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autoCompressPictures="0"/>
  <xr:revisionPtr revIDLastSave="0" documentId="13_ncr:1_{2CAE45F6-B414-4EED-A957-5C8F811FC664}" xr6:coauthVersionLast="45" xr6:coauthVersionMax="45" xr10:uidLastSave="{00000000-0000-0000-0000-000000000000}"/>
  <bookViews>
    <workbookView xWindow="28690" yWindow="-110" windowWidth="38620" windowHeight="21220" tabRatio="542" firstSheet="1" activeTab="1" xr2:uid="{00000000-000D-0000-FFFF-FFFF00000000}"/>
  </bookViews>
  <sheets>
    <sheet name="Liste_de_tâches" sheetId="1" state="hidden" r:id="rId1"/>
    <sheet name="Timesheet" sheetId="19" r:id="rId2"/>
    <sheet name="NE PAS EFFACER" sheetId="16" r:id="rId3"/>
  </sheets>
  <externalReferences>
    <externalReference r:id="rId4"/>
  </externalReferences>
  <definedNames>
    <definedName name="achatinterne">'NE PAS EFFACER'!$L$2:$L$10</definedName>
    <definedName name="acheteurs">'NE PAS EFFACER'!$M$2:$M$4</definedName>
    <definedName name="affectation">'NE PAS EFFACER'!$E$2:$E$6</definedName>
    <definedName name="colisage">'NE PAS EFFACER'!$R$2:$R$8</definedName>
    <definedName name="Date">'NE PAS EFFACER'!$K$3:$K$29</definedName>
    <definedName name="Days">'NE PAS EFFACER'!$S$2:$S$4</definedName>
    <definedName name="donneurordre">'NE PAS EFFACER'!$I$2:$I$16</definedName>
    <definedName name="equipe">'NE PAS EFFACER'!$A$2:$A$11</definedName>
    <definedName name="fonction">'NE PAS EFFACER'!$C$2:$C$15</definedName>
    <definedName name="foraserv">'NE PAS EFFACER'!$N$2:$N$25</definedName>
    <definedName name="projet">'NE PAS EFFACER'!$F$2:$F$10</definedName>
    <definedName name="rig">'NE PAS EFFACER'!$Q$2:$Q$14</definedName>
    <definedName name="societe">'NE PAS EFFACER'!$D$2:$D$5</definedName>
    <definedName name="Titres_Imprimer" localSheetId="0">Liste_de_tâches!$4:$4</definedName>
    <definedName name="type">'NE PAS EFFACER'!$J$2:$J$5</definedName>
    <definedName name="_xlnm.Print_Area" localSheetId="1">Timesheet!$A$1:$AI$42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9" l="1"/>
  <c r="B39" i="19" s="1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11" i="19" l="1"/>
  <c r="D40" i="19" l="1"/>
  <c r="D41" i="19" l="1"/>
  <c r="B41" i="19" s="1"/>
  <c r="B40" i="19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D8" i="1"/>
  <c r="I8" i="1" s="1"/>
  <c r="C8" i="1"/>
  <c r="I7" i="1"/>
  <c r="C7" i="1"/>
  <c r="D7" i="1" s="1"/>
  <c r="I6" i="1"/>
  <c r="D6" i="1"/>
  <c r="C6" i="1"/>
  <c r="D5" i="1"/>
  <c r="I5" i="1" s="1"/>
  <c r="C5" i="1"/>
</calcChain>
</file>

<file path=xl/sharedStrings.xml><?xml version="1.0" encoding="utf-8"?>
<sst xmlns="http://schemas.openxmlformats.org/spreadsheetml/2006/main" count="110" uniqueCount="106">
  <si>
    <r>
      <rPr>
        <sz val="10"/>
        <color theme="1" tint="4.9989318521683403E-2"/>
        <rFont val="Century Gothic"/>
        <family val="1"/>
      </rPr>
      <t>Tâche</t>
    </r>
  </si>
  <si>
    <r>
      <rPr>
        <sz val="10"/>
        <color theme="1" tint="4.9989318521683403E-2"/>
        <rFont val="Century Gothic"/>
        <family val="1"/>
      </rPr>
      <t xml:space="preserve">Priorité </t>
    </r>
  </si>
  <si>
    <r>
      <rPr>
        <sz val="10"/>
        <color theme="1" tint="4.9989318521683403E-2"/>
        <rFont val="Century Gothic"/>
        <family val="1"/>
      </rPr>
      <t xml:space="preserve">État </t>
    </r>
  </si>
  <si>
    <r>
      <rPr>
        <sz val="10"/>
        <color theme="1" tint="4.9989318521683403E-2"/>
        <rFont val="Century Gothic"/>
        <family val="1"/>
      </rPr>
      <t xml:space="preserve">Date de début </t>
    </r>
  </si>
  <si>
    <r>
      <rPr>
        <sz val="10"/>
        <color theme="1" tint="4.9989318521683403E-2"/>
        <rFont val="Century Gothic"/>
        <family val="1"/>
      </rPr>
      <t xml:space="preserve">Échéance </t>
    </r>
  </si>
  <si>
    <r>
      <rPr>
        <sz val="10"/>
        <color theme="1" tint="4.9989318521683403E-2"/>
        <rFont val="Century Gothic"/>
        <family val="1"/>
      </rPr>
      <t>% achevé</t>
    </r>
  </si>
  <si>
    <r>
      <rPr>
        <sz val="10"/>
        <color theme="1" tint="4.9989318521683403E-2"/>
        <rFont val="Century Gothic"/>
        <family val="1"/>
      </rPr>
      <t>Terminée/En retard ?</t>
    </r>
  </si>
  <si>
    <r>
      <rPr>
        <sz val="10"/>
        <color theme="1" tint="4.9989318521683403E-2"/>
        <rFont val="Century Gothic"/>
        <family val="1"/>
      </rPr>
      <t>Notes</t>
    </r>
  </si>
  <si>
    <r>
      <rPr>
        <sz val="10"/>
        <color theme="1" tint="4.9989318521683403E-2"/>
        <rFont val="Century Gothic"/>
        <family val="1"/>
      </rPr>
      <t>Tâche 1</t>
    </r>
  </si>
  <si>
    <r>
      <rPr>
        <sz val="10"/>
        <color theme="1" tint="4.9989318521683403E-2"/>
        <rFont val="Century Gothic"/>
        <family val="1"/>
      </rPr>
      <t>Normale</t>
    </r>
  </si>
  <si>
    <r>
      <rPr>
        <sz val="10"/>
        <color theme="1" tint="4.9989318521683403E-2"/>
        <rFont val="Century Gothic"/>
        <family val="1"/>
      </rPr>
      <t>Non commencée</t>
    </r>
  </si>
  <si>
    <r>
      <rPr>
        <sz val="10"/>
        <color theme="1" tint="4.9989318521683403E-2"/>
        <rFont val="Century Gothic"/>
        <family val="1"/>
      </rPr>
      <t>Tâche 2</t>
    </r>
  </si>
  <si>
    <r>
      <rPr>
        <sz val="10"/>
        <color theme="1" tint="4.9989318521683403E-2"/>
        <rFont val="Century Gothic"/>
        <family val="1"/>
      </rPr>
      <t>Élevée</t>
    </r>
  </si>
  <si>
    <r>
      <rPr>
        <sz val="10"/>
        <color theme="1" tint="4.9989318521683403E-2"/>
        <rFont val="Century Gothic"/>
        <family val="1"/>
      </rPr>
      <t>Terminée</t>
    </r>
  </si>
  <si>
    <r>
      <rPr>
        <sz val="10"/>
        <color theme="1" tint="4.9989318521683403E-2"/>
        <rFont val="Century Gothic"/>
        <family val="1"/>
      </rPr>
      <t>Tâche 3</t>
    </r>
  </si>
  <si>
    <r>
      <rPr>
        <sz val="10"/>
        <color theme="1" tint="4.9989318521683403E-2"/>
        <rFont val="Century Gothic"/>
        <family val="1"/>
      </rPr>
      <t>Tâche 4</t>
    </r>
  </si>
  <si>
    <t>Basse</t>
  </si>
  <si>
    <t>PROJET</t>
  </si>
  <si>
    <t>FONCTION</t>
  </si>
  <si>
    <t>AFFECTATION</t>
  </si>
  <si>
    <t>CLIENT</t>
  </si>
  <si>
    <t>4-Flying</t>
  </si>
  <si>
    <t>PERENCO</t>
  </si>
  <si>
    <t>RKT</t>
  </si>
  <si>
    <t>HSE POG</t>
  </si>
  <si>
    <t>FLYER</t>
  </si>
  <si>
    <t>RESPONSABLE CONTRAT</t>
  </si>
  <si>
    <t>OUT</t>
  </si>
  <si>
    <t>SMVS</t>
  </si>
  <si>
    <t>SOCIETE</t>
  </si>
  <si>
    <t>Commentaires</t>
  </si>
  <si>
    <t>B2B-1</t>
  </si>
  <si>
    <t>B2B-2</t>
  </si>
  <si>
    <t>B2B-3</t>
  </si>
  <si>
    <t xml:space="preserve"> </t>
  </si>
  <si>
    <t>Terminée</t>
  </si>
  <si>
    <t>HNIKNAM</t>
  </si>
  <si>
    <t>BASE POG</t>
  </si>
  <si>
    <t>SUPERVISEUR MECA. SITE</t>
  </si>
  <si>
    <t>Acheteurs</t>
  </si>
  <si>
    <t>Equipe</t>
  </si>
  <si>
    <t>Client</t>
  </si>
  <si>
    <t>SITUATION</t>
  </si>
  <si>
    <t>TACHES</t>
  </si>
  <si>
    <t>Type</t>
  </si>
  <si>
    <t>Achats Interne</t>
  </si>
  <si>
    <t>Fonction 2</t>
  </si>
  <si>
    <t>Site</t>
  </si>
  <si>
    <t>COLISAGE</t>
  </si>
  <si>
    <t>BASE</t>
  </si>
  <si>
    <t>OPERATIONS</t>
  </si>
  <si>
    <t>M&amp;P</t>
  </si>
  <si>
    <t>HSE</t>
  </si>
  <si>
    <t>FORAGE</t>
  </si>
  <si>
    <t>MAINTENANCE</t>
  </si>
  <si>
    <t>SUP SITE</t>
  </si>
  <si>
    <t>MECANICIEN</t>
  </si>
  <si>
    <t>CHAUFFEUR</t>
  </si>
  <si>
    <t>DONNEUR D'ORDRE</t>
  </si>
  <si>
    <t>donneurordre</t>
  </si>
  <si>
    <t>projet</t>
  </si>
  <si>
    <t>achatsinterne</t>
  </si>
  <si>
    <t>acheteurs</t>
  </si>
  <si>
    <t>fonction</t>
  </si>
  <si>
    <t>societe</t>
  </si>
  <si>
    <t>affectation</t>
  </si>
  <si>
    <t>foraserv</t>
  </si>
  <si>
    <t>Paris</t>
  </si>
  <si>
    <t>equipe</t>
  </si>
  <si>
    <t>type</t>
  </si>
  <si>
    <t>CEO</t>
  </si>
  <si>
    <t>Togo</t>
  </si>
  <si>
    <t xml:space="preserve">Ireland </t>
  </si>
  <si>
    <t>COO</t>
  </si>
  <si>
    <t>COMMUNICATION</t>
  </si>
  <si>
    <t xml:space="preserve">EVENEMENTIEL </t>
  </si>
  <si>
    <t>RH</t>
  </si>
  <si>
    <t>CFO</t>
  </si>
  <si>
    <t>SUW</t>
  </si>
  <si>
    <t>PNP</t>
  </si>
  <si>
    <t>PNL</t>
  </si>
  <si>
    <t>MARKETING</t>
  </si>
  <si>
    <t>BUSINESS DEV</t>
  </si>
  <si>
    <t>GCLARCKSON</t>
  </si>
  <si>
    <t>FEUILLE DE POINTAGE MENSUELLE</t>
  </si>
  <si>
    <t>Nom Prénom :</t>
  </si>
  <si>
    <t>Fonction:</t>
  </si>
  <si>
    <t>Mois:</t>
  </si>
  <si>
    <t>Client:</t>
  </si>
  <si>
    <t>Pays:</t>
  </si>
  <si>
    <t>Affectation:</t>
  </si>
  <si>
    <t>Day</t>
  </si>
  <si>
    <t>Date</t>
  </si>
  <si>
    <t>Work Location</t>
  </si>
  <si>
    <t>Country</t>
  </si>
  <si>
    <t>Nature
(CAPEX/OPEX)</t>
  </si>
  <si>
    <t>Project</t>
  </si>
  <si>
    <t xml:space="preserve">Imputation Code </t>
  </si>
  <si>
    <t>Quantity
(Days)</t>
  </si>
  <si>
    <t>Days</t>
  </si>
  <si>
    <t>Nature</t>
  </si>
  <si>
    <t>Opex</t>
  </si>
  <si>
    <t>Capex</t>
  </si>
  <si>
    <t xml:space="preserve">Consulting </t>
  </si>
  <si>
    <t>MSARI</t>
  </si>
  <si>
    <t>JMORISSON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</si>
</sst>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ddd"/>
  </numFmts>
  <fonts count="31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entury Gothic"/>
      <family val="1"/>
    </font>
    <font>
      <b/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1"/>
      <scheme val="minor"/>
    </font>
    <font>
      <sz val="10"/>
      <color theme="1" tint="4.9989318521683403E-2"/>
      <name val="Century Gothic"/>
      <family val="1"/>
      <scheme val="minor"/>
    </font>
    <font>
      <sz val="10"/>
      <color theme="1" tint="4.9989318521683403E-2"/>
      <name val="Century Gothic"/>
      <family val="1"/>
      <scheme val="major"/>
    </font>
    <font>
      <sz val="10"/>
      <color theme="1" tint="4.9989318521683403E-2"/>
      <name val="Century Gothic"/>
      <family val="1"/>
    </font>
    <font>
      <sz val="28"/>
      <color theme="4"/>
      <name val="Century Gothic"/>
      <family val="2"/>
      <scheme val="major"/>
    </font>
    <font>
      <sz val="10"/>
      <color theme="1"/>
      <name val="Century Gothic"/>
      <family val="2"/>
      <scheme val="major"/>
    </font>
    <font>
      <sz val="10"/>
      <color theme="1" tint="4.9989318521683403E-2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26"/>
      <color theme="1" tint="0.34998626667073579"/>
      <name val="Century Gothic"/>
      <family val="2"/>
      <scheme val="major"/>
    </font>
    <font>
      <sz val="10"/>
      <color theme="0"/>
      <name val="Century Gothic"/>
      <family val="1"/>
      <scheme val="minor"/>
    </font>
    <font>
      <sz val="8"/>
      <name val="Arial"/>
      <family val="2"/>
    </font>
    <font>
      <u/>
      <sz val="11"/>
      <color theme="10"/>
      <name val="Century Gothic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9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Protection="0">
      <alignment horizontal="center" vertical="center"/>
    </xf>
    <xf numFmtId="0" fontId="8" fillId="3" borderId="0" applyNumberFormat="0" applyBorder="0" applyProtection="0">
      <alignment horizontal="center" vertical="center"/>
    </xf>
    <xf numFmtId="0" fontId="9" fillId="4" borderId="0" applyNumberFormat="0" applyBorder="0" applyAlignment="0" applyProtection="0"/>
    <xf numFmtId="0" fontId="5" fillId="0" borderId="0"/>
    <xf numFmtId="0" fontId="13" fillId="0" borderId="0"/>
    <xf numFmtId="0" fontId="12" fillId="0" borderId="1"/>
    <xf numFmtId="0" fontId="13" fillId="0" borderId="0"/>
    <xf numFmtId="44" fontId="5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4" fillId="0" borderId="0"/>
    <xf numFmtId="0" fontId="18" fillId="0" borderId="3" applyNumberFormat="0" applyFill="0" applyBorder="0" applyProtection="0">
      <alignment horizontal="left" vertical="center"/>
    </xf>
    <xf numFmtId="0" fontId="19" fillId="0" borderId="0">
      <alignment horizontal="center" vertical="center"/>
    </xf>
    <xf numFmtId="9" fontId="3" fillId="0" borderId="0" applyFont="0" applyFill="0" applyBorder="0" applyAlignment="0" applyProtection="0"/>
    <xf numFmtId="0" fontId="21" fillId="0" borderId="0">
      <alignment vertical="center"/>
    </xf>
    <xf numFmtId="9" fontId="2" fillId="0" borderId="0" applyFont="0" applyFill="0" applyBorder="0" applyAlignment="0" applyProtection="0"/>
    <xf numFmtId="0" fontId="22" fillId="0" borderId="0" applyNumberFormat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7" borderId="0" xfId="0" applyFont="1" applyFill="1" applyBorder="1" applyAlignment="1">
      <alignment horizontal="left" vertical="center" indent="1"/>
    </xf>
    <xf numFmtId="0" fontId="15" fillId="8" borderId="0" xfId="0" applyFont="1" applyFill="1" applyBorder="1" applyAlignment="1">
      <alignment horizontal="left" vertical="center" indent="1"/>
    </xf>
    <xf numFmtId="14" fontId="15" fillId="8" borderId="0" xfId="0" applyNumberFormat="1" applyFont="1" applyFill="1" applyBorder="1" applyAlignment="1">
      <alignment horizontal="left" vertical="center" indent="1"/>
    </xf>
    <xf numFmtId="9" fontId="15" fillId="8" borderId="0" xfId="1" applyFont="1" applyFill="1" applyBorder="1" applyAlignment="1">
      <alignment horizontal="right" vertical="center" indent="1"/>
    </xf>
    <xf numFmtId="0" fontId="15" fillId="8" borderId="0" xfId="0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14" fontId="15" fillId="0" borderId="0" xfId="0" applyNumberFormat="1" applyFont="1" applyFill="1" applyBorder="1" applyAlignment="1">
      <alignment horizontal="left" vertical="center" indent="1"/>
    </xf>
    <xf numFmtId="9" fontId="15" fillId="0" borderId="0" xfId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7" fillId="8" borderId="0" xfId="0" applyFont="1" applyFill="1" applyBorder="1" applyAlignment="1">
      <alignment horizontal="left" vertical="center" indent="1"/>
    </xf>
    <xf numFmtId="14" fontId="15" fillId="0" borderId="0" xfId="0" applyNumberFormat="1" applyFont="1" applyAlignment="1">
      <alignment horizontal="left" vertical="center" indent="1"/>
    </xf>
    <xf numFmtId="9" fontId="15" fillId="0" borderId="0" xfId="0" applyNumberFormat="1" applyFont="1" applyAlignment="1">
      <alignment horizontal="right" vertical="center" indent="1"/>
    </xf>
    <xf numFmtId="14" fontId="15" fillId="8" borderId="0" xfId="0" applyNumberFormat="1" applyFont="1" applyFill="1" applyAlignment="1">
      <alignment horizontal="left" vertical="center" indent="1"/>
    </xf>
    <xf numFmtId="0" fontId="15" fillId="8" borderId="0" xfId="0" applyFont="1" applyFill="1" applyAlignment="1">
      <alignment horizontal="right" vertical="center" indent="1"/>
    </xf>
    <xf numFmtId="0" fontId="15" fillId="8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NumberFormat="1" applyFont="1" applyAlignment="1">
      <alignment horizontal="center" vertical="center"/>
    </xf>
    <xf numFmtId="0" fontId="23" fillId="7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6" borderId="0" xfId="0" applyFill="1">
      <alignment vertical="center"/>
    </xf>
    <xf numFmtId="0" fontId="20" fillId="0" borderId="0" xfId="0" applyFont="1" applyFill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shrinkToFit="1"/>
    </xf>
    <xf numFmtId="17" fontId="29" fillId="11" borderId="0" xfId="0" applyNumberFormat="1" applyFont="1" applyFill="1" applyAlignment="1">
      <alignment horizontal="center" vertical="center" shrinkToFit="1"/>
    </xf>
    <xf numFmtId="17" fontId="29" fillId="11" borderId="0" xfId="0" applyNumberFormat="1" applyFont="1" applyFill="1" applyAlignment="1" applyProtection="1">
      <alignment horizontal="left" vertical="center" shrinkToFit="1"/>
      <protection locked="0"/>
    </xf>
    <xf numFmtId="0" fontId="24" fillId="0" borderId="2" xfId="0" applyFont="1" applyBorder="1" applyAlignment="1">
      <alignment horizontal="center" vertical="center"/>
    </xf>
    <xf numFmtId="17" fontId="0" fillId="0" borderId="0" xfId="0" applyNumberFormat="1" applyAlignment="1"/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0" xfId="0" applyNumberFormat="1">
      <alignment vertical="center"/>
    </xf>
    <xf numFmtId="165" fontId="24" fillId="0" borderId="0" xfId="0" applyNumberFormat="1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7" fillId="12" borderId="5" xfId="0" applyFont="1" applyFill="1" applyBorder="1" applyAlignment="1" applyProtection="1">
      <alignment horizontal="center" vertical="center" shrinkToFit="1"/>
      <protection locked="0"/>
    </xf>
    <xf numFmtId="0" fontId="13" fillId="12" borderId="6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29" fillId="13" borderId="0" xfId="0" applyFont="1" applyFill="1" applyAlignment="1" applyProtection="1">
      <alignment horizontal="left" vertical="center" shrinkToFit="1"/>
      <protection locked="0"/>
    </xf>
    <xf numFmtId="0" fontId="30" fillId="13" borderId="0" xfId="0" applyFont="1" applyFill="1" applyAlignment="1" applyProtection="1">
      <alignment horizontal="left" vertical="center" shrinkToFit="1"/>
      <protection locked="0"/>
    </xf>
    <xf numFmtId="0" fontId="13" fillId="9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/>
      <protection locked="0"/>
    </xf>
    <xf numFmtId="0" fontId="13" fillId="6" borderId="9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10" borderId="5" xfId="0" applyFont="1" applyFill="1" applyBorder="1" applyAlignment="1" applyProtection="1">
      <alignment horizontal="center" vertical="center" shrinkToFit="1"/>
      <protection locked="0"/>
    </xf>
    <xf numFmtId="0" fontId="13" fillId="10" borderId="6" xfId="0" applyFont="1" applyFill="1" applyBorder="1" applyAlignment="1" applyProtection="1">
      <alignment horizontal="center"/>
      <protection locked="0"/>
    </xf>
    <xf numFmtId="0" fontId="13" fillId="10" borderId="4" xfId="0" applyFont="1" applyFill="1" applyBorder="1" applyAlignment="1" applyProtection="1">
      <alignment horizontal="center"/>
      <protection locked="0"/>
    </xf>
    <xf numFmtId="165" fontId="2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2">
    <cellStyle name="Lien hypertexte 2" xfId="21" xr:uid="{00000000-0005-0000-0000-000001000000}"/>
    <cellStyle name="Monétaire 2" xfId="10" xr:uid="{00000000-0005-0000-0000-000002000000}"/>
    <cellStyle name="Monétaire 3" xfId="12" xr:uid="{00000000-0005-0000-0000-000003000000}"/>
    <cellStyle name="Normal" xfId="0" builtinId="0" customBuiltin="1"/>
    <cellStyle name="Normal 2" xfId="7" xr:uid="{00000000-0005-0000-0000-000005000000}"/>
    <cellStyle name="Normal 3" xfId="9" xr:uid="{00000000-0005-0000-0000-000006000000}"/>
    <cellStyle name="Normal 4" xfId="6" xr:uid="{00000000-0005-0000-0000-000007000000}"/>
    <cellStyle name="Normal 5" xfId="11" xr:uid="{00000000-0005-0000-0000-000008000000}"/>
    <cellStyle name="Normal 6" xfId="13" xr:uid="{00000000-0005-0000-0000-000009000000}"/>
    <cellStyle name="Normal 7" xfId="15" xr:uid="{00000000-0005-0000-0000-00000A000000}"/>
    <cellStyle name="Normal 8" xfId="17" xr:uid="{00000000-0005-0000-0000-00000B000000}"/>
    <cellStyle name="Normal 9" xfId="20" xr:uid="{00000000-0005-0000-0000-00000C000000}"/>
    <cellStyle name="Pourcentage" xfId="1" builtinId="5"/>
    <cellStyle name="Pourcentage 2" xfId="16" xr:uid="{00000000-0005-0000-0000-00000E000000}"/>
    <cellStyle name="Pourcentage 3" xfId="18" xr:uid="{00000000-0005-0000-0000-00000F000000}"/>
    <cellStyle name="Style 1" xfId="8" xr:uid="{00000000-0005-0000-0000-000010000000}"/>
    <cellStyle name="Titre" xfId="2" builtinId="15" customBuiltin="1"/>
    <cellStyle name="Titre 2" xfId="19" xr:uid="{00000000-0005-0000-0000-000012000000}"/>
    <cellStyle name="Titre 1" xfId="3" builtinId="16" customBuiltin="1"/>
    <cellStyle name="Titre 1 2" xfId="14" xr:uid="{00000000-0005-0000-0000-000014000000}"/>
    <cellStyle name="Titre 2" xfId="4" builtinId="17" customBuiltin="1"/>
    <cellStyle name="Titre 3" xfId="5" builtinId="18" customBuiltin="1"/>
  </cellStyles>
  <dxfs count="4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indexed="64"/>
          <bgColor theme="3" tint="0.59996337778862885"/>
        </patternFill>
      </fill>
      <alignment horizontal="left" vertical="center" textRotation="0" wrapText="0" indent="1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59996337778862885"/>
        </patternFill>
      </fill>
      <alignment horizontal="left" vertical="center" textRotation="0" wrapText="0" indent="1" justifyLastLine="0" shrinkToFit="0" readingOrder="0"/>
    </dxf>
    <dxf>
      <numFmt numFmtId="19" formatCode="dd/mm/yyyy"/>
      <fill>
        <patternFill patternType="solid">
          <fgColor indexed="64"/>
          <bgColor theme="3" tint="0.59996337778862885"/>
        </patternFill>
      </fill>
      <alignment horizontal="left" vertical="center" textRotation="0" wrapText="0" indent="1" justifyLastLine="0" shrinkToFit="0" readingOrder="0"/>
    </dxf>
    <dxf>
      <numFmt numFmtId="19" formatCode="dd/mm/yyyy"/>
      <fill>
        <patternFill patternType="solid">
          <fgColor indexed="64"/>
          <bgColor theme="3" tint="0.599963377788628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major"/>
      </font>
      <fill>
        <patternFill patternType="solid">
          <fgColor indexed="64"/>
          <bgColor rgb="FF002060"/>
        </patternFill>
      </fill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fill>
        <patternFill patternType="none">
          <bgColor auto="1"/>
        </patternFill>
      </fill>
      <border>
        <vertical style="thin">
          <color theme="0" tint="-0.24994659260841701"/>
        </vertical>
      </border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4" defaultTableStyle="TableStyleMedium2" defaultPivotStyle="PivotStyleLight16">
    <tableStyle name="Table Style 1" pivot="0" count="6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firstRowStripe" dxfId="39"/>
      <tableStyleElement type="secondRowStripe" dxfId="38"/>
    </tableStyle>
    <tableStyle name="To Do List" pivot="0" count="3" xr9:uid="{00000000-0011-0000-FFFF-FFFF01000000}">
      <tableStyleElement type="wholeTable" dxfId="37"/>
      <tableStyleElement type="headerRow" dxfId="36"/>
      <tableStyleElement type="secondRowStripe" dxfId="35"/>
    </tableStyle>
    <tableStyle name="To Do List Pivot" table="0" count="11" xr9:uid="{00000000-0011-0000-FFFF-FFFF02000000}"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Work Order Tracker" pivot="0" count="5" xr9:uid="{00000000-0011-0000-FFFF-FFFF03000000}">
      <tableStyleElement type="wholeTable" dxfId="23"/>
      <tableStyleElement type="headerRow" dxfId="22"/>
      <tableStyleElement type="firstColumn" dxfId="21"/>
      <tableStyleElement type="firstRowStripe" dxfId="20"/>
      <tableStyleElement type="secondRowStripe" dxfId="19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1</xdr:row>
      <xdr:rowOff>63345</xdr:rowOff>
    </xdr:from>
    <xdr:to>
      <xdr:col>12</xdr:col>
      <xdr:colOff>10886</xdr:colOff>
      <xdr:row>2</xdr:row>
      <xdr:rowOff>36064</xdr:rowOff>
    </xdr:to>
    <xdr:sp macro="" textlink="">
      <xdr:nvSpPr>
        <xdr:cNvPr id="9" name="Title" descr="Liste de tâches" title="Titre de modèle">
          <a:extLst>
            <a:ext uri="{FF2B5EF4-FFF2-40B4-BE49-F238E27FC236}">
              <a16:creationId xmlns:a16="http://schemas.microsoft.com/office/drawing/2014/main" id="{0E2DEB1D-D13C-4FAD-8998-ECB8719512D6}"/>
            </a:ext>
          </a:extLst>
        </xdr:cNvPr>
        <xdr:cNvSpPr txBox="1"/>
      </xdr:nvSpPr>
      <xdr:spPr>
        <a:xfrm>
          <a:off x="206829" y="242959"/>
          <a:ext cx="15686314" cy="1039519"/>
        </a:xfrm>
        <a:prstGeom prst="rect">
          <a:avLst/>
        </a:prstGeom>
        <a:gradFill>
          <a:gsLst>
            <a:gs pos="0">
              <a:srgbClr val="0070C0"/>
            </a:gs>
            <a:gs pos="100000">
              <a:schemeClr val="dk2">
                <a:shade val="30000"/>
                <a:satMod val="200000"/>
              </a:schemeClr>
            </a:gs>
          </a:gsLst>
        </a:gradFill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>
              <a:solidFill>
                <a:schemeClr val="bg1"/>
              </a:solidFill>
            </a:rPr>
            <a:t>             Liste de Taches </a:t>
          </a:r>
        </a:p>
      </xdr:txBody>
    </xdr:sp>
    <xdr:clientData/>
  </xdr:twoCellAnchor>
  <xdr:twoCellAnchor>
    <xdr:from>
      <xdr:col>4</xdr:col>
      <xdr:colOff>28140</xdr:colOff>
      <xdr:row>1</xdr:row>
      <xdr:rowOff>75356</xdr:rowOff>
    </xdr:from>
    <xdr:to>
      <xdr:col>4</xdr:col>
      <xdr:colOff>681994</xdr:colOff>
      <xdr:row>2</xdr:row>
      <xdr:rowOff>34375</xdr:rowOff>
    </xdr:to>
    <xdr:sp macro="" textlink="">
      <xdr:nvSpPr>
        <xdr:cNvPr id="10" name="To Do Year" descr="Contient l’année de la liste de tâches (2014, par exemple)" title="Année de la liste de tâches">
          <a:extLst>
            <a:ext uri="{FF2B5EF4-FFF2-40B4-BE49-F238E27FC236}">
              <a16:creationId xmlns:a16="http://schemas.microsoft.com/office/drawing/2014/main" id="{AB53639A-D9D8-4420-A8F0-77481C67FE9D}"/>
            </a:ext>
          </a:extLst>
        </xdr:cNvPr>
        <xdr:cNvSpPr/>
      </xdr:nvSpPr>
      <xdr:spPr>
        <a:xfrm>
          <a:off x="1408907" y="255830"/>
          <a:ext cx="653854" cy="102467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</a:rPr>
            <a:t>2017</a:t>
          </a:r>
        </a:p>
      </xdr:txBody>
    </xdr:sp>
    <xdr:clientData/>
  </xdr:twoCellAnchor>
  <xdr:twoCellAnchor>
    <xdr:from>
      <xdr:col>1</xdr:col>
      <xdr:colOff>9987</xdr:colOff>
      <xdr:row>1</xdr:row>
      <xdr:rowOff>59921</xdr:rowOff>
    </xdr:from>
    <xdr:to>
      <xdr:col>4</xdr:col>
      <xdr:colOff>692691</xdr:colOff>
      <xdr:row>1</xdr:row>
      <xdr:rowOff>766692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6928CBB-25A8-4A46-8189-F5A40B81E3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25" y="239685"/>
          <a:ext cx="1866150" cy="7067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reau/Backups/Pointage_Foraserv_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nom Nom Salarié"/>
      <sheetName val="NE PAS EFFACER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e_de_tâches" displayName="Liste_de_tâches" ref="B4:J21" totalsRowShown="0" headerRowDxfId="18" dataDxfId="17">
  <autoFilter ref="B4:J21" xr:uid="{00000000-0009-0000-0100-000004000000}"/>
  <tableColumns count="9">
    <tableColumn id="1" xr3:uid="{00000000-0010-0000-0000-000001000000}" name="Tâche" dataDxfId="16"/>
    <tableColumn id="6" xr3:uid="{00000000-0010-0000-0000-000006000000}" name="Date de début " dataDxfId="15"/>
    <tableColumn id="7" xr3:uid="{00000000-0010-0000-0000-000007000000}" name="Échéance " dataDxfId="14"/>
    <tableColumn id="16" xr3:uid="{00000000-0010-0000-0000-000010000000}" name="Notes" dataDxfId="13"/>
    <tableColumn id="3" xr3:uid="{00000000-0010-0000-0000-000003000000}" name="Priorité " dataDxfId="12"/>
    <tableColumn id="4" xr3:uid="{00000000-0010-0000-0000-000004000000}" name="État " dataDxfId="11"/>
    <tableColumn id="5" xr3:uid="{00000000-0010-0000-0000-000005000000}" name="% achevé" dataDxfId="10"/>
    <tableColumn id="9" xr3:uid="{00000000-0010-0000-0000-000009000000}" name="Terminée/En retard ?" dataDxfId="9">
      <calculatedColumnFormula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calculatedColumnFormula>
    </tableColumn>
    <tableColumn id="10" xr3:uid="{00000000-0010-0000-0000-00000A000000}" name="Commentaires" dataDxfId="8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L21"/>
  <sheetViews>
    <sheetView showGridLines="0" zoomScale="99" zoomScaleNormal="99" workbookViewId="0">
      <selection activeCell="I5" sqref="I5:I21"/>
    </sheetView>
  </sheetViews>
  <sheetFormatPr baseColWidth="10" defaultColWidth="8.84375" defaultRowHeight="26.25" customHeight="1" x14ac:dyDescent="0.25"/>
  <cols>
    <col min="1" max="1" width="2.84375" style="2" customWidth="1"/>
    <col min="2" max="2" width="16.69140625" style="2" customWidth="1"/>
    <col min="3" max="3" width="19.53515625" style="2" customWidth="1"/>
    <col min="4" max="4" width="16.69140625" style="2" customWidth="1"/>
    <col min="5" max="5" width="28.3046875" style="2" customWidth="1"/>
    <col min="6" max="6" width="16.69140625" style="2" customWidth="1"/>
    <col min="7" max="7" width="24.3828125" style="2" customWidth="1"/>
    <col min="10" max="10" width="18.69140625" style="2" customWidth="1"/>
    <col min="11" max="11" width="24.69140625" style="2" customWidth="1"/>
    <col min="12" max="12" width="71" style="3" customWidth="1"/>
    <col min="13" max="16384" width="8.84375" style="2"/>
  </cols>
  <sheetData>
    <row r="1" spans="2:12" ht="14.25" customHeight="1" x14ac:dyDescent="0.25">
      <c r="H1" s="2"/>
      <c r="I1" s="2"/>
      <c r="J1" s="3"/>
      <c r="L1" s="2"/>
    </row>
    <row r="2" spans="2:12" ht="84" customHeight="1" x14ac:dyDescent="0.25">
      <c r="H2" s="2"/>
      <c r="I2" s="2"/>
      <c r="J2" s="3"/>
      <c r="L2" s="2"/>
    </row>
    <row r="3" spans="2:12" ht="3.75" customHeight="1" x14ac:dyDescent="0.25">
      <c r="H3" s="2"/>
      <c r="I3" s="2"/>
      <c r="J3" s="3"/>
      <c r="L3" s="2"/>
    </row>
    <row r="4" spans="2:12" ht="26.25" customHeight="1" x14ac:dyDescent="0.25">
      <c r="B4" s="4" t="s">
        <v>0</v>
      </c>
      <c r="C4" s="4" t="s">
        <v>3</v>
      </c>
      <c r="D4" s="4" t="s">
        <v>4</v>
      </c>
      <c r="E4" s="4" t="s">
        <v>7</v>
      </c>
      <c r="F4" s="4" t="s">
        <v>1</v>
      </c>
      <c r="G4" s="4" t="s">
        <v>2</v>
      </c>
      <c r="H4" s="4" t="s">
        <v>5</v>
      </c>
      <c r="I4" s="4" t="s">
        <v>6</v>
      </c>
      <c r="J4" s="4" t="s">
        <v>30</v>
      </c>
      <c r="L4" s="2"/>
    </row>
    <row r="5" spans="2:12" ht="26.25" customHeight="1" x14ac:dyDescent="0.25">
      <c r="B5" s="5" t="s">
        <v>8</v>
      </c>
      <c r="C5" s="6">
        <f ca="1">TODAY()-10</f>
        <v>43941</v>
      </c>
      <c r="D5" s="6">
        <f ca="1">TODAY()-1</f>
        <v>43950</v>
      </c>
      <c r="E5" s="5"/>
      <c r="F5" s="5" t="s">
        <v>9</v>
      </c>
      <c r="G5" s="5" t="s">
        <v>10</v>
      </c>
      <c r="H5" s="7">
        <v>0</v>
      </c>
      <c r="I5" s="8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3</v>
      </c>
      <c r="J5" s="9"/>
      <c r="L5" s="2"/>
    </row>
    <row r="6" spans="2:12" ht="26.25" customHeight="1" x14ac:dyDescent="0.25">
      <c r="B6" s="10" t="s">
        <v>11</v>
      </c>
      <c r="C6" s="11">
        <f ca="1">TODAY()-20</f>
        <v>43931</v>
      </c>
      <c r="D6" s="11">
        <f ca="1">TODAY()+5</f>
        <v>43956</v>
      </c>
      <c r="E6" s="10"/>
      <c r="F6" s="10" t="s">
        <v>12</v>
      </c>
      <c r="G6" s="10" t="s">
        <v>13</v>
      </c>
      <c r="H6" s="12">
        <v>1</v>
      </c>
      <c r="I6" s="13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1</v>
      </c>
      <c r="J6" s="14"/>
      <c r="L6" s="2"/>
    </row>
    <row r="7" spans="2:12" ht="26.25" customHeight="1" x14ac:dyDescent="0.25">
      <c r="B7" s="5" t="s">
        <v>14</v>
      </c>
      <c r="C7" s="6">
        <f ca="1">TODAY()-30</f>
        <v>43921</v>
      </c>
      <c r="D7" s="6">
        <f ca="1">Liste_de_tâches[[#This Row],[Date de début ]]+45</f>
        <v>43966</v>
      </c>
      <c r="E7" s="5"/>
      <c r="F7" s="15" t="s">
        <v>16</v>
      </c>
      <c r="G7" s="5" t="s">
        <v>35</v>
      </c>
      <c r="H7" s="7">
        <v>1</v>
      </c>
      <c r="I7" s="8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1</v>
      </c>
      <c r="J7" s="9"/>
      <c r="L7" s="2"/>
    </row>
    <row r="8" spans="2:12" ht="26.25" customHeight="1" x14ac:dyDescent="0.25">
      <c r="B8" s="14" t="s">
        <v>15</v>
      </c>
      <c r="C8" s="16">
        <f ca="1">TODAY()+20</f>
        <v>43971</v>
      </c>
      <c r="D8" s="16">
        <f ca="1">TODAY()+55</f>
        <v>44006</v>
      </c>
      <c r="E8" s="14"/>
      <c r="F8" s="14" t="s">
        <v>9</v>
      </c>
      <c r="G8" s="14" t="s">
        <v>10</v>
      </c>
      <c r="H8" s="17">
        <v>0</v>
      </c>
      <c r="I8" s="13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8" s="14"/>
      <c r="L8" s="2"/>
    </row>
    <row r="9" spans="2:12" ht="26.25" customHeight="1" x14ac:dyDescent="0.25">
      <c r="B9" s="9"/>
      <c r="C9" s="18"/>
      <c r="D9" s="18"/>
      <c r="E9" s="9"/>
      <c r="F9" s="9"/>
      <c r="G9" s="5"/>
      <c r="H9" s="19"/>
      <c r="I9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9" s="9"/>
      <c r="L9" s="2"/>
    </row>
    <row r="10" spans="2:12" ht="26.25" customHeight="1" x14ac:dyDescent="0.25">
      <c r="B10" s="14"/>
      <c r="C10" s="16"/>
      <c r="D10" s="16"/>
      <c r="E10" s="14"/>
      <c r="F10" s="14"/>
      <c r="G10" s="10"/>
      <c r="H10" s="21"/>
      <c r="I10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0" s="14"/>
      <c r="L10" s="2"/>
    </row>
    <row r="11" spans="2:12" ht="26.25" customHeight="1" x14ac:dyDescent="0.25">
      <c r="B11" s="9"/>
      <c r="C11" s="18"/>
      <c r="D11" s="18"/>
      <c r="E11" s="9"/>
      <c r="F11" s="9"/>
      <c r="G11" s="5"/>
      <c r="H11" s="19"/>
      <c r="I11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1" s="9"/>
      <c r="L11" s="2"/>
    </row>
    <row r="12" spans="2:12" ht="26.25" customHeight="1" x14ac:dyDescent="0.25">
      <c r="B12" s="14"/>
      <c r="C12" s="16"/>
      <c r="D12" s="16"/>
      <c r="E12" s="14"/>
      <c r="F12" s="14"/>
      <c r="G12" s="14"/>
      <c r="H12" s="21"/>
      <c r="I12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2" s="14"/>
      <c r="L12" s="2"/>
    </row>
    <row r="13" spans="2:12" ht="26.25" customHeight="1" x14ac:dyDescent="0.25">
      <c r="B13" s="9"/>
      <c r="C13" s="18"/>
      <c r="D13" s="18"/>
      <c r="E13" s="9"/>
      <c r="F13" s="9"/>
      <c r="G13" s="5"/>
      <c r="H13" s="19"/>
      <c r="I13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3" s="9"/>
      <c r="L13" s="2"/>
    </row>
    <row r="14" spans="2:12" ht="26.25" customHeight="1" x14ac:dyDescent="0.25">
      <c r="B14" s="14"/>
      <c r="C14" s="16"/>
      <c r="D14" s="16"/>
      <c r="E14" s="14"/>
      <c r="F14" s="14"/>
      <c r="G14" s="10"/>
      <c r="H14" s="21"/>
      <c r="I14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4" s="14"/>
      <c r="L14" s="2"/>
    </row>
    <row r="15" spans="2:12" ht="26.25" customHeight="1" x14ac:dyDescent="0.25">
      <c r="B15" s="9"/>
      <c r="C15" s="18"/>
      <c r="D15" s="18"/>
      <c r="E15" s="9"/>
      <c r="F15" s="9"/>
      <c r="G15" s="9"/>
      <c r="H15" s="19"/>
      <c r="I15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5" s="9"/>
      <c r="L15" s="2"/>
    </row>
    <row r="16" spans="2:12" ht="26.25" customHeight="1" x14ac:dyDescent="0.25">
      <c r="B16" s="14"/>
      <c r="C16" s="16"/>
      <c r="D16" s="16"/>
      <c r="E16" s="14"/>
      <c r="F16" s="14"/>
      <c r="G16" s="14"/>
      <c r="H16" s="21"/>
      <c r="I16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6" s="14"/>
      <c r="L16" s="2"/>
    </row>
    <row r="17" spans="2:12" ht="26.25" customHeight="1" x14ac:dyDescent="0.25">
      <c r="B17" s="9"/>
      <c r="C17" s="18"/>
      <c r="D17" s="18"/>
      <c r="E17" s="9"/>
      <c r="F17" s="9"/>
      <c r="G17" s="9"/>
      <c r="H17" s="19"/>
      <c r="I17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7" s="9"/>
      <c r="L17" s="2"/>
    </row>
    <row r="18" spans="2:12" ht="26.25" customHeight="1" x14ac:dyDescent="0.25">
      <c r="B18" s="14"/>
      <c r="C18" s="16"/>
      <c r="D18" s="16"/>
      <c r="E18" s="14"/>
      <c r="F18" s="14"/>
      <c r="G18" s="14"/>
      <c r="H18" s="21"/>
      <c r="I18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8" s="14"/>
      <c r="L18" s="2"/>
    </row>
    <row r="19" spans="2:12" ht="26.25" customHeight="1" x14ac:dyDescent="0.25">
      <c r="B19" s="9"/>
      <c r="C19" s="18"/>
      <c r="D19" s="18"/>
      <c r="E19" s="9"/>
      <c r="F19" s="9"/>
      <c r="G19" s="9"/>
      <c r="H19" s="19"/>
      <c r="I19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19" s="9"/>
      <c r="L19" s="2"/>
    </row>
    <row r="20" spans="2:12" ht="26.25" customHeight="1" x14ac:dyDescent="0.25">
      <c r="B20" s="14"/>
      <c r="C20" s="16"/>
      <c r="D20" s="16"/>
      <c r="E20" s="14"/>
      <c r="F20" s="14"/>
      <c r="G20" s="14"/>
      <c r="H20" s="21"/>
      <c r="I20" s="22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20" s="14"/>
      <c r="L20" s="2"/>
    </row>
    <row r="21" spans="2:12" ht="26.25" customHeight="1" x14ac:dyDescent="0.25">
      <c r="B21" s="9"/>
      <c r="C21" s="18"/>
      <c r="D21" s="18"/>
      <c r="E21" s="9"/>
      <c r="F21" s="9"/>
      <c r="G21" s="9"/>
      <c r="H21" s="19"/>
      <c r="I21" s="20">
        <f ca="1">IF(AND(Liste_de_tâches[[#This Row],[État ]]="Terminée",Liste_de_tâches[[#This Row],[% achevé]]=1),1,IF(ISBLANK(Liste_de_tâches[[#This Row],[Échéance ]]),2,IF(AND(Liste_de_tâches[[#This Row],[État ]]&lt;&gt;"Terminée",TODAY()&gt;Liste_de_tâches[[#This Row],[Échéance ]]),3,2)))</f>
        <v>2</v>
      </c>
      <c r="J21" s="9"/>
      <c r="L21" s="2"/>
    </row>
  </sheetData>
  <phoneticPr fontId="7" type="noConversion"/>
  <conditionalFormatting sqref="H5:H21">
    <cfRule type="dataBar" priority="59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4">
    <dataValidation type="list" allowBlank="1" sqref="H5:H21" xr:uid="{00000000-0002-0000-0000-000000000000}">
      <formula1>"0%,25%,50%,75%,100%"</formula1>
    </dataValidation>
    <dataValidation type="list" allowBlank="1" errorTitle="Whoops" sqref="F5:F8" xr:uid="{00000000-0002-0000-0000-000001000000}">
      <formula1>"Basse, Normale, Élevée"</formula1>
    </dataValidation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G5:G14" xr:uid="{00000000-0002-0000-0000-000002000000}">
      <formula1>"Non commencée,En cours de réalisation, Différé, Terminée"</formula1>
    </dataValidation>
    <dataValidation type="custom" allowBlank="1" showInputMessage="1" showErrorMessage="1" errorTitle="Whoops" error="For this template to work correctly, your Due Date needs to be greater than or equal to the Start Date." sqref="D5:D21" xr:uid="{00000000-0002-0000-0000-000003000000}">
      <formula1>D5&gt;=C5</formula1>
    </dataValidation>
  </dataValidations>
  <printOptions horizontalCentered="1"/>
  <pageMargins left="0.25" right="0.25" top="0.75" bottom="0.75" header="0.3" footer="0.3"/>
  <pageSetup scale="85" fitToHeight="0" orientation="landscape" r:id="rId1"/>
  <headerFooter differentFirst="1">
    <oddFooter>&amp;C&amp;10&amp;"Century Gothic,Regular"&amp;K010.04999Page &amp;K010.04999&amp;P&amp;"Century Gothic,Regular"&amp;K010.04999 sur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H5:H21</xm:sqref>
        </x14:conditionalFormatting>
        <x14:conditionalFormatting xmlns:xm="http://schemas.microsoft.com/office/excel/2006/main">
          <x14:cfRule type="iconSet" priority="60" id="{61976558-4184-4BD1-B78A-DCBE6FDA3BC9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I5:I21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2BEC-31AE-40D7-997F-FB0DFB0E80D4}">
  <dimension ref="A1:CF81"/>
  <sheetViews>
    <sheetView tabSelected="1" topLeftCell="B4" zoomScale="80" zoomScaleNormal="80" workbookViewId="0">
      <selection activeCell="D41" sqref="D41"/>
    </sheetView>
  </sheetViews>
  <sheetFormatPr baseColWidth="10" defaultRowHeight="12" x14ac:dyDescent="0.25"/>
  <cols>
    <col min="1" max="1" width="1.23046875" customWidth="1"/>
    <col min="2" max="2" width="11.3828125" customWidth="1"/>
    <col min="3" max="3" width="3.69140625" customWidth="1"/>
    <col min="4" max="4" width="5" customWidth="1"/>
    <col min="5" max="33" width="3.69140625" customWidth="1"/>
    <col min="35" max="35" width="2.23046875" customWidth="1"/>
  </cols>
  <sheetData>
    <row r="1" spans="1:55" ht="15.45" x14ac:dyDescent="0.25">
      <c r="A1" s="56"/>
      <c r="B1" s="56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55" ht="15.45" x14ac:dyDescent="0.25">
      <c r="A2" s="29"/>
      <c r="B2" s="29"/>
      <c r="C2" s="57" t="s">
        <v>84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55" ht="15.45" x14ac:dyDescent="0.25">
      <c r="A3" s="29"/>
      <c r="B3" s="29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5" spans="1:55" ht="12.45" x14ac:dyDescent="0.3">
      <c r="A5" s="30"/>
      <c r="B5" s="30"/>
      <c r="H5" s="31" t="s">
        <v>85</v>
      </c>
      <c r="I5" s="59"/>
      <c r="J5" s="60"/>
      <c r="K5" s="60"/>
      <c r="L5" s="60"/>
      <c r="M5" s="60"/>
      <c r="N5" s="60"/>
      <c r="O5" s="60"/>
      <c r="P5" s="60"/>
      <c r="Q5" s="61"/>
      <c r="S5" s="55" t="s">
        <v>86</v>
      </c>
      <c r="T5" s="55"/>
      <c r="U5" s="55"/>
      <c r="V5" s="37"/>
      <c r="W5" s="51"/>
      <c r="X5" s="51"/>
      <c r="Y5" s="51"/>
      <c r="Z5" s="51"/>
      <c r="AA5" s="51"/>
      <c r="AB5" s="51"/>
      <c r="AC5" s="52"/>
      <c r="AD5" s="32"/>
      <c r="AE5" s="32"/>
      <c r="AF5" s="31" t="s">
        <v>87</v>
      </c>
      <c r="AG5" s="33"/>
      <c r="AH5" s="34">
        <v>43922</v>
      </c>
    </row>
    <row r="6" spans="1:55" ht="12.45" x14ac:dyDescent="0.25">
      <c r="A6" s="31"/>
      <c r="B6" s="1"/>
      <c r="AF6" s="32"/>
      <c r="AG6" s="32"/>
      <c r="AH6" s="32"/>
    </row>
    <row r="7" spans="1:55" ht="12.45" x14ac:dyDescent="0.3">
      <c r="A7" s="25"/>
      <c r="B7" s="25"/>
      <c r="H7" s="31" t="s">
        <v>88</v>
      </c>
      <c r="I7" s="46"/>
      <c r="J7" s="47"/>
      <c r="K7" s="47"/>
      <c r="L7" s="47"/>
      <c r="M7" s="47"/>
      <c r="N7" s="47"/>
      <c r="O7" s="47"/>
      <c r="P7" s="47"/>
      <c r="Q7" s="48"/>
      <c r="R7" s="37"/>
      <c r="S7" s="55" t="s">
        <v>90</v>
      </c>
      <c r="T7" s="55"/>
      <c r="U7" s="55"/>
      <c r="V7" s="37"/>
      <c r="W7" s="53"/>
      <c r="X7" s="54"/>
      <c r="Y7" s="54"/>
      <c r="Z7" s="54"/>
      <c r="AA7" s="54"/>
      <c r="AB7" s="54"/>
      <c r="AC7" s="54"/>
      <c r="AD7" s="32"/>
      <c r="AE7" s="32"/>
      <c r="AF7" s="31" t="s">
        <v>89</v>
      </c>
      <c r="AG7" s="49"/>
      <c r="AH7" s="50"/>
    </row>
    <row r="8" spans="1:55" ht="12.45" x14ac:dyDescent="0.25">
      <c r="A8" s="25"/>
      <c r="B8" s="25"/>
      <c r="H8" s="25"/>
      <c r="I8" s="32"/>
      <c r="J8" s="32"/>
      <c r="K8" s="32"/>
      <c r="L8" s="32"/>
      <c r="M8" s="32"/>
      <c r="N8" s="32"/>
      <c r="O8" s="32"/>
      <c r="P8" s="32"/>
      <c r="Q8" s="32"/>
      <c r="S8" s="31"/>
      <c r="T8" s="32"/>
      <c r="U8" s="32"/>
      <c r="V8" s="32"/>
      <c r="W8" s="32"/>
      <c r="X8" s="32"/>
      <c r="Y8" s="32"/>
      <c r="Z8" s="32"/>
      <c r="AB8" s="25"/>
      <c r="AC8" s="25"/>
      <c r="AD8" s="32"/>
      <c r="AE8" s="32"/>
      <c r="AF8" s="32"/>
      <c r="AG8" s="32"/>
      <c r="AH8" s="32"/>
    </row>
    <row r="9" spans="1:55" ht="27.45" customHeight="1" x14ac:dyDescent="0.25">
      <c r="B9" s="45" t="s">
        <v>91</v>
      </c>
      <c r="C9" s="45"/>
      <c r="D9" s="38" t="s">
        <v>92</v>
      </c>
      <c r="E9" s="45" t="s">
        <v>93</v>
      </c>
      <c r="F9" s="45"/>
      <c r="G9" s="45"/>
      <c r="H9" s="45"/>
      <c r="I9" s="45" t="s">
        <v>94</v>
      </c>
      <c r="J9" s="45"/>
      <c r="K9" s="45"/>
      <c r="L9" s="45"/>
      <c r="M9" s="63" t="s">
        <v>95</v>
      </c>
      <c r="N9" s="45"/>
      <c r="O9" s="45"/>
      <c r="P9" s="45"/>
      <c r="Q9" s="45" t="s">
        <v>96</v>
      </c>
      <c r="R9" s="45"/>
      <c r="S9" s="45"/>
      <c r="T9" s="45"/>
      <c r="U9" s="45"/>
      <c r="V9" s="45"/>
      <c r="W9" s="45" t="s">
        <v>97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39" t="s">
        <v>98</v>
      </c>
    </row>
    <row r="10" spans="1:55" ht="6" customHeight="1" x14ac:dyDescent="0.25"/>
    <row r="11" spans="1:55" x14ac:dyDescent="0.25">
      <c r="B11" s="62">
        <f t="shared" ref="B11" si="0">DATE(YEAR($AH$5),MONTH($AH$5),D11)</f>
        <v>43922</v>
      </c>
      <c r="C11" s="62"/>
      <c r="D11" s="35">
        <v>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0"/>
    </row>
    <row r="12" spans="1:55" x14ac:dyDescent="0.25">
      <c r="B12" s="62">
        <f t="shared" ref="B12:B41" si="1">DATE(YEAR($AH$5),MONTH($AH$5),D12)</f>
        <v>43923</v>
      </c>
      <c r="C12" s="62"/>
      <c r="D12" s="35">
        <v>2</v>
      </c>
      <c r="E12" s="44" t="s">
        <v>67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0"/>
    </row>
    <row r="13" spans="1:55" x14ac:dyDescent="0.25">
      <c r="B13" s="62">
        <f t="shared" si="1"/>
        <v>43924</v>
      </c>
      <c r="C13" s="62"/>
      <c r="D13" s="35">
        <v>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0"/>
      <c r="BC13" s="41"/>
    </row>
    <row r="14" spans="1:55" x14ac:dyDescent="0.25">
      <c r="B14" s="62">
        <f t="shared" si="1"/>
        <v>43925</v>
      </c>
      <c r="C14" s="62"/>
      <c r="D14" s="35">
        <v>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0"/>
    </row>
    <row r="15" spans="1:55" x14ac:dyDescent="0.25">
      <c r="B15" s="62">
        <f t="shared" si="1"/>
        <v>43926</v>
      </c>
      <c r="C15" s="62"/>
      <c r="D15" s="35">
        <v>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0"/>
    </row>
    <row r="16" spans="1:55" x14ac:dyDescent="0.25">
      <c r="B16" s="62">
        <f t="shared" si="1"/>
        <v>43927</v>
      </c>
      <c r="C16" s="62"/>
      <c r="D16" s="35">
        <v>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0"/>
    </row>
    <row r="17" spans="2:84" x14ac:dyDescent="0.25">
      <c r="B17" s="62">
        <f t="shared" si="1"/>
        <v>43928</v>
      </c>
      <c r="C17" s="62"/>
      <c r="D17" s="35">
        <v>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0"/>
    </row>
    <row r="18" spans="2:84" x14ac:dyDescent="0.25">
      <c r="B18" s="62">
        <f t="shared" si="1"/>
        <v>43929</v>
      </c>
      <c r="C18" s="62"/>
      <c r="D18" s="35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0"/>
    </row>
    <row r="19" spans="2:84" x14ac:dyDescent="0.25">
      <c r="B19" s="62">
        <f t="shared" si="1"/>
        <v>43930</v>
      </c>
      <c r="C19" s="62"/>
      <c r="D19" s="35">
        <v>9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0"/>
    </row>
    <row r="20" spans="2:84" x14ac:dyDescent="0.25">
      <c r="B20" s="62">
        <f t="shared" si="1"/>
        <v>43931</v>
      </c>
      <c r="C20" s="62"/>
      <c r="D20" s="35">
        <v>10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0"/>
    </row>
    <row r="21" spans="2:84" x14ac:dyDescent="0.25">
      <c r="B21" s="62">
        <f t="shared" si="1"/>
        <v>43932</v>
      </c>
      <c r="C21" s="62"/>
      <c r="D21" s="35">
        <v>11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0"/>
    </row>
    <row r="22" spans="2:84" x14ac:dyDescent="0.25">
      <c r="B22" s="62">
        <f t="shared" si="1"/>
        <v>43933</v>
      </c>
      <c r="C22" s="62"/>
      <c r="D22" s="35">
        <v>12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0"/>
    </row>
    <row r="23" spans="2:84" x14ac:dyDescent="0.25">
      <c r="B23" s="62">
        <f t="shared" si="1"/>
        <v>43934</v>
      </c>
      <c r="C23" s="62"/>
      <c r="D23" s="35">
        <v>13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0"/>
    </row>
    <row r="24" spans="2:84" x14ac:dyDescent="0.25">
      <c r="B24" s="62">
        <f t="shared" si="1"/>
        <v>43935</v>
      </c>
      <c r="C24" s="62"/>
      <c r="D24" s="35">
        <v>14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0"/>
    </row>
    <row r="25" spans="2:84" x14ac:dyDescent="0.25">
      <c r="B25" s="62">
        <f t="shared" si="1"/>
        <v>43936</v>
      </c>
      <c r="C25" s="62"/>
      <c r="D25" s="35">
        <v>15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0"/>
    </row>
    <row r="26" spans="2:84" x14ac:dyDescent="0.25">
      <c r="B26" s="62">
        <f t="shared" si="1"/>
        <v>43937</v>
      </c>
      <c r="C26" s="62"/>
      <c r="D26" s="35">
        <v>16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0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</row>
    <row r="27" spans="2:84" x14ac:dyDescent="0.25">
      <c r="B27" s="62">
        <f t="shared" si="1"/>
        <v>43938</v>
      </c>
      <c r="C27" s="62"/>
      <c r="D27" s="35">
        <v>17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0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</row>
    <row r="28" spans="2:84" x14ac:dyDescent="0.25">
      <c r="B28" s="62">
        <f t="shared" si="1"/>
        <v>43939</v>
      </c>
      <c r="C28" s="62"/>
      <c r="D28" s="35">
        <v>18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0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</row>
    <row r="29" spans="2:84" x14ac:dyDescent="0.25">
      <c r="B29" s="62">
        <f t="shared" si="1"/>
        <v>43940</v>
      </c>
      <c r="C29" s="62"/>
      <c r="D29" s="35">
        <v>19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0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</row>
    <row r="30" spans="2:84" x14ac:dyDescent="0.25">
      <c r="B30" s="62">
        <f t="shared" si="1"/>
        <v>43941</v>
      </c>
      <c r="C30" s="62"/>
      <c r="D30" s="35">
        <v>20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0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</row>
    <row r="31" spans="2:84" x14ac:dyDescent="0.25">
      <c r="B31" s="62">
        <f t="shared" si="1"/>
        <v>43942</v>
      </c>
      <c r="C31" s="62"/>
      <c r="D31" s="35">
        <v>21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0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</row>
    <row r="32" spans="2:84" x14ac:dyDescent="0.25">
      <c r="B32" s="62">
        <f t="shared" si="1"/>
        <v>43943</v>
      </c>
      <c r="C32" s="62"/>
      <c r="D32" s="35">
        <v>22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0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</row>
    <row r="33" spans="2:84" x14ac:dyDescent="0.25">
      <c r="B33" s="62">
        <f t="shared" si="1"/>
        <v>43944</v>
      </c>
      <c r="C33" s="62"/>
      <c r="D33" s="35">
        <v>23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0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</row>
    <row r="34" spans="2:84" x14ac:dyDescent="0.25">
      <c r="B34" s="62">
        <f t="shared" si="1"/>
        <v>43945</v>
      </c>
      <c r="C34" s="62"/>
      <c r="D34" s="35">
        <v>24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0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</row>
    <row r="35" spans="2:84" x14ac:dyDescent="0.25">
      <c r="B35" s="62">
        <f t="shared" si="1"/>
        <v>43946</v>
      </c>
      <c r="C35" s="62"/>
      <c r="D35" s="35">
        <v>25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0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2:84" x14ac:dyDescent="0.25">
      <c r="B36" s="62">
        <f t="shared" si="1"/>
        <v>43947</v>
      </c>
      <c r="C36" s="62"/>
      <c r="D36" s="35">
        <v>26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0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</row>
    <row r="37" spans="2:84" x14ac:dyDescent="0.25">
      <c r="B37" s="62">
        <f t="shared" si="1"/>
        <v>43948</v>
      </c>
      <c r="C37" s="62"/>
      <c r="D37" s="35">
        <v>27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0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2:84" x14ac:dyDescent="0.25">
      <c r="B38" s="62">
        <f t="shared" si="1"/>
        <v>43949</v>
      </c>
      <c r="C38" s="62"/>
      <c r="D38" s="35">
        <v>28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0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</row>
    <row r="39" spans="2:84" x14ac:dyDescent="0.25">
      <c r="B39" s="62">
        <f t="shared" si="1"/>
        <v>43950</v>
      </c>
      <c r="C39" s="62"/>
      <c r="D39" s="35">
        <f>DAY(DATE(YEAR($AH$5),MONTH($AH$5),D38+1))</f>
        <v>29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0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2:84" x14ac:dyDescent="0.25">
      <c r="B40" s="62">
        <f t="shared" si="1"/>
        <v>43951</v>
      </c>
      <c r="C40" s="62"/>
      <c r="D40" s="35">
        <f t="shared" ref="D40:D41" si="2">DAY(DATE(YEAR($AH$5),MONTH($AH$5),D39+1))</f>
        <v>30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0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</row>
    <row r="41" spans="2:84" x14ac:dyDescent="0.25">
      <c r="B41" s="62">
        <f t="shared" si="1"/>
        <v>43922</v>
      </c>
      <c r="C41" s="62"/>
      <c r="D41" s="35">
        <f t="shared" si="2"/>
        <v>1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0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</row>
    <row r="42" spans="2:84" x14ac:dyDescent="0.25">
      <c r="AU42" s="37"/>
      <c r="AV42" s="37"/>
      <c r="AW42" s="37"/>
      <c r="AX42" s="37"/>
      <c r="AY42" s="37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37"/>
      <c r="CF42" s="37"/>
    </row>
    <row r="43" spans="2:84" x14ac:dyDescent="0.25">
      <c r="AU43" s="37"/>
      <c r="AV43" s="37"/>
      <c r="AW43" s="37"/>
      <c r="AX43" s="37"/>
      <c r="AY43" s="37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37"/>
      <c r="CF43" s="37"/>
    </row>
    <row r="44" spans="2:84" x14ac:dyDescent="0.25"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</row>
    <row r="45" spans="2:84" x14ac:dyDescent="0.25"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  <row r="46" spans="2:84" x14ac:dyDescent="0.25">
      <c r="AU46" s="37"/>
      <c r="AV46" s="42"/>
      <c r="AW46" s="43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</row>
    <row r="47" spans="2:84" x14ac:dyDescent="0.25">
      <c r="AU47" s="37"/>
      <c r="AV47" s="42"/>
      <c r="AW47" s="43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</row>
    <row r="48" spans="2:84" x14ac:dyDescent="0.25">
      <c r="AU48" s="37"/>
      <c r="AV48" s="42"/>
      <c r="AW48" s="43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</row>
    <row r="49" spans="47:84" x14ac:dyDescent="0.25">
      <c r="AU49" s="37"/>
      <c r="AV49" s="42"/>
      <c r="AW49" s="43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</row>
    <row r="50" spans="47:84" x14ac:dyDescent="0.25">
      <c r="AU50" s="37"/>
      <c r="AV50" s="42"/>
      <c r="AW50" s="43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</row>
    <row r="51" spans="47:84" x14ac:dyDescent="0.25">
      <c r="AU51" s="37"/>
      <c r="AV51" s="42"/>
      <c r="AW51" s="43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</row>
    <row r="52" spans="47:84" x14ac:dyDescent="0.25">
      <c r="AU52" s="37"/>
      <c r="AV52" s="42"/>
      <c r="AW52" s="43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</row>
    <row r="53" spans="47:84" x14ac:dyDescent="0.25">
      <c r="AU53" s="37"/>
      <c r="AV53" s="42"/>
      <c r="AW53" s="43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</row>
    <row r="54" spans="47:84" x14ac:dyDescent="0.25">
      <c r="AU54" s="37"/>
      <c r="AV54" s="42"/>
      <c r="AW54" s="43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</row>
    <row r="55" spans="47:84" x14ac:dyDescent="0.25">
      <c r="AU55" s="37"/>
      <c r="AV55" s="42"/>
      <c r="AW55" s="43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</row>
    <row r="56" spans="47:84" x14ac:dyDescent="0.25">
      <c r="AU56" s="37"/>
      <c r="AV56" s="42"/>
      <c r="AW56" s="43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</row>
    <row r="57" spans="47:84" x14ac:dyDescent="0.25">
      <c r="AU57" s="37"/>
      <c r="AV57" s="42"/>
      <c r="AW57" s="43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</row>
    <row r="58" spans="47:84" x14ac:dyDescent="0.25">
      <c r="AU58" s="37"/>
      <c r="AV58" s="42"/>
      <c r="AW58" s="43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</row>
    <row r="59" spans="47:84" x14ac:dyDescent="0.25">
      <c r="AU59" s="37"/>
      <c r="AV59" s="42"/>
      <c r="AW59" s="43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</row>
    <row r="60" spans="47:84" x14ac:dyDescent="0.25">
      <c r="AU60" s="37"/>
      <c r="AV60" s="42"/>
      <c r="AW60" s="43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</row>
    <row r="61" spans="47:84" x14ac:dyDescent="0.25">
      <c r="AU61" s="37"/>
      <c r="AV61" s="42"/>
      <c r="AW61" s="43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</row>
    <row r="62" spans="47:84" x14ac:dyDescent="0.25">
      <c r="AU62" s="37"/>
      <c r="AV62" s="42"/>
      <c r="AW62" s="43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</row>
    <row r="63" spans="47:84" x14ac:dyDescent="0.25">
      <c r="AU63" s="37"/>
      <c r="AV63" s="42"/>
      <c r="AW63" s="43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</row>
    <row r="64" spans="47:84" x14ac:dyDescent="0.25">
      <c r="AU64" s="37"/>
      <c r="AV64" s="42"/>
      <c r="AW64" s="43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</row>
    <row r="65" spans="47:84" x14ac:dyDescent="0.25">
      <c r="AU65" s="37"/>
      <c r="AV65" s="42"/>
      <c r="AW65" s="43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</row>
    <row r="66" spans="47:84" x14ac:dyDescent="0.25">
      <c r="AU66" s="37"/>
      <c r="AV66" s="42"/>
      <c r="AW66" s="43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</row>
    <row r="67" spans="47:84" x14ac:dyDescent="0.25">
      <c r="AU67" s="37"/>
      <c r="AV67" s="42"/>
      <c r="AW67" s="43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</row>
    <row r="68" spans="47:84" x14ac:dyDescent="0.25">
      <c r="AU68" s="37"/>
      <c r="AV68" s="42"/>
      <c r="AW68" s="43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</row>
    <row r="69" spans="47:84" x14ac:dyDescent="0.25">
      <c r="AU69" s="37"/>
      <c r="AV69" s="42"/>
      <c r="AW69" s="43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</row>
    <row r="70" spans="47:84" x14ac:dyDescent="0.25">
      <c r="AU70" s="37"/>
      <c r="AV70" s="42"/>
      <c r="AW70" s="43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</row>
    <row r="71" spans="47:84" x14ac:dyDescent="0.25">
      <c r="AU71" s="37"/>
      <c r="AV71" s="42"/>
      <c r="AW71" s="43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</row>
    <row r="72" spans="47:84" x14ac:dyDescent="0.25">
      <c r="AU72" s="37"/>
      <c r="AV72" s="42"/>
      <c r="AW72" s="43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</row>
    <row r="73" spans="47:84" x14ac:dyDescent="0.25">
      <c r="AU73" s="37"/>
      <c r="AV73" s="42"/>
      <c r="AW73" s="43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</row>
    <row r="74" spans="47:84" x14ac:dyDescent="0.25">
      <c r="AU74" s="37"/>
      <c r="AV74" s="42"/>
      <c r="AW74" s="43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</row>
    <row r="75" spans="47:84" x14ac:dyDescent="0.25">
      <c r="AU75" s="37"/>
      <c r="AV75" s="42"/>
      <c r="AW75" s="43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</row>
    <row r="76" spans="47:84" x14ac:dyDescent="0.25">
      <c r="AU76" s="37"/>
      <c r="AV76" s="42"/>
      <c r="AW76" s="43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</row>
    <row r="77" spans="47:84" x14ac:dyDescent="0.25"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</row>
    <row r="78" spans="47:84" x14ac:dyDescent="0.25"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</row>
    <row r="79" spans="47:84" x14ac:dyDescent="0.25"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</row>
    <row r="80" spans="47:84" x14ac:dyDescent="0.25"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</row>
    <row r="81" spans="47:84" x14ac:dyDescent="0.25"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</row>
  </sheetData>
  <mergeCells count="233">
    <mergeCell ref="B41:C41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W5:AC5"/>
    <mergeCell ref="W7:AC7"/>
    <mergeCell ref="S5:U5"/>
    <mergeCell ref="S7:U7"/>
    <mergeCell ref="A1:B1"/>
    <mergeCell ref="C2:AH3"/>
    <mergeCell ref="I5:Q5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9:C9"/>
    <mergeCell ref="E9:H9"/>
    <mergeCell ref="I9:L9"/>
    <mergeCell ref="M9:P9"/>
    <mergeCell ref="E11:H11"/>
    <mergeCell ref="I11:L11"/>
    <mergeCell ref="M11:P11"/>
    <mergeCell ref="I7:Q7"/>
    <mergeCell ref="AG7:AH7"/>
    <mergeCell ref="E17:H17"/>
    <mergeCell ref="E18:H18"/>
    <mergeCell ref="E19:H19"/>
    <mergeCell ref="E20:H20"/>
    <mergeCell ref="E21:H21"/>
    <mergeCell ref="E12:H12"/>
    <mergeCell ref="E13:H13"/>
    <mergeCell ref="E14:H14"/>
    <mergeCell ref="E15:H15"/>
    <mergeCell ref="E16:H16"/>
    <mergeCell ref="I17:L17"/>
    <mergeCell ref="I18:L18"/>
    <mergeCell ref="I19:L19"/>
    <mergeCell ref="I20:L20"/>
    <mergeCell ref="I21:L21"/>
    <mergeCell ref="I12:L12"/>
    <mergeCell ref="I13:L13"/>
    <mergeCell ref="I14:L14"/>
    <mergeCell ref="I15:L15"/>
    <mergeCell ref="I16:L16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E37:H37"/>
    <mergeCell ref="E38:H38"/>
    <mergeCell ref="E39:H39"/>
    <mergeCell ref="E40:H40"/>
    <mergeCell ref="E41:H41"/>
    <mergeCell ref="E32:H32"/>
    <mergeCell ref="E33:H33"/>
    <mergeCell ref="E34:H34"/>
    <mergeCell ref="E35:H35"/>
    <mergeCell ref="E36:H36"/>
    <mergeCell ref="I27:L27"/>
    <mergeCell ref="I28:L28"/>
    <mergeCell ref="I29:L29"/>
    <mergeCell ref="I30:L30"/>
    <mergeCell ref="I31:L31"/>
    <mergeCell ref="I22:L22"/>
    <mergeCell ref="I23:L23"/>
    <mergeCell ref="I24:L24"/>
    <mergeCell ref="I25:L25"/>
    <mergeCell ref="I26:L26"/>
    <mergeCell ref="I37:L37"/>
    <mergeCell ref="I38:L38"/>
    <mergeCell ref="I39:L39"/>
    <mergeCell ref="I40:L40"/>
    <mergeCell ref="I41:L41"/>
    <mergeCell ref="I32:L32"/>
    <mergeCell ref="I33:L33"/>
    <mergeCell ref="I34:L34"/>
    <mergeCell ref="I35:L35"/>
    <mergeCell ref="I36:L36"/>
    <mergeCell ref="M41:P41"/>
    <mergeCell ref="M32:P32"/>
    <mergeCell ref="M33:P33"/>
    <mergeCell ref="M34:P34"/>
    <mergeCell ref="M35:P35"/>
    <mergeCell ref="M36:P36"/>
    <mergeCell ref="M27:P27"/>
    <mergeCell ref="M28:P28"/>
    <mergeCell ref="M29:P29"/>
    <mergeCell ref="M30:P30"/>
    <mergeCell ref="M31:P31"/>
    <mergeCell ref="Q9:V9"/>
    <mergeCell ref="Q11:V11"/>
    <mergeCell ref="Q12:V12"/>
    <mergeCell ref="Q13:V13"/>
    <mergeCell ref="Q14:V14"/>
    <mergeCell ref="M37:P37"/>
    <mergeCell ref="M38:P38"/>
    <mergeCell ref="M39:P39"/>
    <mergeCell ref="M40:P40"/>
    <mergeCell ref="M22:P22"/>
    <mergeCell ref="M23:P23"/>
    <mergeCell ref="M24:P24"/>
    <mergeCell ref="M25:P25"/>
    <mergeCell ref="M26:P26"/>
    <mergeCell ref="M17:P17"/>
    <mergeCell ref="M18:P18"/>
    <mergeCell ref="M19:P19"/>
    <mergeCell ref="M20:P20"/>
    <mergeCell ref="M21:P21"/>
    <mergeCell ref="M12:P12"/>
    <mergeCell ref="M13:P13"/>
    <mergeCell ref="M14:P14"/>
    <mergeCell ref="M15:P15"/>
    <mergeCell ref="M16:P16"/>
    <mergeCell ref="Q20:V20"/>
    <mergeCell ref="Q21:V21"/>
    <mergeCell ref="Q22:V22"/>
    <mergeCell ref="Q23:V23"/>
    <mergeCell ref="Q24:V24"/>
    <mergeCell ref="Q15:V15"/>
    <mergeCell ref="Q16:V16"/>
    <mergeCell ref="Q17:V17"/>
    <mergeCell ref="Q18:V18"/>
    <mergeCell ref="Q19:V19"/>
    <mergeCell ref="Q37:V37"/>
    <mergeCell ref="Q38:V38"/>
    <mergeCell ref="Q39:V39"/>
    <mergeCell ref="Q30:V30"/>
    <mergeCell ref="Q31:V31"/>
    <mergeCell ref="Q32:V32"/>
    <mergeCell ref="Q33:V33"/>
    <mergeCell ref="Q34:V34"/>
    <mergeCell ref="Q25:V25"/>
    <mergeCell ref="Q26:V26"/>
    <mergeCell ref="Q27:V27"/>
    <mergeCell ref="Q28:V28"/>
    <mergeCell ref="Q29:V29"/>
    <mergeCell ref="W33:AC33"/>
    <mergeCell ref="W24:AC24"/>
    <mergeCell ref="W25:AC25"/>
    <mergeCell ref="W26:AC26"/>
    <mergeCell ref="W27:AC27"/>
    <mergeCell ref="W28:AC28"/>
    <mergeCell ref="Q40:V40"/>
    <mergeCell ref="Q41:V41"/>
    <mergeCell ref="W9:AC9"/>
    <mergeCell ref="W11:AC11"/>
    <mergeCell ref="W12:AC12"/>
    <mergeCell ref="W13:AC13"/>
    <mergeCell ref="W14:AC14"/>
    <mergeCell ref="W15:AC15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Q35:V35"/>
    <mergeCell ref="Q36:V36"/>
    <mergeCell ref="W39:AC39"/>
    <mergeCell ref="W40:AC40"/>
    <mergeCell ref="W41:AC41"/>
    <mergeCell ref="AD9:AG9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W34:AC34"/>
    <mergeCell ref="W35:AC35"/>
    <mergeCell ref="W36:AC36"/>
    <mergeCell ref="W37:AC37"/>
    <mergeCell ref="W38:AC38"/>
    <mergeCell ref="W29:AC29"/>
    <mergeCell ref="W30:AC30"/>
    <mergeCell ref="W31:AC31"/>
    <mergeCell ref="W32:AC32"/>
    <mergeCell ref="AD27:AG27"/>
    <mergeCell ref="AD28:AG28"/>
    <mergeCell ref="AD29:AG29"/>
    <mergeCell ref="AD30:AG30"/>
    <mergeCell ref="AD31:AG31"/>
    <mergeCell ref="AD22:AG22"/>
    <mergeCell ref="AD23:AG23"/>
    <mergeCell ref="AD24:AG24"/>
    <mergeCell ref="AD25:AG25"/>
    <mergeCell ref="AD26:AG26"/>
    <mergeCell ref="AD37:AG37"/>
    <mergeCell ref="AD38:AG38"/>
    <mergeCell ref="AD39:AG39"/>
    <mergeCell ref="AD40:AG40"/>
    <mergeCell ref="AD41:AG41"/>
    <mergeCell ref="AD32:AG32"/>
    <mergeCell ref="AD33:AG33"/>
    <mergeCell ref="AD34:AG34"/>
    <mergeCell ref="AD35:AG35"/>
    <mergeCell ref="AD36:AG36"/>
  </mergeCells>
  <conditionalFormatting sqref="D39">
    <cfRule type="cellIs" dxfId="7" priority="15" stopIfTrue="1" operator="equal">
      <formula>1</formula>
    </cfRule>
  </conditionalFormatting>
  <conditionalFormatting sqref="D41">
    <cfRule type="cellIs" dxfId="6" priority="11" operator="lessThan">
      <formula>31</formula>
    </cfRule>
    <cfRule type="cellIs" dxfId="5" priority="9" operator="equal">
      <formula>1</formula>
    </cfRule>
  </conditionalFormatting>
  <conditionalFormatting sqref="D40">
    <cfRule type="cellIs" dxfId="4" priority="10" operator="equal">
      <formula>1</formula>
    </cfRule>
  </conditionalFormatting>
  <conditionalFormatting sqref="CD43">
    <cfRule type="cellIs" dxfId="3" priority="1" operator="lessThan">
      <formula>31</formula>
    </cfRule>
    <cfRule type="cellIs" dxfId="2" priority="4" operator="equal">
      <formula>1</formula>
    </cfRule>
  </conditionalFormatting>
  <conditionalFormatting sqref="CB43">
    <cfRule type="cellIs" dxfId="1" priority="3" operator="equal">
      <formula>1</formula>
    </cfRule>
  </conditionalFormatting>
  <conditionalFormatting sqref="CC43">
    <cfRule type="cellIs" dxfId="0" priority="2" operator="lessThan">
      <formula>30</formula>
    </cfRule>
  </conditionalFormatting>
  <dataValidations disablePrompts="1" count="3">
    <dataValidation type="list" allowBlank="1" showInputMessage="1" showErrorMessage="1" sqref="AH5" xr:uid="{A867A071-8671-4A5E-BCE1-1B94B29525D9}">
      <formula1>Date</formula1>
    </dataValidation>
    <dataValidation type="list" allowBlank="1" showInputMessage="1" showErrorMessage="1" sqref="AG7:AH7 E11:L41" xr:uid="{6B307AD4-7891-4503-9187-E0B20B0AE8DA}">
      <formula1>affectation</formula1>
    </dataValidation>
    <dataValidation type="list" allowBlank="1" showInputMessage="1" showErrorMessage="1" sqref="AH11:AH41" xr:uid="{E01DFC7E-32DF-427C-9ADB-812436F18D36}">
      <formula1>Days</formula1>
    </dataValidation>
  </dataValidations>
  <pageMargins left="0.7" right="0.7" top="0.75" bottom="0.75" header="0.3" footer="0.3"/>
  <pageSetup paperSize="9" scale="87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9EC2D2A-0243-483D-A107-F584EF34B745}">
          <x14:formula1>
            <xm:f>'C:\Users\Homayoun\Desktop\Bureau\Backups\[Pointage_Foraserv_Blank.xlsx]NE PAS EFFACER'!#REF!</xm:f>
          </x14:formula1>
          <xm:sqref>I7:Q7 I5:Q5 W7 V5:W5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9"/>
  <sheetViews>
    <sheetView topLeftCell="D1" workbookViewId="0">
      <selection activeCell="F2" sqref="F2"/>
    </sheetView>
  </sheetViews>
  <sheetFormatPr baseColWidth="10" defaultRowHeight="12" x14ac:dyDescent="0.25"/>
  <cols>
    <col min="3" max="3" width="23.23046875" bestFit="1" customWidth="1"/>
    <col min="4" max="5" width="12.53515625" bestFit="1" customWidth="1"/>
    <col min="6" max="6" width="15.69140625" bestFit="1" customWidth="1"/>
    <col min="8" max="8" width="13.69140625" bestFit="1" customWidth="1"/>
    <col min="9" max="9" width="19.15234375" bestFit="1" customWidth="1"/>
    <col min="10" max="10" width="15.3828125" bestFit="1" customWidth="1"/>
    <col min="11" max="11" width="11.07421875" style="30"/>
    <col min="12" max="13" width="13.4609375" bestFit="1" customWidth="1"/>
    <col min="14" max="14" width="20" bestFit="1" customWidth="1"/>
    <col min="15" max="15" width="20.53515625" bestFit="1" customWidth="1"/>
    <col min="17" max="17" width="19.07421875" bestFit="1" customWidth="1"/>
    <col min="18" max="18" width="24.07421875" bestFit="1" customWidth="1"/>
  </cols>
  <sheetData>
    <row r="1" spans="1:20" x14ac:dyDescent="0.25">
      <c r="A1" s="23" t="s">
        <v>40</v>
      </c>
      <c r="B1" s="23" t="s">
        <v>41</v>
      </c>
      <c r="C1" s="23" t="s">
        <v>18</v>
      </c>
      <c r="D1" s="23" t="s">
        <v>29</v>
      </c>
      <c r="E1" s="23" t="s">
        <v>19</v>
      </c>
      <c r="F1" s="23" t="s">
        <v>17</v>
      </c>
      <c r="G1" s="23" t="s">
        <v>42</v>
      </c>
      <c r="H1" s="23" t="s">
        <v>43</v>
      </c>
      <c r="I1" s="23" t="s">
        <v>58</v>
      </c>
      <c r="J1" s="23" t="s">
        <v>44</v>
      </c>
      <c r="L1" s="23" t="s">
        <v>45</v>
      </c>
      <c r="M1" s="23" t="s">
        <v>39</v>
      </c>
      <c r="N1" s="23" t="s">
        <v>78</v>
      </c>
      <c r="O1" s="23" t="s">
        <v>46</v>
      </c>
      <c r="P1" s="23" t="s">
        <v>47</v>
      </c>
      <c r="Q1" s="23"/>
      <c r="R1" s="23" t="s">
        <v>48</v>
      </c>
      <c r="S1" s="23" t="s">
        <v>99</v>
      </c>
      <c r="T1" s="23" t="s">
        <v>100</v>
      </c>
    </row>
    <row r="2" spans="1:20" x14ac:dyDescent="0.25">
      <c r="A2" t="s">
        <v>34</v>
      </c>
      <c r="B2" t="s">
        <v>22</v>
      </c>
      <c r="C2" s="24" t="s">
        <v>70</v>
      </c>
      <c r="D2" t="s">
        <v>78</v>
      </c>
      <c r="E2" t="s">
        <v>67</v>
      </c>
      <c r="F2" t="s">
        <v>79</v>
      </c>
      <c r="H2" t="s">
        <v>50</v>
      </c>
      <c r="I2" t="s">
        <v>20</v>
      </c>
      <c r="K2" s="36"/>
      <c r="S2">
        <v>1</v>
      </c>
      <c r="T2" t="s">
        <v>101</v>
      </c>
    </row>
    <row r="3" spans="1:20" x14ac:dyDescent="0.25">
      <c r="A3">
        <v>1</v>
      </c>
      <c r="B3" t="s">
        <v>51</v>
      </c>
      <c r="C3" s="24" t="s">
        <v>73</v>
      </c>
      <c r="D3" t="s">
        <v>27</v>
      </c>
      <c r="E3" t="s">
        <v>71</v>
      </c>
      <c r="F3" t="s">
        <v>80</v>
      </c>
      <c r="H3" t="s">
        <v>52</v>
      </c>
      <c r="I3" t="s">
        <v>83</v>
      </c>
      <c r="K3" s="36">
        <v>43831</v>
      </c>
      <c r="S3">
        <v>0.5</v>
      </c>
      <c r="T3" t="s">
        <v>102</v>
      </c>
    </row>
    <row r="4" spans="1:20" x14ac:dyDescent="0.25">
      <c r="A4">
        <v>2</v>
      </c>
      <c r="B4" t="s">
        <v>53</v>
      </c>
      <c r="C4" t="s">
        <v>77</v>
      </c>
      <c r="D4" t="s">
        <v>28</v>
      </c>
      <c r="E4" t="s">
        <v>72</v>
      </c>
      <c r="H4" t="s">
        <v>54</v>
      </c>
      <c r="I4" t="s">
        <v>36</v>
      </c>
      <c r="K4" s="36">
        <v>43862</v>
      </c>
      <c r="S4">
        <v>0</v>
      </c>
      <c r="T4" t="s">
        <v>103</v>
      </c>
    </row>
    <row r="5" spans="1:20" x14ac:dyDescent="0.25">
      <c r="A5">
        <v>3</v>
      </c>
      <c r="B5" t="s">
        <v>23</v>
      </c>
      <c r="C5" s="27" t="s">
        <v>74</v>
      </c>
      <c r="E5" t="s">
        <v>25</v>
      </c>
      <c r="I5" t="s">
        <v>104</v>
      </c>
      <c r="K5" s="36">
        <v>43891</v>
      </c>
    </row>
    <row r="6" spans="1:20" x14ac:dyDescent="0.25">
      <c r="A6" s="25" t="s">
        <v>21</v>
      </c>
      <c r="B6" t="s">
        <v>49</v>
      </c>
      <c r="C6" s="24" t="s">
        <v>75</v>
      </c>
      <c r="I6" t="s">
        <v>105</v>
      </c>
      <c r="K6" s="36">
        <v>43922</v>
      </c>
    </row>
    <row r="7" spans="1:20" x14ac:dyDescent="0.25">
      <c r="A7" s="25" t="s">
        <v>31</v>
      </c>
      <c r="C7" s="24" t="s">
        <v>76</v>
      </c>
      <c r="K7" s="36">
        <v>43952</v>
      </c>
    </row>
    <row r="8" spans="1:20" x14ac:dyDescent="0.25">
      <c r="A8" s="25" t="s">
        <v>32</v>
      </c>
      <c r="C8" s="24" t="s">
        <v>81</v>
      </c>
      <c r="K8" s="36">
        <v>43983</v>
      </c>
    </row>
    <row r="9" spans="1:20" x14ac:dyDescent="0.25">
      <c r="A9" s="25" t="s">
        <v>33</v>
      </c>
      <c r="C9" s="24" t="s">
        <v>82</v>
      </c>
      <c r="K9" s="36">
        <v>44013</v>
      </c>
    </row>
    <row r="10" spans="1:20" x14ac:dyDescent="0.25">
      <c r="A10" s="25" t="s">
        <v>55</v>
      </c>
      <c r="C10" s="24" t="s">
        <v>24</v>
      </c>
      <c r="K10" s="36">
        <v>44044</v>
      </c>
    </row>
    <row r="11" spans="1:20" x14ac:dyDescent="0.25">
      <c r="A11" s="25" t="s">
        <v>37</v>
      </c>
      <c r="C11" s="24" t="s">
        <v>56</v>
      </c>
      <c r="K11" s="36">
        <v>44075</v>
      </c>
    </row>
    <row r="12" spans="1:20" x14ac:dyDescent="0.25">
      <c r="C12" s="24" t="s">
        <v>38</v>
      </c>
      <c r="K12" s="36">
        <v>44105</v>
      </c>
    </row>
    <row r="13" spans="1:20" x14ac:dyDescent="0.25">
      <c r="C13" s="24" t="s">
        <v>57</v>
      </c>
      <c r="K13" s="36">
        <v>44136</v>
      </c>
    </row>
    <row r="14" spans="1:20" x14ac:dyDescent="0.25">
      <c r="C14" s="24" t="s">
        <v>26</v>
      </c>
      <c r="K14" s="36">
        <v>44166</v>
      </c>
    </row>
    <row r="15" spans="1:20" x14ac:dyDescent="0.25">
      <c r="K15" s="36">
        <v>44197</v>
      </c>
    </row>
    <row r="16" spans="1:20" x14ac:dyDescent="0.25">
      <c r="K16" s="36">
        <v>44228</v>
      </c>
    </row>
    <row r="17" spans="1:17" x14ac:dyDescent="0.25">
      <c r="K17" s="36">
        <v>44256</v>
      </c>
    </row>
    <row r="18" spans="1:17" x14ac:dyDescent="0.25">
      <c r="A18" s="26" t="s">
        <v>68</v>
      </c>
      <c r="C18" s="26" t="s">
        <v>63</v>
      </c>
      <c r="D18" s="26" t="s">
        <v>64</v>
      </c>
      <c r="E18" s="26" t="s">
        <v>65</v>
      </c>
      <c r="F18" s="26" t="s">
        <v>60</v>
      </c>
      <c r="I18" s="26" t="s">
        <v>59</v>
      </c>
      <c r="J18" s="26" t="s">
        <v>69</v>
      </c>
      <c r="K18" s="36">
        <v>44287</v>
      </c>
      <c r="L18" s="26" t="s">
        <v>61</v>
      </c>
      <c r="M18" s="26" t="s">
        <v>62</v>
      </c>
      <c r="Q18" s="26"/>
    </row>
    <row r="19" spans="1:17" x14ac:dyDescent="0.25">
      <c r="K19" s="36">
        <v>44317</v>
      </c>
    </row>
    <row r="20" spans="1:17" x14ac:dyDescent="0.25">
      <c r="K20" s="36">
        <v>44348</v>
      </c>
    </row>
    <row r="21" spans="1:17" x14ac:dyDescent="0.25">
      <c r="K21" s="36">
        <v>44378</v>
      </c>
    </row>
    <row r="22" spans="1:17" x14ac:dyDescent="0.25">
      <c r="K22" s="36">
        <v>44409</v>
      </c>
    </row>
    <row r="23" spans="1:17" x14ac:dyDescent="0.25">
      <c r="K23" s="36">
        <v>44440</v>
      </c>
    </row>
    <row r="24" spans="1:17" x14ac:dyDescent="0.25">
      <c r="K24" s="36">
        <v>44470</v>
      </c>
    </row>
    <row r="25" spans="1:17" x14ac:dyDescent="0.25">
      <c r="K25" s="36">
        <v>44501</v>
      </c>
    </row>
    <row r="26" spans="1:17" x14ac:dyDescent="0.25">
      <c r="K26" s="36">
        <v>44531</v>
      </c>
    </row>
    <row r="27" spans="1:17" x14ac:dyDescent="0.25">
      <c r="K27" s="36">
        <v>44562</v>
      </c>
    </row>
    <row r="28" spans="1:17" x14ac:dyDescent="0.25">
      <c r="K28" s="36">
        <v>44593</v>
      </c>
      <c r="N28" s="26" t="s">
        <v>66</v>
      </c>
    </row>
    <row r="29" spans="1:17" x14ac:dyDescent="0.25">
      <c r="K29" s="36">
        <v>44621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16</vt:i4>
      </vt:variant>
    </vt:vector>
  </HeadingPairs>
  <TitlesOfParts>
    <vt:vector size="19" baseType="lpstr">
      <vt:lpstr>Liste_de_tâches</vt:lpstr>
      <vt:lpstr>Timesheet</vt:lpstr>
      <vt:lpstr>NE PAS EFFACER</vt:lpstr>
      <vt:lpstr>achatinterne</vt:lpstr>
      <vt:lpstr>acheteurs</vt:lpstr>
      <vt:lpstr>affectation</vt:lpstr>
      <vt:lpstr>colisage</vt:lpstr>
      <vt:lpstr>Date</vt:lpstr>
      <vt:lpstr>Days</vt:lpstr>
      <vt:lpstr>donneurordre</vt:lpstr>
      <vt:lpstr>equipe</vt:lpstr>
      <vt:lpstr>fonction</vt:lpstr>
      <vt:lpstr>foraserv</vt:lpstr>
      <vt:lpstr>projet</vt:lpstr>
      <vt:lpstr>rig</vt:lpstr>
      <vt:lpstr>societe</vt:lpstr>
      <vt:lpstr>Liste_de_tâches!Titres_Imprimer</vt:lpstr>
      <vt:lpstr>type</vt:lpstr>
      <vt:lpstr>Timesheet!Zone_d_impression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2017-07-14T17:43:06Z</dcterms:created>
  <dcterms:modified xsi:type="dcterms:W3CDTF">2020-04-30T16:33:23Z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