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TTAIS.LEPRATIQUE\Desktop\poubelle    fichiers\EXCEL\"/>
    </mc:Choice>
  </mc:AlternateContent>
  <xr:revisionPtr revIDLastSave="0" documentId="13_ncr:1_{317BA455-D90F-4C2D-97E3-55D56B76D80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TABLEAU DES CONGES" sheetId="3" r:id="rId1"/>
    <sheet name="TABLEAU PROD" sheetId="1" r:id="rId2"/>
    <sheet name="CHARGE" sheetId="2" r:id="rId3"/>
  </sheets>
  <definedNames>
    <definedName name="_xlnm._FilterDatabase" localSheetId="1" hidden="1">'TABLEAU PROD'!$A$1:$V$674</definedName>
    <definedName name="Z_A0766B93_936B_4730_99C4_08101F019275_.wvu.PrintArea" localSheetId="0" hidden="1">'TABLEAU DES CONGES'!$A$5:$A$47</definedName>
    <definedName name="Z_A0766B93_936B_4730_99C4_08101F019275_.wvu.Rows" localSheetId="0" hidden="1">'TABLEAU DES CONGES'!#REF!</definedName>
    <definedName name="Z_AF86A893_A10C_4549_9489_C376EB4CFFD4_.wvu.PrintArea" localSheetId="0" hidden="1">'TABLEAU DES CONGES'!$A$5:$A$47</definedName>
    <definedName name="Z_AF86A893_A10C_4549_9489_C376EB4CFFD4_.wvu.Rows" localSheetId="0" hidden="1">'TABLEAU DES CONGES'!#REF!</definedName>
    <definedName name="Z_B5B896C4_33C7_4495_9D7B_3928C9B76229_.wvu.PrintArea" localSheetId="0" hidden="1">'TABLEAU DES CONGES'!$A$5:$A$47</definedName>
    <definedName name="Z_B5B896C4_33C7_4495_9D7B_3928C9B76229_.wvu.Rows" localSheetId="0" hidden="1">'TABLEAU DES CONGES'!#REF!</definedName>
    <definedName name="_xlnm.Print_Area" localSheetId="0">'TABLEAU DES CONGES'!$A$5:$A$47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8" i="3" l="1"/>
  <c r="B107" i="3"/>
  <c r="B106" i="3"/>
  <c r="B105" i="3"/>
  <c r="B104" i="3"/>
  <c r="B103" i="3"/>
  <c r="B102" i="3"/>
  <c r="B101" i="3"/>
  <c r="B100" i="3"/>
  <c r="B99" i="3"/>
  <c r="B98" i="3"/>
  <c r="B97" i="3"/>
  <c r="NX91" i="3"/>
  <c r="NG82" i="3"/>
  <c r="MT82" i="3"/>
  <c r="MF82" i="3"/>
  <c r="LY82" i="3"/>
  <c r="LK82" i="3"/>
  <c r="LD82" i="3"/>
  <c r="KV82" i="3"/>
  <c r="KO82" i="3"/>
  <c r="KA82" i="3"/>
  <c r="IZ82" i="3"/>
  <c r="IS82" i="3"/>
  <c r="IE82" i="3"/>
  <c r="HP82" i="3"/>
  <c r="HI82" i="3"/>
  <c r="HE82" i="3"/>
  <c r="HB82" i="3"/>
  <c r="GU82" i="3"/>
  <c r="FT82" i="3"/>
  <c r="FM82" i="3"/>
  <c r="FF82" i="3"/>
  <c r="EY82" i="3"/>
  <c r="EJ82" i="3"/>
  <c r="DV82" i="3"/>
  <c r="DJ82" i="3"/>
  <c r="DC82" i="3"/>
  <c r="CX82" i="3"/>
  <c r="CV82" i="3"/>
  <c r="CQ82" i="3"/>
  <c r="BZ82" i="3"/>
  <c r="BS82" i="3"/>
  <c r="BK82" i="3"/>
  <c r="T82" i="3"/>
  <c r="NO81" i="3"/>
  <c r="NO82" i="3" s="1"/>
  <c r="NN81" i="3"/>
  <c r="NN82" i="3" s="1"/>
  <c r="NM81" i="3"/>
  <c r="NM82" i="3" s="1"/>
  <c r="NH81" i="3"/>
  <c r="NH82" i="3" s="1"/>
  <c r="NG81" i="3"/>
  <c r="NA81" i="3"/>
  <c r="NA82" i="3" s="1"/>
  <c r="MZ81" i="3"/>
  <c r="MZ82" i="3" s="1"/>
  <c r="MT81" i="3"/>
  <c r="MS81" i="3"/>
  <c r="MS82" i="3" s="1"/>
  <c r="MM81" i="3"/>
  <c r="MM82" i="3" s="1"/>
  <c r="ML81" i="3"/>
  <c r="ML82" i="3" s="1"/>
  <c r="MF81" i="3"/>
  <c r="ME81" i="3"/>
  <c r="ME82" i="3" s="1"/>
  <c r="LY81" i="3"/>
  <c r="LX81" i="3"/>
  <c r="LX82" i="3" s="1"/>
  <c r="LU81" i="3"/>
  <c r="LU82" i="3" s="1"/>
  <c r="LR81" i="3"/>
  <c r="LR82" i="3" s="1"/>
  <c r="LQ81" i="3"/>
  <c r="LQ82" i="3" s="1"/>
  <c r="LK81" i="3"/>
  <c r="LJ81" i="3"/>
  <c r="LJ82" i="3" s="1"/>
  <c r="LD81" i="3"/>
  <c r="LC81" i="3"/>
  <c r="LC82" i="3" s="1"/>
  <c r="KW81" i="3"/>
  <c r="KW82" i="3" s="1"/>
  <c r="KV81" i="3"/>
  <c r="KP81" i="3"/>
  <c r="KP82" i="3" s="1"/>
  <c r="KO81" i="3"/>
  <c r="KI81" i="3"/>
  <c r="KI82" i="3" s="1"/>
  <c r="KH81" i="3"/>
  <c r="KH82" i="3" s="1"/>
  <c r="KB81" i="3"/>
  <c r="KB82" i="3" s="1"/>
  <c r="KA81" i="3"/>
  <c r="JU81" i="3"/>
  <c r="JU82" i="3" s="1"/>
  <c r="JT81" i="3"/>
  <c r="JT82" i="3" s="1"/>
  <c r="JN81" i="3"/>
  <c r="JN82" i="3" s="1"/>
  <c r="JM81" i="3"/>
  <c r="JM82" i="3" s="1"/>
  <c r="JG81" i="3"/>
  <c r="JG82" i="3" s="1"/>
  <c r="JF81" i="3"/>
  <c r="JF82" i="3" s="1"/>
  <c r="IZ81" i="3"/>
  <c r="IY81" i="3"/>
  <c r="IY82" i="3" s="1"/>
  <c r="IS81" i="3"/>
  <c r="IR81" i="3"/>
  <c r="IR82" i="3" s="1"/>
  <c r="IL81" i="3"/>
  <c r="IL82" i="3" s="1"/>
  <c r="IK81" i="3"/>
  <c r="IK82" i="3" s="1"/>
  <c r="IE81" i="3"/>
  <c r="ID81" i="3"/>
  <c r="ID82" i="3" s="1"/>
  <c r="HX81" i="3"/>
  <c r="HX82" i="3" s="1"/>
  <c r="HW81" i="3"/>
  <c r="HW82" i="3" s="1"/>
  <c r="HQ81" i="3"/>
  <c r="HQ82" i="3" s="1"/>
  <c r="HP81" i="3"/>
  <c r="HJ81" i="3"/>
  <c r="HJ82" i="3" s="1"/>
  <c r="HI81" i="3"/>
  <c r="HE81" i="3"/>
  <c r="HC81" i="3"/>
  <c r="HC82" i="3" s="1"/>
  <c r="HB81" i="3"/>
  <c r="GV81" i="3"/>
  <c r="GV82" i="3" s="1"/>
  <c r="GU81" i="3"/>
  <c r="GO81" i="3"/>
  <c r="GO82" i="3" s="1"/>
  <c r="GN81" i="3"/>
  <c r="GN82" i="3" s="1"/>
  <c r="GH81" i="3"/>
  <c r="GH82" i="3" s="1"/>
  <c r="GG81" i="3"/>
  <c r="GG82" i="3" s="1"/>
  <c r="GA81" i="3"/>
  <c r="GA82" i="3" s="1"/>
  <c r="FZ81" i="3"/>
  <c r="FZ82" i="3" s="1"/>
  <c r="FT81" i="3"/>
  <c r="FS81" i="3"/>
  <c r="FS82" i="3" s="1"/>
  <c r="FN81" i="3"/>
  <c r="FN82" i="3" s="1"/>
  <c r="FM81" i="3"/>
  <c r="FL81" i="3"/>
  <c r="FL82" i="3" s="1"/>
  <c r="FF81" i="3"/>
  <c r="FE81" i="3"/>
  <c r="FE82" i="3" s="1"/>
  <c r="FC81" i="3"/>
  <c r="FC82" i="3" s="1"/>
  <c r="EY81" i="3"/>
  <c r="EX81" i="3"/>
  <c r="EX82" i="3" s="1"/>
  <c r="ER81" i="3"/>
  <c r="ER82" i="3" s="1"/>
  <c r="EQ81" i="3"/>
  <c r="EQ82" i="3" s="1"/>
  <c r="EP81" i="3"/>
  <c r="EP82" i="3" s="1"/>
  <c r="EK81" i="3"/>
  <c r="EK82" i="3" s="1"/>
  <c r="EJ81" i="3"/>
  <c r="EI81" i="3"/>
  <c r="EI82" i="3" s="1"/>
  <c r="ED81" i="3"/>
  <c r="ED82" i="3" s="1"/>
  <c r="EC81" i="3"/>
  <c r="EC82" i="3" s="1"/>
  <c r="DW81" i="3"/>
  <c r="DW82" i="3" s="1"/>
  <c r="DV81" i="3"/>
  <c r="DQ81" i="3"/>
  <c r="DQ82" i="3" s="1"/>
  <c r="DP81" i="3"/>
  <c r="DP82" i="3" s="1"/>
  <c r="DO81" i="3"/>
  <c r="DO82" i="3" s="1"/>
  <c r="DN81" i="3"/>
  <c r="DN82" i="3" s="1"/>
  <c r="DM81" i="3"/>
  <c r="DM82" i="3" s="1"/>
  <c r="DL81" i="3"/>
  <c r="DL82" i="3" s="1"/>
  <c r="DK81" i="3"/>
  <c r="DK82" i="3" s="1"/>
  <c r="DJ81" i="3"/>
  <c r="DI81" i="3"/>
  <c r="DI82" i="3" s="1"/>
  <c r="DH81" i="3"/>
  <c r="DH82" i="3" s="1"/>
  <c r="DG81" i="3"/>
  <c r="DG82" i="3" s="1"/>
  <c r="DF81" i="3"/>
  <c r="DF82" i="3" s="1"/>
  <c r="DE81" i="3"/>
  <c r="DE82" i="3" s="1"/>
  <c r="DD81" i="3"/>
  <c r="DD82" i="3" s="1"/>
  <c r="DC81" i="3"/>
  <c r="DB81" i="3"/>
  <c r="DB82" i="3" s="1"/>
  <c r="DA81" i="3"/>
  <c r="DA82" i="3" s="1"/>
  <c r="CZ81" i="3"/>
  <c r="CZ82" i="3" s="1"/>
  <c r="CY81" i="3"/>
  <c r="CY82" i="3" s="1"/>
  <c r="CX81" i="3"/>
  <c r="CW81" i="3"/>
  <c r="CW82" i="3" s="1"/>
  <c r="CV81" i="3"/>
  <c r="CU81" i="3"/>
  <c r="CU82" i="3" s="1"/>
  <c r="CT81" i="3"/>
  <c r="CT82" i="3" s="1"/>
  <c r="CS81" i="3"/>
  <c r="CS82" i="3" s="1"/>
  <c r="CR81" i="3"/>
  <c r="CR82" i="3" s="1"/>
  <c r="CQ81" i="3"/>
  <c r="CN81" i="3"/>
  <c r="CN82" i="3" s="1"/>
  <c r="CM81" i="3"/>
  <c r="CM82" i="3" s="1"/>
  <c r="CG81" i="3"/>
  <c r="CG82" i="3" s="1"/>
  <c r="CF81" i="3"/>
  <c r="CF82" i="3" s="1"/>
  <c r="BZ81" i="3"/>
  <c r="BY81" i="3"/>
  <c r="BY82" i="3" s="1"/>
  <c r="BS81" i="3"/>
  <c r="BR81" i="3"/>
  <c r="BR82" i="3" s="1"/>
  <c r="BL81" i="3"/>
  <c r="BL82" i="3" s="1"/>
  <c r="BK81" i="3"/>
  <c r="BH81" i="3"/>
  <c r="BH82" i="3" s="1"/>
  <c r="BE81" i="3"/>
  <c r="BE82" i="3" s="1"/>
  <c r="BD81" i="3"/>
  <c r="BD82" i="3" s="1"/>
  <c r="AX81" i="3"/>
  <c r="AX82" i="3" s="1"/>
  <c r="AW81" i="3"/>
  <c r="AW82" i="3" s="1"/>
  <c r="AQ81" i="3"/>
  <c r="AQ82" i="3" s="1"/>
  <c r="AP81" i="3"/>
  <c r="AP82" i="3" s="1"/>
  <c r="AJ81" i="3"/>
  <c r="AJ82" i="3" s="1"/>
  <c r="AI81" i="3"/>
  <c r="AI82" i="3" s="1"/>
  <c r="AC81" i="3"/>
  <c r="AC82" i="3" s="1"/>
  <c r="AB81" i="3"/>
  <c r="AB82" i="3" s="1"/>
  <c r="V81" i="3"/>
  <c r="V82" i="3" s="1"/>
  <c r="U81" i="3"/>
  <c r="U82" i="3" s="1"/>
  <c r="T81" i="3"/>
  <c r="S81" i="3"/>
  <c r="S82" i="3" s="1"/>
  <c r="R81" i="3"/>
  <c r="R82" i="3" s="1"/>
  <c r="NM79" i="3"/>
  <c r="JU79" i="3"/>
  <c r="HQ79" i="3"/>
  <c r="HE79" i="3"/>
  <c r="EY79" i="3"/>
  <c r="EK79" i="3"/>
  <c r="DO79" i="3"/>
  <c r="DM79" i="3"/>
  <c r="DC79" i="3"/>
  <c r="DA79" i="3"/>
  <c r="CQ79" i="3"/>
  <c r="BE79" i="3"/>
  <c r="V79" i="3"/>
  <c r="NO78" i="3"/>
  <c r="NO79" i="3" s="1"/>
  <c r="NN78" i="3"/>
  <c r="NN79" i="3" s="1"/>
  <c r="NM78" i="3"/>
  <c r="NH78" i="3"/>
  <c r="NH79" i="3" s="1"/>
  <c r="NG78" i="3"/>
  <c r="NG79" i="3" s="1"/>
  <c r="NA78" i="3"/>
  <c r="NA79" i="3" s="1"/>
  <c r="MZ78" i="3"/>
  <c r="MZ79" i="3" s="1"/>
  <c r="MT78" i="3"/>
  <c r="MT79" i="3" s="1"/>
  <c r="MS78" i="3"/>
  <c r="MS79" i="3" s="1"/>
  <c r="MM78" i="3"/>
  <c r="MM79" i="3" s="1"/>
  <c r="ML78" i="3"/>
  <c r="ML79" i="3" s="1"/>
  <c r="MF78" i="3"/>
  <c r="MF79" i="3" s="1"/>
  <c r="ME78" i="3"/>
  <c r="ME79" i="3" s="1"/>
  <c r="LY78" i="3"/>
  <c r="LY79" i="3" s="1"/>
  <c r="LX78" i="3"/>
  <c r="LX79" i="3" s="1"/>
  <c r="LU78" i="3"/>
  <c r="LU79" i="3" s="1"/>
  <c r="LR78" i="3"/>
  <c r="LR79" i="3" s="1"/>
  <c r="LQ78" i="3"/>
  <c r="LQ79" i="3" s="1"/>
  <c r="LK78" i="3"/>
  <c r="LK79" i="3" s="1"/>
  <c r="LJ78" i="3"/>
  <c r="LJ79" i="3" s="1"/>
  <c r="LD78" i="3"/>
  <c r="LD79" i="3" s="1"/>
  <c r="LC78" i="3"/>
  <c r="LC79" i="3" s="1"/>
  <c r="KW78" i="3"/>
  <c r="KW79" i="3" s="1"/>
  <c r="KV78" i="3"/>
  <c r="KV79" i="3" s="1"/>
  <c r="KP78" i="3"/>
  <c r="KP79" i="3" s="1"/>
  <c r="KO78" i="3"/>
  <c r="KO79" i="3" s="1"/>
  <c r="KI78" i="3"/>
  <c r="KI79" i="3" s="1"/>
  <c r="KH78" i="3"/>
  <c r="KH79" i="3" s="1"/>
  <c r="KB78" i="3"/>
  <c r="KB79" i="3" s="1"/>
  <c r="KA78" i="3"/>
  <c r="KA79" i="3" s="1"/>
  <c r="JU78" i="3"/>
  <c r="JT78" i="3"/>
  <c r="JT79" i="3" s="1"/>
  <c r="JN78" i="3"/>
  <c r="JN79" i="3" s="1"/>
  <c r="JM78" i="3"/>
  <c r="JM79" i="3" s="1"/>
  <c r="JG78" i="3"/>
  <c r="JG79" i="3" s="1"/>
  <c r="JF78" i="3"/>
  <c r="JF79" i="3" s="1"/>
  <c r="IZ78" i="3"/>
  <c r="IZ79" i="3" s="1"/>
  <c r="IY78" i="3"/>
  <c r="IY79" i="3" s="1"/>
  <c r="IS78" i="3"/>
  <c r="IS79" i="3" s="1"/>
  <c r="IR78" i="3"/>
  <c r="IR79" i="3" s="1"/>
  <c r="IL78" i="3"/>
  <c r="IL79" i="3" s="1"/>
  <c r="IK78" i="3"/>
  <c r="IK79" i="3" s="1"/>
  <c r="IE78" i="3"/>
  <c r="IE79" i="3" s="1"/>
  <c r="ID78" i="3"/>
  <c r="ID79" i="3" s="1"/>
  <c r="HX78" i="3"/>
  <c r="HX79" i="3" s="1"/>
  <c r="HW78" i="3"/>
  <c r="HW79" i="3" s="1"/>
  <c r="HQ78" i="3"/>
  <c r="HP78" i="3"/>
  <c r="HP79" i="3" s="1"/>
  <c r="HJ78" i="3"/>
  <c r="HJ79" i="3" s="1"/>
  <c r="HI78" i="3"/>
  <c r="HI79" i="3" s="1"/>
  <c r="HE78" i="3"/>
  <c r="HC78" i="3"/>
  <c r="HC79" i="3" s="1"/>
  <c r="HB78" i="3"/>
  <c r="HB79" i="3" s="1"/>
  <c r="GV78" i="3"/>
  <c r="GV79" i="3" s="1"/>
  <c r="GU78" i="3"/>
  <c r="GU79" i="3" s="1"/>
  <c r="GO78" i="3"/>
  <c r="GO79" i="3" s="1"/>
  <c r="GN78" i="3"/>
  <c r="GN79" i="3" s="1"/>
  <c r="GH78" i="3"/>
  <c r="GH79" i="3" s="1"/>
  <c r="GG78" i="3"/>
  <c r="GG79" i="3" s="1"/>
  <c r="GA78" i="3"/>
  <c r="GA79" i="3" s="1"/>
  <c r="FZ78" i="3"/>
  <c r="FZ79" i="3" s="1"/>
  <c r="FT78" i="3"/>
  <c r="FT79" i="3" s="1"/>
  <c r="FS78" i="3"/>
  <c r="FS79" i="3" s="1"/>
  <c r="FN78" i="3"/>
  <c r="FN79" i="3" s="1"/>
  <c r="FM78" i="3"/>
  <c r="FM79" i="3" s="1"/>
  <c r="FL78" i="3"/>
  <c r="FL79" i="3" s="1"/>
  <c r="FF78" i="3"/>
  <c r="FF79" i="3" s="1"/>
  <c r="FE78" i="3"/>
  <c r="FE79" i="3" s="1"/>
  <c r="FC78" i="3"/>
  <c r="FC79" i="3" s="1"/>
  <c r="EY78" i="3"/>
  <c r="EX78" i="3"/>
  <c r="EX79" i="3" s="1"/>
  <c r="ER78" i="3"/>
  <c r="ER79" i="3" s="1"/>
  <c r="EQ78" i="3"/>
  <c r="EQ79" i="3" s="1"/>
  <c r="EP78" i="3"/>
  <c r="EP79" i="3" s="1"/>
  <c r="EK78" i="3"/>
  <c r="EJ78" i="3"/>
  <c r="EJ79" i="3" s="1"/>
  <c r="EI78" i="3"/>
  <c r="EI79" i="3" s="1"/>
  <c r="ED78" i="3"/>
  <c r="ED79" i="3" s="1"/>
  <c r="EC78" i="3"/>
  <c r="EC79" i="3" s="1"/>
  <c r="DW78" i="3"/>
  <c r="DW79" i="3" s="1"/>
  <c r="DV78" i="3"/>
  <c r="DV79" i="3" s="1"/>
  <c r="DQ78" i="3"/>
  <c r="DQ79" i="3" s="1"/>
  <c r="DP78" i="3"/>
  <c r="DP79" i="3" s="1"/>
  <c r="DO78" i="3"/>
  <c r="DN78" i="3"/>
  <c r="DN79" i="3" s="1"/>
  <c r="DM78" i="3"/>
  <c r="DL78" i="3"/>
  <c r="DL79" i="3" s="1"/>
  <c r="DK78" i="3"/>
  <c r="DK79" i="3" s="1"/>
  <c r="DJ78" i="3"/>
  <c r="DJ79" i="3" s="1"/>
  <c r="DI78" i="3"/>
  <c r="DI79" i="3" s="1"/>
  <c r="DH78" i="3"/>
  <c r="DH79" i="3" s="1"/>
  <c r="DG78" i="3"/>
  <c r="DG79" i="3" s="1"/>
  <c r="DF78" i="3"/>
  <c r="DF79" i="3" s="1"/>
  <c r="DE78" i="3"/>
  <c r="DE79" i="3" s="1"/>
  <c r="DD78" i="3"/>
  <c r="DD79" i="3" s="1"/>
  <c r="DC78" i="3"/>
  <c r="DB78" i="3"/>
  <c r="DB79" i="3" s="1"/>
  <c r="DA78" i="3"/>
  <c r="CZ78" i="3"/>
  <c r="CZ79" i="3" s="1"/>
  <c r="CY78" i="3"/>
  <c r="CY79" i="3" s="1"/>
  <c r="CX78" i="3"/>
  <c r="CX79" i="3" s="1"/>
  <c r="CW78" i="3"/>
  <c r="CW79" i="3" s="1"/>
  <c r="CV78" i="3"/>
  <c r="CV79" i="3" s="1"/>
  <c r="CU78" i="3"/>
  <c r="CU79" i="3" s="1"/>
  <c r="CT78" i="3"/>
  <c r="CT79" i="3" s="1"/>
  <c r="CS78" i="3"/>
  <c r="CS79" i="3" s="1"/>
  <c r="CR78" i="3"/>
  <c r="CR79" i="3" s="1"/>
  <c r="CQ78" i="3"/>
  <c r="CN78" i="3"/>
  <c r="CN79" i="3" s="1"/>
  <c r="CM78" i="3"/>
  <c r="CM79" i="3" s="1"/>
  <c r="CK78" i="3"/>
  <c r="CK79" i="3" s="1"/>
  <c r="CG78" i="3"/>
  <c r="CG79" i="3" s="1"/>
  <c r="CF78" i="3"/>
  <c r="CF79" i="3" s="1"/>
  <c r="BZ78" i="3"/>
  <c r="BZ79" i="3" s="1"/>
  <c r="BY78" i="3"/>
  <c r="BY79" i="3" s="1"/>
  <c r="BS78" i="3"/>
  <c r="BS79" i="3" s="1"/>
  <c r="BR78" i="3"/>
  <c r="BR79" i="3" s="1"/>
  <c r="BL78" i="3"/>
  <c r="BL79" i="3" s="1"/>
  <c r="BK78" i="3"/>
  <c r="BK79" i="3" s="1"/>
  <c r="BE78" i="3"/>
  <c r="BD78" i="3"/>
  <c r="BD79" i="3" s="1"/>
  <c r="AX78" i="3"/>
  <c r="AX79" i="3" s="1"/>
  <c r="AW78" i="3"/>
  <c r="AW79" i="3" s="1"/>
  <c r="AQ78" i="3"/>
  <c r="AQ79" i="3" s="1"/>
  <c r="AP78" i="3"/>
  <c r="AP79" i="3" s="1"/>
  <c r="AJ78" i="3"/>
  <c r="AJ79" i="3" s="1"/>
  <c r="AI78" i="3"/>
  <c r="AI79" i="3" s="1"/>
  <c r="AC78" i="3"/>
  <c r="AC79" i="3" s="1"/>
  <c r="AB78" i="3"/>
  <c r="AB79" i="3" s="1"/>
  <c r="V78" i="3"/>
  <c r="U78" i="3"/>
  <c r="U79" i="3" s="1"/>
  <c r="T78" i="3"/>
  <c r="T79" i="3" s="1"/>
  <c r="S78" i="3"/>
  <c r="S79" i="3" s="1"/>
  <c r="R78" i="3"/>
  <c r="R79" i="3" s="1"/>
  <c r="NN76" i="3"/>
  <c r="NG76" i="3"/>
  <c r="ML76" i="3"/>
  <c r="LR76" i="3"/>
  <c r="LK76" i="3"/>
  <c r="KP76" i="3"/>
  <c r="KO76" i="3"/>
  <c r="KI76" i="3"/>
  <c r="KH76" i="3"/>
  <c r="KA76" i="3"/>
  <c r="JF76" i="3"/>
  <c r="IY76" i="3"/>
  <c r="IS76" i="3"/>
  <c r="IL76" i="3"/>
  <c r="IE76" i="3"/>
  <c r="HJ76" i="3"/>
  <c r="HB76" i="3"/>
  <c r="GU76" i="3"/>
  <c r="FN76" i="3"/>
  <c r="FF76" i="3"/>
  <c r="EY76" i="3"/>
  <c r="ED76" i="3"/>
  <c r="EC76" i="3"/>
  <c r="DW76" i="3"/>
  <c r="DV76" i="3"/>
  <c r="DO76" i="3"/>
  <c r="DK76" i="3"/>
  <c r="DJ76" i="3"/>
  <c r="DE76" i="3"/>
  <c r="DC76" i="3"/>
  <c r="CX76" i="3"/>
  <c r="CQ76" i="3"/>
  <c r="CM76" i="3"/>
  <c r="CE76" i="3"/>
  <c r="BB76" i="3"/>
  <c r="AP76" i="3"/>
  <c r="AI76" i="3"/>
  <c r="Z76" i="3"/>
  <c r="S76" i="3"/>
  <c r="NO75" i="3"/>
  <c r="NO76" i="3" s="1"/>
  <c r="NN75" i="3"/>
  <c r="NM75" i="3"/>
  <c r="NM76" i="3" s="1"/>
  <c r="NH75" i="3"/>
  <c r="NH76" i="3" s="1"/>
  <c r="NG75" i="3"/>
  <c r="NA75" i="3"/>
  <c r="NA76" i="3" s="1"/>
  <c r="MZ75" i="3"/>
  <c r="MZ76" i="3" s="1"/>
  <c r="MT75" i="3"/>
  <c r="MT76" i="3" s="1"/>
  <c r="MS75" i="3"/>
  <c r="MS76" i="3" s="1"/>
  <c r="MM75" i="3"/>
  <c r="MM76" i="3" s="1"/>
  <c r="ML75" i="3"/>
  <c r="MF75" i="3"/>
  <c r="MF76" i="3" s="1"/>
  <c r="ME75" i="3"/>
  <c r="ME76" i="3" s="1"/>
  <c r="LY75" i="3"/>
  <c r="LY76" i="3" s="1"/>
  <c r="LX75" i="3"/>
  <c r="LX76" i="3" s="1"/>
  <c r="LU75" i="3"/>
  <c r="LU76" i="3" s="1"/>
  <c r="LR75" i="3"/>
  <c r="LQ75" i="3"/>
  <c r="LQ76" i="3" s="1"/>
  <c r="LK75" i="3"/>
  <c r="LJ75" i="3"/>
  <c r="LJ76" i="3" s="1"/>
  <c r="LD75" i="3"/>
  <c r="LD76" i="3" s="1"/>
  <c r="LC75" i="3"/>
  <c r="LC76" i="3" s="1"/>
  <c r="KW75" i="3"/>
  <c r="KW76" i="3" s="1"/>
  <c r="KV75" i="3"/>
  <c r="KV76" i="3" s="1"/>
  <c r="KP75" i="3"/>
  <c r="KO75" i="3"/>
  <c r="KI75" i="3"/>
  <c r="KH75" i="3"/>
  <c r="KB75" i="3"/>
  <c r="KB76" i="3" s="1"/>
  <c r="KA75" i="3"/>
  <c r="JU75" i="3"/>
  <c r="JU76" i="3" s="1"/>
  <c r="JT75" i="3"/>
  <c r="JT76" i="3" s="1"/>
  <c r="JN75" i="3"/>
  <c r="JN76" i="3" s="1"/>
  <c r="JM75" i="3"/>
  <c r="JM76" i="3" s="1"/>
  <c r="JG75" i="3"/>
  <c r="JG76" i="3" s="1"/>
  <c r="JF75" i="3"/>
  <c r="IZ75" i="3"/>
  <c r="IZ76" i="3" s="1"/>
  <c r="IY75" i="3"/>
  <c r="IS75" i="3"/>
  <c r="IR75" i="3"/>
  <c r="IR76" i="3" s="1"/>
  <c r="IL75" i="3"/>
  <c r="IK75" i="3"/>
  <c r="IK76" i="3" s="1"/>
  <c r="IE75" i="3"/>
  <c r="ID75" i="3"/>
  <c r="ID76" i="3" s="1"/>
  <c r="HX75" i="3"/>
  <c r="HX76" i="3" s="1"/>
  <c r="HW75" i="3"/>
  <c r="HW76" i="3" s="1"/>
  <c r="HQ75" i="3"/>
  <c r="HQ76" i="3" s="1"/>
  <c r="HP75" i="3"/>
  <c r="HP76" i="3" s="1"/>
  <c r="HJ75" i="3"/>
  <c r="HI75" i="3"/>
  <c r="HI76" i="3" s="1"/>
  <c r="HE75" i="3"/>
  <c r="HE76" i="3" s="1"/>
  <c r="HC75" i="3"/>
  <c r="HC76" i="3" s="1"/>
  <c r="HB75" i="3"/>
  <c r="GV75" i="3"/>
  <c r="GV76" i="3" s="1"/>
  <c r="GU75" i="3"/>
  <c r="GO75" i="3"/>
  <c r="GO76" i="3" s="1"/>
  <c r="GN75" i="3"/>
  <c r="GN76" i="3" s="1"/>
  <c r="GH75" i="3"/>
  <c r="GH76" i="3" s="1"/>
  <c r="GG75" i="3"/>
  <c r="GG76" i="3" s="1"/>
  <c r="GA75" i="3"/>
  <c r="GA76" i="3" s="1"/>
  <c r="FZ75" i="3"/>
  <c r="FZ76" i="3" s="1"/>
  <c r="FT75" i="3"/>
  <c r="FT76" i="3" s="1"/>
  <c r="FS75" i="3"/>
  <c r="FS76" i="3" s="1"/>
  <c r="FN75" i="3"/>
  <c r="FM75" i="3"/>
  <c r="FM76" i="3" s="1"/>
  <c r="FL75" i="3"/>
  <c r="FL76" i="3" s="1"/>
  <c r="FF75" i="3"/>
  <c r="FE75" i="3"/>
  <c r="FE76" i="3" s="1"/>
  <c r="FC75" i="3"/>
  <c r="FC76" i="3" s="1"/>
  <c r="EY75" i="3"/>
  <c r="EX75" i="3"/>
  <c r="EX76" i="3" s="1"/>
  <c r="ER75" i="3"/>
  <c r="ER76" i="3" s="1"/>
  <c r="EQ75" i="3"/>
  <c r="EQ76" i="3" s="1"/>
  <c r="EP75" i="3"/>
  <c r="EP76" i="3" s="1"/>
  <c r="EK75" i="3"/>
  <c r="EK76" i="3" s="1"/>
  <c r="EJ75" i="3"/>
  <c r="EJ76" i="3" s="1"/>
  <c r="EI75" i="3"/>
  <c r="EI76" i="3" s="1"/>
  <c r="ED75" i="3"/>
  <c r="EC75" i="3"/>
  <c r="DW75" i="3"/>
  <c r="DV75" i="3"/>
  <c r="DQ75" i="3"/>
  <c r="DQ76" i="3" s="1"/>
  <c r="DP75" i="3"/>
  <c r="DP76" i="3" s="1"/>
  <c r="DO75" i="3"/>
  <c r="DN75" i="3"/>
  <c r="DN76" i="3" s="1"/>
  <c r="DM75" i="3"/>
  <c r="DM76" i="3" s="1"/>
  <c r="DL75" i="3"/>
  <c r="DL76" i="3" s="1"/>
  <c r="DK75" i="3"/>
  <c r="DJ75" i="3"/>
  <c r="DI75" i="3"/>
  <c r="DI76" i="3" s="1"/>
  <c r="DH75" i="3"/>
  <c r="DH76" i="3" s="1"/>
  <c r="DG75" i="3"/>
  <c r="DG76" i="3" s="1"/>
  <c r="DF75" i="3"/>
  <c r="DF76" i="3" s="1"/>
  <c r="DE75" i="3"/>
  <c r="DD75" i="3"/>
  <c r="DD76" i="3" s="1"/>
  <c r="DC75" i="3"/>
  <c r="DB75" i="3"/>
  <c r="DB76" i="3" s="1"/>
  <c r="DA75" i="3"/>
  <c r="DA76" i="3" s="1"/>
  <c r="CZ75" i="3"/>
  <c r="CZ76" i="3" s="1"/>
  <c r="CY75" i="3"/>
  <c r="CY76" i="3" s="1"/>
  <c r="CX75" i="3"/>
  <c r="CW75" i="3"/>
  <c r="CW76" i="3" s="1"/>
  <c r="CV75" i="3"/>
  <c r="CV76" i="3" s="1"/>
  <c r="CU75" i="3"/>
  <c r="CU76" i="3" s="1"/>
  <c r="CT75" i="3"/>
  <c r="CT76" i="3" s="1"/>
  <c r="CS75" i="3"/>
  <c r="CS76" i="3" s="1"/>
  <c r="CR75" i="3"/>
  <c r="CR76" i="3" s="1"/>
  <c r="CQ75" i="3"/>
  <c r="CN75" i="3"/>
  <c r="CN76" i="3" s="1"/>
  <c r="CM75" i="3"/>
  <c r="CK75" i="3"/>
  <c r="CK76" i="3" s="1"/>
  <c r="CG75" i="3"/>
  <c r="CG76" i="3" s="1"/>
  <c r="CF75" i="3"/>
  <c r="CF76" i="3" s="1"/>
  <c r="CE75" i="3"/>
  <c r="BZ75" i="3"/>
  <c r="BZ76" i="3" s="1"/>
  <c r="BY75" i="3"/>
  <c r="BY76" i="3" s="1"/>
  <c r="BS75" i="3"/>
  <c r="BS76" i="3" s="1"/>
  <c r="BR75" i="3"/>
  <c r="BR76" i="3" s="1"/>
  <c r="BL75" i="3"/>
  <c r="BL76" i="3" s="1"/>
  <c r="BK75" i="3"/>
  <c r="BK76" i="3" s="1"/>
  <c r="BE75" i="3"/>
  <c r="BE76" i="3" s="1"/>
  <c r="BD75" i="3"/>
  <c r="BD76" i="3" s="1"/>
  <c r="BB75" i="3"/>
  <c r="AX75" i="3"/>
  <c r="AX76" i="3" s="1"/>
  <c r="AW75" i="3"/>
  <c r="AW76" i="3" s="1"/>
  <c r="AQ75" i="3"/>
  <c r="AQ76" i="3" s="1"/>
  <c r="AP75" i="3"/>
  <c r="AO75" i="3"/>
  <c r="AO76" i="3" s="1"/>
  <c r="AJ75" i="3"/>
  <c r="AJ76" i="3" s="1"/>
  <c r="AI75" i="3"/>
  <c r="AG75" i="3"/>
  <c r="AG76" i="3" s="1"/>
  <c r="AC75" i="3"/>
  <c r="AC76" i="3" s="1"/>
  <c r="AB75" i="3"/>
  <c r="AB76" i="3" s="1"/>
  <c r="Z75" i="3"/>
  <c r="V75" i="3"/>
  <c r="V76" i="3" s="1"/>
  <c r="U75" i="3"/>
  <c r="U76" i="3" s="1"/>
  <c r="T75" i="3"/>
  <c r="T76" i="3" s="1"/>
  <c r="S75" i="3"/>
  <c r="R75" i="3"/>
  <c r="R76" i="3" s="1"/>
  <c r="LY73" i="3"/>
  <c r="LJ73" i="3"/>
  <c r="LC73" i="3"/>
  <c r="KO73" i="3"/>
  <c r="JN73" i="3"/>
  <c r="JG73" i="3"/>
  <c r="IS73" i="3"/>
  <c r="ID73" i="3"/>
  <c r="HW73" i="3"/>
  <c r="HI73" i="3"/>
  <c r="GH73" i="3"/>
  <c r="GA73" i="3"/>
  <c r="FM73" i="3"/>
  <c r="FC73" i="3"/>
  <c r="EX73" i="3"/>
  <c r="EQ73" i="3"/>
  <c r="EC73" i="3"/>
  <c r="DV73" i="3"/>
  <c r="DQ73" i="3"/>
  <c r="DN73" i="3"/>
  <c r="DG73" i="3"/>
  <c r="DE73" i="3"/>
  <c r="DD73" i="3"/>
  <c r="DB73" i="3"/>
  <c r="CU73" i="3"/>
  <c r="CS73" i="3"/>
  <c r="CG73" i="3"/>
  <c r="BR73" i="3"/>
  <c r="BM73" i="3"/>
  <c r="BK73" i="3"/>
  <c r="BG73" i="3"/>
  <c r="BF73" i="3"/>
  <c r="AW73" i="3"/>
  <c r="AJ73" i="3"/>
  <c r="V73" i="3"/>
  <c r="R73" i="3"/>
  <c r="NO72" i="3"/>
  <c r="NO73" i="3" s="1"/>
  <c r="NN72" i="3"/>
  <c r="NN73" i="3" s="1"/>
  <c r="NM72" i="3"/>
  <c r="NM73" i="3" s="1"/>
  <c r="NH72" i="3"/>
  <c r="NH73" i="3" s="1"/>
  <c r="NG72" i="3"/>
  <c r="NG73" i="3" s="1"/>
  <c r="NA72" i="3"/>
  <c r="NA73" i="3" s="1"/>
  <c r="MZ72" i="3"/>
  <c r="MZ73" i="3" s="1"/>
  <c r="MT72" i="3"/>
  <c r="MT73" i="3" s="1"/>
  <c r="MS72" i="3"/>
  <c r="MS73" i="3" s="1"/>
  <c r="MM72" i="3"/>
  <c r="MM73" i="3" s="1"/>
  <c r="ML72" i="3"/>
  <c r="ML73" i="3" s="1"/>
  <c r="MF72" i="3"/>
  <c r="MF73" i="3" s="1"/>
  <c r="ME72" i="3"/>
  <c r="ME73" i="3" s="1"/>
  <c r="LY72" i="3"/>
  <c r="LX72" i="3"/>
  <c r="LX73" i="3" s="1"/>
  <c r="LU72" i="3"/>
  <c r="LU73" i="3" s="1"/>
  <c r="LR72" i="3"/>
  <c r="LR73" i="3" s="1"/>
  <c r="LQ72" i="3"/>
  <c r="LQ73" i="3" s="1"/>
  <c r="LK72" i="3"/>
  <c r="LK73" i="3" s="1"/>
  <c r="LJ72" i="3"/>
  <c r="LD72" i="3"/>
  <c r="LD73" i="3" s="1"/>
  <c r="LC72" i="3"/>
  <c r="KW72" i="3"/>
  <c r="KW73" i="3" s="1"/>
  <c r="KV72" i="3"/>
  <c r="KV73" i="3" s="1"/>
  <c r="KP72" i="3"/>
  <c r="KP73" i="3" s="1"/>
  <c r="KO72" i="3"/>
  <c r="KI72" i="3"/>
  <c r="KI73" i="3" s="1"/>
  <c r="KH72" i="3"/>
  <c r="KH73" i="3" s="1"/>
  <c r="KB72" i="3"/>
  <c r="KB73" i="3" s="1"/>
  <c r="KA72" i="3"/>
  <c r="KA73" i="3" s="1"/>
  <c r="JU72" i="3"/>
  <c r="JU73" i="3" s="1"/>
  <c r="JT72" i="3"/>
  <c r="JT73" i="3" s="1"/>
  <c r="JN72" i="3"/>
  <c r="JM72" i="3"/>
  <c r="JM73" i="3" s="1"/>
  <c r="JG72" i="3"/>
  <c r="JF72" i="3"/>
  <c r="JF73" i="3" s="1"/>
  <c r="IZ72" i="3"/>
  <c r="IZ73" i="3" s="1"/>
  <c r="IY72" i="3"/>
  <c r="IY73" i="3" s="1"/>
  <c r="IS72" i="3"/>
  <c r="IR72" i="3"/>
  <c r="IR73" i="3" s="1"/>
  <c r="IL72" i="3"/>
  <c r="IL73" i="3" s="1"/>
  <c r="IK72" i="3"/>
  <c r="IK73" i="3" s="1"/>
  <c r="IE72" i="3"/>
  <c r="IE73" i="3" s="1"/>
  <c r="ID72" i="3"/>
  <c r="HX72" i="3"/>
  <c r="HX73" i="3" s="1"/>
  <c r="HW72" i="3"/>
  <c r="HQ72" i="3"/>
  <c r="HQ73" i="3" s="1"/>
  <c r="HP72" i="3"/>
  <c r="HP73" i="3" s="1"/>
  <c r="HJ72" i="3"/>
  <c r="HJ73" i="3" s="1"/>
  <c r="HI72" i="3"/>
  <c r="HE72" i="3"/>
  <c r="HE73" i="3" s="1"/>
  <c r="HC72" i="3"/>
  <c r="HC73" i="3" s="1"/>
  <c r="HB72" i="3"/>
  <c r="HB73" i="3" s="1"/>
  <c r="GV72" i="3"/>
  <c r="GV73" i="3" s="1"/>
  <c r="GU72" i="3"/>
  <c r="GU73" i="3" s="1"/>
  <c r="GO72" i="3"/>
  <c r="GO73" i="3" s="1"/>
  <c r="GN72" i="3"/>
  <c r="GN73" i="3" s="1"/>
  <c r="GH72" i="3"/>
  <c r="GG72" i="3"/>
  <c r="GG73" i="3" s="1"/>
  <c r="GA72" i="3"/>
  <c r="FZ72" i="3"/>
  <c r="FZ73" i="3" s="1"/>
  <c r="FT72" i="3"/>
  <c r="FT73" i="3" s="1"/>
  <c r="FS72" i="3"/>
  <c r="FS73" i="3" s="1"/>
  <c r="FN72" i="3"/>
  <c r="FN73" i="3" s="1"/>
  <c r="FM72" i="3"/>
  <c r="FL72" i="3"/>
  <c r="FL73" i="3" s="1"/>
  <c r="FF72" i="3"/>
  <c r="FF73" i="3" s="1"/>
  <c r="FE72" i="3"/>
  <c r="FE73" i="3" s="1"/>
  <c r="FC72" i="3"/>
  <c r="EY72" i="3"/>
  <c r="EY73" i="3" s="1"/>
  <c r="EX72" i="3"/>
  <c r="ER72" i="3"/>
  <c r="ER73" i="3" s="1"/>
  <c r="EQ72" i="3"/>
  <c r="EP72" i="3"/>
  <c r="EP73" i="3" s="1"/>
  <c r="EK72" i="3"/>
  <c r="EK73" i="3" s="1"/>
  <c r="EJ72" i="3"/>
  <c r="EJ73" i="3" s="1"/>
  <c r="EI72" i="3"/>
  <c r="EI73" i="3" s="1"/>
  <c r="ED72" i="3"/>
  <c r="ED73" i="3" s="1"/>
  <c r="EC72" i="3"/>
  <c r="DW72" i="3"/>
  <c r="DW73" i="3" s="1"/>
  <c r="DV72" i="3"/>
  <c r="DQ72" i="3"/>
  <c r="DP72" i="3"/>
  <c r="DP73" i="3" s="1"/>
  <c r="DO72" i="3"/>
  <c r="DO73" i="3" s="1"/>
  <c r="DN72" i="3"/>
  <c r="DM72" i="3"/>
  <c r="DM73" i="3" s="1"/>
  <c r="DL72" i="3"/>
  <c r="DL73" i="3" s="1"/>
  <c r="DK72" i="3"/>
  <c r="DK73" i="3" s="1"/>
  <c r="DJ72" i="3"/>
  <c r="DJ73" i="3" s="1"/>
  <c r="DI72" i="3"/>
  <c r="DI73" i="3" s="1"/>
  <c r="DH72" i="3"/>
  <c r="DH73" i="3" s="1"/>
  <c r="DG72" i="3"/>
  <c r="DF72" i="3"/>
  <c r="DF73" i="3" s="1"/>
  <c r="DE72" i="3"/>
  <c r="DD72" i="3"/>
  <c r="DC72" i="3"/>
  <c r="DC73" i="3" s="1"/>
  <c r="DB72" i="3"/>
  <c r="DA72" i="3"/>
  <c r="DA73" i="3" s="1"/>
  <c r="CZ72" i="3"/>
  <c r="CZ73" i="3" s="1"/>
  <c r="CY72" i="3"/>
  <c r="CY73" i="3" s="1"/>
  <c r="CX72" i="3"/>
  <c r="CX73" i="3" s="1"/>
  <c r="CW72" i="3"/>
  <c r="CW73" i="3" s="1"/>
  <c r="CV72" i="3"/>
  <c r="CV73" i="3" s="1"/>
  <c r="CU72" i="3"/>
  <c r="CT72" i="3"/>
  <c r="CT73" i="3" s="1"/>
  <c r="CS72" i="3"/>
  <c r="CR72" i="3"/>
  <c r="CR73" i="3" s="1"/>
  <c r="CQ72" i="3"/>
  <c r="CQ73" i="3" s="1"/>
  <c r="CN72" i="3"/>
  <c r="CN73" i="3" s="1"/>
  <c r="CM72" i="3"/>
  <c r="CM73" i="3" s="1"/>
  <c r="CK72" i="3"/>
  <c r="CK73" i="3" s="1"/>
  <c r="CG72" i="3"/>
  <c r="CF72" i="3"/>
  <c r="CF73" i="3" s="1"/>
  <c r="BZ72" i="3"/>
  <c r="BZ73" i="3" s="1"/>
  <c r="BY72" i="3"/>
  <c r="BY73" i="3" s="1"/>
  <c r="BS72" i="3"/>
  <c r="BS73" i="3" s="1"/>
  <c r="BR72" i="3"/>
  <c r="BQ72" i="3"/>
  <c r="BQ73" i="3" s="1"/>
  <c r="BP72" i="3"/>
  <c r="BP73" i="3" s="1"/>
  <c r="BO72" i="3"/>
  <c r="BO73" i="3" s="1"/>
  <c r="BN72" i="3"/>
  <c r="BN73" i="3" s="1"/>
  <c r="BM72" i="3"/>
  <c r="BL72" i="3"/>
  <c r="BL73" i="3" s="1"/>
  <c r="BK72" i="3"/>
  <c r="BG72" i="3"/>
  <c r="BF72" i="3"/>
  <c r="BE72" i="3"/>
  <c r="BE73" i="3" s="1"/>
  <c r="BD72" i="3"/>
  <c r="BD73" i="3" s="1"/>
  <c r="BC72" i="3"/>
  <c r="BC73" i="3" s="1"/>
  <c r="AX72" i="3"/>
  <c r="AX73" i="3" s="1"/>
  <c r="AW72" i="3"/>
  <c r="AQ72" i="3"/>
  <c r="AQ73" i="3" s="1"/>
  <c r="AP72" i="3"/>
  <c r="AP73" i="3" s="1"/>
  <c r="AJ72" i="3"/>
  <c r="AI72" i="3"/>
  <c r="AI73" i="3" s="1"/>
  <c r="AC72" i="3"/>
  <c r="AC73" i="3" s="1"/>
  <c r="AB72" i="3"/>
  <c r="AB73" i="3" s="1"/>
  <c r="V72" i="3"/>
  <c r="U72" i="3"/>
  <c r="U73" i="3" s="1"/>
  <c r="S72" i="3"/>
  <c r="S73" i="3" s="1"/>
  <c r="R72" i="3"/>
  <c r="NG70" i="3"/>
  <c r="NA70" i="3"/>
  <c r="LY70" i="3"/>
  <c r="LX70" i="3"/>
  <c r="LQ70" i="3"/>
  <c r="LC70" i="3"/>
  <c r="KW70" i="3"/>
  <c r="KH70" i="3"/>
  <c r="IR70" i="3"/>
  <c r="IE70" i="3"/>
  <c r="ID70" i="3"/>
  <c r="GV70" i="3"/>
  <c r="GH70" i="3"/>
  <c r="FS70" i="3"/>
  <c r="FM70" i="3"/>
  <c r="FL70" i="3"/>
  <c r="EY70" i="3"/>
  <c r="EK70" i="3"/>
  <c r="DW70" i="3"/>
  <c r="DV70" i="3"/>
  <c r="DP70" i="3"/>
  <c r="DI70" i="3"/>
  <c r="DE70" i="3"/>
  <c r="DD70" i="3"/>
  <c r="DC70" i="3"/>
  <c r="CY70" i="3"/>
  <c r="CS70" i="3"/>
  <c r="CR70" i="3"/>
  <c r="CQ70" i="3"/>
  <c r="CM70" i="3"/>
  <c r="CF70" i="3"/>
  <c r="BY70" i="3"/>
  <c r="AJ70" i="3"/>
  <c r="AI70" i="3"/>
  <c r="NO69" i="3"/>
  <c r="NO70" i="3" s="1"/>
  <c r="NN69" i="3"/>
  <c r="NN70" i="3" s="1"/>
  <c r="NM69" i="3"/>
  <c r="NM70" i="3" s="1"/>
  <c r="NH69" i="3"/>
  <c r="NH70" i="3" s="1"/>
  <c r="NG69" i="3"/>
  <c r="NA69" i="3"/>
  <c r="MZ69" i="3"/>
  <c r="MZ70" i="3" s="1"/>
  <c r="MT69" i="3"/>
  <c r="MT70" i="3" s="1"/>
  <c r="MS69" i="3"/>
  <c r="MS70" i="3" s="1"/>
  <c r="MM69" i="3"/>
  <c r="MM70" i="3" s="1"/>
  <c r="ML69" i="3"/>
  <c r="ML70" i="3" s="1"/>
  <c r="MF69" i="3"/>
  <c r="MF70" i="3" s="1"/>
  <c r="ME69" i="3"/>
  <c r="ME70" i="3" s="1"/>
  <c r="LY69" i="3"/>
  <c r="LX69" i="3"/>
  <c r="LU69" i="3"/>
  <c r="LU70" i="3" s="1"/>
  <c r="LR69" i="3"/>
  <c r="LR70" i="3" s="1"/>
  <c r="LQ69" i="3"/>
  <c r="LK69" i="3"/>
  <c r="LK70" i="3" s="1"/>
  <c r="LJ69" i="3"/>
  <c r="LJ70" i="3" s="1"/>
  <c r="LD69" i="3"/>
  <c r="LD70" i="3" s="1"/>
  <c r="LC69" i="3"/>
  <c r="KW69" i="3"/>
  <c r="KV69" i="3"/>
  <c r="KV70" i="3" s="1"/>
  <c r="KP69" i="3"/>
  <c r="KP70" i="3" s="1"/>
  <c r="KO69" i="3"/>
  <c r="KO70" i="3" s="1"/>
  <c r="KI69" i="3"/>
  <c r="KI70" i="3" s="1"/>
  <c r="KH69" i="3"/>
  <c r="KB69" i="3"/>
  <c r="KB70" i="3" s="1"/>
  <c r="KA69" i="3"/>
  <c r="KA70" i="3" s="1"/>
  <c r="JU69" i="3"/>
  <c r="JU70" i="3" s="1"/>
  <c r="JT69" i="3"/>
  <c r="JT70" i="3" s="1"/>
  <c r="JN69" i="3"/>
  <c r="JN70" i="3" s="1"/>
  <c r="JM69" i="3"/>
  <c r="JM70" i="3" s="1"/>
  <c r="JG69" i="3"/>
  <c r="JG70" i="3" s="1"/>
  <c r="JF69" i="3"/>
  <c r="JF70" i="3" s="1"/>
  <c r="IZ69" i="3"/>
  <c r="IZ70" i="3" s="1"/>
  <c r="IY69" i="3"/>
  <c r="IY70" i="3" s="1"/>
  <c r="IS69" i="3"/>
  <c r="IS70" i="3" s="1"/>
  <c r="IR69" i="3"/>
  <c r="IL69" i="3"/>
  <c r="IL70" i="3" s="1"/>
  <c r="IK69" i="3"/>
  <c r="IK70" i="3" s="1"/>
  <c r="IE69" i="3"/>
  <c r="ID69" i="3"/>
  <c r="HX69" i="3"/>
  <c r="HX70" i="3" s="1"/>
  <c r="HW69" i="3"/>
  <c r="HW70" i="3" s="1"/>
  <c r="HQ69" i="3"/>
  <c r="HQ70" i="3" s="1"/>
  <c r="HP69" i="3"/>
  <c r="HP70" i="3" s="1"/>
  <c r="HJ69" i="3"/>
  <c r="HJ70" i="3" s="1"/>
  <c r="HI69" i="3"/>
  <c r="HI70" i="3" s="1"/>
  <c r="HE69" i="3"/>
  <c r="HE70" i="3" s="1"/>
  <c r="HC69" i="3"/>
  <c r="HC70" i="3" s="1"/>
  <c r="HB69" i="3"/>
  <c r="HB70" i="3" s="1"/>
  <c r="GV69" i="3"/>
  <c r="GU69" i="3"/>
  <c r="GU70" i="3" s="1"/>
  <c r="GO69" i="3"/>
  <c r="GO70" i="3" s="1"/>
  <c r="GN69" i="3"/>
  <c r="GN70" i="3" s="1"/>
  <c r="GH69" i="3"/>
  <c r="GG69" i="3"/>
  <c r="GG70" i="3" s="1"/>
  <c r="GA69" i="3"/>
  <c r="GA70" i="3" s="1"/>
  <c r="FZ69" i="3"/>
  <c r="FZ70" i="3" s="1"/>
  <c r="FT69" i="3"/>
  <c r="FT70" i="3" s="1"/>
  <c r="FS69" i="3"/>
  <c r="FN69" i="3"/>
  <c r="FN70" i="3" s="1"/>
  <c r="FM69" i="3"/>
  <c r="FL69" i="3"/>
  <c r="FF69" i="3"/>
  <c r="FF70" i="3" s="1"/>
  <c r="FE69" i="3"/>
  <c r="FE70" i="3" s="1"/>
  <c r="FC69" i="3"/>
  <c r="FC70" i="3" s="1"/>
  <c r="EY69" i="3"/>
  <c r="EX69" i="3"/>
  <c r="EX70" i="3" s="1"/>
  <c r="ER69" i="3"/>
  <c r="ER70" i="3" s="1"/>
  <c r="EQ69" i="3"/>
  <c r="EQ70" i="3" s="1"/>
  <c r="EP69" i="3"/>
  <c r="EP70" i="3" s="1"/>
  <c r="EK69" i="3"/>
  <c r="EJ69" i="3"/>
  <c r="EJ70" i="3" s="1"/>
  <c r="EI69" i="3"/>
  <c r="EI70" i="3" s="1"/>
  <c r="ED69" i="3"/>
  <c r="ED70" i="3" s="1"/>
  <c r="EC69" i="3"/>
  <c r="EC70" i="3" s="1"/>
  <c r="DW69" i="3"/>
  <c r="DV69" i="3"/>
  <c r="DQ69" i="3"/>
  <c r="DQ70" i="3" s="1"/>
  <c r="DP69" i="3"/>
  <c r="DO69" i="3"/>
  <c r="DO70" i="3" s="1"/>
  <c r="DN69" i="3"/>
  <c r="DN70" i="3" s="1"/>
  <c r="DM69" i="3"/>
  <c r="DM70" i="3" s="1"/>
  <c r="DL69" i="3"/>
  <c r="DL70" i="3" s="1"/>
  <c r="DK69" i="3"/>
  <c r="DK70" i="3" s="1"/>
  <c r="DJ69" i="3"/>
  <c r="DJ70" i="3" s="1"/>
  <c r="DI69" i="3"/>
  <c r="DH69" i="3"/>
  <c r="DH70" i="3" s="1"/>
  <c r="DG69" i="3"/>
  <c r="DG70" i="3" s="1"/>
  <c r="DF69" i="3"/>
  <c r="DF70" i="3" s="1"/>
  <c r="DE69" i="3"/>
  <c r="DD69" i="3"/>
  <c r="DC69" i="3"/>
  <c r="DB69" i="3"/>
  <c r="DB70" i="3" s="1"/>
  <c r="DA69" i="3"/>
  <c r="DA70" i="3" s="1"/>
  <c r="CZ69" i="3"/>
  <c r="CZ70" i="3" s="1"/>
  <c r="CY69" i="3"/>
  <c r="CX69" i="3"/>
  <c r="CX70" i="3" s="1"/>
  <c r="CW69" i="3"/>
  <c r="CW70" i="3" s="1"/>
  <c r="CV69" i="3"/>
  <c r="CV70" i="3" s="1"/>
  <c r="CU69" i="3"/>
  <c r="CU70" i="3" s="1"/>
  <c r="CT69" i="3"/>
  <c r="CT70" i="3" s="1"/>
  <c r="CS69" i="3"/>
  <c r="CR69" i="3"/>
  <c r="CQ69" i="3"/>
  <c r="CN69" i="3"/>
  <c r="CN70" i="3" s="1"/>
  <c r="CM69" i="3"/>
  <c r="CG69" i="3"/>
  <c r="CG70" i="3" s="1"/>
  <c r="CF69" i="3"/>
  <c r="BZ69" i="3"/>
  <c r="BZ70" i="3" s="1"/>
  <c r="BY69" i="3"/>
  <c r="BS69" i="3"/>
  <c r="BS70" i="3" s="1"/>
  <c r="BR69" i="3"/>
  <c r="BR70" i="3" s="1"/>
  <c r="BL69" i="3"/>
  <c r="BL70" i="3" s="1"/>
  <c r="BK69" i="3"/>
  <c r="BK70" i="3" s="1"/>
  <c r="BE69" i="3"/>
  <c r="BE70" i="3" s="1"/>
  <c r="BD69" i="3"/>
  <c r="BD70" i="3" s="1"/>
  <c r="AX69" i="3"/>
  <c r="AX70" i="3" s="1"/>
  <c r="AW69" i="3"/>
  <c r="AW70" i="3" s="1"/>
  <c r="AQ69" i="3"/>
  <c r="AQ70" i="3" s="1"/>
  <c r="AP69" i="3"/>
  <c r="AP70" i="3" s="1"/>
  <c r="AJ69" i="3"/>
  <c r="AI69" i="3"/>
  <c r="AC69" i="3"/>
  <c r="AC70" i="3" s="1"/>
  <c r="AB69" i="3"/>
  <c r="AB70" i="3" s="1"/>
  <c r="V69" i="3"/>
  <c r="V70" i="3" s="1"/>
  <c r="U69" i="3"/>
  <c r="U70" i="3" s="1"/>
  <c r="R69" i="3"/>
  <c r="R70" i="3" s="1"/>
  <c r="MT67" i="3"/>
  <c r="LQ67" i="3"/>
  <c r="KP67" i="3"/>
  <c r="KO67" i="3"/>
  <c r="KI67" i="3"/>
  <c r="KH67" i="3"/>
  <c r="KA67" i="3"/>
  <c r="JF67" i="3"/>
  <c r="IS67" i="3"/>
  <c r="IE67" i="3"/>
  <c r="HX67" i="3"/>
  <c r="HJ67" i="3"/>
  <c r="HI67" i="3"/>
  <c r="HB67" i="3"/>
  <c r="GV67" i="3"/>
  <c r="FZ67" i="3"/>
  <c r="FS67" i="3"/>
  <c r="FN67" i="3"/>
  <c r="FM67" i="3"/>
  <c r="FF67" i="3"/>
  <c r="EP67" i="3"/>
  <c r="ED67" i="3"/>
  <c r="EC67" i="3"/>
  <c r="DW67" i="3"/>
  <c r="DV67" i="3"/>
  <c r="DQ67" i="3"/>
  <c r="DJ67" i="3"/>
  <c r="DH67" i="3"/>
  <c r="DF67" i="3"/>
  <c r="DE67" i="3"/>
  <c r="CV67" i="3"/>
  <c r="CT67" i="3"/>
  <c r="CS67" i="3"/>
  <c r="CM67" i="3"/>
  <c r="CG67" i="3"/>
  <c r="CF67" i="3"/>
  <c r="BL67" i="3"/>
  <c r="AX67" i="3"/>
  <c r="AW67" i="3"/>
  <c r="NO66" i="3"/>
  <c r="NO67" i="3" s="1"/>
  <c r="NN66" i="3"/>
  <c r="NN67" i="3" s="1"/>
  <c r="NM66" i="3"/>
  <c r="NM67" i="3" s="1"/>
  <c r="NH66" i="3"/>
  <c r="NH67" i="3" s="1"/>
  <c r="NG66" i="3"/>
  <c r="NG67" i="3" s="1"/>
  <c r="NA66" i="3"/>
  <c r="NA67" i="3" s="1"/>
  <c r="MZ66" i="3"/>
  <c r="MZ67" i="3" s="1"/>
  <c r="MT66" i="3"/>
  <c r="MS66" i="3"/>
  <c r="MS67" i="3" s="1"/>
  <c r="MM66" i="3"/>
  <c r="MM67" i="3" s="1"/>
  <c r="ML66" i="3"/>
  <c r="ML67" i="3" s="1"/>
  <c r="MF66" i="3"/>
  <c r="MF67" i="3" s="1"/>
  <c r="ME66" i="3"/>
  <c r="ME67" i="3" s="1"/>
  <c r="LY66" i="3"/>
  <c r="LY67" i="3" s="1"/>
  <c r="LX66" i="3"/>
  <c r="LX67" i="3" s="1"/>
  <c r="LU66" i="3"/>
  <c r="LU67" i="3" s="1"/>
  <c r="LR66" i="3"/>
  <c r="LR67" i="3" s="1"/>
  <c r="LQ66" i="3"/>
  <c r="LK66" i="3"/>
  <c r="LK67" i="3" s="1"/>
  <c r="LJ66" i="3"/>
  <c r="LJ67" i="3" s="1"/>
  <c r="LD66" i="3"/>
  <c r="LD67" i="3" s="1"/>
  <c r="LC66" i="3"/>
  <c r="LC67" i="3" s="1"/>
  <c r="KW66" i="3"/>
  <c r="KW67" i="3" s="1"/>
  <c r="KV66" i="3"/>
  <c r="KV67" i="3" s="1"/>
  <c r="KP66" i="3"/>
  <c r="KO66" i="3"/>
  <c r="KI66" i="3"/>
  <c r="KH66" i="3"/>
  <c r="KB66" i="3"/>
  <c r="KB67" i="3" s="1"/>
  <c r="KA66" i="3"/>
  <c r="JU66" i="3"/>
  <c r="JU67" i="3" s="1"/>
  <c r="JT66" i="3"/>
  <c r="JT67" i="3" s="1"/>
  <c r="JN66" i="3"/>
  <c r="JN67" i="3" s="1"/>
  <c r="JM66" i="3"/>
  <c r="JM67" i="3" s="1"/>
  <c r="JG66" i="3"/>
  <c r="JG67" i="3" s="1"/>
  <c r="JF66" i="3"/>
  <c r="IZ66" i="3"/>
  <c r="IZ67" i="3" s="1"/>
  <c r="IY66" i="3"/>
  <c r="IY67" i="3" s="1"/>
  <c r="IS66" i="3"/>
  <c r="IR66" i="3"/>
  <c r="IR67" i="3" s="1"/>
  <c r="IL66" i="3"/>
  <c r="IL67" i="3" s="1"/>
  <c r="IK66" i="3"/>
  <c r="IK67" i="3" s="1"/>
  <c r="IE66" i="3"/>
  <c r="ID66" i="3"/>
  <c r="ID67" i="3" s="1"/>
  <c r="HX66" i="3"/>
  <c r="HW66" i="3"/>
  <c r="HW67" i="3" s="1"/>
  <c r="HQ66" i="3"/>
  <c r="HQ67" i="3" s="1"/>
  <c r="HP66" i="3"/>
  <c r="HP67" i="3" s="1"/>
  <c r="HJ66" i="3"/>
  <c r="HI66" i="3"/>
  <c r="HE66" i="3"/>
  <c r="HE67" i="3" s="1"/>
  <c r="HC66" i="3"/>
  <c r="HC67" i="3" s="1"/>
  <c r="HB66" i="3"/>
  <c r="GV66" i="3"/>
  <c r="GU66" i="3"/>
  <c r="GU67" i="3" s="1"/>
  <c r="GO66" i="3"/>
  <c r="GO67" i="3" s="1"/>
  <c r="GN66" i="3"/>
  <c r="GN67" i="3" s="1"/>
  <c r="GH66" i="3"/>
  <c r="GH67" i="3" s="1"/>
  <c r="GG66" i="3"/>
  <c r="GG67" i="3" s="1"/>
  <c r="GA66" i="3"/>
  <c r="GA67" i="3" s="1"/>
  <c r="FZ66" i="3"/>
  <c r="FT66" i="3"/>
  <c r="FT67" i="3" s="1"/>
  <c r="FS66" i="3"/>
  <c r="FN66" i="3"/>
  <c r="FM66" i="3"/>
  <c r="FL66" i="3"/>
  <c r="FL67" i="3" s="1"/>
  <c r="FF66" i="3"/>
  <c r="FE66" i="3"/>
  <c r="FE67" i="3" s="1"/>
  <c r="FC66" i="3"/>
  <c r="FC67" i="3" s="1"/>
  <c r="EY66" i="3"/>
  <c r="EY67" i="3" s="1"/>
  <c r="EX66" i="3"/>
  <c r="EX67" i="3" s="1"/>
  <c r="ER66" i="3"/>
  <c r="ER67" i="3" s="1"/>
  <c r="EQ66" i="3"/>
  <c r="EQ67" i="3" s="1"/>
  <c r="EP66" i="3"/>
  <c r="EK66" i="3"/>
  <c r="EK67" i="3" s="1"/>
  <c r="EJ66" i="3"/>
  <c r="EJ67" i="3" s="1"/>
  <c r="EI66" i="3"/>
  <c r="EI67" i="3" s="1"/>
  <c r="ED66" i="3"/>
  <c r="EC66" i="3"/>
  <c r="DW66" i="3"/>
  <c r="DV66" i="3"/>
  <c r="DQ66" i="3"/>
  <c r="DP66" i="3"/>
  <c r="DP67" i="3" s="1"/>
  <c r="DO66" i="3"/>
  <c r="DO67" i="3" s="1"/>
  <c r="DN66" i="3"/>
  <c r="DN67" i="3" s="1"/>
  <c r="DM66" i="3"/>
  <c r="DM67" i="3" s="1"/>
  <c r="DL66" i="3"/>
  <c r="DL67" i="3" s="1"/>
  <c r="DK66" i="3"/>
  <c r="DK67" i="3" s="1"/>
  <c r="DJ66" i="3"/>
  <c r="DI66" i="3"/>
  <c r="DI67" i="3" s="1"/>
  <c r="DH66" i="3"/>
  <c r="DG66" i="3"/>
  <c r="DG67" i="3" s="1"/>
  <c r="DF66" i="3"/>
  <c r="DE66" i="3"/>
  <c r="DD66" i="3"/>
  <c r="DD67" i="3" s="1"/>
  <c r="DC66" i="3"/>
  <c r="DC67" i="3" s="1"/>
  <c r="DB66" i="3"/>
  <c r="DB67" i="3" s="1"/>
  <c r="DA66" i="3"/>
  <c r="DA67" i="3" s="1"/>
  <c r="CZ66" i="3"/>
  <c r="CZ67" i="3" s="1"/>
  <c r="CY66" i="3"/>
  <c r="CY67" i="3" s="1"/>
  <c r="CX66" i="3"/>
  <c r="CX67" i="3" s="1"/>
  <c r="CW66" i="3"/>
  <c r="CW67" i="3" s="1"/>
  <c r="CV66" i="3"/>
  <c r="CU66" i="3"/>
  <c r="CU67" i="3" s="1"/>
  <c r="CT66" i="3"/>
  <c r="CS66" i="3"/>
  <c r="CR66" i="3"/>
  <c r="CR67" i="3" s="1"/>
  <c r="CQ66" i="3"/>
  <c r="CQ67" i="3" s="1"/>
  <c r="CN66" i="3"/>
  <c r="CN67" i="3" s="1"/>
  <c r="CM66" i="3"/>
  <c r="CG66" i="3"/>
  <c r="CF66" i="3"/>
  <c r="BZ66" i="3"/>
  <c r="BZ67" i="3" s="1"/>
  <c r="BY66" i="3"/>
  <c r="BY67" i="3" s="1"/>
  <c r="BS66" i="3"/>
  <c r="BS67" i="3" s="1"/>
  <c r="BR66" i="3"/>
  <c r="BR67" i="3" s="1"/>
  <c r="BL66" i="3"/>
  <c r="BK66" i="3"/>
  <c r="BK67" i="3" s="1"/>
  <c r="BE66" i="3"/>
  <c r="BE67" i="3" s="1"/>
  <c r="BD66" i="3"/>
  <c r="BD67" i="3" s="1"/>
  <c r="AX66" i="3"/>
  <c r="AW66" i="3"/>
  <c r="AQ66" i="3"/>
  <c r="AQ67" i="3" s="1"/>
  <c r="AP66" i="3"/>
  <c r="AP67" i="3" s="1"/>
  <c r="AJ66" i="3"/>
  <c r="AJ67" i="3" s="1"/>
  <c r="AI66" i="3"/>
  <c r="AI67" i="3" s="1"/>
  <c r="AC66" i="3"/>
  <c r="AC67" i="3" s="1"/>
  <c r="AB66" i="3"/>
  <c r="AB67" i="3" s="1"/>
  <c r="V66" i="3"/>
  <c r="V67" i="3" s="1"/>
  <c r="U66" i="3"/>
  <c r="U67" i="3" s="1"/>
  <c r="T66" i="3"/>
  <c r="T67" i="3" s="1"/>
  <c r="NG64" i="3"/>
  <c r="MS64" i="3"/>
  <c r="LX64" i="3"/>
  <c r="LU64" i="3"/>
  <c r="LD64" i="3"/>
  <c r="KV64" i="3"/>
  <c r="KP64" i="3"/>
  <c r="KA64" i="3"/>
  <c r="JM64" i="3"/>
  <c r="IE64" i="3"/>
  <c r="HX64" i="3"/>
  <c r="HQ64" i="3"/>
  <c r="HB64" i="3"/>
  <c r="GU64" i="3"/>
  <c r="GN64" i="3"/>
  <c r="GG64" i="3"/>
  <c r="EP64" i="3"/>
  <c r="DP64" i="3"/>
  <c r="DO64" i="3"/>
  <c r="DM64" i="3"/>
  <c r="DB64" i="3"/>
  <c r="DA64" i="3"/>
  <c r="CQ64" i="3"/>
  <c r="BS64" i="3"/>
  <c r="BE64" i="3"/>
  <c r="AB64" i="3"/>
  <c r="U64" i="3"/>
  <c r="NO63" i="3"/>
  <c r="NO64" i="3" s="1"/>
  <c r="NN63" i="3"/>
  <c r="NN64" i="3" s="1"/>
  <c r="NM63" i="3"/>
  <c r="NM64" i="3" s="1"/>
  <c r="NH63" i="3"/>
  <c r="NH64" i="3" s="1"/>
  <c r="NG63" i="3"/>
  <c r="NA63" i="3"/>
  <c r="NA64" i="3" s="1"/>
  <c r="MZ63" i="3"/>
  <c r="MZ64" i="3" s="1"/>
  <c r="MT63" i="3"/>
  <c r="MT64" i="3" s="1"/>
  <c r="MS63" i="3"/>
  <c r="MM63" i="3"/>
  <c r="MM64" i="3" s="1"/>
  <c r="ML63" i="3"/>
  <c r="ML64" i="3" s="1"/>
  <c r="MF63" i="3"/>
  <c r="MF64" i="3" s="1"/>
  <c r="ME63" i="3"/>
  <c r="ME64" i="3" s="1"/>
  <c r="LY63" i="3"/>
  <c r="LY64" i="3" s="1"/>
  <c r="LX63" i="3"/>
  <c r="LU63" i="3"/>
  <c r="LR63" i="3"/>
  <c r="LR64" i="3" s="1"/>
  <c r="LQ63" i="3"/>
  <c r="LQ64" i="3" s="1"/>
  <c r="LK63" i="3"/>
  <c r="LK64" i="3" s="1"/>
  <c r="LJ63" i="3"/>
  <c r="LJ64" i="3" s="1"/>
  <c r="LD63" i="3"/>
  <c r="LC63" i="3"/>
  <c r="LC64" i="3" s="1"/>
  <c r="KW63" i="3"/>
  <c r="KW64" i="3" s="1"/>
  <c r="KV63" i="3"/>
  <c r="KP63" i="3"/>
  <c r="KO63" i="3"/>
  <c r="KO64" i="3" s="1"/>
  <c r="KI63" i="3"/>
  <c r="KI64" i="3" s="1"/>
  <c r="KH63" i="3"/>
  <c r="KH64" i="3" s="1"/>
  <c r="KB63" i="3"/>
  <c r="KB64" i="3" s="1"/>
  <c r="KA63" i="3"/>
  <c r="JU63" i="3"/>
  <c r="JU64" i="3" s="1"/>
  <c r="JT63" i="3"/>
  <c r="JT64" i="3" s="1"/>
  <c r="JN63" i="3"/>
  <c r="JN64" i="3" s="1"/>
  <c r="JM63" i="3"/>
  <c r="JG63" i="3"/>
  <c r="JG64" i="3" s="1"/>
  <c r="JF63" i="3"/>
  <c r="JF64" i="3" s="1"/>
  <c r="IZ63" i="3"/>
  <c r="IZ64" i="3" s="1"/>
  <c r="IY63" i="3"/>
  <c r="IY64" i="3" s="1"/>
  <c r="IS63" i="3"/>
  <c r="IS64" i="3" s="1"/>
  <c r="IR63" i="3"/>
  <c r="IR64" i="3" s="1"/>
  <c r="IL63" i="3"/>
  <c r="IL64" i="3" s="1"/>
  <c r="IK63" i="3"/>
  <c r="IK64" i="3" s="1"/>
  <c r="IE63" i="3"/>
  <c r="ID63" i="3"/>
  <c r="ID64" i="3" s="1"/>
  <c r="HX63" i="3"/>
  <c r="HW63" i="3"/>
  <c r="HW64" i="3" s="1"/>
  <c r="HQ63" i="3"/>
  <c r="HP63" i="3"/>
  <c r="HP64" i="3" s="1"/>
  <c r="HJ63" i="3"/>
  <c r="HJ64" i="3" s="1"/>
  <c r="HI63" i="3"/>
  <c r="HI64" i="3" s="1"/>
  <c r="HE63" i="3"/>
  <c r="HE64" i="3" s="1"/>
  <c r="HC63" i="3"/>
  <c r="HC64" i="3" s="1"/>
  <c r="HB63" i="3"/>
  <c r="GV63" i="3"/>
  <c r="GV64" i="3" s="1"/>
  <c r="GU63" i="3"/>
  <c r="GO63" i="3"/>
  <c r="GO64" i="3" s="1"/>
  <c r="GN63" i="3"/>
  <c r="GH63" i="3"/>
  <c r="GH64" i="3" s="1"/>
  <c r="GG63" i="3"/>
  <c r="GA63" i="3"/>
  <c r="GA64" i="3" s="1"/>
  <c r="FZ63" i="3"/>
  <c r="FZ64" i="3" s="1"/>
  <c r="FT63" i="3"/>
  <c r="FT64" i="3" s="1"/>
  <c r="FS63" i="3"/>
  <c r="FS64" i="3" s="1"/>
  <c r="FN63" i="3"/>
  <c r="FN64" i="3" s="1"/>
  <c r="FM63" i="3"/>
  <c r="FM64" i="3" s="1"/>
  <c r="FL63" i="3"/>
  <c r="FL64" i="3" s="1"/>
  <c r="FF63" i="3"/>
  <c r="FF64" i="3" s="1"/>
  <c r="FE63" i="3"/>
  <c r="FE64" i="3" s="1"/>
  <c r="FC63" i="3"/>
  <c r="FC64" i="3" s="1"/>
  <c r="EY63" i="3"/>
  <c r="EY64" i="3" s="1"/>
  <c r="EX63" i="3"/>
  <c r="EX64" i="3" s="1"/>
  <c r="ER63" i="3"/>
  <c r="ER64" i="3" s="1"/>
  <c r="EQ63" i="3"/>
  <c r="EQ64" i="3" s="1"/>
  <c r="EP63" i="3"/>
  <c r="EK63" i="3"/>
  <c r="EK64" i="3" s="1"/>
  <c r="EJ63" i="3"/>
  <c r="EJ64" i="3" s="1"/>
  <c r="EI63" i="3"/>
  <c r="EI64" i="3" s="1"/>
  <c r="ED63" i="3"/>
  <c r="ED64" i="3" s="1"/>
  <c r="EC63" i="3"/>
  <c r="EC64" i="3" s="1"/>
  <c r="DW63" i="3"/>
  <c r="DW64" i="3" s="1"/>
  <c r="DV63" i="3"/>
  <c r="DV64" i="3" s="1"/>
  <c r="DQ63" i="3"/>
  <c r="DQ64" i="3" s="1"/>
  <c r="DP63" i="3"/>
  <c r="DO63" i="3"/>
  <c r="DN63" i="3"/>
  <c r="DN64" i="3" s="1"/>
  <c r="DM63" i="3"/>
  <c r="DL63" i="3"/>
  <c r="DL64" i="3" s="1"/>
  <c r="DK63" i="3"/>
  <c r="DK64" i="3" s="1"/>
  <c r="DJ63" i="3"/>
  <c r="DJ64" i="3" s="1"/>
  <c r="DI63" i="3"/>
  <c r="DI64" i="3" s="1"/>
  <c r="DH63" i="3"/>
  <c r="DH64" i="3" s="1"/>
  <c r="DG63" i="3"/>
  <c r="DG64" i="3" s="1"/>
  <c r="DF63" i="3"/>
  <c r="DF64" i="3" s="1"/>
  <c r="DE63" i="3"/>
  <c r="DE64" i="3" s="1"/>
  <c r="DD63" i="3"/>
  <c r="DD64" i="3" s="1"/>
  <c r="DC63" i="3"/>
  <c r="DC64" i="3" s="1"/>
  <c r="DB63" i="3"/>
  <c r="DA63" i="3"/>
  <c r="CZ63" i="3"/>
  <c r="CZ64" i="3" s="1"/>
  <c r="CY63" i="3"/>
  <c r="CY64" i="3" s="1"/>
  <c r="CX63" i="3"/>
  <c r="CX64" i="3" s="1"/>
  <c r="CW63" i="3"/>
  <c r="CW64" i="3" s="1"/>
  <c r="CV63" i="3"/>
  <c r="CV64" i="3" s="1"/>
  <c r="CU63" i="3"/>
  <c r="CU64" i="3" s="1"/>
  <c r="CT63" i="3"/>
  <c r="CT64" i="3" s="1"/>
  <c r="CS63" i="3"/>
  <c r="CS64" i="3" s="1"/>
  <c r="CR63" i="3"/>
  <c r="CR64" i="3" s="1"/>
  <c r="CQ63" i="3"/>
  <c r="CN63" i="3"/>
  <c r="CN64" i="3" s="1"/>
  <c r="CM63" i="3"/>
  <c r="CM64" i="3" s="1"/>
  <c r="CG63" i="3"/>
  <c r="CG64" i="3" s="1"/>
  <c r="CF63" i="3"/>
  <c r="CF64" i="3" s="1"/>
  <c r="BZ63" i="3"/>
  <c r="BZ64" i="3" s="1"/>
  <c r="BY63" i="3"/>
  <c r="BY64" i="3" s="1"/>
  <c r="BS63" i="3"/>
  <c r="BR63" i="3"/>
  <c r="BR64" i="3" s="1"/>
  <c r="BL63" i="3"/>
  <c r="BL64" i="3" s="1"/>
  <c r="BK63" i="3"/>
  <c r="BK64" i="3" s="1"/>
  <c r="BE63" i="3"/>
  <c r="BD63" i="3"/>
  <c r="BD64" i="3" s="1"/>
  <c r="AX63" i="3"/>
  <c r="AX64" i="3" s="1"/>
  <c r="AW63" i="3"/>
  <c r="AW64" i="3" s="1"/>
  <c r="AQ63" i="3"/>
  <c r="AQ64" i="3" s="1"/>
  <c r="AP63" i="3"/>
  <c r="AP64" i="3" s="1"/>
  <c r="AJ63" i="3"/>
  <c r="AJ64" i="3" s="1"/>
  <c r="AI63" i="3"/>
  <c r="AI64" i="3" s="1"/>
  <c r="AC63" i="3"/>
  <c r="AC64" i="3" s="1"/>
  <c r="AB63" i="3"/>
  <c r="V63" i="3"/>
  <c r="V64" i="3" s="1"/>
  <c r="U63" i="3"/>
  <c r="R63" i="3"/>
  <c r="R64" i="3" s="1"/>
  <c r="ME61" i="3"/>
  <c r="LD61" i="3"/>
  <c r="KO61" i="3"/>
  <c r="KA61" i="3"/>
  <c r="JM61" i="3"/>
  <c r="IZ61" i="3"/>
  <c r="HP61" i="3"/>
  <c r="HD61" i="3"/>
  <c r="FT61" i="3"/>
  <c r="EJ61" i="3"/>
  <c r="DL61" i="3"/>
  <c r="CZ61" i="3"/>
  <c r="CN61" i="3"/>
  <c r="BD61" i="3"/>
  <c r="T61" i="3"/>
  <c r="NO60" i="3"/>
  <c r="NO61" i="3" s="1"/>
  <c r="NN60" i="3"/>
  <c r="NN61" i="3" s="1"/>
  <c r="NM60" i="3"/>
  <c r="NM61" i="3" s="1"/>
  <c r="NH60" i="3"/>
  <c r="NH61" i="3" s="1"/>
  <c r="NG60" i="3"/>
  <c r="NG61" i="3" s="1"/>
  <c r="NA60" i="3"/>
  <c r="NA61" i="3" s="1"/>
  <c r="MZ60" i="3"/>
  <c r="MZ61" i="3" s="1"/>
  <c r="MT60" i="3"/>
  <c r="MT61" i="3" s="1"/>
  <c r="MS60" i="3"/>
  <c r="MS61" i="3" s="1"/>
  <c r="MM60" i="3"/>
  <c r="MM61" i="3" s="1"/>
  <c r="ML60" i="3"/>
  <c r="ML61" i="3" s="1"/>
  <c r="MF60" i="3"/>
  <c r="MF61" i="3" s="1"/>
  <c r="ME60" i="3"/>
  <c r="LY60" i="3"/>
  <c r="LY61" i="3" s="1"/>
  <c r="LX60" i="3"/>
  <c r="LX61" i="3" s="1"/>
  <c r="LU60" i="3"/>
  <c r="LU61" i="3" s="1"/>
  <c r="LR60" i="3"/>
  <c r="LR61" i="3" s="1"/>
  <c r="LQ60" i="3"/>
  <c r="LQ61" i="3" s="1"/>
  <c r="LK60" i="3"/>
  <c r="LK61" i="3" s="1"/>
  <c r="LJ60" i="3"/>
  <c r="LJ61" i="3" s="1"/>
  <c r="LD60" i="3"/>
  <c r="LC60" i="3"/>
  <c r="LC61" i="3" s="1"/>
  <c r="KW60" i="3"/>
  <c r="KW61" i="3" s="1"/>
  <c r="KV60" i="3"/>
  <c r="KV61" i="3" s="1"/>
  <c r="KP60" i="3"/>
  <c r="KP61" i="3" s="1"/>
  <c r="KO60" i="3"/>
  <c r="KI60" i="3"/>
  <c r="KI61" i="3" s="1"/>
  <c r="KH60" i="3"/>
  <c r="KH61" i="3" s="1"/>
  <c r="KB60" i="3"/>
  <c r="KB61" i="3" s="1"/>
  <c r="KA60" i="3"/>
  <c r="JU60" i="3"/>
  <c r="JU61" i="3" s="1"/>
  <c r="JT60" i="3"/>
  <c r="JT61" i="3" s="1"/>
  <c r="JN60" i="3"/>
  <c r="JN61" i="3" s="1"/>
  <c r="JM60" i="3"/>
  <c r="JG60" i="3"/>
  <c r="JG61" i="3" s="1"/>
  <c r="JF60" i="3"/>
  <c r="JF61" i="3" s="1"/>
  <c r="IZ60" i="3"/>
  <c r="IY60" i="3"/>
  <c r="IY61" i="3" s="1"/>
  <c r="IS60" i="3"/>
  <c r="IS61" i="3" s="1"/>
  <c r="IR60" i="3"/>
  <c r="IR61" i="3" s="1"/>
  <c r="IL60" i="3"/>
  <c r="IL61" i="3" s="1"/>
  <c r="IK60" i="3"/>
  <c r="IK61" i="3" s="1"/>
  <c r="IE60" i="3"/>
  <c r="IE61" i="3" s="1"/>
  <c r="ID60" i="3"/>
  <c r="ID61" i="3" s="1"/>
  <c r="HX60" i="3"/>
  <c r="HX61" i="3" s="1"/>
  <c r="HW60" i="3"/>
  <c r="HW61" i="3" s="1"/>
  <c r="HV60" i="3"/>
  <c r="HV61" i="3" s="1"/>
  <c r="HU60" i="3"/>
  <c r="HU61" i="3" s="1"/>
  <c r="HT60" i="3"/>
  <c r="HT61" i="3" s="1"/>
  <c r="HS60" i="3"/>
  <c r="HS61" i="3" s="1"/>
  <c r="HR60" i="3"/>
  <c r="HR61" i="3" s="1"/>
  <c r="HQ60" i="3"/>
  <c r="HQ61" i="3" s="1"/>
  <c r="HP60" i="3"/>
  <c r="HO60" i="3"/>
  <c r="HO61" i="3" s="1"/>
  <c r="HN60" i="3"/>
  <c r="HN61" i="3" s="1"/>
  <c r="HM60" i="3"/>
  <c r="HM61" i="3" s="1"/>
  <c r="HL60" i="3"/>
  <c r="HL61" i="3" s="1"/>
  <c r="HK60" i="3"/>
  <c r="HK61" i="3" s="1"/>
  <c r="HJ60" i="3"/>
  <c r="HJ61" i="3" s="1"/>
  <c r="HI60" i="3"/>
  <c r="HI61" i="3" s="1"/>
  <c r="HH60" i="3"/>
  <c r="HH61" i="3" s="1"/>
  <c r="HG60" i="3"/>
  <c r="HG61" i="3" s="1"/>
  <c r="HF60" i="3"/>
  <c r="HF61" i="3" s="1"/>
  <c r="HE60" i="3"/>
  <c r="HE61" i="3" s="1"/>
  <c r="HD60" i="3"/>
  <c r="HC60" i="3"/>
  <c r="HC61" i="3" s="1"/>
  <c r="HB60" i="3"/>
  <c r="HB61" i="3" s="1"/>
  <c r="GV60" i="3"/>
  <c r="GV61" i="3" s="1"/>
  <c r="GU60" i="3"/>
  <c r="GU61" i="3" s="1"/>
  <c r="GO60" i="3"/>
  <c r="GO61" i="3" s="1"/>
  <c r="GN60" i="3"/>
  <c r="GN61" i="3" s="1"/>
  <c r="GH60" i="3"/>
  <c r="GH61" i="3" s="1"/>
  <c r="GG60" i="3"/>
  <c r="GG61" i="3" s="1"/>
  <c r="GA60" i="3"/>
  <c r="GA61" i="3" s="1"/>
  <c r="FZ60" i="3"/>
  <c r="FZ61" i="3" s="1"/>
  <c r="FT60" i="3"/>
  <c r="FS60" i="3"/>
  <c r="FS61" i="3" s="1"/>
  <c r="FN60" i="3"/>
  <c r="FN61" i="3" s="1"/>
  <c r="FM60" i="3"/>
  <c r="FM61" i="3" s="1"/>
  <c r="FL60" i="3"/>
  <c r="FL61" i="3" s="1"/>
  <c r="FF60" i="3"/>
  <c r="FF61" i="3" s="1"/>
  <c r="FE60" i="3"/>
  <c r="FE61" i="3" s="1"/>
  <c r="FC60" i="3"/>
  <c r="FC61" i="3" s="1"/>
  <c r="EY60" i="3"/>
  <c r="EY61" i="3" s="1"/>
  <c r="EX60" i="3"/>
  <c r="EX61" i="3" s="1"/>
  <c r="ER60" i="3"/>
  <c r="ER61" i="3" s="1"/>
  <c r="EQ60" i="3"/>
  <c r="EQ61" i="3" s="1"/>
  <c r="EP60" i="3"/>
  <c r="EP61" i="3" s="1"/>
  <c r="EK60" i="3"/>
  <c r="EK61" i="3" s="1"/>
  <c r="EJ60" i="3"/>
  <c r="EI60" i="3"/>
  <c r="EI61" i="3" s="1"/>
  <c r="ED60" i="3"/>
  <c r="ED61" i="3" s="1"/>
  <c r="EC60" i="3"/>
  <c r="EC61" i="3" s="1"/>
  <c r="DW60" i="3"/>
  <c r="DW61" i="3" s="1"/>
  <c r="DV60" i="3"/>
  <c r="DV61" i="3" s="1"/>
  <c r="DQ60" i="3"/>
  <c r="DQ61" i="3" s="1"/>
  <c r="DP60" i="3"/>
  <c r="DP61" i="3" s="1"/>
  <c r="DO60" i="3"/>
  <c r="DO61" i="3" s="1"/>
  <c r="DN60" i="3"/>
  <c r="DN61" i="3" s="1"/>
  <c r="DM60" i="3"/>
  <c r="DM61" i="3" s="1"/>
  <c r="DL60" i="3"/>
  <c r="DK60" i="3"/>
  <c r="DK61" i="3" s="1"/>
  <c r="DJ60" i="3"/>
  <c r="DJ61" i="3" s="1"/>
  <c r="DI60" i="3"/>
  <c r="DI61" i="3" s="1"/>
  <c r="DH60" i="3"/>
  <c r="DH61" i="3" s="1"/>
  <c r="DG60" i="3"/>
  <c r="DG61" i="3" s="1"/>
  <c r="DF60" i="3"/>
  <c r="DF61" i="3" s="1"/>
  <c r="DE60" i="3"/>
  <c r="DE61" i="3" s="1"/>
  <c r="DD60" i="3"/>
  <c r="DD61" i="3" s="1"/>
  <c r="DC60" i="3"/>
  <c r="DC61" i="3" s="1"/>
  <c r="DB60" i="3"/>
  <c r="DB61" i="3" s="1"/>
  <c r="DA60" i="3"/>
  <c r="DA61" i="3" s="1"/>
  <c r="CZ60" i="3"/>
  <c r="CY60" i="3"/>
  <c r="CY61" i="3" s="1"/>
  <c r="CX60" i="3"/>
  <c r="CX61" i="3" s="1"/>
  <c r="CW60" i="3"/>
  <c r="CW61" i="3" s="1"/>
  <c r="CV60" i="3"/>
  <c r="CV61" i="3" s="1"/>
  <c r="CU60" i="3"/>
  <c r="CU61" i="3" s="1"/>
  <c r="CT60" i="3"/>
  <c r="CT61" i="3" s="1"/>
  <c r="CS60" i="3"/>
  <c r="CS61" i="3" s="1"/>
  <c r="CR60" i="3"/>
  <c r="CR61" i="3" s="1"/>
  <c r="CQ60" i="3"/>
  <c r="CQ61" i="3" s="1"/>
  <c r="CN60" i="3"/>
  <c r="CM60" i="3"/>
  <c r="CM61" i="3" s="1"/>
  <c r="CG60" i="3"/>
  <c r="CG61" i="3" s="1"/>
  <c r="CF60" i="3"/>
  <c r="CF61" i="3" s="1"/>
  <c r="BZ60" i="3"/>
  <c r="BZ61" i="3" s="1"/>
  <c r="BY60" i="3"/>
  <c r="BY61" i="3" s="1"/>
  <c r="BX60" i="3"/>
  <c r="BX61" i="3" s="1"/>
  <c r="BW60" i="3"/>
  <c r="BW61" i="3" s="1"/>
  <c r="BV60" i="3"/>
  <c r="BV61" i="3" s="1"/>
  <c r="BS60" i="3"/>
  <c r="BS61" i="3" s="1"/>
  <c r="BR60" i="3"/>
  <c r="BR61" i="3" s="1"/>
  <c r="BL60" i="3"/>
  <c r="BL61" i="3" s="1"/>
  <c r="BK60" i="3"/>
  <c r="BK61" i="3" s="1"/>
  <c r="BE60" i="3"/>
  <c r="BE61" i="3" s="1"/>
  <c r="BD60" i="3"/>
  <c r="AX60" i="3"/>
  <c r="AX61" i="3" s="1"/>
  <c r="AW60" i="3"/>
  <c r="AW61" i="3" s="1"/>
  <c r="AQ60" i="3"/>
  <c r="AQ61" i="3" s="1"/>
  <c r="AP60" i="3"/>
  <c r="AP61" i="3" s="1"/>
  <c r="AJ60" i="3"/>
  <c r="AJ61" i="3" s="1"/>
  <c r="AI60" i="3"/>
  <c r="AI61" i="3" s="1"/>
  <c r="AE60" i="3"/>
  <c r="AE61" i="3" s="1"/>
  <c r="AC60" i="3"/>
  <c r="AC61" i="3" s="1"/>
  <c r="AB60" i="3"/>
  <c r="AB61" i="3" s="1"/>
  <c r="AA60" i="3"/>
  <c r="AA61" i="3" s="1"/>
  <c r="Z60" i="3"/>
  <c r="Z61" i="3" s="1"/>
  <c r="V60" i="3"/>
  <c r="V61" i="3" s="1"/>
  <c r="U60" i="3"/>
  <c r="U61" i="3" s="1"/>
  <c r="T60" i="3"/>
  <c r="S60" i="3"/>
  <c r="S61" i="3" s="1"/>
  <c r="R60" i="3"/>
  <c r="R61" i="3" s="1"/>
  <c r="NA58" i="3"/>
  <c r="MT58" i="3"/>
  <c r="LQ58" i="3"/>
  <c r="KV58" i="3"/>
  <c r="JG58" i="3"/>
  <c r="ID58" i="3"/>
  <c r="HX58" i="3"/>
  <c r="GO58" i="3"/>
  <c r="ER58" i="3"/>
  <c r="DH58" i="3"/>
  <c r="DG58" i="3"/>
  <c r="DB58" i="3"/>
  <c r="BR58" i="3"/>
  <c r="AP58" i="3"/>
  <c r="AI58" i="3"/>
  <c r="R58" i="3"/>
  <c r="NO57" i="3"/>
  <c r="NO58" i="3" s="1"/>
  <c r="NN57" i="3"/>
  <c r="NN58" i="3" s="1"/>
  <c r="NM57" i="3"/>
  <c r="NM58" i="3" s="1"/>
  <c r="NH57" i="3"/>
  <c r="NH58" i="3" s="1"/>
  <c r="NG57" i="3"/>
  <c r="NG58" i="3" s="1"/>
  <c r="NA57" i="3"/>
  <c r="MZ57" i="3"/>
  <c r="MZ58" i="3" s="1"/>
  <c r="MT57" i="3"/>
  <c r="MS57" i="3"/>
  <c r="MS58" i="3" s="1"/>
  <c r="MM57" i="3"/>
  <c r="MM58" i="3" s="1"/>
  <c r="ML57" i="3"/>
  <c r="ML58" i="3" s="1"/>
  <c r="MF57" i="3"/>
  <c r="MF58" i="3" s="1"/>
  <c r="ME57" i="3"/>
  <c r="ME58" i="3" s="1"/>
  <c r="LY57" i="3"/>
  <c r="LY58" i="3" s="1"/>
  <c r="LX57" i="3"/>
  <c r="LX58" i="3" s="1"/>
  <c r="LU57" i="3"/>
  <c r="LU58" i="3" s="1"/>
  <c r="LR57" i="3"/>
  <c r="LR58" i="3" s="1"/>
  <c r="LQ57" i="3"/>
  <c r="LK57" i="3"/>
  <c r="LK58" i="3" s="1"/>
  <c r="LJ57" i="3"/>
  <c r="LJ58" i="3" s="1"/>
  <c r="LF57" i="3"/>
  <c r="LF58" i="3" s="1"/>
  <c r="LD57" i="3"/>
  <c r="LD58" i="3" s="1"/>
  <c r="LC57" i="3"/>
  <c r="LC58" i="3" s="1"/>
  <c r="KW57" i="3"/>
  <c r="KW58" i="3" s="1"/>
  <c r="KV57" i="3"/>
  <c r="KP57" i="3"/>
  <c r="KP58" i="3" s="1"/>
  <c r="KO57" i="3"/>
  <c r="KO58" i="3" s="1"/>
  <c r="KI57" i="3"/>
  <c r="KI58" i="3" s="1"/>
  <c r="KH57" i="3"/>
  <c r="KH58" i="3" s="1"/>
  <c r="KB57" i="3"/>
  <c r="KB58" i="3" s="1"/>
  <c r="KA57" i="3"/>
  <c r="KA58" i="3" s="1"/>
  <c r="JU57" i="3"/>
  <c r="JU58" i="3" s="1"/>
  <c r="JT57" i="3"/>
  <c r="JT58" i="3" s="1"/>
  <c r="JN57" i="3"/>
  <c r="JN58" i="3" s="1"/>
  <c r="JM57" i="3"/>
  <c r="JM58" i="3" s="1"/>
  <c r="JG57" i="3"/>
  <c r="JF57" i="3"/>
  <c r="JF58" i="3" s="1"/>
  <c r="IZ57" i="3"/>
  <c r="IZ58" i="3" s="1"/>
  <c r="IY57" i="3"/>
  <c r="IY58" i="3" s="1"/>
  <c r="IS57" i="3"/>
  <c r="IS58" i="3" s="1"/>
  <c r="IR57" i="3"/>
  <c r="IR58" i="3" s="1"/>
  <c r="IL57" i="3"/>
  <c r="IL58" i="3" s="1"/>
  <c r="IK57" i="3"/>
  <c r="IK58" i="3" s="1"/>
  <c r="IE57" i="3"/>
  <c r="IE58" i="3" s="1"/>
  <c r="ID57" i="3"/>
  <c r="HX57" i="3"/>
  <c r="HW57" i="3"/>
  <c r="HW58" i="3" s="1"/>
  <c r="HQ57" i="3"/>
  <c r="HQ58" i="3" s="1"/>
  <c r="HP57" i="3"/>
  <c r="HP58" i="3" s="1"/>
  <c r="HJ57" i="3"/>
  <c r="HJ58" i="3" s="1"/>
  <c r="HI57" i="3"/>
  <c r="HI58" i="3" s="1"/>
  <c r="HE57" i="3"/>
  <c r="HE58" i="3" s="1"/>
  <c r="HC57" i="3"/>
  <c r="HC58" i="3" s="1"/>
  <c r="HB57" i="3"/>
  <c r="HB58" i="3" s="1"/>
  <c r="GV57" i="3"/>
  <c r="GV58" i="3" s="1"/>
  <c r="GU57" i="3"/>
  <c r="GU58" i="3" s="1"/>
  <c r="GO57" i="3"/>
  <c r="GN57" i="3"/>
  <c r="GN58" i="3" s="1"/>
  <c r="GH57" i="3"/>
  <c r="GH58" i="3" s="1"/>
  <c r="GG57" i="3"/>
  <c r="GG58" i="3" s="1"/>
  <c r="GA57" i="3"/>
  <c r="GA58" i="3" s="1"/>
  <c r="FZ57" i="3"/>
  <c r="FZ58" i="3" s="1"/>
  <c r="FT57" i="3"/>
  <c r="FT58" i="3" s="1"/>
  <c r="FS57" i="3"/>
  <c r="FS58" i="3" s="1"/>
  <c r="FN57" i="3"/>
  <c r="FN58" i="3" s="1"/>
  <c r="FM57" i="3"/>
  <c r="FM58" i="3" s="1"/>
  <c r="FL57" i="3"/>
  <c r="FL58" i="3" s="1"/>
  <c r="FF57" i="3"/>
  <c r="FF58" i="3" s="1"/>
  <c r="FE57" i="3"/>
  <c r="FE58" i="3" s="1"/>
  <c r="FC57" i="3"/>
  <c r="FC58" i="3" s="1"/>
  <c r="EY57" i="3"/>
  <c r="EY58" i="3" s="1"/>
  <c r="EX57" i="3"/>
  <c r="EX58" i="3" s="1"/>
  <c r="ER57" i="3"/>
  <c r="EQ57" i="3"/>
  <c r="EQ58" i="3" s="1"/>
  <c r="EP57" i="3"/>
  <c r="EP58" i="3" s="1"/>
  <c r="EK57" i="3"/>
  <c r="EK58" i="3" s="1"/>
  <c r="EJ57" i="3"/>
  <c r="EJ58" i="3" s="1"/>
  <c r="EI57" i="3"/>
  <c r="EI58" i="3" s="1"/>
  <c r="ED57" i="3"/>
  <c r="ED58" i="3" s="1"/>
  <c r="EC57" i="3"/>
  <c r="EC58" i="3" s="1"/>
  <c r="DW57" i="3"/>
  <c r="DW58" i="3" s="1"/>
  <c r="DV57" i="3"/>
  <c r="DV58" i="3" s="1"/>
  <c r="DQ57" i="3"/>
  <c r="DQ58" i="3" s="1"/>
  <c r="DP57" i="3"/>
  <c r="DP58" i="3" s="1"/>
  <c r="DO57" i="3"/>
  <c r="DO58" i="3" s="1"/>
  <c r="DN57" i="3"/>
  <c r="DN58" i="3" s="1"/>
  <c r="DM57" i="3"/>
  <c r="DM58" i="3" s="1"/>
  <c r="DL57" i="3"/>
  <c r="DL58" i="3" s="1"/>
  <c r="DK57" i="3"/>
  <c r="DK58" i="3" s="1"/>
  <c r="DJ57" i="3"/>
  <c r="DJ58" i="3" s="1"/>
  <c r="DI57" i="3"/>
  <c r="DI58" i="3" s="1"/>
  <c r="DH57" i="3"/>
  <c r="DG57" i="3"/>
  <c r="DF57" i="3"/>
  <c r="DF58" i="3" s="1"/>
  <c r="DE57" i="3"/>
  <c r="DE58" i="3" s="1"/>
  <c r="DD57" i="3"/>
  <c r="DD58" i="3" s="1"/>
  <c r="DC57" i="3"/>
  <c r="DC58" i="3" s="1"/>
  <c r="DB57" i="3"/>
  <c r="DA57" i="3"/>
  <c r="DA58" i="3" s="1"/>
  <c r="CZ57" i="3"/>
  <c r="CZ58" i="3" s="1"/>
  <c r="CY57" i="3"/>
  <c r="CY58" i="3" s="1"/>
  <c r="CX57" i="3"/>
  <c r="CX58" i="3" s="1"/>
  <c r="CW57" i="3"/>
  <c r="CW58" i="3" s="1"/>
  <c r="CV57" i="3"/>
  <c r="CV58" i="3" s="1"/>
  <c r="CU57" i="3"/>
  <c r="CU58" i="3" s="1"/>
  <c r="CT57" i="3"/>
  <c r="CT58" i="3" s="1"/>
  <c r="CS57" i="3"/>
  <c r="CS58" i="3" s="1"/>
  <c r="CR57" i="3"/>
  <c r="CR58" i="3" s="1"/>
  <c r="CQ57" i="3"/>
  <c r="CQ58" i="3" s="1"/>
  <c r="CN57" i="3"/>
  <c r="CN58" i="3" s="1"/>
  <c r="CM57" i="3"/>
  <c r="CM58" i="3" s="1"/>
  <c r="CG57" i="3"/>
  <c r="CG58" i="3" s="1"/>
  <c r="CF57" i="3"/>
  <c r="CF58" i="3" s="1"/>
  <c r="BZ57" i="3"/>
  <c r="BZ58" i="3" s="1"/>
  <c r="BY57" i="3"/>
  <c r="BY58" i="3" s="1"/>
  <c r="BS57" i="3"/>
  <c r="BS58" i="3" s="1"/>
  <c r="BR57" i="3"/>
  <c r="BL57" i="3"/>
  <c r="BL58" i="3" s="1"/>
  <c r="BK57" i="3"/>
  <c r="BK58" i="3" s="1"/>
  <c r="BE57" i="3"/>
  <c r="BE58" i="3" s="1"/>
  <c r="BD57" i="3"/>
  <c r="BD58" i="3" s="1"/>
  <c r="AX57" i="3"/>
  <c r="AX58" i="3" s="1"/>
  <c r="AW57" i="3"/>
  <c r="AW58" i="3" s="1"/>
  <c r="AQ57" i="3"/>
  <c r="AQ58" i="3" s="1"/>
  <c r="AP57" i="3"/>
  <c r="AJ57" i="3"/>
  <c r="AJ58" i="3" s="1"/>
  <c r="AI57" i="3"/>
  <c r="AC57" i="3"/>
  <c r="AC58" i="3" s="1"/>
  <c r="AB57" i="3"/>
  <c r="AB58" i="3" s="1"/>
  <c r="V57" i="3"/>
  <c r="V58" i="3" s="1"/>
  <c r="U57" i="3"/>
  <c r="U58" i="3" s="1"/>
  <c r="R57" i="3"/>
  <c r="NN55" i="3"/>
  <c r="NG55" i="3"/>
  <c r="MT55" i="3"/>
  <c r="MS55" i="3"/>
  <c r="LY55" i="3"/>
  <c r="LU55" i="3"/>
  <c r="LR55" i="3"/>
  <c r="LK55" i="3"/>
  <c r="LJ55" i="3"/>
  <c r="KW55" i="3"/>
  <c r="KO55" i="3"/>
  <c r="KH55" i="3"/>
  <c r="KA55" i="3"/>
  <c r="JN55" i="3"/>
  <c r="JM55" i="3"/>
  <c r="IS55" i="3"/>
  <c r="IL55" i="3"/>
  <c r="IE55" i="3"/>
  <c r="ID55" i="3"/>
  <c r="HQ55" i="3"/>
  <c r="HI55" i="3"/>
  <c r="HE55" i="3"/>
  <c r="HB55" i="3"/>
  <c r="GU55" i="3"/>
  <c r="GH55" i="3"/>
  <c r="GG55" i="3"/>
  <c r="FM55" i="3"/>
  <c r="FF55" i="3"/>
  <c r="EY55" i="3"/>
  <c r="EX55" i="3"/>
  <c r="EO55" i="3"/>
  <c r="EK55" i="3"/>
  <c r="EC55" i="3"/>
  <c r="DV55" i="3"/>
  <c r="DQ55" i="3"/>
  <c r="DO55" i="3"/>
  <c r="DN55" i="3"/>
  <c r="DM55" i="3"/>
  <c r="DJ55" i="3"/>
  <c r="DE55" i="3"/>
  <c r="DC55" i="3"/>
  <c r="DB55" i="3"/>
  <c r="DA55" i="3"/>
  <c r="CX55" i="3"/>
  <c r="CS55" i="3"/>
  <c r="CQ55" i="3"/>
  <c r="CG55" i="3"/>
  <c r="BZ55" i="3"/>
  <c r="BS55" i="3"/>
  <c r="BR55" i="3"/>
  <c r="BE55" i="3"/>
  <c r="AW55" i="3"/>
  <c r="AS55" i="3"/>
  <c r="AP55" i="3"/>
  <c r="AI55" i="3"/>
  <c r="V55" i="3"/>
  <c r="U55" i="3"/>
  <c r="R55" i="3"/>
  <c r="NO54" i="3"/>
  <c r="NO55" i="3" s="1"/>
  <c r="NN54" i="3"/>
  <c r="NM54" i="3"/>
  <c r="NM55" i="3" s="1"/>
  <c r="NH54" i="3"/>
  <c r="NH55" i="3" s="1"/>
  <c r="NG54" i="3"/>
  <c r="NA54" i="3"/>
  <c r="NA55" i="3" s="1"/>
  <c r="MZ54" i="3"/>
  <c r="MZ55" i="3" s="1"/>
  <c r="MT54" i="3"/>
  <c r="MS54" i="3"/>
  <c r="MM54" i="3"/>
  <c r="MM55" i="3" s="1"/>
  <c r="ML54" i="3"/>
  <c r="ML55" i="3" s="1"/>
  <c r="MF54" i="3"/>
  <c r="MF55" i="3" s="1"/>
  <c r="ME54" i="3"/>
  <c r="ME55" i="3" s="1"/>
  <c r="LY54" i="3"/>
  <c r="LX54" i="3"/>
  <c r="LX55" i="3" s="1"/>
  <c r="LU54" i="3"/>
  <c r="LR54" i="3"/>
  <c r="LQ54" i="3"/>
  <c r="LQ55" i="3" s="1"/>
  <c r="LK54" i="3"/>
  <c r="LJ54" i="3"/>
  <c r="LD54" i="3"/>
  <c r="LD55" i="3" s="1"/>
  <c r="LC54" i="3"/>
  <c r="LC55" i="3" s="1"/>
  <c r="KW54" i="3"/>
  <c r="KV54" i="3"/>
  <c r="KV55" i="3" s="1"/>
  <c r="KP54" i="3"/>
  <c r="KP55" i="3" s="1"/>
  <c r="KO54" i="3"/>
  <c r="KI54" i="3"/>
  <c r="KI55" i="3" s="1"/>
  <c r="KH54" i="3"/>
  <c r="KB54" i="3"/>
  <c r="KB55" i="3" s="1"/>
  <c r="KA54" i="3"/>
  <c r="JU54" i="3"/>
  <c r="JU55" i="3" s="1"/>
  <c r="JT54" i="3"/>
  <c r="JT55" i="3" s="1"/>
  <c r="JN54" i="3"/>
  <c r="JM54" i="3"/>
  <c r="JG54" i="3"/>
  <c r="JG55" i="3" s="1"/>
  <c r="JF54" i="3"/>
  <c r="JF55" i="3" s="1"/>
  <c r="IZ54" i="3"/>
  <c r="IZ55" i="3" s="1"/>
  <c r="IY54" i="3"/>
  <c r="IY55" i="3" s="1"/>
  <c r="IS54" i="3"/>
  <c r="IR54" i="3"/>
  <c r="IR55" i="3" s="1"/>
  <c r="IL54" i="3"/>
  <c r="IK54" i="3"/>
  <c r="IK55" i="3" s="1"/>
  <c r="IE54" i="3"/>
  <c r="ID54" i="3"/>
  <c r="HX54" i="3"/>
  <c r="HX55" i="3" s="1"/>
  <c r="HW54" i="3"/>
  <c r="HW55" i="3" s="1"/>
  <c r="HQ54" i="3"/>
  <c r="HP54" i="3"/>
  <c r="HP55" i="3" s="1"/>
  <c r="HJ54" i="3"/>
  <c r="HJ55" i="3" s="1"/>
  <c r="HI54" i="3"/>
  <c r="HE54" i="3"/>
  <c r="HC54" i="3"/>
  <c r="HC55" i="3" s="1"/>
  <c r="HB54" i="3"/>
  <c r="GV54" i="3"/>
  <c r="GV55" i="3" s="1"/>
  <c r="GU54" i="3"/>
  <c r="GO54" i="3"/>
  <c r="GO55" i="3" s="1"/>
  <c r="GN54" i="3"/>
  <c r="GN55" i="3" s="1"/>
  <c r="GH54" i="3"/>
  <c r="GG54" i="3"/>
  <c r="GA54" i="3"/>
  <c r="GA55" i="3" s="1"/>
  <c r="FZ54" i="3"/>
  <c r="FZ55" i="3" s="1"/>
  <c r="FT54" i="3"/>
  <c r="FT55" i="3" s="1"/>
  <c r="FS54" i="3"/>
  <c r="FS55" i="3" s="1"/>
  <c r="FN54" i="3"/>
  <c r="FN55" i="3" s="1"/>
  <c r="FM54" i="3"/>
  <c r="FL54" i="3"/>
  <c r="FL55" i="3" s="1"/>
  <c r="FF54" i="3"/>
  <c r="FE54" i="3"/>
  <c r="FE55" i="3" s="1"/>
  <c r="FD54" i="3"/>
  <c r="FD55" i="3" s="1"/>
  <c r="FC54" i="3"/>
  <c r="FC55" i="3" s="1"/>
  <c r="EY54" i="3"/>
  <c r="EX54" i="3"/>
  <c r="ER54" i="3"/>
  <c r="ER55" i="3" s="1"/>
  <c r="EQ54" i="3"/>
  <c r="EQ55" i="3" s="1"/>
  <c r="EP54" i="3"/>
  <c r="EP55" i="3" s="1"/>
  <c r="EO54" i="3"/>
  <c r="EK54" i="3"/>
  <c r="EJ54" i="3"/>
  <c r="EJ55" i="3" s="1"/>
  <c r="EI54" i="3"/>
  <c r="ED54" i="3"/>
  <c r="ED55" i="3" s="1"/>
  <c r="EC54" i="3"/>
  <c r="DW54" i="3"/>
  <c r="DW55" i="3" s="1"/>
  <c r="DV54" i="3"/>
  <c r="DU54" i="3"/>
  <c r="DU55" i="3" s="1"/>
  <c r="DQ54" i="3"/>
  <c r="DP54" i="3"/>
  <c r="DP55" i="3" s="1"/>
  <c r="DO54" i="3"/>
  <c r="DN54" i="3"/>
  <c r="DM54" i="3"/>
  <c r="DL54" i="3"/>
  <c r="DL55" i="3" s="1"/>
  <c r="DK54" i="3"/>
  <c r="DK55" i="3" s="1"/>
  <c r="DJ54" i="3"/>
  <c r="DI54" i="3"/>
  <c r="DI55" i="3" s="1"/>
  <c r="DH54" i="3"/>
  <c r="DH55" i="3" s="1"/>
  <c r="DG54" i="3"/>
  <c r="DG55" i="3" s="1"/>
  <c r="DF54" i="3"/>
  <c r="DF55" i="3" s="1"/>
  <c r="DE54" i="3"/>
  <c r="DD54" i="3"/>
  <c r="DD55" i="3" s="1"/>
  <c r="DC54" i="3"/>
  <c r="DB54" i="3"/>
  <c r="DA54" i="3"/>
  <c r="CZ54" i="3"/>
  <c r="CZ55" i="3" s="1"/>
  <c r="CY54" i="3"/>
  <c r="CY55" i="3" s="1"/>
  <c r="CX54" i="3"/>
  <c r="CW54" i="3"/>
  <c r="CW55" i="3" s="1"/>
  <c r="CV54" i="3"/>
  <c r="CV55" i="3" s="1"/>
  <c r="CU54" i="3"/>
  <c r="CU55" i="3" s="1"/>
  <c r="CT54" i="3"/>
  <c r="CT55" i="3" s="1"/>
  <c r="CS54" i="3"/>
  <c r="CR54" i="3"/>
  <c r="CR55" i="3" s="1"/>
  <c r="CQ54" i="3"/>
  <c r="CN54" i="3"/>
  <c r="CN55" i="3" s="1"/>
  <c r="CM54" i="3"/>
  <c r="CM55" i="3" s="1"/>
  <c r="CG54" i="3"/>
  <c r="CF54" i="3"/>
  <c r="CF55" i="3" s="1"/>
  <c r="BZ54" i="3"/>
  <c r="BY54" i="3"/>
  <c r="BY55" i="3" s="1"/>
  <c r="BS54" i="3"/>
  <c r="BR54" i="3"/>
  <c r="BL54" i="3"/>
  <c r="BL55" i="3" s="1"/>
  <c r="BK54" i="3"/>
  <c r="BK55" i="3" s="1"/>
  <c r="BE54" i="3"/>
  <c r="BD54" i="3"/>
  <c r="BD55" i="3" s="1"/>
  <c r="AX54" i="3"/>
  <c r="AX55" i="3" s="1"/>
  <c r="AW54" i="3"/>
  <c r="AS54" i="3"/>
  <c r="AQ54" i="3"/>
  <c r="AQ55" i="3" s="1"/>
  <c r="AP54" i="3"/>
  <c r="AO54" i="3"/>
  <c r="AO55" i="3" s="1"/>
  <c r="AJ54" i="3"/>
  <c r="AJ55" i="3" s="1"/>
  <c r="AI54" i="3"/>
  <c r="AC54" i="3"/>
  <c r="AC55" i="3" s="1"/>
  <c r="AB54" i="3"/>
  <c r="AB55" i="3" s="1"/>
  <c r="V54" i="3"/>
  <c r="U54" i="3"/>
  <c r="S54" i="3"/>
  <c r="S55" i="3" s="1"/>
  <c r="R54" i="3"/>
  <c r="BA52" i="3"/>
  <c r="NS50" i="3"/>
  <c r="NS81" i="3" s="1"/>
  <c r="NS82" i="3" s="1"/>
  <c r="NR50" i="3"/>
  <c r="NR81" i="3" s="1"/>
  <c r="NR82" i="3" s="1"/>
  <c r="NQ50" i="3"/>
  <c r="NQ81" i="3" s="1"/>
  <c r="NQ82" i="3" s="1"/>
  <c r="NP50" i="3"/>
  <c r="NP81" i="3" s="1"/>
  <c r="NP82" i="3" s="1"/>
  <c r="NL50" i="3"/>
  <c r="NL81" i="3" s="1"/>
  <c r="NL82" i="3" s="1"/>
  <c r="NK50" i="3"/>
  <c r="NK81" i="3" s="1"/>
  <c r="NK82" i="3" s="1"/>
  <c r="NJ50" i="3"/>
  <c r="NJ81" i="3" s="1"/>
  <c r="NJ82" i="3" s="1"/>
  <c r="NI50" i="3"/>
  <c r="NI81" i="3" s="1"/>
  <c r="NI82" i="3" s="1"/>
  <c r="NF50" i="3"/>
  <c r="NF81" i="3" s="1"/>
  <c r="NF82" i="3" s="1"/>
  <c r="NE50" i="3"/>
  <c r="NE81" i="3" s="1"/>
  <c r="NE82" i="3" s="1"/>
  <c r="ND50" i="3"/>
  <c r="ND81" i="3" s="1"/>
  <c r="ND82" i="3" s="1"/>
  <c r="NC50" i="3"/>
  <c r="NC81" i="3" s="1"/>
  <c r="NC82" i="3" s="1"/>
  <c r="NB50" i="3"/>
  <c r="NB81" i="3" s="1"/>
  <c r="NB82" i="3" s="1"/>
  <c r="MY50" i="3"/>
  <c r="MY81" i="3" s="1"/>
  <c r="MY82" i="3" s="1"/>
  <c r="MX50" i="3"/>
  <c r="MX81" i="3" s="1"/>
  <c r="MX82" i="3" s="1"/>
  <c r="MW50" i="3"/>
  <c r="MW81" i="3" s="1"/>
  <c r="MW82" i="3" s="1"/>
  <c r="MV50" i="3"/>
  <c r="MV81" i="3" s="1"/>
  <c r="MV82" i="3" s="1"/>
  <c r="MU50" i="3"/>
  <c r="MU81" i="3" s="1"/>
  <c r="MU82" i="3" s="1"/>
  <c r="MR50" i="3"/>
  <c r="MR81" i="3" s="1"/>
  <c r="MR82" i="3" s="1"/>
  <c r="MQ50" i="3"/>
  <c r="MQ81" i="3" s="1"/>
  <c r="MQ82" i="3" s="1"/>
  <c r="MP50" i="3"/>
  <c r="MP81" i="3" s="1"/>
  <c r="MP82" i="3" s="1"/>
  <c r="MO50" i="3"/>
  <c r="MO81" i="3" s="1"/>
  <c r="MO82" i="3" s="1"/>
  <c r="MN50" i="3"/>
  <c r="MN81" i="3" s="1"/>
  <c r="MN82" i="3" s="1"/>
  <c r="MK50" i="3"/>
  <c r="MK81" i="3" s="1"/>
  <c r="MK82" i="3" s="1"/>
  <c r="MJ50" i="3"/>
  <c r="MJ81" i="3" s="1"/>
  <c r="MJ82" i="3" s="1"/>
  <c r="MI50" i="3"/>
  <c r="MI81" i="3" s="1"/>
  <c r="MI82" i="3" s="1"/>
  <c r="MH50" i="3"/>
  <c r="MH81" i="3" s="1"/>
  <c r="MH82" i="3" s="1"/>
  <c r="MG50" i="3"/>
  <c r="MG81" i="3" s="1"/>
  <c r="MG82" i="3" s="1"/>
  <c r="MD50" i="3"/>
  <c r="MD81" i="3" s="1"/>
  <c r="MD82" i="3" s="1"/>
  <c r="MC50" i="3"/>
  <c r="MC81" i="3" s="1"/>
  <c r="MC82" i="3" s="1"/>
  <c r="MB50" i="3"/>
  <c r="MB81" i="3" s="1"/>
  <c r="MB82" i="3" s="1"/>
  <c r="MA50" i="3"/>
  <c r="MA81" i="3" s="1"/>
  <c r="MA82" i="3" s="1"/>
  <c r="LZ50" i="3"/>
  <c r="LZ81" i="3" s="1"/>
  <c r="LZ82" i="3" s="1"/>
  <c r="LW50" i="3"/>
  <c r="LW81" i="3" s="1"/>
  <c r="LW82" i="3" s="1"/>
  <c r="LV50" i="3"/>
  <c r="LV81" i="3" s="1"/>
  <c r="LV82" i="3" s="1"/>
  <c r="LT50" i="3"/>
  <c r="LT81" i="3" s="1"/>
  <c r="LT82" i="3" s="1"/>
  <c r="LS50" i="3"/>
  <c r="LS81" i="3" s="1"/>
  <c r="LS82" i="3" s="1"/>
  <c r="LP50" i="3"/>
  <c r="LP81" i="3" s="1"/>
  <c r="LP82" i="3" s="1"/>
  <c r="LO50" i="3"/>
  <c r="LO81" i="3" s="1"/>
  <c r="LO82" i="3" s="1"/>
  <c r="LN50" i="3"/>
  <c r="LN81" i="3" s="1"/>
  <c r="LN82" i="3" s="1"/>
  <c r="LM50" i="3"/>
  <c r="LM81" i="3" s="1"/>
  <c r="LM82" i="3" s="1"/>
  <c r="LL50" i="3"/>
  <c r="LL81" i="3" s="1"/>
  <c r="LL82" i="3" s="1"/>
  <c r="LI50" i="3"/>
  <c r="LI81" i="3" s="1"/>
  <c r="LI82" i="3" s="1"/>
  <c r="LH50" i="3"/>
  <c r="LH81" i="3" s="1"/>
  <c r="LH82" i="3" s="1"/>
  <c r="LG50" i="3"/>
  <c r="LG81" i="3" s="1"/>
  <c r="LG82" i="3" s="1"/>
  <c r="LF50" i="3"/>
  <c r="LF81" i="3" s="1"/>
  <c r="LF82" i="3" s="1"/>
  <c r="LE50" i="3"/>
  <c r="LE81" i="3" s="1"/>
  <c r="LE82" i="3" s="1"/>
  <c r="LB50" i="3"/>
  <c r="LB81" i="3" s="1"/>
  <c r="LB82" i="3" s="1"/>
  <c r="LA50" i="3"/>
  <c r="LA81" i="3" s="1"/>
  <c r="LA82" i="3" s="1"/>
  <c r="KZ50" i="3"/>
  <c r="KZ81" i="3" s="1"/>
  <c r="KZ82" i="3" s="1"/>
  <c r="KY50" i="3"/>
  <c r="KY81" i="3" s="1"/>
  <c r="KY82" i="3" s="1"/>
  <c r="KX50" i="3"/>
  <c r="KX81" i="3" s="1"/>
  <c r="KX82" i="3" s="1"/>
  <c r="KU50" i="3"/>
  <c r="KU81" i="3" s="1"/>
  <c r="KU82" i="3" s="1"/>
  <c r="KT50" i="3"/>
  <c r="KT81" i="3" s="1"/>
  <c r="KT82" i="3" s="1"/>
  <c r="KS50" i="3"/>
  <c r="KS81" i="3" s="1"/>
  <c r="KS82" i="3" s="1"/>
  <c r="KR50" i="3"/>
  <c r="KR81" i="3" s="1"/>
  <c r="KR82" i="3" s="1"/>
  <c r="KQ50" i="3"/>
  <c r="KQ81" i="3" s="1"/>
  <c r="KQ82" i="3" s="1"/>
  <c r="KN50" i="3"/>
  <c r="KN81" i="3" s="1"/>
  <c r="KN82" i="3" s="1"/>
  <c r="KM50" i="3"/>
  <c r="KM81" i="3" s="1"/>
  <c r="KM82" i="3" s="1"/>
  <c r="KL50" i="3"/>
  <c r="KL81" i="3" s="1"/>
  <c r="KL82" i="3" s="1"/>
  <c r="KK50" i="3"/>
  <c r="KK81" i="3" s="1"/>
  <c r="KK82" i="3" s="1"/>
  <c r="KJ50" i="3"/>
  <c r="KJ81" i="3" s="1"/>
  <c r="KJ82" i="3" s="1"/>
  <c r="KG50" i="3"/>
  <c r="KG81" i="3" s="1"/>
  <c r="KG82" i="3" s="1"/>
  <c r="KF50" i="3"/>
  <c r="KF81" i="3" s="1"/>
  <c r="KF82" i="3" s="1"/>
  <c r="KE50" i="3"/>
  <c r="KE81" i="3" s="1"/>
  <c r="KE82" i="3" s="1"/>
  <c r="KD50" i="3"/>
  <c r="KD81" i="3" s="1"/>
  <c r="KD82" i="3" s="1"/>
  <c r="KC50" i="3"/>
  <c r="KC81" i="3" s="1"/>
  <c r="KC82" i="3" s="1"/>
  <c r="JZ50" i="3"/>
  <c r="JZ81" i="3" s="1"/>
  <c r="JZ82" i="3" s="1"/>
  <c r="JY50" i="3"/>
  <c r="JY81" i="3" s="1"/>
  <c r="JY82" i="3" s="1"/>
  <c r="JX50" i="3"/>
  <c r="JX81" i="3" s="1"/>
  <c r="JX82" i="3" s="1"/>
  <c r="JW50" i="3"/>
  <c r="JW81" i="3" s="1"/>
  <c r="JW82" i="3" s="1"/>
  <c r="JV50" i="3"/>
  <c r="JV81" i="3" s="1"/>
  <c r="JV82" i="3" s="1"/>
  <c r="JS50" i="3"/>
  <c r="JS81" i="3" s="1"/>
  <c r="JS82" i="3" s="1"/>
  <c r="JR50" i="3"/>
  <c r="JR81" i="3" s="1"/>
  <c r="JR82" i="3" s="1"/>
  <c r="JQ50" i="3"/>
  <c r="JQ81" i="3" s="1"/>
  <c r="JQ82" i="3" s="1"/>
  <c r="JP50" i="3"/>
  <c r="JP81" i="3" s="1"/>
  <c r="JP82" i="3" s="1"/>
  <c r="JO50" i="3"/>
  <c r="JO81" i="3" s="1"/>
  <c r="JO82" i="3" s="1"/>
  <c r="JL50" i="3"/>
  <c r="JL81" i="3" s="1"/>
  <c r="JL82" i="3" s="1"/>
  <c r="JK50" i="3"/>
  <c r="JK81" i="3" s="1"/>
  <c r="JK82" i="3" s="1"/>
  <c r="JJ50" i="3"/>
  <c r="JJ81" i="3" s="1"/>
  <c r="JJ82" i="3" s="1"/>
  <c r="JI50" i="3"/>
  <c r="JI81" i="3" s="1"/>
  <c r="JI82" i="3" s="1"/>
  <c r="JH50" i="3"/>
  <c r="JH81" i="3" s="1"/>
  <c r="JH82" i="3" s="1"/>
  <c r="JE50" i="3"/>
  <c r="JE81" i="3" s="1"/>
  <c r="JE82" i="3" s="1"/>
  <c r="JD50" i="3"/>
  <c r="JD81" i="3" s="1"/>
  <c r="JD82" i="3" s="1"/>
  <c r="JC50" i="3"/>
  <c r="JC81" i="3" s="1"/>
  <c r="JC82" i="3" s="1"/>
  <c r="JB50" i="3"/>
  <c r="JB81" i="3" s="1"/>
  <c r="JB82" i="3" s="1"/>
  <c r="JA50" i="3"/>
  <c r="JA81" i="3" s="1"/>
  <c r="JA82" i="3" s="1"/>
  <c r="IX50" i="3"/>
  <c r="IX81" i="3" s="1"/>
  <c r="IX82" i="3" s="1"/>
  <c r="IW50" i="3"/>
  <c r="IW81" i="3" s="1"/>
  <c r="IW82" i="3" s="1"/>
  <c r="IV50" i="3"/>
  <c r="IV81" i="3" s="1"/>
  <c r="IV82" i="3" s="1"/>
  <c r="IU50" i="3"/>
  <c r="IU81" i="3" s="1"/>
  <c r="IU82" i="3" s="1"/>
  <c r="IT50" i="3"/>
  <c r="IT81" i="3" s="1"/>
  <c r="IT82" i="3" s="1"/>
  <c r="IQ50" i="3"/>
  <c r="IQ81" i="3" s="1"/>
  <c r="IQ82" i="3" s="1"/>
  <c r="IP50" i="3"/>
  <c r="IP81" i="3" s="1"/>
  <c r="IP82" i="3" s="1"/>
  <c r="IO50" i="3"/>
  <c r="IO81" i="3" s="1"/>
  <c r="IO82" i="3" s="1"/>
  <c r="IN50" i="3"/>
  <c r="IN81" i="3" s="1"/>
  <c r="IN82" i="3" s="1"/>
  <c r="IM50" i="3"/>
  <c r="IM81" i="3" s="1"/>
  <c r="IM82" i="3" s="1"/>
  <c r="IJ50" i="3"/>
  <c r="IJ81" i="3" s="1"/>
  <c r="IJ82" i="3" s="1"/>
  <c r="II50" i="3"/>
  <c r="II81" i="3" s="1"/>
  <c r="II82" i="3" s="1"/>
  <c r="IH50" i="3"/>
  <c r="IH81" i="3" s="1"/>
  <c r="IH82" i="3" s="1"/>
  <c r="IG50" i="3"/>
  <c r="IG81" i="3" s="1"/>
  <c r="IG82" i="3" s="1"/>
  <c r="IF50" i="3"/>
  <c r="IF81" i="3" s="1"/>
  <c r="IF82" i="3" s="1"/>
  <c r="IC50" i="3"/>
  <c r="IC81" i="3" s="1"/>
  <c r="IC82" i="3" s="1"/>
  <c r="IB50" i="3"/>
  <c r="IB81" i="3" s="1"/>
  <c r="IB82" i="3" s="1"/>
  <c r="IA50" i="3"/>
  <c r="IA81" i="3" s="1"/>
  <c r="IA82" i="3" s="1"/>
  <c r="HZ50" i="3"/>
  <c r="HZ81" i="3" s="1"/>
  <c r="HZ82" i="3" s="1"/>
  <c r="HY50" i="3"/>
  <c r="HY81" i="3" s="1"/>
  <c r="HY82" i="3" s="1"/>
  <c r="HV50" i="3"/>
  <c r="HV81" i="3" s="1"/>
  <c r="HV82" i="3" s="1"/>
  <c r="HU50" i="3"/>
  <c r="HU81" i="3" s="1"/>
  <c r="HU82" i="3" s="1"/>
  <c r="HT50" i="3"/>
  <c r="HT81" i="3" s="1"/>
  <c r="HT82" i="3" s="1"/>
  <c r="HS50" i="3"/>
  <c r="HS81" i="3" s="1"/>
  <c r="HS82" i="3" s="1"/>
  <c r="HR50" i="3"/>
  <c r="HR81" i="3" s="1"/>
  <c r="HR82" i="3" s="1"/>
  <c r="HO50" i="3"/>
  <c r="HO81" i="3" s="1"/>
  <c r="HO82" i="3" s="1"/>
  <c r="HN50" i="3"/>
  <c r="HN81" i="3" s="1"/>
  <c r="HN82" i="3" s="1"/>
  <c r="HM50" i="3"/>
  <c r="HM81" i="3" s="1"/>
  <c r="HM82" i="3" s="1"/>
  <c r="HL50" i="3"/>
  <c r="HL81" i="3" s="1"/>
  <c r="HL82" i="3" s="1"/>
  <c r="HK50" i="3"/>
  <c r="HK81" i="3" s="1"/>
  <c r="HK82" i="3" s="1"/>
  <c r="HH50" i="3"/>
  <c r="HH81" i="3" s="1"/>
  <c r="HH82" i="3" s="1"/>
  <c r="HG50" i="3"/>
  <c r="HG81" i="3" s="1"/>
  <c r="HG82" i="3" s="1"/>
  <c r="HF50" i="3"/>
  <c r="HF81" i="3" s="1"/>
  <c r="HF82" i="3" s="1"/>
  <c r="HD50" i="3"/>
  <c r="HD81" i="3" s="1"/>
  <c r="HD82" i="3" s="1"/>
  <c r="HA50" i="3"/>
  <c r="HA81" i="3" s="1"/>
  <c r="HA82" i="3" s="1"/>
  <c r="GZ50" i="3"/>
  <c r="GZ81" i="3" s="1"/>
  <c r="GZ82" i="3" s="1"/>
  <c r="GY50" i="3"/>
  <c r="GY81" i="3" s="1"/>
  <c r="GY82" i="3" s="1"/>
  <c r="GX50" i="3"/>
  <c r="GX81" i="3" s="1"/>
  <c r="GX82" i="3" s="1"/>
  <c r="GW50" i="3"/>
  <c r="GW81" i="3" s="1"/>
  <c r="GW82" i="3" s="1"/>
  <c r="GT50" i="3"/>
  <c r="GT81" i="3" s="1"/>
  <c r="GT82" i="3" s="1"/>
  <c r="GS50" i="3"/>
  <c r="GS81" i="3" s="1"/>
  <c r="GS82" i="3" s="1"/>
  <c r="GR50" i="3"/>
  <c r="GR81" i="3" s="1"/>
  <c r="GR82" i="3" s="1"/>
  <c r="GQ50" i="3"/>
  <c r="GQ81" i="3" s="1"/>
  <c r="GQ82" i="3" s="1"/>
  <c r="GP50" i="3"/>
  <c r="GP81" i="3" s="1"/>
  <c r="GP82" i="3" s="1"/>
  <c r="GM50" i="3"/>
  <c r="GM81" i="3" s="1"/>
  <c r="GM82" i="3" s="1"/>
  <c r="GL50" i="3"/>
  <c r="GL81" i="3" s="1"/>
  <c r="GL82" i="3" s="1"/>
  <c r="GK50" i="3"/>
  <c r="GK81" i="3" s="1"/>
  <c r="GK82" i="3" s="1"/>
  <c r="GJ50" i="3"/>
  <c r="GJ81" i="3" s="1"/>
  <c r="GJ82" i="3" s="1"/>
  <c r="GI50" i="3"/>
  <c r="GI81" i="3" s="1"/>
  <c r="GI82" i="3" s="1"/>
  <c r="GF50" i="3"/>
  <c r="GF81" i="3" s="1"/>
  <c r="GF82" i="3" s="1"/>
  <c r="GE50" i="3"/>
  <c r="GE81" i="3" s="1"/>
  <c r="GE82" i="3" s="1"/>
  <c r="GD50" i="3"/>
  <c r="GD81" i="3" s="1"/>
  <c r="GD82" i="3" s="1"/>
  <c r="GC50" i="3"/>
  <c r="GC81" i="3" s="1"/>
  <c r="GC82" i="3" s="1"/>
  <c r="GB50" i="3"/>
  <c r="GB81" i="3" s="1"/>
  <c r="GB82" i="3" s="1"/>
  <c r="FY50" i="3"/>
  <c r="FY81" i="3" s="1"/>
  <c r="FY82" i="3" s="1"/>
  <c r="FX50" i="3"/>
  <c r="FX81" i="3" s="1"/>
  <c r="FX82" i="3" s="1"/>
  <c r="FW50" i="3"/>
  <c r="FW81" i="3" s="1"/>
  <c r="FW82" i="3" s="1"/>
  <c r="FV50" i="3"/>
  <c r="FV81" i="3" s="1"/>
  <c r="FV82" i="3" s="1"/>
  <c r="FU50" i="3"/>
  <c r="FU81" i="3" s="1"/>
  <c r="FU82" i="3" s="1"/>
  <c r="FR50" i="3"/>
  <c r="FR81" i="3" s="1"/>
  <c r="FR82" i="3" s="1"/>
  <c r="FQ50" i="3"/>
  <c r="FQ81" i="3" s="1"/>
  <c r="FQ82" i="3" s="1"/>
  <c r="FP50" i="3"/>
  <c r="FP81" i="3" s="1"/>
  <c r="FP82" i="3" s="1"/>
  <c r="FO50" i="3"/>
  <c r="FO81" i="3" s="1"/>
  <c r="FO82" i="3" s="1"/>
  <c r="FK50" i="3"/>
  <c r="FK81" i="3" s="1"/>
  <c r="FK82" i="3" s="1"/>
  <c r="FJ50" i="3"/>
  <c r="FJ81" i="3" s="1"/>
  <c r="FJ82" i="3" s="1"/>
  <c r="FI50" i="3"/>
  <c r="FI81" i="3" s="1"/>
  <c r="FI82" i="3" s="1"/>
  <c r="FH50" i="3"/>
  <c r="FH81" i="3" s="1"/>
  <c r="FH82" i="3" s="1"/>
  <c r="FG50" i="3"/>
  <c r="FG81" i="3" s="1"/>
  <c r="FG82" i="3" s="1"/>
  <c r="FD50" i="3"/>
  <c r="FD81" i="3" s="1"/>
  <c r="FD82" i="3" s="1"/>
  <c r="FB50" i="3"/>
  <c r="FB81" i="3" s="1"/>
  <c r="FB82" i="3" s="1"/>
  <c r="FA50" i="3"/>
  <c r="FA81" i="3" s="1"/>
  <c r="FA82" i="3" s="1"/>
  <c r="EZ50" i="3"/>
  <c r="EZ81" i="3" s="1"/>
  <c r="EZ82" i="3" s="1"/>
  <c r="EW50" i="3"/>
  <c r="EW81" i="3" s="1"/>
  <c r="EW82" i="3" s="1"/>
  <c r="EV50" i="3"/>
  <c r="EV81" i="3" s="1"/>
  <c r="EV82" i="3" s="1"/>
  <c r="EU50" i="3"/>
  <c r="EU81" i="3" s="1"/>
  <c r="EU82" i="3" s="1"/>
  <c r="ET50" i="3"/>
  <c r="ET81" i="3" s="1"/>
  <c r="ET82" i="3" s="1"/>
  <c r="ES50" i="3"/>
  <c r="ES81" i="3" s="1"/>
  <c r="ES82" i="3" s="1"/>
  <c r="EO50" i="3"/>
  <c r="EO81" i="3" s="1"/>
  <c r="EO82" i="3" s="1"/>
  <c r="EN50" i="3"/>
  <c r="EN81" i="3" s="1"/>
  <c r="EN82" i="3" s="1"/>
  <c r="EM50" i="3"/>
  <c r="EM81" i="3" s="1"/>
  <c r="EM82" i="3" s="1"/>
  <c r="EL50" i="3"/>
  <c r="EL81" i="3" s="1"/>
  <c r="EL82" i="3" s="1"/>
  <c r="EH50" i="3"/>
  <c r="EH81" i="3" s="1"/>
  <c r="EH82" i="3" s="1"/>
  <c r="EG50" i="3"/>
  <c r="EG81" i="3" s="1"/>
  <c r="EG82" i="3" s="1"/>
  <c r="EF50" i="3"/>
  <c r="EF81" i="3" s="1"/>
  <c r="EF82" i="3" s="1"/>
  <c r="EE50" i="3"/>
  <c r="EE81" i="3" s="1"/>
  <c r="EE82" i="3" s="1"/>
  <c r="EB50" i="3"/>
  <c r="EB81" i="3" s="1"/>
  <c r="EB82" i="3" s="1"/>
  <c r="EA50" i="3"/>
  <c r="EA81" i="3" s="1"/>
  <c r="EA82" i="3" s="1"/>
  <c r="DZ50" i="3"/>
  <c r="DZ81" i="3" s="1"/>
  <c r="DZ82" i="3" s="1"/>
  <c r="DY50" i="3"/>
  <c r="DY81" i="3" s="1"/>
  <c r="DY82" i="3" s="1"/>
  <c r="DX50" i="3"/>
  <c r="DX81" i="3" s="1"/>
  <c r="DX82" i="3" s="1"/>
  <c r="DU50" i="3"/>
  <c r="DU81" i="3" s="1"/>
  <c r="DU82" i="3" s="1"/>
  <c r="DT50" i="3"/>
  <c r="DT81" i="3" s="1"/>
  <c r="DT82" i="3" s="1"/>
  <c r="DS50" i="3"/>
  <c r="DS81" i="3" s="1"/>
  <c r="DS82" i="3" s="1"/>
  <c r="DR50" i="3"/>
  <c r="DR81" i="3" s="1"/>
  <c r="DR82" i="3" s="1"/>
  <c r="CP50" i="3"/>
  <c r="CP81" i="3" s="1"/>
  <c r="CP82" i="3" s="1"/>
  <c r="CO50" i="3"/>
  <c r="CO81" i="3" s="1"/>
  <c r="CO82" i="3" s="1"/>
  <c r="CL50" i="3"/>
  <c r="CL81" i="3" s="1"/>
  <c r="CL82" i="3" s="1"/>
  <c r="CK50" i="3"/>
  <c r="CK81" i="3" s="1"/>
  <c r="CK82" i="3" s="1"/>
  <c r="CJ50" i="3"/>
  <c r="CJ81" i="3" s="1"/>
  <c r="CJ82" i="3" s="1"/>
  <c r="CI50" i="3"/>
  <c r="CI81" i="3" s="1"/>
  <c r="CI82" i="3" s="1"/>
  <c r="CH50" i="3"/>
  <c r="CH81" i="3" s="1"/>
  <c r="CH82" i="3" s="1"/>
  <c r="CE50" i="3"/>
  <c r="CE81" i="3" s="1"/>
  <c r="CE82" i="3" s="1"/>
  <c r="CD50" i="3"/>
  <c r="CD81" i="3" s="1"/>
  <c r="CD82" i="3" s="1"/>
  <c r="CC50" i="3"/>
  <c r="CC81" i="3" s="1"/>
  <c r="CC82" i="3" s="1"/>
  <c r="CB50" i="3"/>
  <c r="CB81" i="3" s="1"/>
  <c r="CB82" i="3" s="1"/>
  <c r="CA50" i="3"/>
  <c r="CA81" i="3" s="1"/>
  <c r="CA82" i="3" s="1"/>
  <c r="BX50" i="3"/>
  <c r="BX81" i="3" s="1"/>
  <c r="BX82" i="3" s="1"/>
  <c r="BW50" i="3"/>
  <c r="BW81" i="3" s="1"/>
  <c r="BW82" i="3" s="1"/>
  <c r="BV50" i="3"/>
  <c r="BV81" i="3" s="1"/>
  <c r="BV82" i="3" s="1"/>
  <c r="BU50" i="3"/>
  <c r="BU81" i="3" s="1"/>
  <c r="BU82" i="3" s="1"/>
  <c r="BT50" i="3"/>
  <c r="BT81" i="3" s="1"/>
  <c r="BT82" i="3" s="1"/>
  <c r="BQ50" i="3"/>
  <c r="BQ81" i="3" s="1"/>
  <c r="BQ82" i="3" s="1"/>
  <c r="BP50" i="3"/>
  <c r="BP81" i="3" s="1"/>
  <c r="BP82" i="3" s="1"/>
  <c r="BO50" i="3"/>
  <c r="BO81" i="3" s="1"/>
  <c r="BO82" i="3" s="1"/>
  <c r="BN50" i="3"/>
  <c r="BN81" i="3" s="1"/>
  <c r="BN82" i="3" s="1"/>
  <c r="BM50" i="3"/>
  <c r="BM81" i="3" s="1"/>
  <c r="BM82" i="3" s="1"/>
  <c r="BJ50" i="3"/>
  <c r="BJ81" i="3" s="1"/>
  <c r="BJ82" i="3" s="1"/>
  <c r="BI50" i="3"/>
  <c r="BI81" i="3" s="1"/>
  <c r="BI82" i="3" s="1"/>
  <c r="BG50" i="3"/>
  <c r="BG81" i="3" s="1"/>
  <c r="BG82" i="3" s="1"/>
  <c r="BF50" i="3"/>
  <c r="BF81" i="3" s="1"/>
  <c r="BF82" i="3" s="1"/>
  <c r="BC50" i="3"/>
  <c r="BC81" i="3" s="1"/>
  <c r="BC82" i="3" s="1"/>
  <c r="BB50" i="3"/>
  <c r="BB81" i="3" s="1"/>
  <c r="BB82" i="3" s="1"/>
  <c r="BA50" i="3"/>
  <c r="BA81" i="3" s="1"/>
  <c r="BA82" i="3" s="1"/>
  <c r="AZ50" i="3"/>
  <c r="AZ81" i="3" s="1"/>
  <c r="AZ82" i="3" s="1"/>
  <c r="AY50" i="3"/>
  <c r="AY81" i="3" s="1"/>
  <c r="AY82" i="3" s="1"/>
  <c r="AV50" i="3"/>
  <c r="AV81" i="3" s="1"/>
  <c r="AV82" i="3" s="1"/>
  <c r="AU50" i="3"/>
  <c r="AU81" i="3" s="1"/>
  <c r="AU82" i="3" s="1"/>
  <c r="AT50" i="3"/>
  <c r="AT81" i="3" s="1"/>
  <c r="AT82" i="3" s="1"/>
  <c r="AS50" i="3"/>
  <c r="AS81" i="3" s="1"/>
  <c r="AS82" i="3" s="1"/>
  <c r="AR50" i="3"/>
  <c r="AR81" i="3" s="1"/>
  <c r="AR82" i="3" s="1"/>
  <c r="AO50" i="3"/>
  <c r="AO81" i="3" s="1"/>
  <c r="AO82" i="3" s="1"/>
  <c r="AN50" i="3"/>
  <c r="AN81" i="3" s="1"/>
  <c r="AN82" i="3" s="1"/>
  <c r="AM50" i="3"/>
  <c r="AM81" i="3" s="1"/>
  <c r="AM82" i="3" s="1"/>
  <c r="AL50" i="3"/>
  <c r="AL81" i="3" s="1"/>
  <c r="AL82" i="3" s="1"/>
  <c r="AK50" i="3"/>
  <c r="AK81" i="3" s="1"/>
  <c r="AK82" i="3" s="1"/>
  <c r="AH50" i="3"/>
  <c r="AH81" i="3" s="1"/>
  <c r="AH82" i="3" s="1"/>
  <c r="AG50" i="3"/>
  <c r="AG81" i="3" s="1"/>
  <c r="AG82" i="3" s="1"/>
  <c r="AF50" i="3"/>
  <c r="AF81" i="3" s="1"/>
  <c r="AF82" i="3" s="1"/>
  <c r="AE50" i="3"/>
  <c r="AE81" i="3" s="1"/>
  <c r="AE82" i="3" s="1"/>
  <c r="AD50" i="3"/>
  <c r="AD81" i="3" s="1"/>
  <c r="AD82" i="3" s="1"/>
  <c r="AA50" i="3"/>
  <c r="Z50" i="3"/>
  <c r="Z81" i="3" s="1"/>
  <c r="Z82" i="3" s="1"/>
  <c r="Y50" i="3"/>
  <c r="Y81" i="3" s="1"/>
  <c r="Y82" i="3" s="1"/>
  <c r="X50" i="3"/>
  <c r="X81" i="3" s="1"/>
  <c r="X82" i="3" s="1"/>
  <c r="W50" i="3"/>
  <c r="W81" i="3" s="1"/>
  <c r="W82" i="3" s="1"/>
  <c r="NS48" i="3"/>
  <c r="NS78" i="3" s="1"/>
  <c r="NS79" i="3" s="1"/>
  <c r="NR48" i="3"/>
  <c r="NR78" i="3" s="1"/>
  <c r="NR79" i="3" s="1"/>
  <c r="NQ48" i="3"/>
  <c r="NQ78" i="3" s="1"/>
  <c r="NQ79" i="3" s="1"/>
  <c r="NP48" i="3"/>
  <c r="NP78" i="3" s="1"/>
  <c r="NP79" i="3" s="1"/>
  <c r="NL48" i="3"/>
  <c r="NL78" i="3" s="1"/>
  <c r="NL79" i="3" s="1"/>
  <c r="NK48" i="3"/>
  <c r="NK78" i="3" s="1"/>
  <c r="NK79" i="3" s="1"/>
  <c r="NJ48" i="3"/>
  <c r="NJ78" i="3" s="1"/>
  <c r="NJ79" i="3" s="1"/>
  <c r="NI48" i="3"/>
  <c r="NI78" i="3" s="1"/>
  <c r="NI79" i="3" s="1"/>
  <c r="NF48" i="3"/>
  <c r="NF78" i="3" s="1"/>
  <c r="NF79" i="3" s="1"/>
  <c r="NE48" i="3"/>
  <c r="NE78" i="3" s="1"/>
  <c r="NE79" i="3" s="1"/>
  <c r="ND48" i="3"/>
  <c r="ND78" i="3" s="1"/>
  <c r="ND79" i="3" s="1"/>
  <c r="NC48" i="3"/>
  <c r="NC78" i="3" s="1"/>
  <c r="NC79" i="3" s="1"/>
  <c r="NB48" i="3"/>
  <c r="NB78" i="3" s="1"/>
  <c r="NB79" i="3" s="1"/>
  <c r="MY48" i="3"/>
  <c r="MY78" i="3" s="1"/>
  <c r="MY79" i="3" s="1"/>
  <c r="MX48" i="3"/>
  <c r="MX78" i="3" s="1"/>
  <c r="MX79" i="3" s="1"/>
  <c r="MW48" i="3"/>
  <c r="MW78" i="3" s="1"/>
  <c r="MW79" i="3" s="1"/>
  <c r="MV48" i="3"/>
  <c r="MV78" i="3" s="1"/>
  <c r="MV79" i="3" s="1"/>
  <c r="MU48" i="3"/>
  <c r="MU78" i="3" s="1"/>
  <c r="MU79" i="3" s="1"/>
  <c r="MR48" i="3"/>
  <c r="MR78" i="3" s="1"/>
  <c r="MR79" i="3" s="1"/>
  <c r="MQ48" i="3"/>
  <c r="MQ78" i="3" s="1"/>
  <c r="MQ79" i="3" s="1"/>
  <c r="MP48" i="3"/>
  <c r="MP78" i="3" s="1"/>
  <c r="MP79" i="3" s="1"/>
  <c r="MO48" i="3"/>
  <c r="MO78" i="3" s="1"/>
  <c r="MO79" i="3" s="1"/>
  <c r="MN48" i="3"/>
  <c r="MN78" i="3" s="1"/>
  <c r="MN79" i="3" s="1"/>
  <c r="MK48" i="3"/>
  <c r="MK78" i="3" s="1"/>
  <c r="MK79" i="3" s="1"/>
  <c r="MJ48" i="3"/>
  <c r="MJ78" i="3" s="1"/>
  <c r="MJ79" i="3" s="1"/>
  <c r="MI48" i="3"/>
  <c r="MI78" i="3" s="1"/>
  <c r="MI79" i="3" s="1"/>
  <c r="MH48" i="3"/>
  <c r="MH78" i="3" s="1"/>
  <c r="MH79" i="3" s="1"/>
  <c r="MG48" i="3"/>
  <c r="MG78" i="3" s="1"/>
  <c r="MG79" i="3" s="1"/>
  <c r="MD48" i="3"/>
  <c r="MD78" i="3" s="1"/>
  <c r="MD79" i="3" s="1"/>
  <c r="MC48" i="3"/>
  <c r="MC78" i="3" s="1"/>
  <c r="MC79" i="3" s="1"/>
  <c r="MB48" i="3"/>
  <c r="MB78" i="3" s="1"/>
  <c r="MB79" i="3" s="1"/>
  <c r="MA48" i="3"/>
  <c r="MA78" i="3" s="1"/>
  <c r="MA79" i="3" s="1"/>
  <c r="LZ48" i="3"/>
  <c r="LZ78" i="3" s="1"/>
  <c r="LZ79" i="3" s="1"/>
  <c r="LW48" i="3"/>
  <c r="LW78" i="3" s="1"/>
  <c r="LW79" i="3" s="1"/>
  <c r="LV48" i="3"/>
  <c r="LV78" i="3" s="1"/>
  <c r="LV79" i="3" s="1"/>
  <c r="LT48" i="3"/>
  <c r="LT78" i="3" s="1"/>
  <c r="LT79" i="3" s="1"/>
  <c r="LS48" i="3"/>
  <c r="LS78" i="3" s="1"/>
  <c r="LS79" i="3" s="1"/>
  <c r="LP48" i="3"/>
  <c r="LP78" i="3" s="1"/>
  <c r="LP79" i="3" s="1"/>
  <c r="LO48" i="3"/>
  <c r="LO78" i="3" s="1"/>
  <c r="LO79" i="3" s="1"/>
  <c r="LN48" i="3"/>
  <c r="LN78" i="3" s="1"/>
  <c r="LN79" i="3" s="1"/>
  <c r="LM48" i="3"/>
  <c r="LM78" i="3" s="1"/>
  <c r="LM79" i="3" s="1"/>
  <c r="LL48" i="3"/>
  <c r="LL78" i="3" s="1"/>
  <c r="LL79" i="3" s="1"/>
  <c r="LI48" i="3"/>
  <c r="LI78" i="3" s="1"/>
  <c r="LI79" i="3" s="1"/>
  <c r="LH48" i="3"/>
  <c r="LH78" i="3" s="1"/>
  <c r="LH79" i="3" s="1"/>
  <c r="LG48" i="3"/>
  <c r="LG78" i="3" s="1"/>
  <c r="LG79" i="3" s="1"/>
  <c r="LF48" i="3"/>
  <c r="LF78" i="3" s="1"/>
  <c r="LF79" i="3" s="1"/>
  <c r="LE48" i="3"/>
  <c r="LE78" i="3" s="1"/>
  <c r="LE79" i="3" s="1"/>
  <c r="LB48" i="3"/>
  <c r="LB78" i="3" s="1"/>
  <c r="LB79" i="3" s="1"/>
  <c r="LA48" i="3"/>
  <c r="LA78" i="3" s="1"/>
  <c r="LA79" i="3" s="1"/>
  <c r="KZ48" i="3"/>
  <c r="KZ78" i="3" s="1"/>
  <c r="KZ79" i="3" s="1"/>
  <c r="KY48" i="3"/>
  <c r="KY78" i="3" s="1"/>
  <c r="KY79" i="3" s="1"/>
  <c r="KX48" i="3"/>
  <c r="KX78" i="3" s="1"/>
  <c r="KX79" i="3" s="1"/>
  <c r="KU48" i="3"/>
  <c r="KU78" i="3" s="1"/>
  <c r="KU79" i="3" s="1"/>
  <c r="KT48" i="3"/>
  <c r="KT78" i="3" s="1"/>
  <c r="KT79" i="3" s="1"/>
  <c r="KS48" i="3"/>
  <c r="KS78" i="3" s="1"/>
  <c r="KS79" i="3" s="1"/>
  <c r="KR48" i="3"/>
  <c r="KR78" i="3" s="1"/>
  <c r="KR79" i="3" s="1"/>
  <c r="KQ48" i="3"/>
  <c r="KQ78" i="3" s="1"/>
  <c r="KQ79" i="3" s="1"/>
  <c r="KN48" i="3"/>
  <c r="KN78" i="3" s="1"/>
  <c r="KN79" i="3" s="1"/>
  <c r="KM48" i="3"/>
  <c r="KM78" i="3" s="1"/>
  <c r="KM79" i="3" s="1"/>
  <c r="KL48" i="3"/>
  <c r="KL78" i="3" s="1"/>
  <c r="KL79" i="3" s="1"/>
  <c r="KK48" i="3"/>
  <c r="KK78" i="3" s="1"/>
  <c r="KK79" i="3" s="1"/>
  <c r="KJ48" i="3"/>
  <c r="KJ78" i="3" s="1"/>
  <c r="KJ79" i="3" s="1"/>
  <c r="KG48" i="3"/>
  <c r="KG78" i="3" s="1"/>
  <c r="KG79" i="3" s="1"/>
  <c r="KF48" i="3"/>
  <c r="KF78" i="3" s="1"/>
  <c r="KF79" i="3" s="1"/>
  <c r="KE48" i="3"/>
  <c r="KE78" i="3" s="1"/>
  <c r="KE79" i="3" s="1"/>
  <c r="KD48" i="3"/>
  <c r="KD78" i="3" s="1"/>
  <c r="KD79" i="3" s="1"/>
  <c r="KC48" i="3"/>
  <c r="KC78" i="3" s="1"/>
  <c r="KC79" i="3" s="1"/>
  <c r="JZ48" i="3"/>
  <c r="JZ78" i="3" s="1"/>
  <c r="JZ79" i="3" s="1"/>
  <c r="JY48" i="3"/>
  <c r="JY78" i="3" s="1"/>
  <c r="JY79" i="3" s="1"/>
  <c r="JX48" i="3"/>
  <c r="JX78" i="3" s="1"/>
  <c r="JX79" i="3" s="1"/>
  <c r="JW48" i="3"/>
  <c r="JW78" i="3" s="1"/>
  <c r="JW79" i="3" s="1"/>
  <c r="JV48" i="3"/>
  <c r="JV78" i="3" s="1"/>
  <c r="JV79" i="3" s="1"/>
  <c r="JS48" i="3"/>
  <c r="JS78" i="3" s="1"/>
  <c r="JS79" i="3" s="1"/>
  <c r="JR48" i="3"/>
  <c r="JR78" i="3" s="1"/>
  <c r="JR79" i="3" s="1"/>
  <c r="JQ48" i="3"/>
  <c r="JQ78" i="3" s="1"/>
  <c r="JQ79" i="3" s="1"/>
  <c r="JP48" i="3"/>
  <c r="JP78" i="3" s="1"/>
  <c r="JP79" i="3" s="1"/>
  <c r="JO48" i="3"/>
  <c r="JO78" i="3" s="1"/>
  <c r="JO79" i="3" s="1"/>
  <c r="JL48" i="3"/>
  <c r="JL78" i="3" s="1"/>
  <c r="JL79" i="3" s="1"/>
  <c r="JK48" i="3"/>
  <c r="JK78" i="3" s="1"/>
  <c r="JK79" i="3" s="1"/>
  <c r="JJ48" i="3"/>
  <c r="JJ78" i="3" s="1"/>
  <c r="JJ79" i="3" s="1"/>
  <c r="JI48" i="3"/>
  <c r="JI78" i="3" s="1"/>
  <c r="JI79" i="3" s="1"/>
  <c r="JH48" i="3"/>
  <c r="JH78" i="3" s="1"/>
  <c r="JH79" i="3" s="1"/>
  <c r="JE48" i="3"/>
  <c r="JE78" i="3" s="1"/>
  <c r="JE79" i="3" s="1"/>
  <c r="JD48" i="3"/>
  <c r="JD78" i="3" s="1"/>
  <c r="JD79" i="3" s="1"/>
  <c r="JC48" i="3"/>
  <c r="JC78" i="3" s="1"/>
  <c r="JC79" i="3" s="1"/>
  <c r="JB48" i="3"/>
  <c r="JB78" i="3" s="1"/>
  <c r="JB79" i="3" s="1"/>
  <c r="JA48" i="3"/>
  <c r="JA78" i="3" s="1"/>
  <c r="JA79" i="3" s="1"/>
  <c r="IX48" i="3"/>
  <c r="IX78" i="3" s="1"/>
  <c r="IX79" i="3" s="1"/>
  <c r="IW48" i="3"/>
  <c r="IW78" i="3" s="1"/>
  <c r="IW79" i="3" s="1"/>
  <c r="IV48" i="3"/>
  <c r="IV78" i="3" s="1"/>
  <c r="IV79" i="3" s="1"/>
  <c r="IU48" i="3"/>
  <c r="IU78" i="3" s="1"/>
  <c r="IU79" i="3" s="1"/>
  <c r="IT48" i="3"/>
  <c r="IT78" i="3" s="1"/>
  <c r="IT79" i="3" s="1"/>
  <c r="IQ48" i="3"/>
  <c r="IQ78" i="3" s="1"/>
  <c r="IQ79" i="3" s="1"/>
  <c r="IP48" i="3"/>
  <c r="IP78" i="3" s="1"/>
  <c r="IP79" i="3" s="1"/>
  <c r="IO48" i="3"/>
  <c r="IO78" i="3" s="1"/>
  <c r="IO79" i="3" s="1"/>
  <c r="IN48" i="3"/>
  <c r="IN78" i="3" s="1"/>
  <c r="IN79" i="3" s="1"/>
  <c r="IM48" i="3"/>
  <c r="IM78" i="3" s="1"/>
  <c r="IM79" i="3" s="1"/>
  <c r="IJ48" i="3"/>
  <c r="IJ78" i="3" s="1"/>
  <c r="IJ79" i="3" s="1"/>
  <c r="II48" i="3"/>
  <c r="II78" i="3" s="1"/>
  <c r="II79" i="3" s="1"/>
  <c r="IH48" i="3"/>
  <c r="IH78" i="3" s="1"/>
  <c r="IH79" i="3" s="1"/>
  <c r="IG48" i="3"/>
  <c r="IG78" i="3" s="1"/>
  <c r="IG79" i="3" s="1"/>
  <c r="IF48" i="3"/>
  <c r="IF78" i="3" s="1"/>
  <c r="IF79" i="3" s="1"/>
  <c r="IC48" i="3"/>
  <c r="IC78" i="3" s="1"/>
  <c r="IC79" i="3" s="1"/>
  <c r="IB48" i="3"/>
  <c r="IB78" i="3" s="1"/>
  <c r="IB79" i="3" s="1"/>
  <c r="IA48" i="3"/>
  <c r="IA78" i="3" s="1"/>
  <c r="IA79" i="3" s="1"/>
  <c r="HZ48" i="3"/>
  <c r="HZ78" i="3" s="1"/>
  <c r="HZ79" i="3" s="1"/>
  <c r="HY48" i="3"/>
  <c r="HY78" i="3" s="1"/>
  <c r="HY79" i="3" s="1"/>
  <c r="HV48" i="3"/>
  <c r="HV78" i="3" s="1"/>
  <c r="HV79" i="3" s="1"/>
  <c r="HU48" i="3"/>
  <c r="HU78" i="3" s="1"/>
  <c r="HU79" i="3" s="1"/>
  <c r="HT48" i="3"/>
  <c r="HT78" i="3" s="1"/>
  <c r="HT79" i="3" s="1"/>
  <c r="HS48" i="3"/>
  <c r="HS78" i="3" s="1"/>
  <c r="HS79" i="3" s="1"/>
  <c r="HR48" i="3"/>
  <c r="HR78" i="3" s="1"/>
  <c r="HR79" i="3" s="1"/>
  <c r="HO48" i="3"/>
  <c r="HO78" i="3" s="1"/>
  <c r="HO79" i="3" s="1"/>
  <c r="HN48" i="3"/>
  <c r="HN78" i="3" s="1"/>
  <c r="HN79" i="3" s="1"/>
  <c r="HM48" i="3"/>
  <c r="HM78" i="3" s="1"/>
  <c r="HM79" i="3" s="1"/>
  <c r="HL48" i="3"/>
  <c r="HL78" i="3" s="1"/>
  <c r="HL79" i="3" s="1"/>
  <c r="HK48" i="3"/>
  <c r="HK78" i="3" s="1"/>
  <c r="HK79" i="3" s="1"/>
  <c r="HH48" i="3"/>
  <c r="HH78" i="3" s="1"/>
  <c r="HH79" i="3" s="1"/>
  <c r="HG48" i="3"/>
  <c r="HG78" i="3" s="1"/>
  <c r="HG79" i="3" s="1"/>
  <c r="HF48" i="3"/>
  <c r="HF78" i="3" s="1"/>
  <c r="HF79" i="3" s="1"/>
  <c r="HD48" i="3"/>
  <c r="HD78" i="3" s="1"/>
  <c r="HD79" i="3" s="1"/>
  <c r="HA48" i="3"/>
  <c r="HA78" i="3" s="1"/>
  <c r="HA79" i="3" s="1"/>
  <c r="GZ48" i="3"/>
  <c r="GZ78" i="3" s="1"/>
  <c r="GZ79" i="3" s="1"/>
  <c r="GY48" i="3"/>
  <c r="GY78" i="3" s="1"/>
  <c r="GY79" i="3" s="1"/>
  <c r="GX48" i="3"/>
  <c r="GX78" i="3" s="1"/>
  <c r="GX79" i="3" s="1"/>
  <c r="GW48" i="3"/>
  <c r="GW78" i="3" s="1"/>
  <c r="GW79" i="3" s="1"/>
  <c r="GT48" i="3"/>
  <c r="GT78" i="3" s="1"/>
  <c r="GT79" i="3" s="1"/>
  <c r="GS48" i="3"/>
  <c r="GS78" i="3" s="1"/>
  <c r="GS79" i="3" s="1"/>
  <c r="GR48" i="3"/>
  <c r="GR78" i="3" s="1"/>
  <c r="GR79" i="3" s="1"/>
  <c r="GQ48" i="3"/>
  <c r="GQ78" i="3" s="1"/>
  <c r="GQ79" i="3" s="1"/>
  <c r="GP48" i="3"/>
  <c r="GP78" i="3" s="1"/>
  <c r="GP79" i="3" s="1"/>
  <c r="GM48" i="3"/>
  <c r="GM78" i="3" s="1"/>
  <c r="GM79" i="3" s="1"/>
  <c r="GL48" i="3"/>
  <c r="GL78" i="3" s="1"/>
  <c r="GL79" i="3" s="1"/>
  <c r="GK48" i="3"/>
  <c r="GK78" i="3" s="1"/>
  <c r="GK79" i="3" s="1"/>
  <c r="GJ48" i="3"/>
  <c r="GJ78" i="3" s="1"/>
  <c r="GJ79" i="3" s="1"/>
  <c r="GI48" i="3"/>
  <c r="GI78" i="3" s="1"/>
  <c r="GI79" i="3" s="1"/>
  <c r="GF48" i="3"/>
  <c r="GF78" i="3" s="1"/>
  <c r="GF79" i="3" s="1"/>
  <c r="GE48" i="3"/>
  <c r="GE78" i="3" s="1"/>
  <c r="GE79" i="3" s="1"/>
  <c r="GD48" i="3"/>
  <c r="GD78" i="3" s="1"/>
  <c r="GD79" i="3" s="1"/>
  <c r="GC48" i="3"/>
  <c r="GC78" i="3" s="1"/>
  <c r="GC79" i="3" s="1"/>
  <c r="GB48" i="3"/>
  <c r="GB78" i="3" s="1"/>
  <c r="GB79" i="3" s="1"/>
  <c r="FY48" i="3"/>
  <c r="FY78" i="3" s="1"/>
  <c r="FY79" i="3" s="1"/>
  <c r="FX48" i="3"/>
  <c r="FX78" i="3" s="1"/>
  <c r="FX79" i="3" s="1"/>
  <c r="FW48" i="3"/>
  <c r="FW78" i="3" s="1"/>
  <c r="FW79" i="3" s="1"/>
  <c r="FV48" i="3"/>
  <c r="FV78" i="3" s="1"/>
  <c r="FV79" i="3" s="1"/>
  <c r="FU48" i="3"/>
  <c r="FU78" i="3" s="1"/>
  <c r="FU79" i="3" s="1"/>
  <c r="FR48" i="3"/>
  <c r="FR78" i="3" s="1"/>
  <c r="FR79" i="3" s="1"/>
  <c r="FQ48" i="3"/>
  <c r="FQ78" i="3" s="1"/>
  <c r="FQ79" i="3" s="1"/>
  <c r="FP48" i="3"/>
  <c r="FP78" i="3" s="1"/>
  <c r="FP79" i="3" s="1"/>
  <c r="FO48" i="3"/>
  <c r="FO78" i="3" s="1"/>
  <c r="FO79" i="3" s="1"/>
  <c r="FK48" i="3"/>
  <c r="FK78" i="3" s="1"/>
  <c r="FK79" i="3" s="1"/>
  <c r="FJ48" i="3"/>
  <c r="FJ78" i="3" s="1"/>
  <c r="FJ79" i="3" s="1"/>
  <c r="FI48" i="3"/>
  <c r="FI78" i="3" s="1"/>
  <c r="FI79" i="3" s="1"/>
  <c r="FH48" i="3"/>
  <c r="FH78" i="3" s="1"/>
  <c r="FH79" i="3" s="1"/>
  <c r="FG48" i="3"/>
  <c r="FG78" i="3" s="1"/>
  <c r="FG79" i="3" s="1"/>
  <c r="FD48" i="3"/>
  <c r="FD78" i="3" s="1"/>
  <c r="FD79" i="3" s="1"/>
  <c r="FB48" i="3"/>
  <c r="FB78" i="3" s="1"/>
  <c r="FB79" i="3" s="1"/>
  <c r="FA48" i="3"/>
  <c r="FA78" i="3" s="1"/>
  <c r="FA79" i="3" s="1"/>
  <c r="EZ48" i="3"/>
  <c r="EZ78" i="3" s="1"/>
  <c r="EZ79" i="3" s="1"/>
  <c r="EW48" i="3"/>
  <c r="EW78" i="3" s="1"/>
  <c r="EW79" i="3" s="1"/>
  <c r="EV48" i="3"/>
  <c r="EV78" i="3" s="1"/>
  <c r="EV79" i="3" s="1"/>
  <c r="EU48" i="3"/>
  <c r="EU78" i="3" s="1"/>
  <c r="EU79" i="3" s="1"/>
  <c r="ET48" i="3"/>
  <c r="ET78" i="3" s="1"/>
  <c r="ET79" i="3" s="1"/>
  <c r="ES48" i="3"/>
  <c r="ES78" i="3" s="1"/>
  <c r="ES79" i="3" s="1"/>
  <c r="EO48" i="3"/>
  <c r="EO78" i="3" s="1"/>
  <c r="EO79" i="3" s="1"/>
  <c r="EN48" i="3"/>
  <c r="EN78" i="3" s="1"/>
  <c r="EN79" i="3" s="1"/>
  <c r="EM48" i="3"/>
  <c r="EM78" i="3" s="1"/>
  <c r="EM79" i="3" s="1"/>
  <c r="EL48" i="3"/>
  <c r="EL78" i="3" s="1"/>
  <c r="EL79" i="3" s="1"/>
  <c r="EH48" i="3"/>
  <c r="EH78" i="3" s="1"/>
  <c r="EH79" i="3" s="1"/>
  <c r="EG48" i="3"/>
  <c r="EG78" i="3" s="1"/>
  <c r="EG79" i="3" s="1"/>
  <c r="EF48" i="3"/>
  <c r="EF78" i="3" s="1"/>
  <c r="EF79" i="3" s="1"/>
  <c r="EE48" i="3"/>
  <c r="EE78" i="3" s="1"/>
  <c r="EE79" i="3" s="1"/>
  <c r="EB48" i="3"/>
  <c r="EB78" i="3" s="1"/>
  <c r="EB79" i="3" s="1"/>
  <c r="EA48" i="3"/>
  <c r="EA78" i="3" s="1"/>
  <c r="EA79" i="3" s="1"/>
  <c r="DZ48" i="3"/>
  <c r="DZ78" i="3" s="1"/>
  <c r="DZ79" i="3" s="1"/>
  <c r="DY48" i="3"/>
  <c r="DY78" i="3" s="1"/>
  <c r="DY79" i="3" s="1"/>
  <c r="DX48" i="3"/>
  <c r="DX78" i="3" s="1"/>
  <c r="DX79" i="3" s="1"/>
  <c r="DU48" i="3"/>
  <c r="DU78" i="3" s="1"/>
  <c r="DU79" i="3" s="1"/>
  <c r="DT48" i="3"/>
  <c r="DT78" i="3" s="1"/>
  <c r="DT79" i="3" s="1"/>
  <c r="DS48" i="3"/>
  <c r="DS78" i="3" s="1"/>
  <c r="DS79" i="3" s="1"/>
  <c r="DR48" i="3"/>
  <c r="DR78" i="3" s="1"/>
  <c r="DR79" i="3" s="1"/>
  <c r="CP48" i="3"/>
  <c r="CP78" i="3" s="1"/>
  <c r="CP79" i="3" s="1"/>
  <c r="CO48" i="3"/>
  <c r="CO78" i="3" s="1"/>
  <c r="CO79" i="3" s="1"/>
  <c r="CL48" i="3"/>
  <c r="CL78" i="3" s="1"/>
  <c r="CL79" i="3" s="1"/>
  <c r="CJ48" i="3"/>
  <c r="CJ78" i="3" s="1"/>
  <c r="CJ79" i="3" s="1"/>
  <c r="CI48" i="3"/>
  <c r="CI78" i="3" s="1"/>
  <c r="CI79" i="3" s="1"/>
  <c r="CH48" i="3"/>
  <c r="CH78" i="3" s="1"/>
  <c r="CH79" i="3" s="1"/>
  <c r="CE48" i="3"/>
  <c r="CE78" i="3" s="1"/>
  <c r="CE79" i="3" s="1"/>
  <c r="CD48" i="3"/>
  <c r="CD78" i="3" s="1"/>
  <c r="CD79" i="3" s="1"/>
  <c r="CC48" i="3"/>
  <c r="CC78" i="3" s="1"/>
  <c r="CC79" i="3" s="1"/>
  <c r="CB48" i="3"/>
  <c r="CB78" i="3" s="1"/>
  <c r="CB79" i="3" s="1"/>
  <c r="CA48" i="3"/>
  <c r="CA78" i="3" s="1"/>
  <c r="CA79" i="3" s="1"/>
  <c r="BX48" i="3"/>
  <c r="BX78" i="3" s="1"/>
  <c r="BX79" i="3" s="1"/>
  <c r="BW48" i="3"/>
  <c r="BW78" i="3" s="1"/>
  <c r="BW79" i="3" s="1"/>
  <c r="BV48" i="3"/>
  <c r="BV78" i="3" s="1"/>
  <c r="BV79" i="3" s="1"/>
  <c r="BU48" i="3"/>
  <c r="BU78" i="3" s="1"/>
  <c r="BU79" i="3" s="1"/>
  <c r="BT48" i="3"/>
  <c r="BT78" i="3" s="1"/>
  <c r="BT79" i="3" s="1"/>
  <c r="BQ48" i="3"/>
  <c r="BQ78" i="3" s="1"/>
  <c r="BQ79" i="3" s="1"/>
  <c r="BP48" i="3"/>
  <c r="BP78" i="3" s="1"/>
  <c r="BP79" i="3" s="1"/>
  <c r="BO48" i="3"/>
  <c r="BO78" i="3" s="1"/>
  <c r="BO79" i="3" s="1"/>
  <c r="BN48" i="3"/>
  <c r="BN78" i="3" s="1"/>
  <c r="BN79" i="3" s="1"/>
  <c r="BM48" i="3"/>
  <c r="BM78" i="3" s="1"/>
  <c r="BM79" i="3" s="1"/>
  <c r="BJ48" i="3"/>
  <c r="BJ78" i="3" s="1"/>
  <c r="BJ79" i="3" s="1"/>
  <c r="BI48" i="3"/>
  <c r="BI78" i="3" s="1"/>
  <c r="BI79" i="3" s="1"/>
  <c r="BH48" i="3"/>
  <c r="BH78" i="3" s="1"/>
  <c r="BH79" i="3" s="1"/>
  <c r="BG48" i="3"/>
  <c r="BG78" i="3" s="1"/>
  <c r="BG79" i="3" s="1"/>
  <c r="BF48" i="3"/>
  <c r="BF78" i="3" s="1"/>
  <c r="BF79" i="3" s="1"/>
  <c r="BC48" i="3"/>
  <c r="BC78" i="3" s="1"/>
  <c r="BC79" i="3" s="1"/>
  <c r="BB48" i="3"/>
  <c r="BB78" i="3" s="1"/>
  <c r="BB79" i="3" s="1"/>
  <c r="BA48" i="3"/>
  <c r="BA78" i="3" s="1"/>
  <c r="BA79" i="3" s="1"/>
  <c r="AZ48" i="3"/>
  <c r="AZ78" i="3" s="1"/>
  <c r="AZ79" i="3" s="1"/>
  <c r="AY48" i="3"/>
  <c r="AY78" i="3" s="1"/>
  <c r="AY79" i="3" s="1"/>
  <c r="AV48" i="3"/>
  <c r="AV78" i="3" s="1"/>
  <c r="AV79" i="3" s="1"/>
  <c r="AU48" i="3"/>
  <c r="AU78" i="3" s="1"/>
  <c r="AU79" i="3" s="1"/>
  <c r="AT48" i="3"/>
  <c r="AT78" i="3" s="1"/>
  <c r="AT79" i="3" s="1"/>
  <c r="AS48" i="3"/>
  <c r="AS78" i="3" s="1"/>
  <c r="AS79" i="3" s="1"/>
  <c r="AR48" i="3"/>
  <c r="AR78" i="3" s="1"/>
  <c r="AR79" i="3" s="1"/>
  <c r="AO48" i="3"/>
  <c r="AO78" i="3" s="1"/>
  <c r="AO79" i="3" s="1"/>
  <c r="AN48" i="3"/>
  <c r="AN78" i="3" s="1"/>
  <c r="AN79" i="3" s="1"/>
  <c r="AM48" i="3"/>
  <c r="AM78" i="3" s="1"/>
  <c r="AM79" i="3" s="1"/>
  <c r="AL48" i="3"/>
  <c r="AL78" i="3" s="1"/>
  <c r="AL79" i="3" s="1"/>
  <c r="AK48" i="3"/>
  <c r="AH48" i="3"/>
  <c r="AH78" i="3" s="1"/>
  <c r="AH79" i="3" s="1"/>
  <c r="AG48" i="3"/>
  <c r="AG78" i="3" s="1"/>
  <c r="AG79" i="3" s="1"/>
  <c r="AF48" i="3"/>
  <c r="AF78" i="3" s="1"/>
  <c r="AF79" i="3" s="1"/>
  <c r="AE48" i="3"/>
  <c r="AE78" i="3" s="1"/>
  <c r="AE79" i="3" s="1"/>
  <c r="AD48" i="3"/>
  <c r="AD78" i="3" s="1"/>
  <c r="AD79" i="3" s="1"/>
  <c r="AA48" i="3"/>
  <c r="AA78" i="3" s="1"/>
  <c r="AA79" i="3" s="1"/>
  <c r="Z48" i="3"/>
  <c r="Z78" i="3" s="1"/>
  <c r="Z79" i="3" s="1"/>
  <c r="Y48" i="3"/>
  <c r="Y78" i="3" s="1"/>
  <c r="Y79" i="3" s="1"/>
  <c r="X48" i="3"/>
  <c r="X78" i="3" s="1"/>
  <c r="X79" i="3" s="1"/>
  <c r="W48" i="3"/>
  <c r="W78" i="3" s="1"/>
  <c r="W79" i="3" s="1"/>
  <c r="B48" i="3"/>
  <c r="NS46" i="3"/>
  <c r="NS75" i="3" s="1"/>
  <c r="NS76" i="3" s="1"/>
  <c r="NR46" i="3"/>
  <c r="NR75" i="3" s="1"/>
  <c r="NR76" i="3" s="1"/>
  <c r="NQ46" i="3"/>
  <c r="NQ75" i="3" s="1"/>
  <c r="NQ76" i="3" s="1"/>
  <c r="NP46" i="3"/>
  <c r="NP75" i="3" s="1"/>
  <c r="NP76" i="3" s="1"/>
  <c r="NL46" i="3"/>
  <c r="NL75" i="3" s="1"/>
  <c r="NL76" i="3" s="1"/>
  <c r="NK46" i="3"/>
  <c r="NK75" i="3" s="1"/>
  <c r="NK76" i="3" s="1"/>
  <c r="NJ46" i="3"/>
  <c r="NJ75" i="3" s="1"/>
  <c r="NJ76" i="3" s="1"/>
  <c r="NI46" i="3"/>
  <c r="NI75" i="3" s="1"/>
  <c r="NI76" i="3" s="1"/>
  <c r="NF46" i="3"/>
  <c r="NF75" i="3" s="1"/>
  <c r="NF76" i="3" s="1"/>
  <c r="NE46" i="3"/>
  <c r="NE75" i="3" s="1"/>
  <c r="NE76" i="3" s="1"/>
  <c r="ND46" i="3"/>
  <c r="ND75" i="3" s="1"/>
  <c r="ND76" i="3" s="1"/>
  <c r="NC46" i="3"/>
  <c r="NC75" i="3" s="1"/>
  <c r="NC76" i="3" s="1"/>
  <c r="NB46" i="3"/>
  <c r="NB75" i="3" s="1"/>
  <c r="NB76" i="3" s="1"/>
  <c r="MY46" i="3"/>
  <c r="MY75" i="3" s="1"/>
  <c r="MY76" i="3" s="1"/>
  <c r="MX46" i="3"/>
  <c r="MX75" i="3" s="1"/>
  <c r="MX76" i="3" s="1"/>
  <c r="MW46" i="3"/>
  <c r="MW75" i="3" s="1"/>
  <c r="MW76" i="3" s="1"/>
  <c r="MV46" i="3"/>
  <c r="MV75" i="3" s="1"/>
  <c r="MV76" i="3" s="1"/>
  <c r="MU46" i="3"/>
  <c r="MU75" i="3" s="1"/>
  <c r="MU76" i="3" s="1"/>
  <c r="MR46" i="3"/>
  <c r="MR75" i="3" s="1"/>
  <c r="MR76" i="3" s="1"/>
  <c r="MQ46" i="3"/>
  <c r="MQ75" i="3" s="1"/>
  <c r="MQ76" i="3" s="1"/>
  <c r="MP46" i="3"/>
  <c r="MP75" i="3" s="1"/>
  <c r="MP76" i="3" s="1"/>
  <c r="MO46" i="3"/>
  <c r="MO75" i="3" s="1"/>
  <c r="MO76" i="3" s="1"/>
  <c r="MN46" i="3"/>
  <c r="MN75" i="3" s="1"/>
  <c r="MN76" i="3" s="1"/>
  <c r="MK46" i="3"/>
  <c r="MK75" i="3" s="1"/>
  <c r="MK76" i="3" s="1"/>
  <c r="MJ46" i="3"/>
  <c r="MJ75" i="3" s="1"/>
  <c r="MJ76" i="3" s="1"/>
  <c r="MI46" i="3"/>
  <c r="MI75" i="3" s="1"/>
  <c r="MI76" i="3" s="1"/>
  <c r="MH46" i="3"/>
  <c r="MH75" i="3" s="1"/>
  <c r="MH76" i="3" s="1"/>
  <c r="MG46" i="3"/>
  <c r="MG75" i="3" s="1"/>
  <c r="MG76" i="3" s="1"/>
  <c r="MD46" i="3"/>
  <c r="MD75" i="3" s="1"/>
  <c r="MD76" i="3" s="1"/>
  <c r="MC46" i="3"/>
  <c r="MC75" i="3" s="1"/>
  <c r="MC76" i="3" s="1"/>
  <c r="MB46" i="3"/>
  <c r="MB75" i="3" s="1"/>
  <c r="MB76" i="3" s="1"/>
  <c r="MA46" i="3"/>
  <c r="MA75" i="3" s="1"/>
  <c r="MA76" i="3" s="1"/>
  <c r="LZ46" i="3"/>
  <c r="LZ75" i="3" s="1"/>
  <c r="LZ76" i="3" s="1"/>
  <c r="LW46" i="3"/>
  <c r="LW75" i="3" s="1"/>
  <c r="LW76" i="3" s="1"/>
  <c r="LV46" i="3"/>
  <c r="LV75" i="3" s="1"/>
  <c r="LV76" i="3" s="1"/>
  <c r="LT46" i="3"/>
  <c r="LT75" i="3" s="1"/>
  <c r="LT76" i="3" s="1"/>
  <c r="LS46" i="3"/>
  <c r="LS75" i="3" s="1"/>
  <c r="LS76" i="3" s="1"/>
  <c r="LP46" i="3"/>
  <c r="LP75" i="3" s="1"/>
  <c r="LP76" i="3" s="1"/>
  <c r="LO46" i="3"/>
  <c r="LO75" i="3" s="1"/>
  <c r="LO76" i="3" s="1"/>
  <c r="LN46" i="3"/>
  <c r="LN75" i="3" s="1"/>
  <c r="LN76" i="3" s="1"/>
  <c r="LM46" i="3"/>
  <c r="LM75" i="3" s="1"/>
  <c r="LM76" i="3" s="1"/>
  <c r="LL46" i="3"/>
  <c r="LL75" i="3" s="1"/>
  <c r="LL76" i="3" s="1"/>
  <c r="LI46" i="3"/>
  <c r="LI75" i="3" s="1"/>
  <c r="LI76" i="3" s="1"/>
  <c r="LH46" i="3"/>
  <c r="LH75" i="3" s="1"/>
  <c r="LH76" i="3" s="1"/>
  <c r="LG46" i="3"/>
  <c r="LG75" i="3" s="1"/>
  <c r="LG76" i="3" s="1"/>
  <c r="LF46" i="3"/>
  <c r="LF75" i="3" s="1"/>
  <c r="LF76" i="3" s="1"/>
  <c r="LE46" i="3"/>
  <c r="LE75" i="3" s="1"/>
  <c r="LE76" i="3" s="1"/>
  <c r="LB46" i="3"/>
  <c r="LB75" i="3" s="1"/>
  <c r="LB76" i="3" s="1"/>
  <c r="LA46" i="3"/>
  <c r="LA75" i="3" s="1"/>
  <c r="LA76" i="3" s="1"/>
  <c r="KZ46" i="3"/>
  <c r="KZ75" i="3" s="1"/>
  <c r="KZ76" i="3" s="1"/>
  <c r="KY46" i="3"/>
  <c r="KY75" i="3" s="1"/>
  <c r="KY76" i="3" s="1"/>
  <c r="KX46" i="3"/>
  <c r="KX75" i="3" s="1"/>
  <c r="KX76" i="3" s="1"/>
  <c r="KU46" i="3"/>
  <c r="KU75" i="3" s="1"/>
  <c r="KU76" i="3" s="1"/>
  <c r="KT46" i="3"/>
  <c r="KT75" i="3" s="1"/>
  <c r="KT76" i="3" s="1"/>
  <c r="KS46" i="3"/>
  <c r="KS75" i="3" s="1"/>
  <c r="KS76" i="3" s="1"/>
  <c r="KR46" i="3"/>
  <c r="KR75" i="3" s="1"/>
  <c r="KR76" i="3" s="1"/>
  <c r="KQ46" i="3"/>
  <c r="KQ75" i="3" s="1"/>
  <c r="KQ76" i="3" s="1"/>
  <c r="KN46" i="3"/>
  <c r="KN75" i="3" s="1"/>
  <c r="KN76" i="3" s="1"/>
  <c r="KM46" i="3"/>
  <c r="KM75" i="3" s="1"/>
  <c r="KM76" i="3" s="1"/>
  <c r="KL46" i="3"/>
  <c r="KL75" i="3" s="1"/>
  <c r="KL76" i="3" s="1"/>
  <c r="KK46" i="3"/>
  <c r="KK75" i="3" s="1"/>
  <c r="KK76" i="3" s="1"/>
  <c r="KJ46" i="3"/>
  <c r="KJ75" i="3" s="1"/>
  <c r="KJ76" i="3" s="1"/>
  <c r="KG46" i="3"/>
  <c r="KG75" i="3" s="1"/>
  <c r="KG76" i="3" s="1"/>
  <c r="KF46" i="3"/>
  <c r="KF75" i="3" s="1"/>
  <c r="KF76" i="3" s="1"/>
  <c r="KE46" i="3"/>
  <c r="KE75" i="3" s="1"/>
  <c r="KE76" i="3" s="1"/>
  <c r="KD46" i="3"/>
  <c r="KD75" i="3" s="1"/>
  <c r="KD76" i="3" s="1"/>
  <c r="KC46" i="3"/>
  <c r="KC75" i="3" s="1"/>
  <c r="KC76" i="3" s="1"/>
  <c r="JZ46" i="3"/>
  <c r="JZ75" i="3" s="1"/>
  <c r="JZ76" i="3" s="1"/>
  <c r="JY46" i="3"/>
  <c r="JY75" i="3" s="1"/>
  <c r="JY76" i="3" s="1"/>
  <c r="JX46" i="3"/>
  <c r="JX75" i="3" s="1"/>
  <c r="JX76" i="3" s="1"/>
  <c r="JW46" i="3"/>
  <c r="JW75" i="3" s="1"/>
  <c r="JW76" i="3" s="1"/>
  <c r="JV46" i="3"/>
  <c r="JV75" i="3" s="1"/>
  <c r="JV76" i="3" s="1"/>
  <c r="JS46" i="3"/>
  <c r="JS75" i="3" s="1"/>
  <c r="JS76" i="3" s="1"/>
  <c r="JR46" i="3"/>
  <c r="JR75" i="3" s="1"/>
  <c r="JR76" i="3" s="1"/>
  <c r="JQ46" i="3"/>
  <c r="JQ75" i="3" s="1"/>
  <c r="JQ76" i="3" s="1"/>
  <c r="JP46" i="3"/>
  <c r="JP75" i="3" s="1"/>
  <c r="JP76" i="3" s="1"/>
  <c r="JO46" i="3"/>
  <c r="JO75" i="3" s="1"/>
  <c r="JO76" i="3" s="1"/>
  <c r="JL46" i="3"/>
  <c r="JL75" i="3" s="1"/>
  <c r="JL76" i="3" s="1"/>
  <c r="JK46" i="3"/>
  <c r="JK75" i="3" s="1"/>
  <c r="JK76" i="3" s="1"/>
  <c r="JJ46" i="3"/>
  <c r="JJ75" i="3" s="1"/>
  <c r="JJ76" i="3" s="1"/>
  <c r="JI46" i="3"/>
  <c r="JI75" i="3" s="1"/>
  <c r="JI76" i="3" s="1"/>
  <c r="JH46" i="3"/>
  <c r="JH75" i="3" s="1"/>
  <c r="JH76" i="3" s="1"/>
  <c r="JE46" i="3"/>
  <c r="JE75" i="3" s="1"/>
  <c r="JE76" i="3" s="1"/>
  <c r="JD46" i="3"/>
  <c r="JD75" i="3" s="1"/>
  <c r="JD76" i="3" s="1"/>
  <c r="JC46" i="3"/>
  <c r="JC75" i="3" s="1"/>
  <c r="JC76" i="3" s="1"/>
  <c r="JB46" i="3"/>
  <c r="JB75" i="3" s="1"/>
  <c r="JB76" i="3" s="1"/>
  <c r="JA46" i="3"/>
  <c r="JA75" i="3" s="1"/>
  <c r="JA76" i="3" s="1"/>
  <c r="IX46" i="3"/>
  <c r="IX75" i="3" s="1"/>
  <c r="IX76" i="3" s="1"/>
  <c r="IW46" i="3"/>
  <c r="IW75" i="3" s="1"/>
  <c r="IW76" i="3" s="1"/>
  <c r="IV46" i="3"/>
  <c r="IV75" i="3" s="1"/>
  <c r="IV76" i="3" s="1"/>
  <c r="IU46" i="3"/>
  <c r="IU75" i="3" s="1"/>
  <c r="IU76" i="3" s="1"/>
  <c r="IT46" i="3"/>
  <c r="IT75" i="3" s="1"/>
  <c r="IT76" i="3" s="1"/>
  <c r="IQ46" i="3"/>
  <c r="IQ75" i="3" s="1"/>
  <c r="IQ76" i="3" s="1"/>
  <c r="IP46" i="3"/>
  <c r="IP75" i="3" s="1"/>
  <c r="IP76" i="3" s="1"/>
  <c r="IO46" i="3"/>
  <c r="IO75" i="3" s="1"/>
  <c r="IO76" i="3" s="1"/>
  <c r="IN46" i="3"/>
  <c r="IN75" i="3" s="1"/>
  <c r="IN76" i="3" s="1"/>
  <c r="IM46" i="3"/>
  <c r="IM75" i="3" s="1"/>
  <c r="IM76" i="3" s="1"/>
  <c r="IJ46" i="3"/>
  <c r="IJ75" i="3" s="1"/>
  <c r="IJ76" i="3" s="1"/>
  <c r="II46" i="3"/>
  <c r="II75" i="3" s="1"/>
  <c r="II76" i="3" s="1"/>
  <c r="IH46" i="3"/>
  <c r="IH75" i="3" s="1"/>
  <c r="IH76" i="3" s="1"/>
  <c r="IG46" i="3"/>
  <c r="IG75" i="3" s="1"/>
  <c r="IG76" i="3" s="1"/>
  <c r="IF46" i="3"/>
  <c r="IF75" i="3" s="1"/>
  <c r="IF76" i="3" s="1"/>
  <c r="IC46" i="3"/>
  <c r="IC75" i="3" s="1"/>
  <c r="IC76" i="3" s="1"/>
  <c r="IB46" i="3"/>
  <c r="IB75" i="3" s="1"/>
  <c r="IB76" i="3" s="1"/>
  <c r="IA46" i="3"/>
  <c r="IA75" i="3" s="1"/>
  <c r="IA76" i="3" s="1"/>
  <c r="HZ46" i="3"/>
  <c r="HZ75" i="3" s="1"/>
  <c r="HZ76" i="3" s="1"/>
  <c r="HY46" i="3"/>
  <c r="HY75" i="3" s="1"/>
  <c r="HY76" i="3" s="1"/>
  <c r="HV46" i="3"/>
  <c r="HV75" i="3" s="1"/>
  <c r="HV76" i="3" s="1"/>
  <c r="HU46" i="3"/>
  <c r="HU75" i="3" s="1"/>
  <c r="HU76" i="3" s="1"/>
  <c r="HT46" i="3"/>
  <c r="HT75" i="3" s="1"/>
  <c r="HT76" i="3" s="1"/>
  <c r="HS46" i="3"/>
  <c r="HS75" i="3" s="1"/>
  <c r="HS76" i="3" s="1"/>
  <c r="HR46" i="3"/>
  <c r="HR75" i="3" s="1"/>
  <c r="HR76" i="3" s="1"/>
  <c r="HO46" i="3"/>
  <c r="HO75" i="3" s="1"/>
  <c r="HO76" i="3" s="1"/>
  <c r="HN46" i="3"/>
  <c r="HN75" i="3" s="1"/>
  <c r="HN76" i="3" s="1"/>
  <c r="HM46" i="3"/>
  <c r="HM75" i="3" s="1"/>
  <c r="HM76" i="3" s="1"/>
  <c r="HL46" i="3"/>
  <c r="HL75" i="3" s="1"/>
  <c r="HL76" i="3" s="1"/>
  <c r="HK46" i="3"/>
  <c r="HK75" i="3" s="1"/>
  <c r="HK76" i="3" s="1"/>
  <c r="HH46" i="3"/>
  <c r="HH75" i="3" s="1"/>
  <c r="HH76" i="3" s="1"/>
  <c r="HG46" i="3"/>
  <c r="HG75" i="3" s="1"/>
  <c r="HG76" i="3" s="1"/>
  <c r="HF46" i="3"/>
  <c r="HF75" i="3" s="1"/>
  <c r="HF76" i="3" s="1"/>
  <c r="HD46" i="3"/>
  <c r="HD75" i="3" s="1"/>
  <c r="HD76" i="3" s="1"/>
  <c r="HA46" i="3"/>
  <c r="HA75" i="3" s="1"/>
  <c r="HA76" i="3" s="1"/>
  <c r="GZ46" i="3"/>
  <c r="GZ75" i="3" s="1"/>
  <c r="GZ76" i="3" s="1"/>
  <c r="GY46" i="3"/>
  <c r="GY75" i="3" s="1"/>
  <c r="GY76" i="3" s="1"/>
  <c r="GX46" i="3"/>
  <c r="GX75" i="3" s="1"/>
  <c r="GX76" i="3" s="1"/>
  <c r="GW46" i="3"/>
  <c r="GW75" i="3" s="1"/>
  <c r="GW76" i="3" s="1"/>
  <c r="GT46" i="3"/>
  <c r="GT75" i="3" s="1"/>
  <c r="GT76" i="3" s="1"/>
  <c r="GS46" i="3"/>
  <c r="GS75" i="3" s="1"/>
  <c r="GS76" i="3" s="1"/>
  <c r="GR46" i="3"/>
  <c r="GR75" i="3" s="1"/>
  <c r="GR76" i="3" s="1"/>
  <c r="GQ46" i="3"/>
  <c r="GQ75" i="3" s="1"/>
  <c r="GQ76" i="3" s="1"/>
  <c r="GP46" i="3"/>
  <c r="GP75" i="3" s="1"/>
  <c r="GP76" i="3" s="1"/>
  <c r="GM46" i="3"/>
  <c r="GM75" i="3" s="1"/>
  <c r="GM76" i="3" s="1"/>
  <c r="GL46" i="3"/>
  <c r="GL75" i="3" s="1"/>
  <c r="GL76" i="3" s="1"/>
  <c r="GK46" i="3"/>
  <c r="GK75" i="3" s="1"/>
  <c r="GK76" i="3" s="1"/>
  <c r="GJ46" i="3"/>
  <c r="GJ75" i="3" s="1"/>
  <c r="GJ76" i="3" s="1"/>
  <c r="GI46" i="3"/>
  <c r="GI75" i="3" s="1"/>
  <c r="GI76" i="3" s="1"/>
  <c r="GF46" i="3"/>
  <c r="GF75" i="3" s="1"/>
  <c r="GF76" i="3" s="1"/>
  <c r="GE46" i="3"/>
  <c r="GE75" i="3" s="1"/>
  <c r="GE76" i="3" s="1"/>
  <c r="GD46" i="3"/>
  <c r="GD75" i="3" s="1"/>
  <c r="GD76" i="3" s="1"/>
  <c r="GC46" i="3"/>
  <c r="GC75" i="3" s="1"/>
  <c r="GC76" i="3" s="1"/>
  <c r="GB46" i="3"/>
  <c r="GB75" i="3" s="1"/>
  <c r="GB76" i="3" s="1"/>
  <c r="FY46" i="3"/>
  <c r="FY75" i="3" s="1"/>
  <c r="FY76" i="3" s="1"/>
  <c r="FX46" i="3"/>
  <c r="FX75" i="3" s="1"/>
  <c r="FX76" i="3" s="1"/>
  <c r="FW46" i="3"/>
  <c r="FW75" i="3" s="1"/>
  <c r="FW76" i="3" s="1"/>
  <c r="FV46" i="3"/>
  <c r="FV75" i="3" s="1"/>
  <c r="FV76" i="3" s="1"/>
  <c r="FU46" i="3"/>
  <c r="FU75" i="3" s="1"/>
  <c r="FU76" i="3" s="1"/>
  <c r="FR46" i="3"/>
  <c r="FR75" i="3" s="1"/>
  <c r="FR76" i="3" s="1"/>
  <c r="FQ46" i="3"/>
  <c r="FQ75" i="3" s="1"/>
  <c r="FQ76" i="3" s="1"/>
  <c r="FP46" i="3"/>
  <c r="FP75" i="3" s="1"/>
  <c r="FP76" i="3" s="1"/>
  <c r="FO46" i="3"/>
  <c r="FO75" i="3" s="1"/>
  <c r="FO76" i="3" s="1"/>
  <c r="FK46" i="3"/>
  <c r="FK75" i="3" s="1"/>
  <c r="FK76" i="3" s="1"/>
  <c r="FJ46" i="3"/>
  <c r="FJ75" i="3" s="1"/>
  <c r="FJ76" i="3" s="1"/>
  <c r="FI46" i="3"/>
  <c r="FI75" i="3" s="1"/>
  <c r="FI76" i="3" s="1"/>
  <c r="FH46" i="3"/>
  <c r="FH75" i="3" s="1"/>
  <c r="FH76" i="3" s="1"/>
  <c r="FG46" i="3"/>
  <c r="FG75" i="3" s="1"/>
  <c r="FG76" i="3" s="1"/>
  <c r="FD46" i="3"/>
  <c r="FD75" i="3" s="1"/>
  <c r="FD76" i="3" s="1"/>
  <c r="FB46" i="3"/>
  <c r="FB75" i="3" s="1"/>
  <c r="FB76" i="3" s="1"/>
  <c r="FA46" i="3"/>
  <c r="FA75" i="3" s="1"/>
  <c r="FA76" i="3" s="1"/>
  <c r="EZ46" i="3"/>
  <c r="EZ75" i="3" s="1"/>
  <c r="EZ76" i="3" s="1"/>
  <c r="EW46" i="3"/>
  <c r="EW75" i="3" s="1"/>
  <c r="EW76" i="3" s="1"/>
  <c r="EV46" i="3"/>
  <c r="EV75" i="3" s="1"/>
  <c r="EV76" i="3" s="1"/>
  <c r="EU46" i="3"/>
  <c r="EU75" i="3" s="1"/>
  <c r="EU76" i="3" s="1"/>
  <c r="ET46" i="3"/>
  <c r="ET75" i="3" s="1"/>
  <c r="ET76" i="3" s="1"/>
  <c r="ES46" i="3"/>
  <c r="ES75" i="3" s="1"/>
  <c r="ES76" i="3" s="1"/>
  <c r="EO46" i="3"/>
  <c r="EO75" i="3" s="1"/>
  <c r="EO76" i="3" s="1"/>
  <c r="EN46" i="3"/>
  <c r="EN75" i="3" s="1"/>
  <c r="EN76" i="3" s="1"/>
  <c r="EM46" i="3"/>
  <c r="EM75" i="3" s="1"/>
  <c r="EM76" i="3" s="1"/>
  <c r="EL46" i="3"/>
  <c r="EL75" i="3" s="1"/>
  <c r="EL76" i="3" s="1"/>
  <c r="EH46" i="3"/>
  <c r="EH75" i="3" s="1"/>
  <c r="EH76" i="3" s="1"/>
  <c r="EG46" i="3"/>
  <c r="EG75" i="3" s="1"/>
  <c r="EG76" i="3" s="1"/>
  <c r="EF46" i="3"/>
  <c r="EF75" i="3" s="1"/>
  <c r="EF76" i="3" s="1"/>
  <c r="EE46" i="3"/>
  <c r="EE75" i="3" s="1"/>
  <c r="EE76" i="3" s="1"/>
  <c r="EB46" i="3"/>
  <c r="EB75" i="3" s="1"/>
  <c r="EB76" i="3" s="1"/>
  <c r="EA46" i="3"/>
  <c r="EA75" i="3" s="1"/>
  <c r="EA76" i="3" s="1"/>
  <c r="DZ46" i="3"/>
  <c r="DZ75" i="3" s="1"/>
  <c r="DZ76" i="3" s="1"/>
  <c r="DY46" i="3"/>
  <c r="DY75" i="3" s="1"/>
  <c r="DY76" i="3" s="1"/>
  <c r="DX46" i="3"/>
  <c r="DX75" i="3" s="1"/>
  <c r="DX76" i="3" s="1"/>
  <c r="DU46" i="3"/>
  <c r="DU75" i="3" s="1"/>
  <c r="DU76" i="3" s="1"/>
  <c r="DT46" i="3"/>
  <c r="DT75" i="3" s="1"/>
  <c r="DT76" i="3" s="1"/>
  <c r="DS46" i="3"/>
  <c r="DS75" i="3" s="1"/>
  <c r="DS76" i="3" s="1"/>
  <c r="DR46" i="3"/>
  <c r="DR75" i="3" s="1"/>
  <c r="DR76" i="3" s="1"/>
  <c r="CP46" i="3"/>
  <c r="CP75" i="3" s="1"/>
  <c r="CP76" i="3" s="1"/>
  <c r="CO46" i="3"/>
  <c r="CO75" i="3" s="1"/>
  <c r="CO76" i="3" s="1"/>
  <c r="CL46" i="3"/>
  <c r="CL75" i="3" s="1"/>
  <c r="CL76" i="3" s="1"/>
  <c r="CJ46" i="3"/>
  <c r="CJ75" i="3" s="1"/>
  <c r="CJ76" i="3" s="1"/>
  <c r="CI46" i="3"/>
  <c r="CI75" i="3" s="1"/>
  <c r="CI76" i="3" s="1"/>
  <c r="CH46" i="3"/>
  <c r="CH75" i="3" s="1"/>
  <c r="CH76" i="3" s="1"/>
  <c r="CD46" i="3"/>
  <c r="CD75" i="3" s="1"/>
  <c r="CD76" i="3" s="1"/>
  <c r="CC46" i="3"/>
  <c r="CC75" i="3" s="1"/>
  <c r="CC76" i="3" s="1"/>
  <c r="CB46" i="3"/>
  <c r="CB75" i="3" s="1"/>
  <c r="CB76" i="3" s="1"/>
  <c r="CA46" i="3"/>
  <c r="CA75" i="3" s="1"/>
  <c r="CA76" i="3" s="1"/>
  <c r="BX46" i="3"/>
  <c r="BX75" i="3" s="1"/>
  <c r="BX76" i="3" s="1"/>
  <c r="BW46" i="3"/>
  <c r="BW75" i="3" s="1"/>
  <c r="BW76" i="3" s="1"/>
  <c r="BV46" i="3"/>
  <c r="BV75" i="3" s="1"/>
  <c r="BV76" i="3" s="1"/>
  <c r="BU46" i="3"/>
  <c r="BU75" i="3" s="1"/>
  <c r="BU76" i="3" s="1"/>
  <c r="BT46" i="3"/>
  <c r="BT75" i="3" s="1"/>
  <c r="BT76" i="3" s="1"/>
  <c r="BQ46" i="3"/>
  <c r="BQ75" i="3" s="1"/>
  <c r="BQ76" i="3" s="1"/>
  <c r="BP46" i="3"/>
  <c r="BP75" i="3" s="1"/>
  <c r="BP76" i="3" s="1"/>
  <c r="BO46" i="3"/>
  <c r="BO75" i="3" s="1"/>
  <c r="BO76" i="3" s="1"/>
  <c r="BN46" i="3"/>
  <c r="BN75" i="3" s="1"/>
  <c r="BN76" i="3" s="1"/>
  <c r="BM46" i="3"/>
  <c r="BM75" i="3" s="1"/>
  <c r="BM76" i="3" s="1"/>
  <c r="BJ46" i="3"/>
  <c r="BJ75" i="3" s="1"/>
  <c r="BJ76" i="3" s="1"/>
  <c r="BI46" i="3"/>
  <c r="BI75" i="3" s="1"/>
  <c r="BI76" i="3" s="1"/>
  <c r="BH46" i="3"/>
  <c r="BH75" i="3" s="1"/>
  <c r="BH76" i="3" s="1"/>
  <c r="BG46" i="3"/>
  <c r="BG75" i="3" s="1"/>
  <c r="BG76" i="3" s="1"/>
  <c r="BF46" i="3"/>
  <c r="BF75" i="3" s="1"/>
  <c r="BF76" i="3" s="1"/>
  <c r="BC46" i="3"/>
  <c r="BC75" i="3" s="1"/>
  <c r="BC76" i="3" s="1"/>
  <c r="BA46" i="3"/>
  <c r="BA75" i="3" s="1"/>
  <c r="BA76" i="3" s="1"/>
  <c r="AZ46" i="3"/>
  <c r="AZ75" i="3" s="1"/>
  <c r="AZ76" i="3" s="1"/>
  <c r="AY46" i="3"/>
  <c r="AY75" i="3" s="1"/>
  <c r="AY76" i="3" s="1"/>
  <c r="AV46" i="3"/>
  <c r="AV75" i="3" s="1"/>
  <c r="AV76" i="3" s="1"/>
  <c r="AU46" i="3"/>
  <c r="AU75" i="3" s="1"/>
  <c r="AU76" i="3" s="1"/>
  <c r="AT46" i="3"/>
  <c r="AT75" i="3" s="1"/>
  <c r="AT76" i="3" s="1"/>
  <c r="AS46" i="3"/>
  <c r="AS75" i="3" s="1"/>
  <c r="AS76" i="3" s="1"/>
  <c r="AR46" i="3"/>
  <c r="AR75" i="3" s="1"/>
  <c r="AR76" i="3" s="1"/>
  <c r="AN46" i="3"/>
  <c r="C46" i="3" s="1"/>
  <c r="AM46" i="3"/>
  <c r="AM75" i="3" s="1"/>
  <c r="AM76" i="3" s="1"/>
  <c r="AL46" i="3"/>
  <c r="AL75" i="3" s="1"/>
  <c r="AL76" i="3" s="1"/>
  <c r="AK46" i="3"/>
  <c r="AK75" i="3" s="1"/>
  <c r="AK76" i="3" s="1"/>
  <c r="AH46" i="3"/>
  <c r="AH75" i="3" s="1"/>
  <c r="AH76" i="3" s="1"/>
  <c r="AF46" i="3"/>
  <c r="AF75" i="3" s="1"/>
  <c r="AF76" i="3" s="1"/>
  <c r="AE46" i="3"/>
  <c r="AE75" i="3" s="1"/>
  <c r="AE76" i="3" s="1"/>
  <c r="AD46" i="3"/>
  <c r="AD75" i="3" s="1"/>
  <c r="AD76" i="3" s="1"/>
  <c r="AA46" i="3"/>
  <c r="AA75" i="3" s="1"/>
  <c r="AA76" i="3" s="1"/>
  <c r="Y46" i="3"/>
  <c r="Y75" i="3" s="1"/>
  <c r="Y76" i="3" s="1"/>
  <c r="X46" i="3"/>
  <c r="X75" i="3" s="1"/>
  <c r="X76" i="3" s="1"/>
  <c r="W46" i="3"/>
  <c r="W75" i="3" s="1"/>
  <c r="W76" i="3" s="1"/>
  <c r="P46" i="3"/>
  <c r="NS44" i="3"/>
  <c r="NS72" i="3" s="1"/>
  <c r="NS73" i="3" s="1"/>
  <c r="NR44" i="3"/>
  <c r="NR72" i="3" s="1"/>
  <c r="NR73" i="3" s="1"/>
  <c r="NQ44" i="3"/>
  <c r="NQ72" i="3" s="1"/>
  <c r="NQ73" i="3" s="1"/>
  <c r="NP44" i="3"/>
  <c r="NP72" i="3" s="1"/>
  <c r="NP73" i="3" s="1"/>
  <c r="NL44" i="3"/>
  <c r="NL72" i="3" s="1"/>
  <c r="NL73" i="3" s="1"/>
  <c r="NK44" i="3"/>
  <c r="NK72" i="3" s="1"/>
  <c r="NK73" i="3" s="1"/>
  <c r="NJ44" i="3"/>
  <c r="NJ72" i="3" s="1"/>
  <c r="NJ73" i="3" s="1"/>
  <c r="NI44" i="3"/>
  <c r="NI72" i="3" s="1"/>
  <c r="NI73" i="3" s="1"/>
  <c r="NF44" i="3"/>
  <c r="NF72" i="3" s="1"/>
  <c r="NF73" i="3" s="1"/>
  <c r="NE44" i="3"/>
  <c r="NE72" i="3" s="1"/>
  <c r="NE73" i="3" s="1"/>
  <c r="ND44" i="3"/>
  <c r="ND72" i="3" s="1"/>
  <c r="ND73" i="3" s="1"/>
  <c r="NC44" i="3"/>
  <c r="NC72" i="3" s="1"/>
  <c r="NC73" i="3" s="1"/>
  <c r="NB44" i="3"/>
  <c r="NB72" i="3" s="1"/>
  <c r="NB73" i="3" s="1"/>
  <c r="MY44" i="3"/>
  <c r="MY72" i="3" s="1"/>
  <c r="MY73" i="3" s="1"/>
  <c r="MX44" i="3"/>
  <c r="MX72" i="3" s="1"/>
  <c r="MX73" i="3" s="1"/>
  <c r="MW44" i="3"/>
  <c r="MW72" i="3" s="1"/>
  <c r="MW73" i="3" s="1"/>
  <c r="MV44" i="3"/>
  <c r="MV72" i="3" s="1"/>
  <c r="MV73" i="3" s="1"/>
  <c r="MU44" i="3"/>
  <c r="MU72" i="3" s="1"/>
  <c r="MU73" i="3" s="1"/>
  <c r="MR44" i="3"/>
  <c r="MR72" i="3" s="1"/>
  <c r="MR73" i="3" s="1"/>
  <c r="MQ44" i="3"/>
  <c r="MQ72" i="3" s="1"/>
  <c r="MQ73" i="3" s="1"/>
  <c r="MP44" i="3"/>
  <c r="MP72" i="3" s="1"/>
  <c r="MP73" i="3" s="1"/>
  <c r="MO44" i="3"/>
  <c r="MO72" i="3" s="1"/>
  <c r="MO73" i="3" s="1"/>
  <c r="MN44" i="3"/>
  <c r="MN72" i="3" s="1"/>
  <c r="MN73" i="3" s="1"/>
  <c r="MK44" i="3"/>
  <c r="MK72" i="3" s="1"/>
  <c r="MK73" i="3" s="1"/>
  <c r="MJ44" i="3"/>
  <c r="MJ72" i="3" s="1"/>
  <c r="MJ73" i="3" s="1"/>
  <c r="MI44" i="3"/>
  <c r="MI72" i="3" s="1"/>
  <c r="MI73" i="3" s="1"/>
  <c r="MH44" i="3"/>
  <c r="MH72" i="3" s="1"/>
  <c r="MH73" i="3" s="1"/>
  <c r="MG44" i="3"/>
  <c r="MG72" i="3" s="1"/>
  <c r="MG73" i="3" s="1"/>
  <c r="MD44" i="3"/>
  <c r="MD72" i="3" s="1"/>
  <c r="MD73" i="3" s="1"/>
  <c r="MC44" i="3"/>
  <c r="MC72" i="3" s="1"/>
  <c r="MC73" i="3" s="1"/>
  <c r="MB44" i="3"/>
  <c r="MB72" i="3" s="1"/>
  <c r="MB73" i="3" s="1"/>
  <c r="MA44" i="3"/>
  <c r="MA72" i="3" s="1"/>
  <c r="MA73" i="3" s="1"/>
  <c r="LZ44" i="3"/>
  <c r="LZ72" i="3" s="1"/>
  <c r="LZ73" i="3" s="1"/>
  <c r="LW44" i="3"/>
  <c r="LW72" i="3" s="1"/>
  <c r="LW73" i="3" s="1"/>
  <c r="LV44" i="3"/>
  <c r="LV72" i="3" s="1"/>
  <c r="LV73" i="3" s="1"/>
  <c r="LT44" i="3"/>
  <c r="LT72" i="3" s="1"/>
  <c r="LT73" i="3" s="1"/>
  <c r="LS44" i="3"/>
  <c r="LS72" i="3" s="1"/>
  <c r="LS73" i="3" s="1"/>
  <c r="LP44" i="3"/>
  <c r="LP72" i="3" s="1"/>
  <c r="LP73" i="3" s="1"/>
  <c r="LO44" i="3"/>
  <c r="LO72" i="3" s="1"/>
  <c r="LO73" i="3" s="1"/>
  <c r="LN44" i="3"/>
  <c r="LN72" i="3" s="1"/>
  <c r="LN73" i="3" s="1"/>
  <c r="LM44" i="3"/>
  <c r="LM72" i="3" s="1"/>
  <c r="LM73" i="3" s="1"/>
  <c r="LL44" i="3"/>
  <c r="LL72" i="3" s="1"/>
  <c r="LL73" i="3" s="1"/>
  <c r="LI44" i="3"/>
  <c r="LI72" i="3" s="1"/>
  <c r="LI73" i="3" s="1"/>
  <c r="LH44" i="3"/>
  <c r="LH72" i="3" s="1"/>
  <c r="LH73" i="3" s="1"/>
  <c r="LG44" i="3"/>
  <c r="LG72" i="3" s="1"/>
  <c r="LG73" i="3" s="1"/>
  <c r="LF44" i="3"/>
  <c r="LF72" i="3" s="1"/>
  <c r="LF73" i="3" s="1"/>
  <c r="LE44" i="3"/>
  <c r="LE72" i="3" s="1"/>
  <c r="LE73" i="3" s="1"/>
  <c r="LB44" i="3"/>
  <c r="LB72" i="3" s="1"/>
  <c r="LB73" i="3" s="1"/>
  <c r="LA44" i="3"/>
  <c r="LA72" i="3" s="1"/>
  <c r="LA73" i="3" s="1"/>
  <c r="KZ44" i="3"/>
  <c r="KZ72" i="3" s="1"/>
  <c r="KZ73" i="3" s="1"/>
  <c r="KY44" i="3"/>
  <c r="KY72" i="3" s="1"/>
  <c r="KY73" i="3" s="1"/>
  <c r="KX44" i="3"/>
  <c r="KX72" i="3" s="1"/>
  <c r="KX73" i="3" s="1"/>
  <c r="KU44" i="3"/>
  <c r="KU72" i="3" s="1"/>
  <c r="KU73" i="3" s="1"/>
  <c r="KT44" i="3"/>
  <c r="KT72" i="3" s="1"/>
  <c r="KT73" i="3" s="1"/>
  <c r="KS44" i="3"/>
  <c r="KS72" i="3" s="1"/>
  <c r="KS73" i="3" s="1"/>
  <c r="KR44" i="3"/>
  <c r="KR72" i="3" s="1"/>
  <c r="KR73" i="3" s="1"/>
  <c r="KQ44" i="3"/>
  <c r="KQ72" i="3" s="1"/>
  <c r="KQ73" i="3" s="1"/>
  <c r="KN44" i="3"/>
  <c r="KN72" i="3" s="1"/>
  <c r="KN73" i="3" s="1"/>
  <c r="KM44" i="3"/>
  <c r="KM72" i="3" s="1"/>
  <c r="KM73" i="3" s="1"/>
  <c r="KL44" i="3"/>
  <c r="KL72" i="3" s="1"/>
  <c r="KL73" i="3" s="1"/>
  <c r="KK44" i="3"/>
  <c r="KK72" i="3" s="1"/>
  <c r="KK73" i="3" s="1"/>
  <c r="KJ44" i="3"/>
  <c r="KJ72" i="3" s="1"/>
  <c r="KJ73" i="3" s="1"/>
  <c r="KG44" i="3"/>
  <c r="KG72" i="3" s="1"/>
  <c r="KG73" i="3" s="1"/>
  <c r="KF44" i="3"/>
  <c r="KF72" i="3" s="1"/>
  <c r="KF73" i="3" s="1"/>
  <c r="KE44" i="3"/>
  <c r="KE72" i="3" s="1"/>
  <c r="KE73" i="3" s="1"/>
  <c r="KD44" i="3"/>
  <c r="KD72" i="3" s="1"/>
  <c r="KD73" i="3" s="1"/>
  <c r="KC44" i="3"/>
  <c r="KC72" i="3" s="1"/>
  <c r="KC73" i="3" s="1"/>
  <c r="JZ44" i="3"/>
  <c r="JZ72" i="3" s="1"/>
  <c r="JZ73" i="3" s="1"/>
  <c r="JY44" i="3"/>
  <c r="JY72" i="3" s="1"/>
  <c r="JY73" i="3" s="1"/>
  <c r="JX44" i="3"/>
  <c r="JX72" i="3" s="1"/>
  <c r="JX73" i="3" s="1"/>
  <c r="JW44" i="3"/>
  <c r="JW72" i="3" s="1"/>
  <c r="JW73" i="3" s="1"/>
  <c r="JV44" i="3"/>
  <c r="JV72" i="3" s="1"/>
  <c r="JV73" i="3" s="1"/>
  <c r="JS44" i="3"/>
  <c r="JS72" i="3" s="1"/>
  <c r="JS73" i="3" s="1"/>
  <c r="JR44" i="3"/>
  <c r="JR72" i="3" s="1"/>
  <c r="JR73" i="3" s="1"/>
  <c r="JQ44" i="3"/>
  <c r="JQ72" i="3" s="1"/>
  <c r="JQ73" i="3" s="1"/>
  <c r="JP44" i="3"/>
  <c r="JP72" i="3" s="1"/>
  <c r="JP73" i="3" s="1"/>
  <c r="JO44" i="3"/>
  <c r="JO72" i="3" s="1"/>
  <c r="JO73" i="3" s="1"/>
  <c r="JL44" i="3"/>
  <c r="JL72" i="3" s="1"/>
  <c r="JL73" i="3" s="1"/>
  <c r="JK44" i="3"/>
  <c r="JK72" i="3" s="1"/>
  <c r="JK73" i="3" s="1"/>
  <c r="JJ44" i="3"/>
  <c r="JJ72" i="3" s="1"/>
  <c r="JJ73" i="3" s="1"/>
  <c r="JI44" i="3"/>
  <c r="JI72" i="3" s="1"/>
  <c r="JI73" i="3" s="1"/>
  <c r="JH44" i="3"/>
  <c r="JH72" i="3" s="1"/>
  <c r="JH73" i="3" s="1"/>
  <c r="JE44" i="3"/>
  <c r="JE72" i="3" s="1"/>
  <c r="JE73" i="3" s="1"/>
  <c r="JD44" i="3"/>
  <c r="JD72" i="3" s="1"/>
  <c r="JD73" i="3" s="1"/>
  <c r="JC44" i="3"/>
  <c r="JC72" i="3" s="1"/>
  <c r="JC73" i="3" s="1"/>
  <c r="JB44" i="3"/>
  <c r="JB72" i="3" s="1"/>
  <c r="JB73" i="3" s="1"/>
  <c r="JA44" i="3"/>
  <c r="JA72" i="3" s="1"/>
  <c r="JA73" i="3" s="1"/>
  <c r="IX44" i="3"/>
  <c r="IX72" i="3" s="1"/>
  <c r="IX73" i="3" s="1"/>
  <c r="IW44" i="3"/>
  <c r="IW72" i="3" s="1"/>
  <c r="IW73" i="3" s="1"/>
  <c r="IV44" i="3"/>
  <c r="IV72" i="3" s="1"/>
  <c r="IV73" i="3" s="1"/>
  <c r="IU44" i="3"/>
  <c r="IU72" i="3" s="1"/>
  <c r="IU73" i="3" s="1"/>
  <c r="IT44" i="3"/>
  <c r="IT72" i="3" s="1"/>
  <c r="IT73" i="3" s="1"/>
  <c r="IQ44" i="3"/>
  <c r="IQ72" i="3" s="1"/>
  <c r="IQ73" i="3" s="1"/>
  <c r="IP44" i="3"/>
  <c r="IP72" i="3" s="1"/>
  <c r="IP73" i="3" s="1"/>
  <c r="IO44" i="3"/>
  <c r="IO72" i="3" s="1"/>
  <c r="IO73" i="3" s="1"/>
  <c r="IN44" i="3"/>
  <c r="IN72" i="3" s="1"/>
  <c r="IN73" i="3" s="1"/>
  <c r="IM44" i="3"/>
  <c r="IM72" i="3" s="1"/>
  <c r="IM73" i="3" s="1"/>
  <c r="IJ44" i="3"/>
  <c r="IJ72" i="3" s="1"/>
  <c r="IJ73" i="3" s="1"/>
  <c r="II44" i="3"/>
  <c r="II72" i="3" s="1"/>
  <c r="II73" i="3" s="1"/>
  <c r="IH44" i="3"/>
  <c r="IH72" i="3" s="1"/>
  <c r="IH73" i="3" s="1"/>
  <c r="IG44" i="3"/>
  <c r="IG72" i="3" s="1"/>
  <c r="IG73" i="3" s="1"/>
  <c r="IF44" i="3"/>
  <c r="IF72" i="3" s="1"/>
  <c r="IF73" i="3" s="1"/>
  <c r="IC44" i="3"/>
  <c r="IC72" i="3" s="1"/>
  <c r="IC73" i="3" s="1"/>
  <c r="IB44" i="3"/>
  <c r="IB72" i="3" s="1"/>
  <c r="IB73" i="3" s="1"/>
  <c r="IA44" i="3"/>
  <c r="IA72" i="3" s="1"/>
  <c r="IA73" i="3" s="1"/>
  <c r="HZ44" i="3"/>
  <c r="HZ72" i="3" s="1"/>
  <c r="HZ73" i="3" s="1"/>
  <c r="HY44" i="3"/>
  <c r="HY72" i="3" s="1"/>
  <c r="HY73" i="3" s="1"/>
  <c r="HV44" i="3"/>
  <c r="HV72" i="3" s="1"/>
  <c r="HV73" i="3" s="1"/>
  <c r="HU44" i="3"/>
  <c r="HU72" i="3" s="1"/>
  <c r="HU73" i="3" s="1"/>
  <c r="HT44" i="3"/>
  <c r="HT72" i="3" s="1"/>
  <c r="HT73" i="3" s="1"/>
  <c r="HS44" i="3"/>
  <c r="HS72" i="3" s="1"/>
  <c r="HS73" i="3" s="1"/>
  <c r="HR44" i="3"/>
  <c r="HR72" i="3" s="1"/>
  <c r="HR73" i="3" s="1"/>
  <c r="HO44" i="3"/>
  <c r="HO72" i="3" s="1"/>
  <c r="HO73" i="3" s="1"/>
  <c r="HN44" i="3"/>
  <c r="HN72" i="3" s="1"/>
  <c r="HN73" i="3" s="1"/>
  <c r="HM44" i="3"/>
  <c r="HM72" i="3" s="1"/>
  <c r="HM73" i="3" s="1"/>
  <c r="HL44" i="3"/>
  <c r="HL72" i="3" s="1"/>
  <c r="HL73" i="3" s="1"/>
  <c r="HK44" i="3"/>
  <c r="HK72" i="3" s="1"/>
  <c r="HK73" i="3" s="1"/>
  <c r="HH44" i="3"/>
  <c r="HH72" i="3" s="1"/>
  <c r="HH73" i="3" s="1"/>
  <c r="HG44" i="3"/>
  <c r="HG72" i="3" s="1"/>
  <c r="HG73" i="3" s="1"/>
  <c r="HF44" i="3"/>
  <c r="HF72" i="3" s="1"/>
  <c r="HF73" i="3" s="1"/>
  <c r="HD44" i="3"/>
  <c r="HD72" i="3" s="1"/>
  <c r="HD73" i="3" s="1"/>
  <c r="HA44" i="3"/>
  <c r="HA72" i="3" s="1"/>
  <c r="HA73" i="3" s="1"/>
  <c r="GZ44" i="3"/>
  <c r="GZ72" i="3" s="1"/>
  <c r="GZ73" i="3" s="1"/>
  <c r="GY44" i="3"/>
  <c r="GY72" i="3" s="1"/>
  <c r="GY73" i="3" s="1"/>
  <c r="GX44" i="3"/>
  <c r="GX72" i="3" s="1"/>
  <c r="GX73" i="3" s="1"/>
  <c r="GW44" i="3"/>
  <c r="GW72" i="3" s="1"/>
  <c r="GW73" i="3" s="1"/>
  <c r="GT44" i="3"/>
  <c r="GT72" i="3" s="1"/>
  <c r="GT73" i="3" s="1"/>
  <c r="GS44" i="3"/>
  <c r="GS72" i="3" s="1"/>
  <c r="GS73" i="3" s="1"/>
  <c r="GR44" i="3"/>
  <c r="GR72" i="3" s="1"/>
  <c r="GR73" i="3" s="1"/>
  <c r="GQ44" i="3"/>
  <c r="GQ72" i="3" s="1"/>
  <c r="GQ73" i="3" s="1"/>
  <c r="GP44" i="3"/>
  <c r="GP72" i="3" s="1"/>
  <c r="GP73" i="3" s="1"/>
  <c r="GM44" i="3"/>
  <c r="GM72" i="3" s="1"/>
  <c r="GM73" i="3" s="1"/>
  <c r="GL44" i="3"/>
  <c r="GL72" i="3" s="1"/>
  <c r="GL73" i="3" s="1"/>
  <c r="GK44" i="3"/>
  <c r="GK72" i="3" s="1"/>
  <c r="GK73" i="3" s="1"/>
  <c r="GJ44" i="3"/>
  <c r="GJ72" i="3" s="1"/>
  <c r="GJ73" i="3" s="1"/>
  <c r="GI44" i="3"/>
  <c r="GI72" i="3" s="1"/>
  <c r="GI73" i="3" s="1"/>
  <c r="GF44" i="3"/>
  <c r="GF72" i="3" s="1"/>
  <c r="GF73" i="3" s="1"/>
  <c r="GE44" i="3"/>
  <c r="GE72" i="3" s="1"/>
  <c r="GE73" i="3" s="1"/>
  <c r="GD44" i="3"/>
  <c r="GD72" i="3" s="1"/>
  <c r="GD73" i="3" s="1"/>
  <c r="GC44" i="3"/>
  <c r="GC72" i="3" s="1"/>
  <c r="GC73" i="3" s="1"/>
  <c r="GB44" i="3"/>
  <c r="GB72" i="3" s="1"/>
  <c r="GB73" i="3" s="1"/>
  <c r="FY44" i="3"/>
  <c r="FY72" i="3" s="1"/>
  <c r="FY73" i="3" s="1"/>
  <c r="FX44" i="3"/>
  <c r="FX72" i="3" s="1"/>
  <c r="FX73" i="3" s="1"/>
  <c r="FW44" i="3"/>
  <c r="FW72" i="3" s="1"/>
  <c r="FW73" i="3" s="1"/>
  <c r="FV44" i="3"/>
  <c r="FV72" i="3" s="1"/>
  <c r="FV73" i="3" s="1"/>
  <c r="FU44" i="3"/>
  <c r="FU72" i="3" s="1"/>
  <c r="FU73" i="3" s="1"/>
  <c r="FR44" i="3"/>
  <c r="FR72" i="3" s="1"/>
  <c r="FR73" i="3" s="1"/>
  <c r="FQ44" i="3"/>
  <c r="FQ72" i="3" s="1"/>
  <c r="FQ73" i="3" s="1"/>
  <c r="FP44" i="3"/>
  <c r="FP72" i="3" s="1"/>
  <c r="FP73" i="3" s="1"/>
  <c r="FO44" i="3"/>
  <c r="FO72" i="3" s="1"/>
  <c r="FO73" i="3" s="1"/>
  <c r="FK44" i="3"/>
  <c r="FK72" i="3" s="1"/>
  <c r="FK73" i="3" s="1"/>
  <c r="FJ44" i="3"/>
  <c r="FJ72" i="3" s="1"/>
  <c r="FJ73" i="3" s="1"/>
  <c r="FI44" i="3"/>
  <c r="FI72" i="3" s="1"/>
  <c r="FI73" i="3" s="1"/>
  <c r="FH44" i="3"/>
  <c r="FH72" i="3" s="1"/>
  <c r="FH73" i="3" s="1"/>
  <c r="FG44" i="3"/>
  <c r="FG72" i="3" s="1"/>
  <c r="FG73" i="3" s="1"/>
  <c r="FD44" i="3"/>
  <c r="FD72" i="3" s="1"/>
  <c r="FD73" i="3" s="1"/>
  <c r="FB44" i="3"/>
  <c r="FB72" i="3" s="1"/>
  <c r="FB73" i="3" s="1"/>
  <c r="FA44" i="3"/>
  <c r="FA72" i="3" s="1"/>
  <c r="FA73" i="3" s="1"/>
  <c r="EZ44" i="3"/>
  <c r="EZ72" i="3" s="1"/>
  <c r="EZ73" i="3" s="1"/>
  <c r="EW44" i="3"/>
  <c r="EW72" i="3" s="1"/>
  <c r="EW73" i="3" s="1"/>
  <c r="EV44" i="3"/>
  <c r="EV72" i="3" s="1"/>
  <c r="EV73" i="3" s="1"/>
  <c r="EU44" i="3"/>
  <c r="EU72" i="3" s="1"/>
  <c r="EU73" i="3" s="1"/>
  <c r="ET44" i="3"/>
  <c r="ET72" i="3" s="1"/>
  <c r="ET73" i="3" s="1"/>
  <c r="ES44" i="3"/>
  <c r="ES72" i="3" s="1"/>
  <c r="ES73" i="3" s="1"/>
  <c r="EO44" i="3"/>
  <c r="EO72" i="3" s="1"/>
  <c r="EO73" i="3" s="1"/>
  <c r="EN44" i="3"/>
  <c r="EN72" i="3" s="1"/>
  <c r="EN73" i="3" s="1"/>
  <c r="EM44" i="3"/>
  <c r="EM72" i="3" s="1"/>
  <c r="EM73" i="3" s="1"/>
  <c r="EL44" i="3"/>
  <c r="EL72" i="3" s="1"/>
  <c r="EL73" i="3" s="1"/>
  <c r="EH44" i="3"/>
  <c r="EH72" i="3" s="1"/>
  <c r="EH73" i="3" s="1"/>
  <c r="EG44" i="3"/>
  <c r="EG72" i="3" s="1"/>
  <c r="EG73" i="3" s="1"/>
  <c r="EF44" i="3"/>
  <c r="EF72" i="3" s="1"/>
  <c r="EF73" i="3" s="1"/>
  <c r="EE44" i="3"/>
  <c r="EE72" i="3" s="1"/>
  <c r="EE73" i="3" s="1"/>
  <c r="EB44" i="3"/>
  <c r="EB72" i="3" s="1"/>
  <c r="EB73" i="3" s="1"/>
  <c r="EA44" i="3"/>
  <c r="EA72" i="3" s="1"/>
  <c r="EA73" i="3" s="1"/>
  <c r="DZ44" i="3"/>
  <c r="DZ72" i="3" s="1"/>
  <c r="DZ73" i="3" s="1"/>
  <c r="DY44" i="3"/>
  <c r="DY72" i="3" s="1"/>
  <c r="DY73" i="3" s="1"/>
  <c r="DX44" i="3"/>
  <c r="DX72" i="3" s="1"/>
  <c r="DX73" i="3" s="1"/>
  <c r="DU44" i="3"/>
  <c r="DU72" i="3" s="1"/>
  <c r="DU73" i="3" s="1"/>
  <c r="DT44" i="3"/>
  <c r="DT72" i="3" s="1"/>
  <c r="DT73" i="3" s="1"/>
  <c r="DS44" i="3"/>
  <c r="DS72" i="3" s="1"/>
  <c r="DS73" i="3" s="1"/>
  <c r="DR44" i="3"/>
  <c r="DR72" i="3" s="1"/>
  <c r="DR73" i="3" s="1"/>
  <c r="CP44" i="3"/>
  <c r="CP72" i="3" s="1"/>
  <c r="CP73" i="3" s="1"/>
  <c r="CO44" i="3"/>
  <c r="CO72" i="3" s="1"/>
  <c r="CO73" i="3" s="1"/>
  <c r="CL44" i="3"/>
  <c r="CL72" i="3" s="1"/>
  <c r="CL73" i="3" s="1"/>
  <c r="CJ44" i="3"/>
  <c r="CJ72" i="3" s="1"/>
  <c r="CJ73" i="3" s="1"/>
  <c r="CI44" i="3"/>
  <c r="CI72" i="3" s="1"/>
  <c r="CI73" i="3" s="1"/>
  <c r="CH44" i="3"/>
  <c r="CH72" i="3" s="1"/>
  <c r="CH73" i="3" s="1"/>
  <c r="CE44" i="3"/>
  <c r="CE72" i="3" s="1"/>
  <c r="CE73" i="3" s="1"/>
  <c r="CD44" i="3"/>
  <c r="CD72" i="3" s="1"/>
  <c r="CD73" i="3" s="1"/>
  <c r="CC44" i="3"/>
  <c r="CC72" i="3" s="1"/>
  <c r="CC73" i="3" s="1"/>
  <c r="CB44" i="3"/>
  <c r="CB72" i="3" s="1"/>
  <c r="CB73" i="3" s="1"/>
  <c r="CA44" i="3"/>
  <c r="CA72" i="3" s="1"/>
  <c r="CA73" i="3" s="1"/>
  <c r="BX44" i="3"/>
  <c r="BX72" i="3" s="1"/>
  <c r="BX73" i="3" s="1"/>
  <c r="BW44" i="3"/>
  <c r="BW72" i="3" s="1"/>
  <c r="BW73" i="3" s="1"/>
  <c r="BV44" i="3"/>
  <c r="BV72" i="3" s="1"/>
  <c r="BV73" i="3" s="1"/>
  <c r="BU44" i="3"/>
  <c r="BU72" i="3" s="1"/>
  <c r="BU73" i="3" s="1"/>
  <c r="BT44" i="3"/>
  <c r="BT72" i="3" s="1"/>
  <c r="BT73" i="3" s="1"/>
  <c r="BJ44" i="3"/>
  <c r="BJ72" i="3" s="1"/>
  <c r="BJ73" i="3" s="1"/>
  <c r="BI44" i="3"/>
  <c r="BI72" i="3" s="1"/>
  <c r="BI73" i="3" s="1"/>
  <c r="BH44" i="3"/>
  <c r="BH72" i="3" s="1"/>
  <c r="BH73" i="3" s="1"/>
  <c r="BB44" i="3"/>
  <c r="BB72" i="3" s="1"/>
  <c r="BB73" i="3" s="1"/>
  <c r="BA44" i="3"/>
  <c r="BA72" i="3" s="1"/>
  <c r="BA73" i="3" s="1"/>
  <c r="AZ44" i="3"/>
  <c r="AZ72" i="3" s="1"/>
  <c r="AZ73" i="3" s="1"/>
  <c r="AY44" i="3"/>
  <c r="AY72" i="3" s="1"/>
  <c r="AY73" i="3" s="1"/>
  <c r="AV44" i="3"/>
  <c r="AV72" i="3" s="1"/>
  <c r="AV73" i="3" s="1"/>
  <c r="AU44" i="3"/>
  <c r="AU72" i="3" s="1"/>
  <c r="AU73" i="3" s="1"/>
  <c r="AT44" i="3"/>
  <c r="AT72" i="3" s="1"/>
  <c r="AT73" i="3" s="1"/>
  <c r="AS44" i="3"/>
  <c r="AS72" i="3" s="1"/>
  <c r="AS73" i="3" s="1"/>
  <c r="AR44" i="3"/>
  <c r="AR72" i="3" s="1"/>
  <c r="AR73" i="3" s="1"/>
  <c r="AO44" i="3"/>
  <c r="AO72" i="3" s="1"/>
  <c r="AO73" i="3" s="1"/>
  <c r="AN44" i="3"/>
  <c r="AN72" i="3" s="1"/>
  <c r="AN73" i="3" s="1"/>
  <c r="AM44" i="3"/>
  <c r="AM72" i="3" s="1"/>
  <c r="AM73" i="3" s="1"/>
  <c r="AL44" i="3"/>
  <c r="AL72" i="3" s="1"/>
  <c r="AL73" i="3" s="1"/>
  <c r="AK44" i="3"/>
  <c r="AK72" i="3" s="1"/>
  <c r="AK73" i="3" s="1"/>
  <c r="AH44" i="3"/>
  <c r="AH72" i="3" s="1"/>
  <c r="AH73" i="3" s="1"/>
  <c r="AG44" i="3"/>
  <c r="AG72" i="3" s="1"/>
  <c r="AG73" i="3" s="1"/>
  <c r="AF44" i="3"/>
  <c r="AF72" i="3" s="1"/>
  <c r="AF73" i="3" s="1"/>
  <c r="AE44" i="3"/>
  <c r="AE72" i="3" s="1"/>
  <c r="AE73" i="3" s="1"/>
  <c r="AD44" i="3"/>
  <c r="AA44" i="3"/>
  <c r="AA72" i="3" s="1"/>
  <c r="AA73" i="3" s="1"/>
  <c r="Z44" i="3"/>
  <c r="Z72" i="3" s="1"/>
  <c r="Z73" i="3" s="1"/>
  <c r="Y44" i="3"/>
  <c r="Y72" i="3" s="1"/>
  <c r="Y73" i="3" s="1"/>
  <c r="X44" i="3"/>
  <c r="X72" i="3" s="1"/>
  <c r="X73" i="3" s="1"/>
  <c r="W44" i="3"/>
  <c r="W72" i="3" s="1"/>
  <c r="W73" i="3" s="1"/>
  <c r="T44" i="3"/>
  <c r="T72" i="3" s="1"/>
  <c r="T73" i="3" s="1"/>
  <c r="NS42" i="3"/>
  <c r="NR42" i="3"/>
  <c r="NQ42" i="3"/>
  <c r="NP42" i="3"/>
  <c r="NL42" i="3"/>
  <c r="NK42" i="3"/>
  <c r="NJ42" i="3"/>
  <c r="NI42" i="3"/>
  <c r="NF42" i="3"/>
  <c r="NE42" i="3"/>
  <c r="ND42" i="3"/>
  <c r="NC42" i="3"/>
  <c r="NB42" i="3"/>
  <c r="MY42" i="3"/>
  <c r="MX42" i="3"/>
  <c r="MW42" i="3"/>
  <c r="MV42" i="3"/>
  <c r="MU42" i="3"/>
  <c r="MR42" i="3"/>
  <c r="MQ42" i="3"/>
  <c r="MP42" i="3"/>
  <c r="MO42" i="3"/>
  <c r="MN42" i="3"/>
  <c r="MK42" i="3"/>
  <c r="MJ42" i="3"/>
  <c r="MI42" i="3"/>
  <c r="MH42" i="3"/>
  <c r="MG42" i="3"/>
  <c r="MD42" i="3"/>
  <c r="MC42" i="3"/>
  <c r="MB42" i="3"/>
  <c r="MA42" i="3"/>
  <c r="LZ42" i="3"/>
  <c r="LW42" i="3"/>
  <c r="LV42" i="3"/>
  <c r="LT42" i="3"/>
  <c r="LS42" i="3"/>
  <c r="LP42" i="3"/>
  <c r="LO42" i="3"/>
  <c r="LN42" i="3"/>
  <c r="LM42" i="3"/>
  <c r="LL42" i="3"/>
  <c r="LI42" i="3"/>
  <c r="LH42" i="3"/>
  <c r="LG42" i="3"/>
  <c r="LF42" i="3"/>
  <c r="LE42" i="3"/>
  <c r="LB42" i="3"/>
  <c r="LA42" i="3"/>
  <c r="KZ42" i="3"/>
  <c r="KY42" i="3"/>
  <c r="KX42" i="3"/>
  <c r="KU42" i="3"/>
  <c r="KT42" i="3"/>
  <c r="KS42" i="3"/>
  <c r="KR42" i="3"/>
  <c r="KQ42" i="3"/>
  <c r="KN42" i="3"/>
  <c r="KM42" i="3"/>
  <c r="KL42" i="3"/>
  <c r="KK42" i="3"/>
  <c r="KJ42" i="3"/>
  <c r="KG42" i="3"/>
  <c r="KF42" i="3"/>
  <c r="KE42" i="3"/>
  <c r="KD42" i="3"/>
  <c r="KC42" i="3"/>
  <c r="JZ42" i="3"/>
  <c r="JY42" i="3"/>
  <c r="JX42" i="3"/>
  <c r="JW42" i="3"/>
  <c r="JV42" i="3"/>
  <c r="JS42" i="3"/>
  <c r="JR42" i="3"/>
  <c r="JQ42" i="3"/>
  <c r="JP42" i="3"/>
  <c r="JO42" i="3"/>
  <c r="JL42" i="3"/>
  <c r="JK42" i="3"/>
  <c r="JJ42" i="3"/>
  <c r="JI42" i="3"/>
  <c r="JH42" i="3"/>
  <c r="JE42" i="3"/>
  <c r="JD42" i="3"/>
  <c r="JC42" i="3"/>
  <c r="JB42" i="3"/>
  <c r="JA42" i="3"/>
  <c r="IX42" i="3"/>
  <c r="IW42" i="3"/>
  <c r="IV42" i="3"/>
  <c r="IU42" i="3"/>
  <c r="IT42" i="3"/>
  <c r="IQ42" i="3"/>
  <c r="IP42" i="3"/>
  <c r="IO42" i="3"/>
  <c r="IN42" i="3"/>
  <c r="IM42" i="3"/>
  <c r="IJ42" i="3"/>
  <c r="II42" i="3"/>
  <c r="IH42" i="3"/>
  <c r="IG42" i="3"/>
  <c r="IF42" i="3"/>
  <c r="IC42" i="3"/>
  <c r="IB42" i="3"/>
  <c r="IA42" i="3"/>
  <c r="HZ42" i="3"/>
  <c r="HY42" i="3"/>
  <c r="HV42" i="3"/>
  <c r="HU42" i="3"/>
  <c r="HT42" i="3"/>
  <c r="HS42" i="3"/>
  <c r="HR42" i="3"/>
  <c r="HO42" i="3"/>
  <c r="HN42" i="3"/>
  <c r="HM42" i="3"/>
  <c r="HL42" i="3"/>
  <c r="HK42" i="3"/>
  <c r="HH42" i="3"/>
  <c r="HG42" i="3"/>
  <c r="HF42" i="3"/>
  <c r="HD42" i="3"/>
  <c r="HA42" i="3"/>
  <c r="GZ42" i="3"/>
  <c r="GY42" i="3"/>
  <c r="GX42" i="3"/>
  <c r="GW42" i="3"/>
  <c r="GT42" i="3"/>
  <c r="GS42" i="3"/>
  <c r="GR42" i="3"/>
  <c r="GQ42" i="3"/>
  <c r="GP42" i="3"/>
  <c r="GM42" i="3"/>
  <c r="GL42" i="3"/>
  <c r="GK42" i="3"/>
  <c r="GJ42" i="3"/>
  <c r="GI42" i="3"/>
  <c r="GF42" i="3"/>
  <c r="GE42" i="3"/>
  <c r="GD42" i="3"/>
  <c r="GC42" i="3"/>
  <c r="GB42" i="3"/>
  <c r="FY42" i="3"/>
  <c r="FX42" i="3"/>
  <c r="FW42" i="3"/>
  <c r="FV42" i="3"/>
  <c r="FU42" i="3"/>
  <c r="FR42" i="3"/>
  <c r="FQ42" i="3"/>
  <c r="FP42" i="3"/>
  <c r="FO42" i="3"/>
  <c r="FK42" i="3"/>
  <c r="FJ42" i="3"/>
  <c r="FI42" i="3"/>
  <c r="FH42" i="3"/>
  <c r="FG42" i="3"/>
  <c r="FD42" i="3"/>
  <c r="FB42" i="3"/>
  <c r="FA42" i="3"/>
  <c r="EZ42" i="3"/>
  <c r="EW42" i="3"/>
  <c r="EV42" i="3"/>
  <c r="EU42" i="3"/>
  <c r="ET42" i="3"/>
  <c r="ES42" i="3"/>
  <c r="EN42" i="3"/>
  <c r="EM42" i="3"/>
  <c r="EL42" i="3"/>
  <c r="EH42" i="3"/>
  <c r="EG42" i="3"/>
  <c r="EF42" i="3"/>
  <c r="EE42" i="3"/>
  <c r="DU42" i="3"/>
  <c r="DT42" i="3"/>
  <c r="DS42" i="3"/>
  <c r="DR42" i="3"/>
  <c r="CP42" i="3"/>
  <c r="CO42" i="3"/>
  <c r="CL42" i="3"/>
  <c r="CK42" i="3"/>
  <c r="CJ42" i="3"/>
  <c r="CI42" i="3"/>
  <c r="CH42" i="3"/>
  <c r="CE42" i="3"/>
  <c r="CD42" i="3"/>
  <c r="CC42" i="3"/>
  <c r="CB42" i="3"/>
  <c r="CA42" i="3"/>
  <c r="BW42" i="3"/>
  <c r="BV42" i="3"/>
  <c r="BU42" i="3"/>
  <c r="BT42" i="3"/>
  <c r="BQ42" i="3"/>
  <c r="BP42" i="3"/>
  <c r="BO42" i="3"/>
  <c r="BN42" i="3"/>
  <c r="BM42" i="3"/>
  <c r="BJ42" i="3"/>
  <c r="BI42" i="3"/>
  <c r="BH42" i="3"/>
  <c r="BG42" i="3"/>
  <c r="BF42" i="3"/>
  <c r="BC42" i="3"/>
  <c r="BB42" i="3"/>
  <c r="BA42" i="3"/>
  <c r="AZ42" i="3"/>
  <c r="AY42" i="3"/>
  <c r="AV42" i="3"/>
  <c r="AU42" i="3"/>
  <c r="AT42" i="3"/>
  <c r="AS42" i="3"/>
  <c r="AR42" i="3"/>
  <c r="AO42" i="3"/>
  <c r="AN42" i="3"/>
  <c r="AM42" i="3"/>
  <c r="AL42" i="3"/>
  <c r="AK42" i="3"/>
  <c r="AH42" i="3"/>
  <c r="AG42" i="3"/>
  <c r="AF42" i="3"/>
  <c r="AE42" i="3"/>
  <c r="AD42" i="3"/>
  <c r="AA42" i="3"/>
  <c r="Z42" i="3"/>
  <c r="Y42" i="3"/>
  <c r="X42" i="3"/>
  <c r="J42" i="3" s="1"/>
  <c r="W42" i="3"/>
  <c r="K42" i="3"/>
  <c r="NS41" i="3"/>
  <c r="NR41" i="3"/>
  <c r="NQ41" i="3"/>
  <c r="NP41" i="3"/>
  <c r="NL41" i="3"/>
  <c r="NK41" i="3"/>
  <c r="NJ41" i="3"/>
  <c r="NI41" i="3"/>
  <c r="NF41" i="3"/>
  <c r="NE41" i="3"/>
  <c r="ND41" i="3"/>
  <c r="NC41" i="3"/>
  <c r="NB41" i="3"/>
  <c r="MY41" i="3"/>
  <c r="MX41" i="3"/>
  <c r="MW41" i="3"/>
  <c r="MV41" i="3"/>
  <c r="MU41" i="3"/>
  <c r="MR41" i="3"/>
  <c r="MQ41" i="3"/>
  <c r="MP41" i="3"/>
  <c r="MO41" i="3"/>
  <c r="MN41" i="3"/>
  <c r="MK41" i="3"/>
  <c r="MJ41" i="3"/>
  <c r="MI41" i="3"/>
  <c r="MH41" i="3"/>
  <c r="MG41" i="3"/>
  <c r="MD41" i="3"/>
  <c r="MC41" i="3"/>
  <c r="MB41" i="3"/>
  <c r="MA41" i="3"/>
  <c r="LZ41" i="3"/>
  <c r="LW41" i="3"/>
  <c r="LV41" i="3"/>
  <c r="LT41" i="3"/>
  <c r="LS41" i="3"/>
  <c r="LP41" i="3"/>
  <c r="LO41" i="3"/>
  <c r="LN41" i="3"/>
  <c r="LM41" i="3"/>
  <c r="LL41" i="3"/>
  <c r="LI41" i="3"/>
  <c r="LH41" i="3"/>
  <c r="LG41" i="3"/>
  <c r="LF41" i="3"/>
  <c r="LE41" i="3"/>
  <c r="LB41" i="3"/>
  <c r="LA41" i="3"/>
  <c r="KZ41" i="3"/>
  <c r="KY41" i="3"/>
  <c r="KX41" i="3"/>
  <c r="KU41" i="3"/>
  <c r="KT41" i="3"/>
  <c r="KS41" i="3"/>
  <c r="KR41" i="3"/>
  <c r="KQ41" i="3"/>
  <c r="KN41" i="3"/>
  <c r="KM41" i="3"/>
  <c r="KL41" i="3"/>
  <c r="KK41" i="3"/>
  <c r="KJ41" i="3"/>
  <c r="KG41" i="3"/>
  <c r="KF41" i="3"/>
  <c r="KE41" i="3"/>
  <c r="KD41" i="3"/>
  <c r="KC41" i="3"/>
  <c r="JZ41" i="3"/>
  <c r="JY41" i="3"/>
  <c r="JX41" i="3"/>
  <c r="JW41" i="3"/>
  <c r="JV41" i="3"/>
  <c r="JS41" i="3"/>
  <c r="JR41" i="3"/>
  <c r="JQ41" i="3"/>
  <c r="JP41" i="3"/>
  <c r="JO41" i="3"/>
  <c r="JL41" i="3"/>
  <c r="JK41" i="3"/>
  <c r="JJ41" i="3"/>
  <c r="JI41" i="3"/>
  <c r="JH41" i="3"/>
  <c r="JE41" i="3"/>
  <c r="JD41" i="3"/>
  <c r="JC41" i="3"/>
  <c r="JB41" i="3"/>
  <c r="JA41" i="3"/>
  <c r="IX41" i="3"/>
  <c r="IW41" i="3"/>
  <c r="IV41" i="3"/>
  <c r="IU41" i="3"/>
  <c r="IT41" i="3"/>
  <c r="IQ41" i="3"/>
  <c r="IP41" i="3"/>
  <c r="IO41" i="3"/>
  <c r="IN41" i="3"/>
  <c r="IM41" i="3"/>
  <c r="IJ41" i="3"/>
  <c r="II41" i="3"/>
  <c r="IH41" i="3"/>
  <c r="IG41" i="3"/>
  <c r="IF41" i="3"/>
  <c r="IC41" i="3"/>
  <c r="IB41" i="3"/>
  <c r="IA41" i="3"/>
  <c r="HZ41" i="3"/>
  <c r="HY41" i="3"/>
  <c r="HV41" i="3"/>
  <c r="HU41" i="3"/>
  <c r="HT41" i="3"/>
  <c r="HS41" i="3"/>
  <c r="HR41" i="3"/>
  <c r="HO41" i="3"/>
  <c r="HN41" i="3"/>
  <c r="HM41" i="3"/>
  <c r="HL41" i="3"/>
  <c r="HK41" i="3"/>
  <c r="HH41" i="3"/>
  <c r="HG41" i="3"/>
  <c r="HF41" i="3"/>
  <c r="HD41" i="3"/>
  <c r="HA41" i="3"/>
  <c r="GZ41" i="3"/>
  <c r="GY41" i="3"/>
  <c r="GX41" i="3"/>
  <c r="GW41" i="3"/>
  <c r="GT41" i="3"/>
  <c r="GS41" i="3"/>
  <c r="GR41" i="3"/>
  <c r="GQ41" i="3"/>
  <c r="GP41" i="3"/>
  <c r="GM41" i="3"/>
  <c r="GL41" i="3"/>
  <c r="GK41" i="3"/>
  <c r="GJ41" i="3"/>
  <c r="GI41" i="3"/>
  <c r="GF41" i="3"/>
  <c r="GE41" i="3"/>
  <c r="GD41" i="3"/>
  <c r="GC41" i="3"/>
  <c r="GB41" i="3"/>
  <c r="FY41" i="3"/>
  <c r="FX41" i="3"/>
  <c r="FW41" i="3"/>
  <c r="FV41" i="3"/>
  <c r="FU41" i="3"/>
  <c r="FR41" i="3"/>
  <c r="FQ41" i="3"/>
  <c r="FP41" i="3"/>
  <c r="FO41" i="3"/>
  <c r="FK41" i="3"/>
  <c r="FJ41" i="3"/>
  <c r="FI41" i="3"/>
  <c r="FH41" i="3"/>
  <c r="FG41" i="3"/>
  <c r="FD41" i="3"/>
  <c r="FB41" i="3"/>
  <c r="FA41" i="3"/>
  <c r="EZ41" i="3"/>
  <c r="EW41" i="3"/>
  <c r="EV41" i="3"/>
  <c r="EU41" i="3"/>
  <c r="ET41" i="3"/>
  <c r="ES41" i="3"/>
  <c r="EH41" i="3"/>
  <c r="EG41" i="3"/>
  <c r="EF41" i="3"/>
  <c r="EE41" i="3"/>
  <c r="EB41" i="3"/>
  <c r="EA41" i="3"/>
  <c r="DZ41" i="3"/>
  <c r="DY41" i="3"/>
  <c r="DX41" i="3"/>
  <c r="DU41" i="3"/>
  <c r="DT41" i="3"/>
  <c r="DS41" i="3"/>
  <c r="DR41" i="3"/>
  <c r="CP41" i="3"/>
  <c r="CO41" i="3"/>
  <c r="CL41" i="3"/>
  <c r="CK41" i="3"/>
  <c r="CJ41" i="3"/>
  <c r="CI41" i="3"/>
  <c r="CH41" i="3"/>
  <c r="CE41" i="3"/>
  <c r="CD41" i="3"/>
  <c r="CC41" i="3"/>
  <c r="CB41" i="3"/>
  <c r="CA41" i="3"/>
  <c r="BX41" i="3"/>
  <c r="BW41" i="3"/>
  <c r="BV41" i="3"/>
  <c r="BU41" i="3"/>
  <c r="BT41" i="3"/>
  <c r="BQ41" i="3"/>
  <c r="BP41" i="3"/>
  <c r="BO41" i="3"/>
  <c r="BN41" i="3"/>
  <c r="BM41" i="3"/>
  <c r="BJ41" i="3"/>
  <c r="BI41" i="3"/>
  <c r="BH41" i="3"/>
  <c r="BG41" i="3"/>
  <c r="BF41" i="3"/>
  <c r="BC41" i="3"/>
  <c r="BB41" i="3"/>
  <c r="AZ41" i="3"/>
  <c r="AY41" i="3"/>
  <c r="AV41" i="3"/>
  <c r="AU41" i="3"/>
  <c r="AT41" i="3"/>
  <c r="AS41" i="3"/>
  <c r="AR41" i="3"/>
  <c r="AO41" i="3"/>
  <c r="AN41" i="3"/>
  <c r="AM41" i="3"/>
  <c r="AL41" i="3"/>
  <c r="AK41" i="3"/>
  <c r="AH41" i="3"/>
  <c r="AG41" i="3"/>
  <c r="F41" i="3" s="1"/>
  <c r="AF41" i="3"/>
  <c r="AE41" i="3"/>
  <c r="AD41" i="3"/>
  <c r="AA41" i="3"/>
  <c r="Z41" i="3"/>
  <c r="Y41" i="3"/>
  <c r="X41" i="3"/>
  <c r="W41" i="3"/>
  <c r="E41" i="3" s="1"/>
  <c r="T41" i="3"/>
  <c r="N41" i="3" s="1"/>
  <c r="S41" i="3"/>
  <c r="K41" i="3" s="1"/>
  <c r="O41" i="3"/>
  <c r="B41" i="3"/>
  <c r="NS40" i="3"/>
  <c r="NR40" i="3"/>
  <c r="NQ40" i="3"/>
  <c r="NP40" i="3"/>
  <c r="NL40" i="3"/>
  <c r="NK40" i="3"/>
  <c r="NJ40" i="3"/>
  <c r="NI40" i="3"/>
  <c r="NF40" i="3"/>
  <c r="NE40" i="3"/>
  <c r="ND40" i="3"/>
  <c r="NC40" i="3"/>
  <c r="NB40" i="3"/>
  <c r="MY40" i="3"/>
  <c r="MX40" i="3"/>
  <c r="MW40" i="3"/>
  <c r="MV40" i="3"/>
  <c r="MU40" i="3"/>
  <c r="MR40" i="3"/>
  <c r="MQ40" i="3"/>
  <c r="MP40" i="3"/>
  <c r="MO40" i="3"/>
  <c r="MN40" i="3"/>
  <c r="MK40" i="3"/>
  <c r="MJ40" i="3"/>
  <c r="MI40" i="3"/>
  <c r="MH40" i="3"/>
  <c r="MG40" i="3"/>
  <c r="MD40" i="3"/>
  <c r="MC40" i="3"/>
  <c r="MB40" i="3"/>
  <c r="MA40" i="3"/>
  <c r="LZ40" i="3"/>
  <c r="LW40" i="3"/>
  <c r="LV40" i="3"/>
  <c r="LT40" i="3"/>
  <c r="LS40" i="3"/>
  <c r="LP40" i="3"/>
  <c r="LO40" i="3"/>
  <c r="LN40" i="3"/>
  <c r="LM40" i="3"/>
  <c r="LL40" i="3"/>
  <c r="LI40" i="3"/>
  <c r="LH40" i="3"/>
  <c r="LG40" i="3"/>
  <c r="LF40" i="3"/>
  <c r="LE40" i="3"/>
  <c r="LB40" i="3"/>
  <c r="LA40" i="3"/>
  <c r="KZ40" i="3"/>
  <c r="KY40" i="3"/>
  <c r="KX40" i="3"/>
  <c r="KU40" i="3"/>
  <c r="KT40" i="3"/>
  <c r="KS40" i="3"/>
  <c r="KR40" i="3"/>
  <c r="KQ40" i="3"/>
  <c r="KN40" i="3"/>
  <c r="KM40" i="3"/>
  <c r="KL40" i="3"/>
  <c r="KK40" i="3"/>
  <c r="KJ40" i="3"/>
  <c r="KG40" i="3"/>
  <c r="KF40" i="3"/>
  <c r="KE40" i="3"/>
  <c r="KD40" i="3"/>
  <c r="KC40" i="3"/>
  <c r="JZ40" i="3"/>
  <c r="JY40" i="3"/>
  <c r="JX40" i="3"/>
  <c r="JW40" i="3"/>
  <c r="JV40" i="3"/>
  <c r="JS40" i="3"/>
  <c r="JR40" i="3"/>
  <c r="JQ40" i="3"/>
  <c r="JP40" i="3"/>
  <c r="JO40" i="3"/>
  <c r="JL40" i="3"/>
  <c r="JK40" i="3"/>
  <c r="JJ40" i="3"/>
  <c r="JI40" i="3"/>
  <c r="JH40" i="3"/>
  <c r="JE40" i="3"/>
  <c r="JD40" i="3"/>
  <c r="JC40" i="3"/>
  <c r="JB40" i="3"/>
  <c r="JA40" i="3"/>
  <c r="IX40" i="3"/>
  <c r="IW40" i="3"/>
  <c r="IV40" i="3"/>
  <c r="IU40" i="3"/>
  <c r="IT40" i="3"/>
  <c r="IQ40" i="3"/>
  <c r="IP40" i="3"/>
  <c r="IO40" i="3"/>
  <c r="IN40" i="3"/>
  <c r="IM40" i="3"/>
  <c r="IJ40" i="3"/>
  <c r="II40" i="3"/>
  <c r="IH40" i="3"/>
  <c r="IG40" i="3"/>
  <c r="IF40" i="3"/>
  <c r="IC40" i="3"/>
  <c r="IB40" i="3"/>
  <c r="IA40" i="3"/>
  <c r="HZ40" i="3"/>
  <c r="HY40" i="3"/>
  <c r="HV40" i="3"/>
  <c r="HU40" i="3"/>
  <c r="HT40" i="3"/>
  <c r="HS40" i="3"/>
  <c r="HR40" i="3"/>
  <c r="HO40" i="3"/>
  <c r="HN40" i="3"/>
  <c r="HM40" i="3"/>
  <c r="HL40" i="3"/>
  <c r="HK40" i="3"/>
  <c r="HH40" i="3"/>
  <c r="HG40" i="3"/>
  <c r="HF40" i="3"/>
  <c r="HD40" i="3"/>
  <c r="HA40" i="3"/>
  <c r="GZ40" i="3"/>
  <c r="GY40" i="3"/>
  <c r="GX40" i="3"/>
  <c r="GW40" i="3"/>
  <c r="GT40" i="3"/>
  <c r="GS40" i="3"/>
  <c r="GR40" i="3"/>
  <c r="GQ40" i="3"/>
  <c r="GP40" i="3"/>
  <c r="GM40" i="3"/>
  <c r="GL40" i="3"/>
  <c r="GK40" i="3"/>
  <c r="GJ40" i="3"/>
  <c r="GE40" i="3"/>
  <c r="GD40" i="3"/>
  <c r="GC40" i="3"/>
  <c r="GB40" i="3"/>
  <c r="FY40" i="3"/>
  <c r="FX40" i="3"/>
  <c r="FW40" i="3"/>
  <c r="FV40" i="3"/>
  <c r="FU40" i="3"/>
  <c r="FR40" i="3"/>
  <c r="FQ40" i="3"/>
  <c r="FP40" i="3"/>
  <c r="FO40" i="3"/>
  <c r="FK40" i="3"/>
  <c r="FJ40" i="3"/>
  <c r="FH40" i="3"/>
  <c r="FG40" i="3"/>
  <c r="FD40" i="3"/>
  <c r="FB40" i="3"/>
  <c r="FA40" i="3"/>
  <c r="EZ40" i="3"/>
  <c r="EW40" i="3"/>
  <c r="EV40" i="3"/>
  <c r="EU40" i="3"/>
  <c r="ET40" i="3"/>
  <c r="ES40" i="3"/>
  <c r="EH40" i="3"/>
  <c r="EG40" i="3"/>
  <c r="EF40" i="3"/>
  <c r="EE40" i="3"/>
  <c r="EA40" i="3"/>
  <c r="DZ40" i="3"/>
  <c r="DY40" i="3"/>
  <c r="DX40" i="3"/>
  <c r="DU40" i="3"/>
  <c r="DT40" i="3"/>
  <c r="DS40" i="3"/>
  <c r="DR40" i="3"/>
  <c r="CP40" i="3"/>
  <c r="CP69" i="3" s="1"/>
  <c r="CP70" i="3" s="1"/>
  <c r="CO40" i="3"/>
  <c r="CL40" i="3"/>
  <c r="CL69" i="3" s="1"/>
  <c r="CL70" i="3" s="1"/>
  <c r="CK40" i="3"/>
  <c r="CK69" i="3" s="1"/>
  <c r="CK70" i="3" s="1"/>
  <c r="CJ40" i="3"/>
  <c r="CI40" i="3"/>
  <c r="CH40" i="3"/>
  <c r="CH69" i="3" s="1"/>
  <c r="CH70" i="3" s="1"/>
  <c r="CE40" i="3"/>
  <c r="CD40" i="3"/>
  <c r="CC40" i="3"/>
  <c r="CB40" i="3"/>
  <c r="CA40" i="3"/>
  <c r="BX40" i="3"/>
  <c r="BW40" i="3"/>
  <c r="BV40" i="3"/>
  <c r="BU40" i="3"/>
  <c r="BT40" i="3"/>
  <c r="BQ40" i="3"/>
  <c r="BP40" i="3"/>
  <c r="BO40" i="3"/>
  <c r="BN40" i="3"/>
  <c r="BM40" i="3"/>
  <c r="BJ40" i="3"/>
  <c r="BI40" i="3"/>
  <c r="BH40" i="3"/>
  <c r="BG40" i="3"/>
  <c r="BF40" i="3"/>
  <c r="BC40" i="3"/>
  <c r="BB40" i="3"/>
  <c r="BA40" i="3"/>
  <c r="AZ40" i="3"/>
  <c r="AY40" i="3"/>
  <c r="AV40" i="3"/>
  <c r="AU40" i="3"/>
  <c r="AT40" i="3"/>
  <c r="AS40" i="3"/>
  <c r="AR40" i="3"/>
  <c r="AO40" i="3"/>
  <c r="AN40" i="3"/>
  <c r="AM40" i="3"/>
  <c r="AL40" i="3"/>
  <c r="AK40" i="3"/>
  <c r="AH40" i="3"/>
  <c r="E40" i="3" s="1"/>
  <c r="AG40" i="3"/>
  <c r="AF40" i="3"/>
  <c r="AE40" i="3"/>
  <c r="AD40" i="3"/>
  <c r="AA40" i="3"/>
  <c r="Z40" i="3"/>
  <c r="Y40" i="3"/>
  <c r="X40" i="3"/>
  <c r="D40" i="3" s="1"/>
  <c r="W40" i="3"/>
  <c r="M40" i="3" s="1"/>
  <c r="NS39" i="3"/>
  <c r="NS69" i="3" s="1"/>
  <c r="NS70" i="3" s="1"/>
  <c r="NR39" i="3"/>
  <c r="NQ39" i="3"/>
  <c r="NQ69" i="3" s="1"/>
  <c r="NQ70" i="3" s="1"/>
  <c r="NP39" i="3"/>
  <c r="NL39" i="3"/>
  <c r="NK39" i="3"/>
  <c r="NK69" i="3" s="1"/>
  <c r="NK70" i="3" s="1"/>
  <c r="NJ39" i="3"/>
  <c r="NI39" i="3"/>
  <c r="NF39" i="3"/>
  <c r="NF69" i="3" s="1"/>
  <c r="NF70" i="3" s="1"/>
  <c r="NE39" i="3"/>
  <c r="NE69" i="3" s="1"/>
  <c r="NE70" i="3" s="1"/>
  <c r="ND39" i="3"/>
  <c r="ND69" i="3" s="1"/>
  <c r="ND70" i="3" s="1"/>
  <c r="NC39" i="3"/>
  <c r="NB39" i="3"/>
  <c r="NB69" i="3" s="1"/>
  <c r="NB70" i="3" s="1"/>
  <c r="MY39" i="3"/>
  <c r="MX39" i="3"/>
  <c r="MX69" i="3" s="1"/>
  <c r="MX70" i="3" s="1"/>
  <c r="MW39" i="3"/>
  <c r="MV39" i="3"/>
  <c r="MU39" i="3"/>
  <c r="MU69" i="3" s="1"/>
  <c r="MU70" i="3" s="1"/>
  <c r="MR39" i="3"/>
  <c r="MQ39" i="3"/>
  <c r="MP39" i="3"/>
  <c r="MP69" i="3" s="1"/>
  <c r="MP70" i="3" s="1"/>
  <c r="MO39" i="3"/>
  <c r="MO69" i="3" s="1"/>
  <c r="MO70" i="3" s="1"/>
  <c r="MN39" i="3"/>
  <c r="MN69" i="3" s="1"/>
  <c r="MN70" i="3" s="1"/>
  <c r="MK39" i="3"/>
  <c r="MJ39" i="3"/>
  <c r="MJ69" i="3" s="1"/>
  <c r="MJ70" i="3" s="1"/>
  <c r="MI39" i="3"/>
  <c r="MH39" i="3"/>
  <c r="MH69" i="3" s="1"/>
  <c r="MH70" i="3" s="1"/>
  <c r="MG39" i="3"/>
  <c r="MD39" i="3"/>
  <c r="MC39" i="3"/>
  <c r="MC69" i="3" s="1"/>
  <c r="MC70" i="3" s="1"/>
  <c r="MB39" i="3"/>
  <c r="MA39" i="3"/>
  <c r="LZ39" i="3"/>
  <c r="LZ69" i="3" s="1"/>
  <c r="LZ70" i="3" s="1"/>
  <c r="LW39" i="3"/>
  <c r="LW69" i="3" s="1"/>
  <c r="LW70" i="3" s="1"/>
  <c r="LV39" i="3"/>
  <c r="LV69" i="3" s="1"/>
  <c r="LV70" i="3" s="1"/>
  <c r="LT39" i="3"/>
  <c r="LS39" i="3"/>
  <c r="LS69" i="3" s="1"/>
  <c r="LS70" i="3" s="1"/>
  <c r="LP39" i="3"/>
  <c r="LO39" i="3"/>
  <c r="LO69" i="3" s="1"/>
  <c r="LO70" i="3" s="1"/>
  <c r="LN39" i="3"/>
  <c r="LM39" i="3"/>
  <c r="LL39" i="3"/>
  <c r="LL69" i="3" s="1"/>
  <c r="LL70" i="3" s="1"/>
  <c r="LI39" i="3"/>
  <c r="LH39" i="3"/>
  <c r="LG39" i="3"/>
  <c r="LG69" i="3" s="1"/>
  <c r="LG70" i="3" s="1"/>
  <c r="LF39" i="3"/>
  <c r="LF69" i="3" s="1"/>
  <c r="LF70" i="3" s="1"/>
  <c r="LE39" i="3"/>
  <c r="LE69" i="3" s="1"/>
  <c r="LE70" i="3" s="1"/>
  <c r="LB39" i="3"/>
  <c r="LA39" i="3"/>
  <c r="LA69" i="3" s="1"/>
  <c r="LA70" i="3" s="1"/>
  <c r="KZ39" i="3"/>
  <c r="KY39" i="3"/>
  <c r="KY69" i="3" s="1"/>
  <c r="KY70" i="3" s="1"/>
  <c r="KX39" i="3"/>
  <c r="KU39" i="3"/>
  <c r="KT39" i="3"/>
  <c r="KT69" i="3" s="1"/>
  <c r="KT70" i="3" s="1"/>
  <c r="KS39" i="3"/>
  <c r="KR39" i="3"/>
  <c r="KQ39" i="3"/>
  <c r="KQ69" i="3" s="1"/>
  <c r="KQ70" i="3" s="1"/>
  <c r="KN39" i="3"/>
  <c r="KN69" i="3" s="1"/>
  <c r="KN70" i="3" s="1"/>
  <c r="KM39" i="3"/>
  <c r="KM69" i="3" s="1"/>
  <c r="KM70" i="3" s="1"/>
  <c r="KL39" i="3"/>
  <c r="KK39" i="3"/>
  <c r="KK69" i="3" s="1"/>
  <c r="KK70" i="3" s="1"/>
  <c r="KJ39" i="3"/>
  <c r="KG39" i="3"/>
  <c r="KG69" i="3" s="1"/>
  <c r="KG70" i="3" s="1"/>
  <c r="KF39" i="3"/>
  <c r="KE39" i="3"/>
  <c r="KD39" i="3"/>
  <c r="KD69" i="3" s="1"/>
  <c r="KD70" i="3" s="1"/>
  <c r="KC39" i="3"/>
  <c r="JZ39" i="3"/>
  <c r="JY39" i="3"/>
  <c r="JY69" i="3" s="1"/>
  <c r="JY70" i="3" s="1"/>
  <c r="JX39" i="3"/>
  <c r="JX69" i="3" s="1"/>
  <c r="JX70" i="3" s="1"/>
  <c r="JW39" i="3"/>
  <c r="JW69" i="3" s="1"/>
  <c r="JW70" i="3" s="1"/>
  <c r="JV39" i="3"/>
  <c r="JS39" i="3"/>
  <c r="JS69" i="3" s="1"/>
  <c r="JS70" i="3" s="1"/>
  <c r="JR39" i="3"/>
  <c r="JQ39" i="3"/>
  <c r="JQ69" i="3" s="1"/>
  <c r="JQ70" i="3" s="1"/>
  <c r="JP39" i="3"/>
  <c r="JO39" i="3"/>
  <c r="JL39" i="3"/>
  <c r="JL69" i="3" s="1"/>
  <c r="JL70" i="3" s="1"/>
  <c r="JK39" i="3"/>
  <c r="JJ39" i="3"/>
  <c r="JI39" i="3"/>
  <c r="JI69" i="3" s="1"/>
  <c r="JI70" i="3" s="1"/>
  <c r="JH39" i="3"/>
  <c r="JH69" i="3" s="1"/>
  <c r="JH70" i="3" s="1"/>
  <c r="JE39" i="3"/>
  <c r="JE69" i="3" s="1"/>
  <c r="JE70" i="3" s="1"/>
  <c r="JD39" i="3"/>
  <c r="JC39" i="3"/>
  <c r="JC69" i="3" s="1"/>
  <c r="JC70" i="3" s="1"/>
  <c r="JB39" i="3"/>
  <c r="JA39" i="3"/>
  <c r="JA69" i="3" s="1"/>
  <c r="JA70" i="3" s="1"/>
  <c r="IX39" i="3"/>
  <c r="IW39" i="3"/>
  <c r="IV39" i="3"/>
  <c r="IV69" i="3" s="1"/>
  <c r="IV70" i="3" s="1"/>
  <c r="IU39" i="3"/>
  <c r="IT39" i="3"/>
  <c r="IQ39" i="3"/>
  <c r="IQ69" i="3" s="1"/>
  <c r="IQ70" i="3" s="1"/>
  <c r="IP39" i="3"/>
  <c r="IP69" i="3" s="1"/>
  <c r="IP70" i="3" s="1"/>
  <c r="IO39" i="3"/>
  <c r="IO69" i="3" s="1"/>
  <c r="IO70" i="3" s="1"/>
  <c r="IN39" i="3"/>
  <c r="IM39" i="3"/>
  <c r="IM69" i="3" s="1"/>
  <c r="IM70" i="3" s="1"/>
  <c r="IJ39" i="3"/>
  <c r="IJ69" i="3" s="1"/>
  <c r="IJ70" i="3" s="1"/>
  <c r="II39" i="3"/>
  <c r="II69" i="3" s="1"/>
  <c r="II70" i="3" s="1"/>
  <c r="IH39" i="3"/>
  <c r="IG39" i="3"/>
  <c r="IF39" i="3"/>
  <c r="IF69" i="3" s="1"/>
  <c r="IF70" i="3" s="1"/>
  <c r="IC39" i="3"/>
  <c r="IB39" i="3"/>
  <c r="IA39" i="3"/>
  <c r="IA69" i="3" s="1"/>
  <c r="IA70" i="3" s="1"/>
  <c r="HZ39" i="3"/>
  <c r="HZ69" i="3" s="1"/>
  <c r="HZ70" i="3" s="1"/>
  <c r="HY39" i="3"/>
  <c r="HY69" i="3" s="1"/>
  <c r="HY70" i="3" s="1"/>
  <c r="HV39" i="3"/>
  <c r="HU39" i="3"/>
  <c r="HU69" i="3" s="1"/>
  <c r="HU70" i="3" s="1"/>
  <c r="HT39" i="3"/>
  <c r="HT69" i="3" s="1"/>
  <c r="HT70" i="3" s="1"/>
  <c r="HS39" i="3"/>
  <c r="HS69" i="3" s="1"/>
  <c r="HS70" i="3" s="1"/>
  <c r="HR39" i="3"/>
  <c r="HO39" i="3"/>
  <c r="HN39" i="3"/>
  <c r="HN69" i="3" s="1"/>
  <c r="HN70" i="3" s="1"/>
  <c r="HM39" i="3"/>
  <c r="HL39" i="3"/>
  <c r="HK39" i="3"/>
  <c r="HK69" i="3" s="1"/>
  <c r="HK70" i="3" s="1"/>
  <c r="HH39" i="3"/>
  <c r="HH69" i="3" s="1"/>
  <c r="HH70" i="3" s="1"/>
  <c r="HG39" i="3"/>
  <c r="HG69" i="3" s="1"/>
  <c r="HG70" i="3" s="1"/>
  <c r="HF39" i="3"/>
  <c r="HD39" i="3"/>
  <c r="HD69" i="3" s="1"/>
  <c r="HD70" i="3" s="1"/>
  <c r="HA39" i="3"/>
  <c r="HA69" i="3" s="1"/>
  <c r="HA70" i="3" s="1"/>
  <c r="GZ39" i="3"/>
  <c r="GZ69" i="3" s="1"/>
  <c r="GZ70" i="3" s="1"/>
  <c r="GY39" i="3"/>
  <c r="GX39" i="3"/>
  <c r="GW39" i="3"/>
  <c r="GW69" i="3" s="1"/>
  <c r="GW70" i="3" s="1"/>
  <c r="GT39" i="3"/>
  <c r="GS39" i="3"/>
  <c r="GR39" i="3"/>
  <c r="GR69" i="3" s="1"/>
  <c r="GR70" i="3" s="1"/>
  <c r="GQ39" i="3"/>
  <c r="GQ69" i="3" s="1"/>
  <c r="GQ70" i="3" s="1"/>
  <c r="GP39" i="3"/>
  <c r="GP69" i="3" s="1"/>
  <c r="GP70" i="3" s="1"/>
  <c r="GM39" i="3"/>
  <c r="GL39" i="3"/>
  <c r="GL69" i="3" s="1"/>
  <c r="GL70" i="3" s="1"/>
  <c r="GK39" i="3"/>
  <c r="GK69" i="3" s="1"/>
  <c r="GK70" i="3" s="1"/>
  <c r="GJ39" i="3"/>
  <c r="GJ69" i="3" s="1"/>
  <c r="GJ70" i="3" s="1"/>
  <c r="GI39" i="3"/>
  <c r="GF39" i="3"/>
  <c r="GF69" i="3" s="1"/>
  <c r="GF70" i="3" s="1"/>
  <c r="GE39" i="3"/>
  <c r="GE69" i="3" s="1"/>
  <c r="GE70" i="3" s="1"/>
  <c r="GD39" i="3"/>
  <c r="GC39" i="3"/>
  <c r="GC69" i="3" s="1"/>
  <c r="GC70" i="3" s="1"/>
  <c r="GB39" i="3"/>
  <c r="GB69" i="3" s="1"/>
  <c r="GB70" i="3" s="1"/>
  <c r="FY39" i="3"/>
  <c r="FX39" i="3"/>
  <c r="FW39" i="3"/>
  <c r="FV39" i="3"/>
  <c r="FV69" i="3" s="1"/>
  <c r="FV70" i="3" s="1"/>
  <c r="FU39" i="3"/>
  <c r="FR39" i="3"/>
  <c r="FR69" i="3" s="1"/>
  <c r="FR70" i="3" s="1"/>
  <c r="FQ39" i="3"/>
  <c r="FP39" i="3"/>
  <c r="FO39" i="3"/>
  <c r="FO69" i="3" s="1"/>
  <c r="FO70" i="3" s="1"/>
  <c r="FK39" i="3"/>
  <c r="FJ39" i="3"/>
  <c r="FJ69" i="3" s="1"/>
  <c r="FJ70" i="3" s="1"/>
  <c r="FI39" i="3"/>
  <c r="FI69" i="3" s="1"/>
  <c r="FI70" i="3" s="1"/>
  <c r="FH39" i="3"/>
  <c r="FH69" i="3" s="1"/>
  <c r="FH70" i="3" s="1"/>
  <c r="FG39" i="3"/>
  <c r="FD39" i="3"/>
  <c r="FB39" i="3"/>
  <c r="FB69" i="3" s="1"/>
  <c r="FB70" i="3" s="1"/>
  <c r="FA39" i="3"/>
  <c r="FA69" i="3" s="1"/>
  <c r="FA70" i="3" s="1"/>
  <c r="EZ39" i="3"/>
  <c r="EW39" i="3"/>
  <c r="EV39" i="3"/>
  <c r="EU39" i="3"/>
  <c r="EU69" i="3" s="1"/>
  <c r="EU70" i="3" s="1"/>
  <c r="ET39" i="3"/>
  <c r="ES39" i="3"/>
  <c r="EO39" i="3"/>
  <c r="EO69" i="3" s="1"/>
  <c r="EO70" i="3" s="1"/>
  <c r="EN39" i="3"/>
  <c r="EN69" i="3" s="1"/>
  <c r="EN70" i="3" s="1"/>
  <c r="EM39" i="3"/>
  <c r="EM69" i="3" s="1"/>
  <c r="EM70" i="3" s="1"/>
  <c r="EL39" i="3"/>
  <c r="EL69" i="3" s="1"/>
  <c r="EL70" i="3" s="1"/>
  <c r="EH39" i="3"/>
  <c r="EH69" i="3" s="1"/>
  <c r="EH70" i="3" s="1"/>
  <c r="EG39" i="3"/>
  <c r="EG69" i="3" s="1"/>
  <c r="EG70" i="3" s="1"/>
  <c r="EF39" i="3"/>
  <c r="EE39" i="3"/>
  <c r="EB39" i="3"/>
  <c r="EA39" i="3"/>
  <c r="EA69" i="3" s="1"/>
  <c r="EA70" i="3" s="1"/>
  <c r="DZ39" i="3"/>
  <c r="DZ69" i="3" s="1"/>
  <c r="DZ70" i="3" s="1"/>
  <c r="DY39" i="3"/>
  <c r="DX39" i="3"/>
  <c r="DX69" i="3" s="1"/>
  <c r="DX70" i="3" s="1"/>
  <c r="DU39" i="3"/>
  <c r="DT39" i="3"/>
  <c r="DT69" i="3" s="1"/>
  <c r="DT70" i="3" s="1"/>
  <c r="DS39" i="3"/>
  <c r="DS69" i="3" s="1"/>
  <c r="DS70" i="3" s="1"/>
  <c r="DR39" i="3"/>
  <c r="DR69" i="3" s="1"/>
  <c r="DR70" i="3" s="1"/>
  <c r="CE39" i="3"/>
  <c r="CE69" i="3" s="1"/>
  <c r="CE70" i="3" s="1"/>
  <c r="CD39" i="3"/>
  <c r="CC39" i="3"/>
  <c r="CC69" i="3" s="1"/>
  <c r="CC70" i="3" s="1"/>
  <c r="CB39" i="3"/>
  <c r="CA39" i="3"/>
  <c r="CA69" i="3" s="1"/>
  <c r="CA70" i="3" s="1"/>
  <c r="BX39" i="3"/>
  <c r="BX69" i="3" s="1"/>
  <c r="BX70" i="3" s="1"/>
  <c r="BW39" i="3"/>
  <c r="BW69" i="3" s="1"/>
  <c r="BW70" i="3" s="1"/>
  <c r="BV39" i="3"/>
  <c r="BV69" i="3" s="1"/>
  <c r="BV70" i="3" s="1"/>
  <c r="BU39" i="3"/>
  <c r="BU69" i="3" s="1"/>
  <c r="BU70" i="3" s="1"/>
  <c r="BT39" i="3"/>
  <c r="BT69" i="3" s="1"/>
  <c r="BT70" i="3" s="1"/>
  <c r="BQ39" i="3"/>
  <c r="BP39" i="3"/>
  <c r="BP69" i="3" s="1"/>
  <c r="BP70" i="3" s="1"/>
  <c r="BO39" i="3"/>
  <c r="BO69" i="3" s="1"/>
  <c r="BO70" i="3" s="1"/>
  <c r="BN39" i="3"/>
  <c r="BN69" i="3" s="1"/>
  <c r="BN70" i="3" s="1"/>
  <c r="BM39" i="3"/>
  <c r="BJ39" i="3"/>
  <c r="BJ69" i="3" s="1"/>
  <c r="BJ70" i="3" s="1"/>
  <c r="BI39" i="3"/>
  <c r="BI69" i="3" s="1"/>
  <c r="BI70" i="3" s="1"/>
  <c r="BH39" i="3"/>
  <c r="BH69" i="3" s="1"/>
  <c r="BH70" i="3" s="1"/>
  <c r="BG39" i="3"/>
  <c r="BG69" i="3" s="1"/>
  <c r="BG70" i="3" s="1"/>
  <c r="BF39" i="3"/>
  <c r="BF69" i="3" s="1"/>
  <c r="BF70" i="3" s="1"/>
  <c r="BC39" i="3"/>
  <c r="BC69" i="3" s="1"/>
  <c r="BC70" i="3" s="1"/>
  <c r="BB39" i="3"/>
  <c r="BB69" i="3" s="1"/>
  <c r="BB70" i="3" s="1"/>
  <c r="BA39" i="3"/>
  <c r="AZ39" i="3"/>
  <c r="AZ69" i="3" s="1"/>
  <c r="AZ70" i="3" s="1"/>
  <c r="AY39" i="3"/>
  <c r="AV39" i="3"/>
  <c r="AV69" i="3" s="1"/>
  <c r="AV70" i="3" s="1"/>
  <c r="AU39" i="3"/>
  <c r="AT39" i="3"/>
  <c r="AT69" i="3" s="1"/>
  <c r="AT70" i="3" s="1"/>
  <c r="AS39" i="3"/>
  <c r="AS69" i="3" s="1"/>
  <c r="AS70" i="3" s="1"/>
  <c r="AR39" i="3"/>
  <c r="AO39" i="3"/>
  <c r="AO69" i="3" s="1"/>
  <c r="AO70" i="3" s="1"/>
  <c r="AN39" i="3"/>
  <c r="AN69" i="3" s="1"/>
  <c r="AN70" i="3" s="1"/>
  <c r="AM39" i="3"/>
  <c r="AL39" i="3"/>
  <c r="AL69" i="3" s="1"/>
  <c r="AL70" i="3" s="1"/>
  <c r="AK39" i="3"/>
  <c r="AH39" i="3"/>
  <c r="C39" i="3" s="1"/>
  <c r="AG39" i="3"/>
  <c r="AF39" i="3"/>
  <c r="AF69" i="3" s="1"/>
  <c r="AF70" i="3" s="1"/>
  <c r="AE39" i="3"/>
  <c r="AD39" i="3"/>
  <c r="AD69" i="3" s="1"/>
  <c r="AD70" i="3" s="1"/>
  <c r="AA39" i="3"/>
  <c r="AA69" i="3" s="1"/>
  <c r="AA70" i="3" s="1"/>
  <c r="Z39" i="3"/>
  <c r="Y39" i="3"/>
  <c r="Y69" i="3" s="1"/>
  <c r="Y70" i="3" s="1"/>
  <c r="X39" i="3"/>
  <c r="X69" i="3" s="1"/>
  <c r="X70" i="3" s="1"/>
  <c r="W39" i="3"/>
  <c r="E39" i="3" s="1"/>
  <c r="T39" i="3"/>
  <c r="T69" i="3" s="1"/>
  <c r="T70" i="3" s="1"/>
  <c r="S39" i="3"/>
  <c r="S69" i="3" s="1"/>
  <c r="S70" i="3" s="1"/>
  <c r="P39" i="3"/>
  <c r="NS37" i="3"/>
  <c r="NR37" i="3"/>
  <c r="NQ37" i="3"/>
  <c r="NP37" i="3"/>
  <c r="NL37" i="3"/>
  <c r="NK37" i="3"/>
  <c r="NJ37" i="3"/>
  <c r="NI37" i="3"/>
  <c r="NF37" i="3"/>
  <c r="NE37" i="3"/>
  <c r="ND37" i="3"/>
  <c r="NC37" i="3"/>
  <c r="NB37" i="3"/>
  <c r="MY37" i="3"/>
  <c r="MX37" i="3"/>
  <c r="MW37" i="3"/>
  <c r="MV37" i="3"/>
  <c r="MU37" i="3"/>
  <c r="MR37" i="3"/>
  <c r="MQ37" i="3"/>
  <c r="MP37" i="3"/>
  <c r="MO37" i="3"/>
  <c r="MN37" i="3"/>
  <c r="MK37" i="3"/>
  <c r="MJ37" i="3"/>
  <c r="MI37" i="3"/>
  <c r="MH37" i="3"/>
  <c r="MG37" i="3"/>
  <c r="MD37" i="3"/>
  <c r="MC37" i="3"/>
  <c r="MB37" i="3"/>
  <c r="MA37" i="3"/>
  <c r="LZ37" i="3"/>
  <c r="LW37" i="3"/>
  <c r="LV37" i="3"/>
  <c r="LT37" i="3"/>
  <c r="LS37" i="3"/>
  <c r="LP37" i="3"/>
  <c r="LO37" i="3"/>
  <c r="LN37" i="3"/>
  <c r="LM37" i="3"/>
  <c r="LL37" i="3"/>
  <c r="LI37" i="3"/>
  <c r="LH37" i="3"/>
  <c r="LG37" i="3"/>
  <c r="LF37" i="3"/>
  <c r="LE37" i="3"/>
  <c r="LB37" i="3"/>
  <c r="LA37" i="3"/>
  <c r="KZ37" i="3"/>
  <c r="KY37" i="3"/>
  <c r="KX37" i="3"/>
  <c r="KU37" i="3"/>
  <c r="KT37" i="3"/>
  <c r="KS37" i="3"/>
  <c r="KR37" i="3"/>
  <c r="KQ37" i="3"/>
  <c r="KN37" i="3"/>
  <c r="KM37" i="3"/>
  <c r="KL37" i="3"/>
  <c r="KK37" i="3"/>
  <c r="KJ37" i="3"/>
  <c r="KG37" i="3"/>
  <c r="KF37" i="3"/>
  <c r="KE37" i="3"/>
  <c r="KD37" i="3"/>
  <c r="KC37" i="3"/>
  <c r="JZ37" i="3"/>
  <c r="JY37" i="3"/>
  <c r="JX37" i="3"/>
  <c r="JW37" i="3"/>
  <c r="JV37" i="3"/>
  <c r="JS37" i="3"/>
  <c r="JR37" i="3"/>
  <c r="JQ37" i="3"/>
  <c r="JP37" i="3"/>
  <c r="JO37" i="3"/>
  <c r="JL37" i="3"/>
  <c r="JK37" i="3"/>
  <c r="JJ37" i="3"/>
  <c r="JI37" i="3"/>
  <c r="JH37" i="3"/>
  <c r="JE37" i="3"/>
  <c r="JD37" i="3"/>
  <c r="JC37" i="3"/>
  <c r="JB37" i="3"/>
  <c r="JA37" i="3"/>
  <c r="IX37" i="3"/>
  <c r="IW37" i="3"/>
  <c r="IV37" i="3"/>
  <c r="IU37" i="3"/>
  <c r="IT37" i="3"/>
  <c r="IQ37" i="3"/>
  <c r="IP37" i="3"/>
  <c r="IO37" i="3"/>
  <c r="IN37" i="3"/>
  <c r="IM37" i="3"/>
  <c r="IJ37" i="3"/>
  <c r="II37" i="3"/>
  <c r="IH37" i="3"/>
  <c r="IG37" i="3"/>
  <c r="IF37" i="3"/>
  <c r="IC37" i="3"/>
  <c r="IB37" i="3"/>
  <c r="IA37" i="3"/>
  <c r="HZ37" i="3"/>
  <c r="HY37" i="3"/>
  <c r="HV37" i="3"/>
  <c r="HU37" i="3"/>
  <c r="HT37" i="3"/>
  <c r="HS37" i="3"/>
  <c r="HR37" i="3"/>
  <c r="HO37" i="3"/>
  <c r="HN37" i="3"/>
  <c r="HM37" i="3"/>
  <c r="HL37" i="3"/>
  <c r="HK37" i="3"/>
  <c r="HH37" i="3"/>
  <c r="HG37" i="3"/>
  <c r="HF37" i="3"/>
  <c r="HD37" i="3"/>
  <c r="HA37" i="3"/>
  <c r="GZ37" i="3"/>
  <c r="GY37" i="3"/>
  <c r="GX37" i="3"/>
  <c r="GW37" i="3"/>
  <c r="GT37" i="3"/>
  <c r="GS37" i="3"/>
  <c r="GR37" i="3"/>
  <c r="GQ37" i="3"/>
  <c r="GP37" i="3"/>
  <c r="GM37" i="3"/>
  <c r="GL37" i="3"/>
  <c r="GK37" i="3"/>
  <c r="GJ37" i="3"/>
  <c r="GI37" i="3"/>
  <c r="GF37" i="3"/>
  <c r="GE37" i="3"/>
  <c r="GD37" i="3"/>
  <c r="GC37" i="3"/>
  <c r="GB37" i="3"/>
  <c r="FY37" i="3"/>
  <c r="FX37" i="3"/>
  <c r="FW37" i="3"/>
  <c r="FV37" i="3"/>
  <c r="FU37" i="3"/>
  <c r="FD37" i="3"/>
  <c r="FB37" i="3"/>
  <c r="FA37" i="3"/>
  <c r="EZ37" i="3"/>
  <c r="EO37" i="3"/>
  <c r="EN37" i="3"/>
  <c r="EM37" i="3"/>
  <c r="EL37" i="3"/>
  <c r="EH37" i="3"/>
  <c r="EG37" i="3"/>
  <c r="EF37" i="3"/>
  <c r="EE37" i="3"/>
  <c r="EB37" i="3"/>
  <c r="EA37" i="3"/>
  <c r="DZ37" i="3"/>
  <c r="DY37" i="3"/>
  <c r="DX37" i="3"/>
  <c r="CP37" i="3"/>
  <c r="CO37" i="3"/>
  <c r="CE37" i="3"/>
  <c r="CD37" i="3"/>
  <c r="CC37" i="3"/>
  <c r="CB37" i="3"/>
  <c r="CA37" i="3"/>
  <c r="BX37" i="3"/>
  <c r="BW37" i="3"/>
  <c r="BV37" i="3"/>
  <c r="BU37" i="3"/>
  <c r="BT37" i="3"/>
  <c r="BQ37" i="3"/>
  <c r="BP37" i="3"/>
  <c r="BO37" i="3"/>
  <c r="BN37" i="3"/>
  <c r="H37" i="3" s="1"/>
  <c r="BM37" i="3"/>
  <c r="AV37" i="3"/>
  <c r="AU37" i="3"/>
  <c r="AT37" i="3"/>
  <c r="AS37" i="3"/>
  <c r="AR37" i="3"/>
  <c r="AO37" i="3"/>
  <c r="AN37" i="3"/>
  <c r="AM37" i="3"/>
  <c r="O37" i="3" s="1"/>
  <c r="AL37" i="3"/>
  <c r="I37" i="3" s="1"/>
  <c r="AK37" i="3"/>
  <c r="P37" i="3"/>
  <c r="NS36" i="3"/>
  <c r="NR36" i="3"/>
  <c r="NQ36" i="3"/>
  <c r="NP36" i="3"/>
  <c r="NL36" i="3"/>
  <c r="NK36" i="3"/>
  <c r="NJ36" i="3"/>
  <c r="NI36" i="3"/>
  <c r="NF36" i="3"/>
  <c r="NE36" i="3"/>
  <c r="ND36" i="3"/>
  <c r="NC36" i="3"/>
  <c r="NB36" i="3"/>
  <c r="MY36" i="3"/>
  <c r="MX36" i="3"/>
  <c r="MW36" i="3"/>
  <c r="MV36" i="3"/>
  <c r="MU36" i="3"/>
  <c r="MR36" i="3"/>
  <c r="MQ36" i="3"/>
  <c r="MP36" i="3"/>
  <c r="MO36" i="3"/>
  <c r="MN36" i="3"/>
  <c r="MK36" i="3"/>
  <c r="MJ36" i="3"/>
  <c r="MI36" i="3"/>
  <c r="MH36" i="3"/>
  <c r="MG36" i="3"/>
  <c r="MD36" i="3"/>
  <c r="MC36" i="3"/>
  <c r="MB36" i="3"/>
  <c r="MA36" i="3"/>
  <c r="LZ36" i="3"/>
  <c r="LW36" i="3"/>
  <c r="LV36" i="3"/>
  <c r="LT36" i="3"/>
  <c r="LS36" i="3"/>
  <c r="LP36" i="3"/>
  <c r="LO36" i="3"/>
  <c r="LN36" i="3"/>
  <c r="LM36" i="3"/>
  <c r="LL36" i="3"/>
  <c r="LI36" i="3"/>
  <c r="LH36" i="3"/>
  <c r="LG36" i="3"/>
  <c r="LF36" i="3"/>
  <c r="LE36" i="3"/>
  <c r="LB36" i="3"/>
  <c r="LA36" i="3"/>
  <c r="KZ36" i="3"/>
  <c r="KY36" i="3"/>
  <c r="KX36" i="3"/>
  <c r="KU36" i="3"/>
  <c r="KT36" i="3"/>
  <c r="KS36" i="3"/>
  <c r="KR36" i="3"/>
  <c r="KQ36" i="3"/>
  <c r="KN36" i="3"/>
  <c r="KM36" i="3"/>
  <c r="KL36" i="3"/>
  <c r="KK36" i="3"/>
  <c r="KJ36" i="3"/>
  <c r="KG36" i="3"/>
  <c r="KF36" i="3"/>
  <c r="KE36" i="3"/>
  <c r="KD36" i="3"/>
  <c r="KC36" i="3"/>
  <c r="JZ36" i="3"/>
  <c r="JY36" i="3"/>
  <c r="JX36" i="3"/>
  <c r="JW36" i="3"/>
  <c r="JV36" i="3"/>
  <c r="JS36" i="3"/>
  <c r="JR36" i="3"/>
  <c r="JQ36" i="3"/>
  <c r="JP36" i="3"/>
  <c r="JO36" i="3"/>
  <c r="JL36" i="3"/>
  <c r="JK36" i="3"/>
  <c r="JJ36" i="3"/>
  <c r="JI36" i="3"/>
  <c r="JH36" i="3"/>
  <c r="JE36" i="3"/>
  <c r="JD36" i="3"/>
  <c r="JC36" i="3"/>
  <c r="JB36" i="3"/>
  <c r="JA36" i="3"/>
  <c r="IX36" i="3"/>
  <c r="IW36" i="3"/>
  <c r="IV36" i="3"/>
  <c r="IU36" i="3"/>
  <c r="IT36" i="3"/>
  <c r="IQ36" i="3"/>
  <c r="IP36" i="3"/>
  <c r="IO36" i="3"/>
  <c r="IN36" i="3"/>
  <c r="IM36" i="3"/>
  <c r="IJ36" i="3"/>
  <c r="II36" i="3"/>
  <c r="IH36" i="3"/>
  <c r="IG36" i="3"/>
  <c r="IF36" i="3"/>
  <c r="IC36" i="3"/>
  <c r="IB36" i="3"/>
  <c r="IA36" i="3"/>
  <c r="HZ36" i="3"/>
  <c r="HY36" i="3"/>
  <c r="HV36" i="3"/>
  <c r="HU36" i="3"/>
  <c r="HT36" i="3"/>
  <c r="HS36" i="3"/>
  <c r="HR36" i="3"/>
  <c r="HO36" i="3"/>
  <c r="HN36" i="3"/>
  <c r="HM36" i="3"/>
  <c r="HL36" i="3"/>
  <c r="HK36" i="3"/>
  <c r="HH36" i="3"/>
  <c r="HG36" i="3"/>
  <c r="HF36" i="3"/>
  <c r="HD36" i="3"/>
  <c r="HA36" i="3"/>
  <c r="GZ36" i="3"/>
  <c r="GY36" i="3"/>
  <c r="GX36" i="3"/>
  <c r="GW36" i="3"/>
  <c r="GT36" i="3"/>
  <c r="GS36" i="3"/>
  <c r="GR36" i="3"/>
  <c r="GQ36" i="3"/>
  <c r="GP36" i="3"/>
  <c r="GM36" i="3"/>
  <c r="GL36" i="3"/>
  <c r="GK36" i="3"/>
  <c r="GJ36" i="3"/>
  <c r="GI36" i="3"/>
  <c r="GF36" i="3"/>
  <c r="GE36" i="3"/>
  <c r="GD36" i="3"/>
  <c r="GC36" i="3"/>
  <c r="GB36" i="3"/>
  <c r="FY36" i="3"/>
  <c r="FX36" i="3"/>
  <c r="FW36" i="3"/>
  <c r="FV36" i="3"/>
  <c r="FU36" i="3"/>
  <c r="FR36" i="3"/>
  <c r="FQ36" i="3"/>
  <c r="FP36" i="3"/>
  <c r="FO36" i="3"/>
  <c r="FK36" i="3"/>
  <c r="FJ36" i="3"/>
  <c r="FI36" i="3"/>
  <c r="FH36" i="3"/>
  <c r="FG36" i="3"/>
  <c r="FD36" i="3"/>
  <c r="FB36" i="3"/>
  <c r="FA36" i="3"/>
  <c r="EZ36" i="3"/>
  <c r="EW36" i="3"/>
  <c r="EV36" i="3"/>
  <c r="EU36" i="3"/>
  <c r="ET36" i="3"/>
  <c r="ES36" i="3"/>
  <c r="EO36" i="3"/>
  <c r="EN36" i="3"/>
  <c r="EM36" i="3"/>
  <c r="EL36" i="3"/>
  <c r="EH36" i="3"/>
  <c r="EG36" i="3"/>
  <c r="EF36" i="3"/>
  <c r="EE36" i="3"/>
  <c r="EB36" i="3"/>
  <c r="EA36" i="3"/>
  <c r="DZ36" i="3"/>
  <c r="DY36" i="3"/>
  <c r="DX36" i="3"/>
  <c r="DU36" i="3"/>
  <c r="DT36" i="3"/>
  <c r="DS36" i="3"/>
  <c r="DR36" i="3"/>
  <c r="CL36" i="3"/>
  <c r="CJ36" i="3"/>
  <c r="CI36" i="3"/>
  <c r="CH36" i="3"/>
  <c r="CE36" i="3"/>
  <c r="CD36" i="3"/>
  <c r="CC36" i="3"/>
  <c r="CB36" i="3"/>
  <c r="CA36" i="3"/>
  <c r="BX36" i="3"/>
  <c r="BW36" i="3"/>
  <c r="BV36" i="3"/>
  <c r="BU36" i="3"/>
  <c r="BT36" i="3"/>
  <c r="BJ36" i="3"/>
  <c r="BI36" i="3"/>
  <c r="BH36" i="3"/>
  <c r="BG36" i="3"/>
  <c r="BF36" i="3"/>
  <c r="BC36" i="3"/>
  <c r="BB36" i="3"/>
  <c r="BA36" i="3"/>
  <c r="AZ36" i="3"/>
  <c r="AY36" i="3"/>
  <c r="AV36" i="3"/>
  <c r="AU36" i="3"/>
  <c r="AT36" i="3"/>
  <c r="AS36" i="3"/>
  <c r="AR36" i="3"/>
  <c r="AO36" i="3"/>
  <c r="AN36" i="3"/>
  <c r="AM36" i="3"/>
  <c r="AL36" i="3"/>
  <c r="AK36" i="3"/>
  <c r="E36" i="3" s="1"/>
  <c r="AH36" i="3"/>
  <c r="AF36" i="3"/>
  <c r="AE36" i="3"/>
  <c r="AD36" i="3"/>
  <c r="AA36" i="3"/>
  <c r="Y36" i="3"/>
  <c r="X36" i="3"/>
  <c r="W36" i="3"/>
  <c r="T36" i="3"/>
  <c r="NS35" i="3"/>
  <c r="NR35" i="3"/>
  <c r="NQ35" i="3"/>
  <c r="NP35" i="3"/>
  <c r="NL35" i="3"/>
  <c r="NK35" i="3"/>
  <c r="NJ35" i="3"/>
  <c r="NI35" i="3"/>
  <c r="NF35" i="3"/>
  <c r="NE35" i="3"/>
  <c r="ND35" i="3"/>
  <c r="NC35" i="3"/>
  <c r="NB35" i="3"/>
  <c r="MY35" i="3"/>
  <c r="MX35" i="3"/>
  <c r="MW35" i="3"/>
  <c r="MV35" i="3"/>
  <c r="MU35" i="3"/>
  <c r="MR35" i="3"/>
  <c r="MQ35" i="3"/>
  <c r="MP35" i="3"/>
  <c r="MO35" i="3"/>
  <c r="MN35" i="3"/>
  <c r="MK35" i="3"/>
  <c r="MJ35" i="3"/>
  <c r="MI35" i="3"/>
  <c r="MH35" i="3"/>
  <c r="MG35" i="3"/>
  <c r="MD35" i="3"/>
  <c r="MC35" i="3"/>
  <c r="MB35" i="3"/>
  <c r="MA35" i="3"/>
  <c r="LZ35" i="3"/>
  <c r="LW35" i="3"/>
  <c r="LV35" i="3"/>
  <c r="LT35" i="3"/>
  <c r="LS35" i="3"/>
  <c r="LP35" i="3"/>
  <c r="LO35" i="3"/>
  <c r="LN35" i="3"/>
  <c r="LM35" i="3"/>
  <c r="LL35" i="3"/>
  <c r="LI35" i="3"/>
  <c r="LH35" i="3"/>
  <c r="LG35" i="3"/>
  <c r="LF35" i="3"/>
  <c r="LE35" i="3"/>
  <c r="LB35" i="3"/>
  <c r="LA35" i="3"/>
  <c r="KZ35" i="3"/>
  <c r="KY35" i="3"/>
  <c r="KX35" i="3"/>
  <c r="KU35" i="3"/>
  <c r="KT35" i="3"/>
  <c r="KS35" i="3"/>
  <c r="KR35" i="3"/>
  <c r="KQ35" i="3"/>
  <c r="KN35" i="3"/>
  <c r="KM35" i="3"/>
  <c r="KL35" i="3"/>
  <c r="KK35" i="3"/>
  <c r="KJ35" i="3"/>
  <c r="KG35" i="3"/>
  <c r="KF35" i="3"/>
  <c r="KE35" i="3"/>
  <c r="KD35" i="3"/>
  <c r="KC35" i="3"/>
  <c r="JZ35" i="3"/>
  <c r="JY35" i="3"/>
  <c r="JX35" i="3"/>
  <c r="JW35" i="3"/>
  <c r="JV35" i="3"/>
  <c r="JS35" i="3"/>
  <c r="JR35" i="3"/>
  <c r="JQ35" i="3"/>
  <c r="JP35" i="3"/>
  <c r="JO35" i="3"/>
  <c r="JL35" i="3"/>
  <c r="JK35" i="3"/>
  <c r="JJ35" i="3"/>
  <c r="JI35" i="3"/>
  <c r="JH35" i="3"/>
  <c r="JE35" i="3"/>
  <c r="JD35" i="3"/>
  <c r="JC35" i="3"/>
  <c r="JB35" i="3"/>
  <c r="JA35" i="3"/>
  <c r="IX35" i="3"/>
  <c r="IW35" i="3"/>
  <c r="IV35" i="3"/>
  <c r="IU35" i="3"/>
  <c r="IT35" i="3"/>
  <c r="IQ35" i="3"/>
  <c r="IP35" i="3"/>
  <c r="IO35" i="3"/>
  <c r="IN35" i="3"/>
  <c r="IM35" i="3"/>
  <c r="IJ35" i="3"/>
  <c r="II35" i="3"/>
  <c r="IH35" i="3"/>
  <c r="IG35" i="3"/>
  <c r="IF35" i="3"/>
  <c r="IC35" i="3"/>
  <c r="IB35" i="3"/>
  <c r="IA35" i="3"/>
  <c r="HZ35" i="3"/>
  <c r="HY35" i="3"/>
  <c r="HV35" i="3"/>
  <c r="HU35" i="3"/>
  <c r="HT35" i="3"/>
  <c r="HS35" i="3"/>
  <c r="HR35" i="3"/>
  <c r="HO35" i="3"/>
  <c r="HN35" i="3"/>
  <c r="HM35" i="3"/>
  <c r="HL35" i="3"/>
  <c r="HK35" i="3"/>
  <c r="HH35" i="3"/>
  <c r="HG35" i="3"/>
  <c r="HF35" i="3"/>
  <c r="HD35" i="3"/>
  <c r="HD63" i="3" s="1"/>
  <c r="HD64" i="3" s="1"/>
  <c r="HA35" i="3"/>
  <c r="GZ35" i="3"/>
  <c r="GY35" i="3"/>
  <c r="GX35" i="3"/>
  <c r="GW35" i="3"/>
  <c r="GT35" i="3"/>
  <c r="GS35" i="3"/>
  <c r="GR35" i="3"/>
  <c r="GQ35" i="3"/>
  <c r="GP35" i="3"/>
  <c r="GM35" i="3"/>
  <c r="GL35" i="3"/>
  <c r="GL63" i="3" s="1"/>
  <c r="GL64" i="3" s="1"/>
  <c r="GK35" i="3"/>
  <c r="GK63" i="3" s="1"/>
  <c r="GK64" i="3" s="1"/>
  <c r="GJ35" i="3"/>
  <c r="GJ63" i="3" s="1"/>
  <c r="GJ64" i="3" s="1"/>
  <c r="GI35" i="3"/>
  <c r="GF35" i="3"/>
  <c r="GF63" i="3" s="1"/>
  <c r="GF64" i="3" s="1"/>
  <c r="GE35" i="3"/>
  <c r="GE63" i="3" s="1"/>
  <c r="GE64" i="3" s="1"/>
  <c r="GD35" i="3"/>
  <c r="GC35" i="3"/>
  <c r="GB35" i="3"/>
  <c r="GB63" i="3" s="1"/>
  <c r="GB64" i="3" s="1"/>
  <c r="FY35" i="3"/>
  <c r="FX35" i="3"/>
  <c r="FW35" i="3"/>
  <c r="FV35" i="3"/>
  <c r="FU35" i="3"/>
  <c r="FR35" i="3"/>
  <c r="FQ35" i="3"/>
  <c r="FP35" i="3"/>
  <c r="FO35" i="3"/>
  <c r="FK35" i="3"/>
  <c r="FJ35" i="3"/>
  <c r="FI35" i="3"/>
  <c r="FH35" i="3"/>
  <c r="FG35" i="3"/>
  <c r="FD35" i="3"/>
  <c r="FB35" i="3"/>
  <c r="FA35" i="3"/>
  <c r="EZ35" i="3"/>
  <c r="EW35" i="3"/>
  <c r="EV35" i="3"/>
  <c r="EU35" i="3"/>
  <c r="ET35" i="3"/>
  <c r="ES35" i="3"/>
  <c r="EO35" i="3"/>
  <c r="EN35" i="3"/>
  <c r="EM35" i="3"/>
  <c r="EL35" i="3"/>
  <c r="EH35" i="3"/>
  <c r="EG35" i="3"/>
  <c r="EF35" i="3"/>
  <c r="EE35" i="3"/>
  <c r="EB35" i="3"/>
  <c r="EA35" i="3"/>
  <c r="DZ35" i="3"/>
  <c r="DY35" i="3"/>
  <c r="DX35" i="3"/>
  <c r="DU35" i="3"/>
  <c r="DT35" i="3"/>
  <c r="DS35" i="3"/>
  <c r="DR35" i="3"/>
  <c r="CP35" i="3"/>
  <c r="CO35" i="3"/>
  <c r="CL35" i="3"/>
  <c r="CK35" i="3"/>
  <c r="CJ35" i="3"/>
  <c r="CI35" i="3"/>
  <c r="CH35" i="3"/>
  <c r="CE35" i="3"/>
  <c r="CD35" i="3"/>
  <c r="CC35" i="3"/>
  <c r="CB35" i="3"/>
  <c r="CA35" i="3"/>
  <c r="BX35" i="3"/>
  <c r="BW35" i="3"/>
  <c r="BV35" i="3"/>
  <c r="BU35" i="3"/>
  <c r="BT35" i="3"/>
  <c r="BQ35" i="3"/>
  <c r="BP35" i="3"/>
  <c r="BO35" i="3"/>
  <c r="BN35" i="3"/>
  <c r="BM35" i="3"/>
  <c r="BJ35" i="3"/>
  <c r="BI35" i="3"/>
  <c r="BH35" i="3"/>
  <c r="BG35" i="3"/>
  <c r="BF35" i="3"/>
  <c r="BC35" i="3"/>
  <c r="BB35" i="3"/>
  <c r="BA35" i="3"/>
  <c r="AZ35" i="3"/>
  <c r="AY35" i="3"/>
  <c r="AV35" i="3"/>
  <c r="AU35" i="3"/>
  <c r="AT35" i="3"/>
  <c r="AS35" i="3"/>
  <c r="AR35" i="3"/>
  <c r="AO35" i="3"/>
  <c r="AN35" i="3"/>
  <c r="AM35" i="3"/>
  <c r="AL35" i="3"/>
  <c r="AK35" i="3"/>
  <c r="AH35" i="3"/>
  <c r="AG35" i="3"/>
  <c r="AG63" i="3" s="1"/>
  <c r="AG64" i="3" s="1"/>
  <c r="AF35" i="3"/>
  <c r="AF63" i="3" s="1"/>
  <c r="AF64" i="3" s="1"/>
  <c r="AE35" i="3"/>
  <c r="AE63" i="3" s="1"/>
  <c r="AE64" i="3" s="1"/>
  <c r="AD35" i="3"/>
  <c r="AD63" i="3" s="1"/>
  <c r="AD64" i="3" s="1"/>
  <c r="AA35" i="3"/>
  <c r="I35" i="3" s="1"/>
  <c r="Z35" i="3"/>
  <c r="Y35" i="3"/>
  <c r="H35" i="3" s="1"/>
  <c r="X35" i="3"/>
  <c r="W35" i="3"/>
  <c r="NS34" i="3"/>
  <c r="NR34" i="3"/>
  <c r="NR63" i="3" s="1"/>
  <c r="NR64" i="3" s="1"/>
  <c r="NQ34" i="3"/>
  <c r="NQ63" i="3" s="1"/>
  <c r="NQ64" i="3" s="1"/>
  <c r="NP34" i="3"/>
  <c r="NL34" i="3"/>
  <c r="NL63" i="3" s="1"/>
  <c r="NL64" i="3" s="1"/>
  <c r="NK34" i="3"/>
  <c r="NK63" i="3" s="1"/>
  <c r="NK64" i="3" s="1"/>
  <c r="NJ34" i="3"/>
  <c r="NI34" i="3"/>
  <c r="NI63" i="3" s="1"/>
  <c r="NI64" i="3" s="1"/>
  <c r="NF34" i="3"/>
  <c r="NE34" i="3"/>
  <c r="ND34" i="3"/>
  <c r="NC34" i="3"/>
  <c r="NB34" i="3"/>
  <c r="MY34" i="3"/>
  <c r="MY63" i="3" s="1"/>
  <c r="MY64" i="3" s="1"/>
  <c r="MX34" i="3"/>
  <c r="MX63" i="3" s="1"/>
  <c r="MX64" i="3" s="1"/>
  <c r="MW34" i="3"/>
  <c r="MV34" i="3"/>
  <c r="MV63" i="3" s="1"/>
  <c r="MV64" i="3" s="1"/>
  <c r="MU34" i="3"/>
  <c r="MU63" i="3" s="1"/>
  <c r="MU64" i="3" s="1"/>
  <c r="MR34" i="3"/>
  <c r="MQ34" i="3"/>
  <c r="MQ63" i="3" s="1"/>
  <c r="MQ64" i="3" s="1"/>
  <c r="MP34" i="3"/>
  <c r="MO34" i="3"/>
  <c r="MN34" i="3"/>
  <c r="MK34" i="3"/>
  <c r="MJ34" i="3"/>
  <c r="MI34" i="3"/>
  <c r="MI63" i="3" s="1"/>
  <c r="MI64" i="3" s="1"/>
  <c r="MH34" i="3"/>
  <c r="MH63" i="3" s="1"/>
  <c r="MH64" i="3" s="1"/>
  <c r="MG34" i="3"/>
  <c r="MD34" i="3"/>
  <c r="MD63" i="3" s="1"/>
  <c r="MD64" i="3" s="1"/>
  <c r="MC34" i="3"/>
  <c r="MC63" i="3" s="1"/>
  <c r="MC64" i="3" s="1"/>
  <c r="MB34" i="3"/>
  <c r="MA34" i="3"/>
  <c r="MA63" i="3" s="1"/>
  <c r="MA64" i="3" s="1"/>
  <c r="LZ34" i="3"/>
  <c r="LW34" i="3"/>
  <c r="LV34" i="3"/>
  <c r="LT34" i="3"/>
  <c r="LS34" i="3"/>
  <c r="LP34" i="3"/>
  <c r="LP63" i="3" s="1"/>
  <c r="LP64" i="3" s="1"/>
  <c r="LO34" i="3"/>
  <c r="LO63" i="3" s="1"/>
  <c r="LO64" i="3" s="1"/>
  <c r="LN34" i="3"/>
  <c r="LM34" i="3"/>
  <c r="LM63" i="3" s="1"/>
  <c r="LM64" i="3" s="1"/>
  <c r="LL34" i="3"/>
  <c r="LL63" i="3" s="1"/>
  <c r="LL64" i="3" s="1"/>
  <c r="LI34" i="3"/>
  <c r="LH34" i="3"/>
  <c r="LH63" i="3" s="1"/>
  <c r="LH64" i="3" s="1"/>
  <c r="LG34" i="3"/>
  <c r="LF34" i="3"/>
  <c r="LE34" i="3"/>
  <c r="LB34" i="3"/>
  <c r="LA34" i="3"/>
  <c r="KZ34" i="3"/>
  <c r="KZ63" i="3" s="1"/>
  <c r="KZ64" i="3" s="1"/>
  <c r="KY34" i="3"/>
  <c r="KY63" i="3" s="1"/>
  <c r="KY64" i="3" s="1"/>
  <c r="KX34" i="3"/>
  <c r="KU34" i="3"/>
  <c r="KU63" i="3" s="1"/>
  <c r="KU64" i="3" s="1"/>
  <c r="KT34" i="3"/>
  <c r="KT63" i="3" s="1"/>
  <c r="KT64" i="3" s="1"/>
  <c r="KS34" i="3"/>
  <c r="KR34" i="3"/>
  <c r="KR63" i="3" s="1"/>
  <c r="KR64" i="3" s="1"/>
  <c r="KQ34" i="3"/>
  <c r="KN34" i="3"/>
  <c r="KM34" i="3"/>
  <c r="KL34" i="3"/>
  <c r="KK34" i="3"/>
  <c r="KJ34" i="3"/>
  <c r="KJ63" i="3" s="1"/>
  <c r="KJ64" i="3" s="1"/>
  <c r="KG34" i="3"/>
  <c r="KG63" i="3" s="1"/>
  <c r="KG64" i="3" s="1"/>
  <c r="KF34" i="3"/>
  <c r="KE34" i="3"/>
  <c r="KE63" i="3" s="1"/>
  <c r="KE64" i="3" s="1"/>
  <c r="KD34" i="3"/>
  <c r="KD63" i="3" s="1"/>
  <c r="KD64" i="3" s="1"/>
  <c r="KC34" i="3"/>
  <c r="JZ34" i="3"/>
  <c r="JZ63" i="3" s="1"/>
  <c r="JZ64" i="3" s="1"/>
  <c r="JY34" i="3"/>
  <c r="JX34" i="3"/>
  <c r="JW34" i="3"/>
  <c r="JV34" i="3"/>
  <c r="JV63" i="3" s="1"/>
  <c r="JV64" i="3" s="1"/>
  <c r="JS34" i="3"/>
  <c r="JR34" i="3"/>
  <c r="JR63" i="3" s="1"/>
  <c r="JR64" i="3" s="1"/>
  <c r="JQ34" i="3"/>
  <c r="JQ63" i="3" s="1"/>
  <c r="JQ64" i="3" s="1"/>
  <c r="JP34" i="3"/>
  <c r="JO34" i="3"/>
  <c r="JO63" i="3" s="1"/>
  <c r="JO64" i="3" s="1"/>
  <c r="JL34" i="3"/>
  <c r="JL63" i="3" s="1"/>
  <c r="JL64" i="3" s="1"/>
  <c r="JK34" i="3"/>
  <c r="JJ34" i="3"/>
  <c r="JJ63" i="3" s="1"/>
  <c r="JJ64" i="3" s="1"/>
  <c r="JI34" i="3"/>
  <c r="JH34" i="3"/>
  <c r="JE34" i="3"/>
  <c r="JD34" i="3"/>
  <c r="JD63" i="3" s="1"/>
  <c r="JD64" i="3" s="1"/>
  <c r="JC34" i="3"/>
  <c r="JB34" i="3"/>
  <c r="JB63" i="3" s="1"/>
  <c r="JB64" i="3" s="1"/>
  <c r="JA34" i="3"/>
  <c r="JA63" i="3" s="1"/>
  <c r="JA64" i="3" s="1"/>
  <c r="IX34" i="3"/>
  <c r="IW34" i="3"/>
  <c r="IW63" i="3" s="1"/>
  <c r="IW64" i="3" s="1"/>
  <c r="IV34" i="3"/>
  <c r="IV63" i="3" s="1"/>
  <c r="IV64" i="3" s="1"/>
  <c r="IU34" i="3"/>
  <c r="IT34" i="3"/>
  <c r="IT63" i="3" s="1"/>
  <c r="IT64" i="3" s="1"/>
  <c r="IQ34" i="3"/>
  <c r="IP34" i="3"/>
  <c r="IO34" i="3"/>
  <c r="IN34" i="3"/>
  <c r="IN63" i="3" s="1"/>
  <c r="IN64" i="3" s="1"/>
  <c r="IM34" i="3"/>
  <c r="IJ34" i="3"/>
  <c r="IJ63" i="3" s="1"/>
  <c r="IJ64" i="3" s="1"/>
  <c r="II34" i="3"/>
  <c r="II63" i="3" s="1"/>
  <c r="II64" i="3" s="1"/>
  <c r="IH34" i="3"/>
  <c r="IG34" i="3"/>
  <c r="IG63" i="3" s="1"/>
  <c r="IG64" i="3" s="1"/>
  <c r="IF34" i="3"/>
  <c r="IF63" i="3" s="1"/>
  <c r="IF64" i="3" s="1"/>
  <c r="IC34" i="3"/>
  <c r="IB34" i="3"/>
  <c r="IB63" i="3" s="1"/>
  <c r="IB64" i="3" s="1"/>
  <c r="IA34" i="3"/>
  <c r="HZ34" i="3"/>
  <c r="HY34" i="3"/>
  <c r="HV34" i="3"/>
  <c r="HV63" i="3" s="1"/>
  <c r="HV64" i="3" s="1"/>
  <c r="HU34" i="3"/>
  <c r="HT34" i="3"/>
  <c r="HT63" i="3" s="1"/>
  <c r="HT64" i="3" s="1"/>
  <c r="HS34" i="3"/>
  <c r="HS63" i="3" s="1"/>
  <c r="HS64" i="3" s="1"/>
  <c r="HR34" i="3"/>
  <c r="HO34" i="3"/>
  <c r="HO63" i="3" s="1"/>
  <c r="HO64" i="3" s="1"/>
  <c r="HN34" i="3"/>
  <c r="HN63" i="3" s="1"/>
  <c r="HN64" i="3" s="1"/>
  <c r="HM34" i="3"/>
  <c r="HL34" i="3"/>
  <c r="HL63" i="3" s="1"/>
  <c r="HL64" i="3" s="1"/>
  <c r="HK34" i="3"/>
  <c r="HH34" i="3"/>
  <c r="HG34" i="3"/>
  <c r="HF34" i="3"/>
  <c r="HF63" i="3" s="1"/>
  <c r="HF64" i="3" s="1"/>
  <c r="HA34" i="3"/>
  <c r="HA63" i="3" s="1"/>
  <c r="HA64" i="3" s="1"/>
  <c r="GZ34" i="3"/>
  <c r="GZ63" i="3" s="1"/>
  <c r="GZ64" i="3" s="1"/>
  <c r="GY34" i="3"/>
  <c r="GY63" i="3" s="1"/>
  <c r="GY64" i="3" s="1"/>
  <c r="GX34" i="3"/>
  <c r="GX63" i="3" s="1"/>
  <c r="GX64" i="3" s="1"/>
  <c r="GW34" i="3"/>
  <c r="GT34" i="3"/>
  <c r="GT63" i="3" s="1"/>
  <c r="GT64" i="3" s="1"/>
  <c r="GS34" i="3"/>
  <c r="GR34" i="3"/>
  <c r="GQ34" i="3"/>
  <c r="FY34" i="3"/>
  <c r="FX34" i="3"/>
  <c r="FW34" i="3"/>
  <c r="FW63" i="3" s="1"/>
  <c r="FW64" i="3" s="1"/>
  <c r="FV34" i="3"/>
  <c r="FU34" i="3"/>
  <c r="FU63" i="3" s="1"/>
  <c r="FU64" i="3" s="1"/>
  <c r="FR34" i="3"/>
  <c r="FR63" i="3" s="1"/>
  <c r="FR64" i="3" s="1"/>
  <c r="FQ34" i="3"/>
  <c r="FP34" i="3"/>
  <c r="FP63" i="3" s="1"/>
  <c r="FP64" i="3" s="1"/>
  <c r="FO34" i="3"/>
  <c r="FO63" i="3" s="1"/>
  <c r="FO64" i="3" s="1"/>
  <c r="FK34" i="3"/>
  <c r="FJ34" i="3"/>
  <c r="FJ63" i="3" s="1"/>
  <c r="FJ64" i="3" s="1"/>
  <c r="FI34" i="3"/>
  <c r="FH34" i="3"/>
  <c r="FG34" i="3"/>
  <c r="FB34" i="3"/>
  <c r="FA34" i="3"/>
  <c r="FA63" i="3" s="1"/>
  <c r="FA64" i="3" s="1"/>
  <c r="EZ34" i="3"/>
  <c r="EZ63" i="3" s="1"/>
  <c r="EZ64" i="3" s="1"/>
  <c r="EW34" i="3"/>
  <c r="EW63" i="3" s="1"/>
  <c r="EW64" i="3" s="1"/>
  <c r="EV34" i="3"/>
  <c r="EV63" i="3" s="1"/>
  <c r="EV64" i="3" s="1"/>
  <c r="EU34" i="3"/>
  <c r="ET34" i="3"/>
  <c r="ET63" i="3" s="1"/>
  <c r="ET64" i="3" s="1"/>
  <c r="ES34" i="3"/>
  <c r="EO34" i="3"/>
  <c r="EN34" i="3"/>
  <c r="EM34" i="3"/>
  <c r="EL34" i="3"/>
  <c r="EL63" i="3" s="1"/>
  <c r="EL64" i="3" s="1"/>
  <c r="EH34" i="3"/>
  <c r="EG34" i="3"/>
  <c r="EG63" i="3" s="1"/>
  <c r="EG64" i="3" s="1"/>
  <c r="EF34" i="3"/>
  <c r="EF63" i="3" s="1"/>
  <c r="EF64" i="3" s="1"/>
  <c r="EE34" i="3"/>
  <c r="EE63" i="3" s="1"/>
  <c r="EE64" i="3" s="1"/>
  <c r="EB34" i="3"/>
  <c r="EB63" i="3" s="1"/>
  <c r="EB64" i="3" s="1"/>
  <c r="EA34" i="3"/>
  <c r="DZ34" i="3"/>
  <c r="DZ63" i="3" s="1"/>
  <c r="DZ64" i="3" s="1"/>
  <c r="DY34" i="3"/>
  <c r="DX34" i="3"/>
  <c r="DU34" i="3"/>
  <c r="DT34" i="3"/>
  <c r="DS34" i="3"/>
  <c r="DS63" i="3" s="1"/>
  <c r="DS64" i="3" s="1"/>
  <c r="DR34" i="3"/>
  <c r="CP34" i="3"/>
  <c r="CO34" i="3"/>
  <c r="CO63" i="3" s="1"/>
  <c r="CO64" i="3" s="1"/>
  <c r="CL34" i="3"/>
  <c r="CL63" i="3" s="1"/>
  <c r="CL64" i="3" s="1"/>
  <c r="CK34" i="3"/>
  <c r="CK63" i="3" s="1"/>
  <c r="CK64" i="3" s="1"/>
  <c r="CJ34" i="3"/>
  <c r="CI34" i="3"/>
  <c r="CI63" i="3" s="1"/>
  <c r="CI64" i="3" s="1"/>
  <c r="CH34" i="3"/>
  <c r="CH63" i="3" s="1"/>
  <c r="CH64" i="3" s="1"/>
  <c r="CE34" i="3"/>
  <c r="CD34" i="3"/>
  <c r="CC34" i="3"/>
  <c r="CB34" i="3"/>
  <c r="CB63" i="3" s="1"/>
  <c r="CB64" i="3" s="1"/>
  <c r="CA34" i="3"/>
  <c r="BX34" i="3"/>
  <c r="BW34" i="3"/>
  <c r="BW63" i="3" s="1"/>
  <c r="BW64" i="3" s="1"/>
  <c r="BV34" i="3"/>
  <c r="BV63" i="3" s="1"/>
  <c r="BV64" i="3" s="1"/>
  <c r="BU34" i="3"/>
  <c r="BU63" i="3" s="1"/>
  <c r="BU64" i="3" s="1"/>
  <c r="BT34" i="3"/>
  <c r="BQ34" i="3"/>
  <c r="BQ63" i="3" s="1"/>
  <c r="BQ64" i="3" s="1"/>
  <c r="BP34" i="3"/>
  <c r="BP63" i="3" s="1"/>
  <c r="BP64" i="3" s="1"/>
  <c r="BO34" i="3"/>
  <c r="BN34" i="3"/>
  <c r="BM34" i="3"/>
  <c r="BJ34" i="3"/>
  <c r="BJ63" i="3" s="1"/>
  <c r="BJ64" i="3" s="1"/>
  <c r="BI34" i="3"/>
  <c r="BH34" i="3"/>
  <c r="BH63" i="3" s="1"/>
  <c r="BH64" i="3" s="1"/>
  <c r="BG34" i="3"/>
  <c r="BG63" i="3" s="1"/>
  <c r="BG64" i="3" s="1"/>
  <c r="BF34" i="3"/>
  <c r="BF63" i="3" s="1"/>
  <c r="BF64" i="3" s="1"/>
  <c r="BC34" i="3"/>
  <c r="BC63" i="3" s="1"/>
  <c r="BC64" i="3" s="1"/>
  <c r="BB34" i="3"/>
  <c r="BA34" i="3"/>
  <c r="AZ34" i="3"/>
  <c r="AZ63" i="3" s="1"/>
  <c r="AZ64" i="3" s="1"/>
  <c r="AY34" i="3"/>
  <c r="AV34" i="3"/>
  <c r="AU34" i="3"/>
  <c r="AT34" i="3"/>
  <c r="AT63" i="3" s="1"/>
  <c r="AT64" i="3" s="1"/>
  <c r="AS34" i="3"/>
  <c r="AR34" i="3"/>
  <c r="AR63" i="3" s="1"/>
  <c r="AR64" i="3" s="1"/>
  <c r="AO34" i="3"/>
  <c r="AO63" i="3" s="1"/>
  <c r="AO64" i="3" s="1"/>
  <c r="AN34" i="3"/>
  <c r="AM34" i="3"/>
  <c r="AM63" i="3" s="1"/>
  <c r="AM64" i="3" s="1"/>
  <c r="AL34" i="3"/>
  <c r="AK34" i="3"/>
  <c r="AA34" i="3"/>
  <c r="Z34" i="3"/>
  <c r="Z63" i="3" s="1"/>
  <c r="Z64" i="3" s="1"/>
  <c r="Y34" i="3"/>
  <c r="Y63" i="3" s="1"/>
  <c r="Y64" i="3" s="1"/>
  <c r="X34" i="3"/>
  <c r="W34" i="3"/>
  <c r="T34" i="3"/>
  <c r="S34" i="3"/>
  <c r="S63" i="3" s="1"/>
  <c r="S64" i="3" s="1"/>
  <c r="NS32" i="3"/>
  <c r="NR32" i="3"/>
  <c r="NQ32" i="3"/>
  <c r="NP32" i="3"/>
  <c r="NL32" i="3"/>
  <c r="NK32" i="3"/>
  <c r="NJ32" i="3"/>
  <c r="NI32" i="3"/>
  <c r="NF32" i="3"/>
  <c r="NE32" i="3"/>
  <c r="ND32" i="3"/>
  <c r="NC32" i="3"/>
  <c r="NB32" i="3"/>
  <c r="MY32" i="3"/>
  <c r="MX32" i="3"/>
  <c r="MW32" i="3"/>
  <c r="MV32" i="3"/>
  <c r="MU32" i="3"/>
  <c r="MR32" i="3"/>
  <c r="MQ32" i="3"/>
  <c r="MP32" i="3"/>
  <c r="MO32" i="3"/>
  <c r="MN32" i="3"/>
  <c r="MK32" i="3"/>
  <c r="MJ32" i="3"/>
  <c r="MI32" i="3"/>
  <c r="MH32" i="3"/>
  <c r="MG32" i="3"/>
  <c r="MD32" i="3"/>
  <c r="MC32" i="3"/>
  <c r="MB32" i="3"/>
  <c r="MA32" i="3"/>
  <c r="LZ32" i="3"/>
  <c r="LW32" i="3"/>
  <c r="LV32" i="3"/>
  <c r="LT32" i="3"/>
  <c r="LS32" i="3"/>
  <c r="LP32" i="3"/>
  <c r="LO32" i="3"/>
  <c r="LN32" i="3"/>
  <c r="LM32" i="3"/>
  <c r="LL32" i="3"/>
  <c r="LI32" i="3"/>
  <c r="LH32" i="3"/>
  <c r="LG32" i="3"/>
  <c r="LF32" i="3"/>
  <c r="LE32" i="3"/>
  <c r="LB32" i="3"/>
  <c r="LA32" i="3"/>
  <c r="KZ32" i="3"/>
  <c r="KY32" i="3"/>
  <c r="KX32" i="3"/>
  <c r="KU32" i="3"/>
  <c r="KT32" i="3"/>
  <c r="KS32" i="3"/>
  <c r="KR32" i="3"/>
  <c r="KQ32" i="3"/>
  <c r="KN32" i="3"/>
  <c r="KM32" i="3"/>
  <c r="KL32" i="3"/>
  <c r="KK32" i="3"/>
  <c r="KJ32" i="3"/>
  <c r="KG32" i="3"/>
  <c r="KF32" i="3"/>
  <c r="KE32" i="3"/>
  <c r="KD32" i="3"/>
  <c r="KC32" i="3"/>
  <c r="JZ32" i="3"/>
  <c r="JY32" i="3"/>
  <c r="JX32" i="3"/>
  <c r="JW32" i="3"/>
  <c r="JV32" i="3"/>
  <c r="JS32" i="3"/>
  <c r="JR32" i="3"/>
  <c r="JQ32" i="3"/>
  <c r="JP32" i="3"/>
  <c r="JO32" i="3"/>
  <c r="JL32" i="3"/>
  <c r="JK32" i="3"/>
  <c r="JJ32" i="3"/>
  <c r="JI32" i="3"/>
  <c r="JH32" i="3"/>
  <c r="JE32" i="3"/>
  <c r="JD32" i="3"/>
  <c r="JC32" i="3"/>
  <c r="JB32" i="3"/>
  <c r="JA32" i="3"/>
  <c r="IX32" i="3"/>
  <c r="IW32" i="3"/>
  <c r="IV32" i="3"/>
  <c r="IU32" i="3"/>
  <c r="IT32" i="3"/>
  <c r="IQ32" i="3"/>
  <c r="IP32" i="3"/>
  <c r="IO32" i="3"/>
  <c r="IN32" i="3"/>
  <c r="IM32" i="3"/>
  <c r="IJ32" i="3"/>
  <c r="II32" i="3"/>
  <c r="IH32" i="3"/>
  <c r="IG32" i="3"/>
  <c r="IF32" i="3"/>
  <c r="IC32" i="3"/>
  <c r="IB32" i="3"/>
  <c r="IA32" i="3"/>
  <c r="HZ32" i="3"/>
  <c r="HY32" i="3"/>
  <c r="HV32" i="3"/>
  <c r="HU32" i="3"/>
  <c r="HT32" i="3"/>
  <c r="HS32" i="3"/>
  <c r="HR32" i="3"/>
  <c r="HO32" i="3"/>
  <c r="HN32" i="3"/>
  <c r="HM32" i="3"/>
  <c r="HL32" i="3"/>
  <c r="HK32" i="3"/>
  <c r="HH32" i="3"/>
  <c r="HG32" i="3"/>
  <c r="HF32" i="3"/>
  <c r="HD32" i="3"/>
  <c r="HA32" i="3"/>
  <c r="GZ32" i="3"/>
  <c r="GY32" i="3"/>
  <c r="GX32" i="3"/>
  <c r="GW32" i="3"/>
  <c r="GT32" i="3"/>
  <c r="GS32" i="3"/>
  <c r="GR32" i="3"/>
  <c r="GQ32" i="3"/>
  <c r="GP32" i="3"/>
  <c r="GM32" i="3"/>
  <c r="GL32" i="3"/>
  <c r="GK32" i="3"/>
  <c r="GJ32" i="3"/>
  <c r="GI32" i="3"/>
  <c r="GF32" i="3"/>
  <c r="GE32" i="3"/>
  <c r="GD32" i="3"/>
  <c r="GC32" i="3"/>
  <c r="GB32" i="3"/>
  <c r="FY32" i="3"/>
  <c r="FX32" i="3"/>
  <c r="FW32" i="3"/>
  <c r="FV32" i="3"/>
  <c r="FU32" i="3"/>
  <c r="FR32" i="3"/>
  <c r="FQ32" i="3"/>
  <c r="FP32" i="3"/>
  <c r="FO32" i="3"/>
  <c r="FK32" i="3"/>
  <c r="FJ32" i="3"/>
  <c r="FI32" i="3"/>
  <c r="FH32" i="3"/>
  <c r="FG32" i="3"/>
  <c r="FD32" i="3"/>
  <c r="FB32" i="3"/>
  <c r="FA32" i="3"/>
  <c r="EZ32" i="3"/>
  <c r="EW32" i="3"/>
  <c r="EV32" i="3"/>
  <c r="EU32" i="3"/>
  <c r="ET32" i="3"/>
  <c r="ES32" i="3"/>
  <c r="EO32" i="3"/>
  <c r="EN32" i="3"/>
  <c r="EM32" i="3"/>
  <c r="EL32" i="3"/>
  <c r="EH32" i="3"/>
  <c r="EG32" i="3"/>
  <c r="EF32" i="3"/>
  <c r="EE32" i="3"/>
  <c r="EB32" i="3"/>
  <c r="EA32" i="3"/>
  <c r="DZ32" i="3"/>
  <c r="DY32" i="3"/>
  <c r="DX32" i="3"/>
  <c r="DU32" i="3"/>
  <c r="DT32" i="3"/>
  <c r="DS32" i="3"/>
  <c r="DR32" i="3"/>
  <c r="CP32" i="3"/>
  <c r="CO32" i="3"/>
  <c r="CL32" i="3"/>
  <c r="CK32" i="3"/>
  <c r="CJ32" i="3"/>
  <c r="CI32" i="3"/>
  <c r="CH32" i="3"/>
  <c r="CE32" i="3"/>
  <c r="CD32" i="3"/>
  <c r="CB32" i="3"/>
  <c r="CA32" i="3"/>
  <c r="BQ32" i="3"/>
  <c r="BP32" i="3"/>
  <c r="BO32" i="3"/>
  <c r="BN32" i="3"/>
  <c r="BM32" i="3"/>
  <c r="BJ32" i="3"/>
  <c r="BI32" i="3"/>
  <c r="BH32" i="3"/>
  <c r="BG32" i="3"/>
  <c r="BF32" i="3"/>
  <c r="BC32" i="3"/>
  <c r="BB32" i="3"/>
  <c r="BA32" i="3"/>
  <c r="AZ32" i="3"/>
  <c r="AY32" i="3"/>
  <c r="AV32" i="3"/>
  <c r="AU32" i="3"/>
  <c r="AT32" i="3"/>
  <c r="AS32" i="3"/>
  <c r="AR32" i="3"/>
  <c r="AO32" i="3"/>
  <c r="AN32" i="3"/>
  <c r="AM32" i="3"/>
  <c r="AL32" i="3"/>
  <c r="AK32" i="3"/>
  <c r="AH32" i="3"/>
  <c r="AG32" i="3"/>
  <c r="E32" i="3" s="1"/>
  <c r="AF32" i="3"/>
  <c r="AE32" i="3"/>
  <c r="AD32" i="3"/>
  <c r="AA32" i="3"/>
  <c r="Z32" i="3"/>
  <c r="Y32" i="3"/>
  <c r="X32" i="3"/>
  <c r="W32" i="3"/>
  <c r="D32" i="3" s="1"/>
  <c r="S32" i="3"/>
  <c r="S66" i="3" s="1"/>
  <c r="S67" i="3" s="1"/>
  <c r="NS31" i="3"/>
  <c r="NR31" i="3"/>
  <c r="NQ31" i="3"/>
  <c r="NP31" i="3"/>
  <c r="NL31" i="3"/>
  <c r="NK31" i="3"/>
  <c r="NJ31" i="3"/>
  <c r="NI31" i="3"/>
  <c r="NF31" i="3"/>
  <c r="NE31" i="3"/>
  <c r="ND31" i="3"/>
  <c r="NC31" i="3"/>
  <c r="NB31" i="3"/>
  <c r="MY31" i="3"/>
  <c r="MX31" i="3"/>
  <c r="MW31" i="3"/>
  <c r="MV31" i="3"/>
  <c r="MU31" i="3"/>
  <c r="MR31" i="3"/>
  <c r="MQ31" i="3"/>
  <c r="MP31" i="3"/>
  <c r="MO31" i="3"/>
  <c r="MN31" i="3"/>
  <c r="MK31" i="3"/>
  <c r="MJ31" i="3"/>
  <c r="MI31" i="3"/>
  <c r="MH31" i="3"/>
  <c r="MG31" i="3"/>
  <c r="MD31" i="3"/>
  <c r="MC31" i="3"/>
  <c r="MB31" i="3"/>
  <c r="MA31" i="3"/>
  <c r="LZ31" i="3"/>
  <c r="LW31" i="3"/>
  <c r="LV31" i="3"/>
  <c r="LT31" i="3"/>
  <c r="LS31" i="3"/>
  <c r="LP31" i="3"/>
  <c r="LO31" i="3"/>
  <c r="LN31" i="3"/>
  <c r="LM31" i="3"/>
  <c r="LL31" i="3"/>
  <c r="LI31" i="3"/>
  <c r="LH31" i="3"/>
  <c r="LG31" i="3"/>
  <c r="LF31" i="3"/>
  <c r="LE31" i="3"/>
  <c r="LB31" i="3"/>
  <c r="LA31" i="3"/>
  <c r="KZ31" i="3"/>
  <c r="KY31" i="3"/>
  <c r="KX31" i="3"/>
  <c r="KU31" i="3"/>
  <c r="KT31" i="3"/>
  <c r="KS31" i="3"/>
  <c r="KR31" i="3"/>
  <c r="KQ31" i="3"/>
  <c r="KN31" i="3"/>
  <c r="KM31" i="3"/>
  <c r="KL31" i="3"/>
  <c r="KK31" i="3"/>
  <c r="KJ31" i="3"/>
  <c r="KG31" i="3"/>
  <c r="KF31" i="3"/>
  <c r="KE31" i="3"/>
  <c r="KD31" i="3"/>
  <c r="KC31" i="3"/>
  <c r="JZ31" i="3"/>
  <c r="JY31" i="3"/>
  <c r="JX31" i="3"/>
  <c r="JW31" i="3"/>
  <c r="JV31" i="3"/>
  <c r="JS31" i="3"/>
  <c r="JR31" i="3"/>
  <c r="JQ31" i="3"/>
  <c r="JP31" i="3"/>
  <c r="JO31" i="3"/>
  <c r="JL31" i="3"/>
  <c r="JK31" i="3"/>
  <c r="JJ31" i="3"/>
  <c r="JI31" i="3"/>
  <c r="JH31" i="3"/>
  <c r="JE31" i="3"/>
  <c r="JD31" i="3"/>
  <c r="JC31" i="3"/>
  <c r="JB31" i="3"/>
  <c r="JA31" i="3"/>
  <c r="IX31" i="3"/>
  <c r="IW31" i="3"/>
  <c r="IV31" i="3"/>
  <c r="IU31" i="3"/>
  <c r="IT31" i="3"/>
  <c r="IQ31" i="3"/>
  <c r="IP31" i="3"/>
  <c r="IO31" i="3"/>
  <c r="IN31" i="3"/>
  <c r="IM31" i="3"/>
  <c r="IJ31" i="3"/>
  <c r="II31" i="3"/>
  <c r="IH31" i="3"/>
  <c r="IG31" i="3"/>
  <c r="IF31" i="3"/>
  <c r="IC31" i="3"/>
  <c r="IB31" i="3"/>
  <c r="IA31" i="3"/>
  <c r="HZ31" i="3"/>
  <c r="HY31" i="3"/>
  <c r="HV31" i="3"/>
  <c r="HU31" i="3"/>
  <c r="HT31" i="3"/>
  <c r="HS31" i="3"/>
  <c r="HR31" i="3"/>
  <c r="HO31" i="3"/>
  <c r="HN31" i="3"/>
  <c r="HM31" i="3"/>
  <c r="HL31" i="3"/>
  <c r="HK31" i="3"/>
  <c r="HH31" i="3"/>
  <c r="HG31" i="3"/>
  <c r="HF31" i="3"/>
  <c r="HD31" i="3"/>
  <c r="HA31" i="3"/>
  <c r="GZ31" i="3"/>
  <c r="GY31" i="3"/>
  <c r="GX31" i="3"/>
  <c r="GW31" i="3"/>
  <c r="GT31" i="3"/>
  <c r="GS31" i="3"/>
  <c r="GR31" i="3"/>
  <c r="GQ31" i="3"/>
  <c r="GP31" i="3"/>
  <c r="GM31" i="3"/>
  <c r="GL31" i="3"/>
  <c r="GK31" i="3"/>
  <c r="GJ31" i="3"/>
  <c r="GI31" i="3"/>
  <c r="GF31" i="3"/>
  <c r="GE31" i="3"/>
  <c r="GD31" i="3"/>
  <c r="GC31" i="3"/>
  <c r="GB31" i="3"/>
  <c r="FY31" i="3"/>
  <c r="FX31" i="3"/>
  <c r="FW31" i="3"/>
  <c r="FV31" i="3"/>
  <c r="FU31" i="3"/>
  <c r="FR31" i="3"/>
  <c r="FQ31" i="3"/>
  <c r="FP31" i="3"/>
  <c r="FO31" i="3"/>
  <c r="FK31" i="3"/>
  <c r="FJ31" i="3"/>
  <c r="FI31" i="3"/>
  <c r="FH31" i="3"/>
  <c r="FG31" i="3"/>
  <c r="FD31" i="3"/>
  <c r="FB31" i="3"/>
  <c r="FA31" i="3"/>
  <c r="EZ31" i="3"/>
  <c r="EW31" i="3"/>
  <c r="EV31" i="3"/>
  <c r="EU31" i="3"/>
  <c r="ET31" i="3"/>
  <c r="ES31" i="3"/>
  <c r="EO31" i="3"/>
  <c r="EN31" i="3"/>
  <c r="EM31" i="3"/>
  <c r="EL31" i="3"/>
  <c r="EH31" i="3"/>
  <c r="EG31" i="3"/>
  <c r="EF31" i="3"/>
  <c r="EE31" i="3"/>
  <c r="EB31" i="3"/>
  <c r="EA31" i="3"/>
  <c r="DZ31" i="3"/>
  <c r="DY31" i="3"/>
  <c r="DX31" i="3"/>
  <c r="DU31" i="3"/>
  <c r="DT31" i="3"/>
  <c r="DS31" i="3"/>
  <c r="DR31" i="3"/>
  <c r="CP31" i="3"/>
  <c r="CL31" i="3"/>
  <c r="CJ31" i="3"/>
  <c r="CI31" i="3"/>
  <c r="CH31" i="3"/>
  <c r="CE31" i="3"/>
  <c r="CD31" i="3"/>
  <c r="CC31" i="3"/>
  <c r="CB31" i="3"/>
  <c r="CA31" i="3"/>
  <c r="BX31" i="3"/>
  <c r="BW31" i="3"/>
  <c r="BV31" i="3"/>
  <c r="BU31" i="3"/>
  <c r="BT31" i="3"/>
  <c r="BQ31" i="3"/>
  <c r="BO31" i="3"/>
  <c r="BN31" i="3"/>
  <c r="BM31" i="3"/>
  <c r="BJ31" i="3"/>
  <c r="BI31" i="3"/>
  <c r="BH31" i="3"/>
  <c r="BG31" i="3"/>
  <c r="BF31" i="3"/>
  <c r="BC31" i="3"/>
  <c r="BB31" i="3"/>
  <c r="BA31" i="3"/>
  <c r="AZ31" i="3"/>
  <c r="AY31" i="3"/>
  <c r="AV31" i="3"/>
  <c r="AU31" i="3"/>
  <c r="AT31" i="3"/>
  <c r="AS31" i="3"/>
  <c r="AR31" i="3"/>
  <c r="AO31" i="3"/>
  <c r="AN31" i="3"/>
  <c r="D31" i="3" s="1"/>
  <c r="AM31" i="3"/>
  <c r="AL31" i="3"/>
  <c r="AK31" i="3"/>
  <c r="AH31" i="3"/>
  <c r="AE31" i="3"/>
  <c r="AD31" i="3"/>
  <c r="AA31" i="3"/>
  <c r="Y31" i="3"/>
  <c r="M31" i="3"/>
  <c r="NS30" i="3"/>
  <c r="NR30" i="3"/>
  <c r="NR66" i="3" s="1"/>
  <c r="NR67" i="3" s="1"/>
  <c r="NQ30" i="3"/>
  <c r="NP30" i="3"/>
  <c r="NP66" i="3" s="1"/>
  <c r="NP67" i="3" s="1"/>
  <c r="NL30" i="3"/>
  <c r="NL66" i="3" s="1"/>
  <c r="NL67" i="3" s="1"/>
  <c r="NK30" i="3"/>
  <c r="NJ30" i="3"/>
  <c r="NJ66" i="3" s="1"/>
  <c r="NJ67" i="3" s="1"/>
  <c r="NI30" i="3"/>
  <c r="NF30" i="3"/>
  <c r="NE30" i="3"/>
  <c r="NE66" i="3" s="1"/>
  <c r="NE67" i="3" s="1"/>
  <c r="ND30" i="3"/>
  <c r="NC30" i="3"/>
  <c r="NB30" i="3"/>
  <c r="MY30" i="3"/>
  <c r="MY66" i="3" s="1"/>
  <c r="MY67" i="3" s="1"/>
  <c r="MX30" i="3"/>
  <c r="MW30" i="3"/>
  <c r="MW66" i="3" s="1"/>
  <c r="MW67" i="3" s="1"/>
  <c r="MV30" i="3"/>
  <c r="MV66" i="3" s="1"/>
  <c r="MV67" i="3" s="1"/>
  <c r="MU30" i="3"/>
  <c r="MR30" i="3"/>
  <c r="MR66" i="3" s="1"/>
  <c r="MR67" i="3" s="1"/>
  <c r="MQ30" i="3"/>
  <c r="MP30" i="3"/>
  <c r="MO30" i="3"/>
  <c r="MO66" i="3" s="1"/>
  <c r="MO67" i="3" s="1"/>
  <c r="MN30" i="3"/>
  <c r="MK30" i="3"/>
  <c r="MJ30" i="3"/>
  <c r="MI30" i="3"/>
  <c r="MI66" i="3" s="1"/>
  <c r="MI67" i="3" s="1"/>
  <c r="MH30" i="3"/>
  <c r="MG30" i="3"/>
  <c r="MG66" i="3" s="1"/>
  <c r="MG67" i="3" s="1"/>
  <c r="MD30" i="3"/>
  <c r="MD66" i="3" s="1"/>
  <c r="MD67" i="3" s="1"/>
  <c r="MC30" i="3"/>
  <c r="MB30" i="3"/>
  <c r="MB66" i="3" s="1"/>
  <c r="MB67" i="3" s="1"/>
  <c r="MA30" i="3"/>
  <c r="LZ30" i="3"/>
  <c r="LW30" i="3"/>
  <c r="LW66" i="3" s="1"/>
  <c r="LW67" i="3" s="1"/>
  <c r="LV30" i="3"/>
  <c r="LT30" i="3"/>
  <c r="LS30" i="3"/>
  <c r="LP30" i="3"/>
  <c r="LP66" i="3" s="1"/>
  <c r="LP67" i="3" s="1"/>
  <c r="LO30" i="3"/>
  <c r="LN30" i="3"/>
  <c r="LN66" i="3" s="1"/>
  <c r="LN67" i="3" s="1"/>
  <c r="LM30" i="3"/>
  <c r="LM66" i="3" s="1"/>
  <c r="LM67" i="3" s="1"/>
  <c r="LL30" i="3"/>
  <c r="LI30" i="3"/>
  <c r="LI66" i="3" s="1"/>
  <c r="LI67" i="3" s="1"/>
  <c r="LH30" i="3"/>
  <c r="LG30" i="3"/>
  <c r="LF30" i="3"/>
  <c r="LF66" i="3" s="1"/>
  <c r="LF67" i="3" s="1"/>
  <c r="LE30" i="3"/>
  <c r="LB30" i="3"/>
  <c r="LA30" i="3"/>
  <c r="KZ30" i="3"/>
  <c r="KZ66" i="3" s="1"/>
  <c r="KZ67" i="3" s="1"/>
  <c r="KY30" i="3"/>
  <c r="KX30" i="3"/>
  <c r="KX66" i="3" s="1"/>
  <c r="KX67" i="3" s="1"/>
  <c r="KU30" i="3"/>
  <c r="KU66" i="3" s="1"/>
  <c r="KU67" i="3" s="1"/>
  <c r="KT30" i="3"/>
  <c r="KS30" i="3"/>
  <c r="KS66" i="3" s="1"/>
  <c r="KS67" i="3" s="1"/>
  <c r="KR30" i="3"/>
  <c r="KQ30" i="3"/>
  <c r="KN30" i="3"/>
  <c r="KN66" i="3" s="1"/>
  <c r="KN67" i="3" s="1"/>
  <c r="KM30" i="3"/>
  <c r="KL30" i="3"/>
  <c r="KK30" i="3"/>
  <c r="KJ30" i="3"/>
  <c r="KJ66" i="3" s="1"/>
  <c r="KJ67" i="3" s="1"/>
  <c r="KG30" i="3"/>
  <c r="KF30" i="3"/>
  <c r="KF66" i="3" s="1"/>
  <c r="KF67" i="3" s="1"/>
  <c r="KE30" i="3"/>
  <c r="KE66" i="3" s="1"/>
  <c r="KE67" i="3" s="1"/>
  <c r="KD30" i="3"/>
  <c r="KC30" i="3"/>
  <c r="KC66" i="3" s="1"/>
  <c r="KC67" i="3" s="1"/>
  <c r="JZ30" i="3"/>
  <c r="JY30" i="3"/>
  <c r="JX30" i="3"/>
  <c r="JX66" i="3" s="1"/>
  <c r="JX67" i="3" s="1"/>
  <c r="JW30" i="3"/>
  <c r="JV30" i="3"/>
  <c r="JS30" i="3"/>
  <c r="JR30" i="3"/>
  <c r="JR66" i="3" s="1"/>
  <c r="JR67" i="3" s="1"/>
  <c r="JQ30" i="3"/>
  <c r="JP30" i="3"/>
  <c r="JP66" i="3" s="1"/>
  <c r="JP67" i="3" s="1"/>
  <c r="JO30" i="3"/>
  <c r="JO66" i="3" s="1"/>
  <c r="JO67" i="3" s="1"/>
  <c r="JL30" i="3"/>
  <c r="JK30" i="3"/>
  <c r="JK66" i="3" s="1"/>
  <c r="JK67" i="3" s="1"/>
  <c r="JJ30" i="3"/>
  <c r="JI30" i="3"/>
  <c r="JH30" i="3"/>
  <c r="JH66" i="3" s="1"/>
  <c r="JH67" i="3" s="1"/>
  <c r="JE30" i="3"/>
  <c r="JD30" i="3"/>
  <c r="JC30" i="3"/>
  <c r="JB30" i="3"/>
  <c r="JB66" i="3" s="1"/>
  <c r="JB67" i="3" s="1"/>
  <c r="JA30" i="3"/>
  <c r="IX30" i="3"/>
  <c r="IX66" i="3" s="1"/>
  <c r="IX67" i="3" s="1"/>
  <c r="IW30" i="3"/>
  <c r="IW66" i="3" s="1"/>
  <c r="IW67" i="3" s="1"/>
  <c r="IV30" i="3"/>
  <c r="IU30" i="3"/>
  <c r="IU66" i="3" s="1"/>
  <c r="IU67" i="3" s="1"/>
  <c r="IT30" i="3"/>
  <c r="IQ30" i="3"/>
  <c r="IP30" i="3"/>
  <c r="IP66" i="3" s="1"/>
  <c r="IP67" i="3" s="1"/>
  <c r="IO30" i="3"/>
  <c r="IN30" i="3"/>
  <c r="IM30" i="3"/>
  <c r="IJ30" i="3"/>
  <c r="IJ66" i="3" s="1"/>
  <c r="IJ67" i="3" s="1"/>
  <c r="II30" i="3"/>
  <c r="IH30" i="3"/>
  <c r="IH66" i="3" s="1"/>
  <c r="IH67" i="3" s="1"/>
  <c r="IG30" i="3"/>
  <c r="IG66" i="3" s="1"/>
  <c r="IG67" i="3" s="1"/>
  <c r="IF30" i="3"/>
  <c r="IC30" i="3"/>
  <c r="IC66" i="3" s="1"/>
  <c r="IC67" i="3" s="1"/>
  <c r="IB30" i="3"/>
  <c r="IA30" i="3"/>
  <c r="HZ30" i="3"/>
  <c r="HZ66" i="3" s="1"/>
  <c r="HZ67" i="3" s="1"/>
  <c r="HY30" i="3"/>
  <c r="HV30" i="3"/>
  <c r="HU30" i="3"/>
  <c r="HT30" i="3"/>
  <c r="HT66" i="3" s="1"/>
  <c r="HT67" i="3" s="1"/>
  <c r="HS30" i="3"/>
  <c r="HR30" i="3"/>
  <c r="HR66" i="3" s="1"/>
  <c r="HR67" i="3" s="1"/>
  <c r="HO30" i="3"/>
  <c r="HO66" i="3" s="1"/>
  <c r="HO67" i="3" s="1"/>
  <c r="HN30" i="3"/>
  <c r="HM30" i="3"/>
  <c r="HM66" i="3" s="1"/>
  <c r="HM67" i="3" s="1"/>
  <c r="HL30" i="3"/>
  <c r="HK30" i="3"/>
  <c r="HH30" i="3"/>
  <c r="HH66" i="3" s="1"/>
  <c r="HH67" i="3" s="1"/>
  <c r="HG30" i="3"/>
  <c r="HF30" i="3"/>
  <c r="HD30" i="3"/>
  <c r="HA30" i="3"/>
  <c r="HA66" i="3" s="1"/>
  <c r="HA67" i="3" s="1"/>
  <c r="GZ30" i="3"/>
  <c r="GY30" i="3"/>
  <c r="GY66" i="3" s="1"/>
  <c r="GY67" i="3" s="1"/>
  <c r="GX30" i="3"/>
  <c r="GX66" i="3" s="1"/>
  <c r="GX67" i="3" s="1"/>
  <c r="GW30" i="3"/>
  <c r="GT30" i="3"/>
  <c r="GT66" i="3" s="1"/>
  <c r="GT67" i="3" s="1"/>
  <c r="GS30" i="3"/>
  <c r="GR30" i="3"/>
  <c r="GQ30" i="3"/>
  <c r="GQ66" i="3" s="1"/>
  <c r="GQ67" i="3" s="1"/>
  <c r="GP30" i="3"/>
  <c r="GM30" i="3"/>
  <c r="GL30" i="3"/>
  <c r="GK30" i="3"/>
  <c r="GK66" i="3" s="1"/>
  <c r="GK67" i="3" s="1"/>
  <c r="GJ30" i="3"/>
  <c r="GI30" i="3"/>
  <c r="GI66" i="3" s="1"/>
  <c r="GI67" i="3" s="1"/>
  <c r="GF30" i="3"/>
  <c r="GF66" i="3" s="1"/>
  <c r="GF67" i="3" s="1"/>
  <c r="GE30" i="3"/>
  <c r="GD30" i="3"/>
  <c r="GD66" i="3" s="1"/>
  <c r="GD67" i="3" s="1"/>
  <c r="GC30" i="3"/>
  <c r="GB30" i="3"/>
  <c r="FY30" i="3"/>
  <c r="FY66" i="3" s="1"/>
  <c r="FY67" i="3" s="1"/>
  <c r="FX30" i="3"/>
  <c r="FW30" i="3"/>
  <c r="FV30" i="3"/>
  <c r="FU30" i="3"/>
  <c r="FU66" i="3" s="1"/>
  <c r="FU67" i="3" s="1"/>
  <c r="FR30" i="3"/>
  <c r="FQ30" i="3"/>
  <c r="FQ66" i="3" s="1"/>
  <c r="FQ67" i="3" s="1"/>
  <c r="FP30" i="3"/>
  <c r="FP66" i="3" s="1"/>
  <c r="FP67" i="3" s="1"/>
  <c r="FO30" i="3"/>
  <c r="FK30" i="3"/>
  <c r="FK66" i="3" s="1"/>
  <c r="FK67" i="3" s="1"/>
  <c r="FJ30" i="3"/>
  <c r="FI30" i="3"/>
  <c r="FH30" i="3"/>
  <c r="FH66" i="3" s="1"/>
  <c r="FH67" i="3" s="1"/>
  <c r="FG30" i="3"/>
  <c r="FD30" i="3"/>
  <c r="FB30" i="3"/>
  <c r="FA30" i="3"/>
  <c r="FA66" i="3" s="1"/>
  <c r="FA67" i="3" s="1"/>
  <c r="EZ30" i="3"/>
  <c r="EW30" i="3"/>
  <c r="EW66" i="3" s="1"/>
  <c r="EW67" i="3" s="1"/>
  <c r="EV30" i="3"/>
  <c r="EV66" i="3" s="1"/>
  <c r="EV67" i="3" s="1"/>
  <c r="EU30" i="3"/>
  <c r="ET30" i="3"/>
  <c r="ET66" i="3" s="1"/>
  <c r="ET67" i="3" s="1"/>
  <c r="ES30" i="3"/>
  <c r="EO30" i="3"/>
  <c r="EN30" i="3"/>
  <c r="EN66" i="3" s="1"/>
  <c r="EN67" i="3" s="1"/>
  <c r="EM30" i="3"/>
  <c r="EL30" i="3"/>
  <c r="EH30" i="3"/>
  <c r="EG30" i="3"/>
  <c r="EG66" i="3" s="1"/>
  <c r="EG67" i="3" s="1"/>
  <c r="EF30" i="3"/>
  <c r="EE30" i="3"/>
  <c r="EE66" i="3" s="1"/>
  <c r="EE67" i="3" s="1"/>
  <c r="EB30" i="3"/>
  <c r="EB66" i="3" s="1"/>
  <c r="EB67" i="3" s="1"/>
  <c r="EA30" i="3"/>
  <c r="DZ30" i="3"/>
  <c r="DZ66" i="3" s="1"/>
  <c r="DZ67" i="3" s="1"/>
  <c r="DY30" i="3"/>
  <c r="DX30" i="3"/>
  <c r="DU30" i="3"/>
  <c r="DU66" i="3" s="1"/>
  <c r="DU67" i="3" s="1"/>
  <c r="DT30" i="3"/>
  <c r="DS30" i="3"/>
  <c r="DR30" i="3"/>
  <c r="CP30" i="3"/>
  <c r="CP66" i="3" s="1"/>
  <c r="CP67" i="3" s="1"/>
  <c r="CO30" i="3"/>
  <c r="CL30" i="3"/>
  <c r="CL66" i="3" s="1"/>
  <c r="CL67" i="3" s="1"/>
  <c r="CK30" i="3"/>
  <c r="CK66" i="3" s="1"/>
  <c r="CK67" i="3" s="1"/>
  <c r="CJ30" i="3"/>
  <c r="CI30" i="3"/>
  <c r="CI66" i="3" s="1"/>
  <c r="CI67" i="3" s="1"/>
  <c r="CH30" i="3"/>
  <c r="CE30" i="3"/>
  <c r="CE66" i="3" s="1"/>
  <c r="CE67" i="3" s="1"/>
  <c r="CD30" i="3"/>
  <c r="CD66" i="3" s="1"/>
  <c r="CD67" i="3" s="1"/>
  <c r="CC30" i="3"/>
  <c r="CB30" i="3"/>
  <c r="CA30" i="3"/>
  <c r="BX30" i="3"/>
  <c r="BX66" i="3" s="1"/>
  <c r="BX67" i="3" s="1"/>
  <c r="BW30" i="3"/>
  <c r="BV30" i="3"/>
  <c r="BV66" i="3" s="1"/>
  <c r="BV67" i="3" s="1"/>
  <c r="BU30" i="3"/>
  <c r="BU66" i="3" s="1"/>
  <c r="BU67" i="3" s="1"/>
  <c r="BT30" i="3"/>
  <c r="BQ30" i="3"/>
  <c r="BQ66" i="3" s="1"/>
  <c r="BQ67" i="3" s="1"/>
  <c r="BP30" i="3"/>
  <c r="BP66" i="3" s="1"/>
  <c r="BP67" i="3" s="1"/>
  <c r="BO30" i="3"/>
  <c r="BN30" i="3"/>
  <c r="BN66" i="3" s="1"/>
  <c r="BN67" i="3" s="1"/>
  <c r="BM30" i="3"/>
  <c r="BM66" i="3" s="1"/>
  <c r="BM67" i="3" s="1"/>
  <c r="BJ30" i="3"/>
  <c r="BI30" i="3"/>
  <c r="BH30" i="3"/>
  <c r="BH66" i="3" s="1"/>
  <c r="BH67" i="3" s="1"/>
  <c r="BG30" i="3"/>
  <c r="BG66" i="3" s="1"/>
  <c r="BG67" i="3" s="1"/>
  <c r="BF30" i="3"/>
  <c r="BC30" i="3"/>
  <c r="BB30" i="3"/>
  <c r="BA30" i="3"/>
  <c r="BA66" i="3" s="1"/>
  <c r="BA67" i="3" s="1"/>
  <c r="AZ30" i="3"/>
  <c r="AZ66" i="3" s="1"/>
  <c r="AZ67" i="3" s="1"/>
  <c r="AY30" i="3"/>
  <c r="AV30" i="3"/>
  <c r="AV66" i="3" s="1"/>
  <c r="AV67" i="3" s="1"/>
  <c r="AU30" i="3"/>
  <c r="AU66" i="3" s="1"/>
  <c r="AU67" i="3" s="1"/>
  <c r="AT30" i="3"/>
  <c r="AS30" i="3"/>
  <c r="AR30" i="3"/>
  <c r="AR66" i="3" s="1"/>
  <c r="AR67" i="3" s="1"/>
  <c r="AO30" i="3"/>
  <c r="AO66" i="3" s="1"/>
  <c r="AO67" i="3" s="1"/>
  <c r="AN30" i="3"/>
  <c r="AM30" i="3"/>
  <c r="AL30" i="3"/>
  <c r="AK30" i="3"/>
  <c r="AK66" i="3" s="1"/>
  <c r="AK67" i="3" s="1"/>
  <c r="AH30" i="3"/>
  <c r="AH66" i="3" s="1"/>
  <c r="AH67" i="3" s="1"/>
  <c r="AG30" i="3"/>
  <c r="AF30" i="3"/>
  <c r="AF66" i="3" s="1"/>
  <c r="AF67" i="3" s="1"/>
  <c r="AE30" i="3"/>
  <c r="AE66" i="3" s="1"/>
  <c r="AE67" i="3" s="1"/>
  <c r="AD30" i="3"/>
  <c r="AD66" i="3" s="1"/>
  <c r="AD67" i="3" s="1"/>
  <c r="AA30" i="3"/>
  <c r="AA66" i="3" s="1"/>
  <c r="AA67" i="3" s="1"/>
  <c r="Z30" i="3"/>
  <c r="H30" i="3" s="1"/>
  <c r="Y30" i="3"/>
  <c r="X30" i="3"/>
  <c r="X66" i="3" s="1"/>
  <c r="X67" i="3" s="1"/>
  <c r="W30" i="3"/>
  <c r="P30" i="3" s="1"/>
  <c r="NS28" i="3"/>
  <c r="NS60" i="3" s="1"/>
  <c r="NS61" i="3" s="1"/>
  <c r="NR28" i="3"/>
  <c r="NR60" i="3" s="1"/>
  <c r="NR61" i="3" s="1"/>
  <c r="NQ28" i="3"/>
  <c r="NQ60" i="3" s="1"/>
  <c r="NQ61" i="3" s="1"/>
  <c r="NP28" i="3"/>
  <c r="NP60" i="3" s="1"/>
  <c r="NP61" i="3" s="1"/>
  <c r="NL28" i="3"/>
  <c r="NL60" i="3" s="1"/>
  <c r="NL61" i="3" s="1"/>
  <c r="NK28" i="3"/>
  <c r="NK60" i="3" s="1"/>
  <c r="NK61" i="3" s="1"/>
  <c r="NJ28" i="3"/>
  <c r="NJ60" i="3" s="1"/>
  <c r="NJ61" i="3" s="1"/>
  <c r="NI28" i="3"/>
  <c r="NI60" i="3" s="1"/>
  <c r="NI61" i="3" s="1"/>
  <c r="NF28" i="3"/>
  <c r="NF60" i="3" s="1"/>
  <c r="NF61" i="3" s="1"/>
  <c r="NE28" i="3"/>
  <c r="NE60" i="3" s="1"/>
  <c r="NE61" i="3" s="1"/>
  <c r="ND28" i="3"/>
  <c r="ND60" i="3" s="1"/>
  <c r="ND61" i="3" s="1"/>
  <c r="NC28" i="3"/>
  <c r="NC60" i="3" s="1"/>
  <c r="NC61" i="3" s="1"/>
  <c r="NB28" i="3"/>
  <c r="NB60" i="3" s="1"/>
  <c r="NB61" i="3" s="1"/>
  <c r="MY28" i="3"/>
  <c r="MY60" i="3" s="1"/>
  <c r="MY61" i="3" s="1"/>
  <c r="MX28" i="3"/>
  <c r="MX60" i="3" s="1"/>
  <c r="MX61" i="3" s="1"/>
  <c r="MW28" i="3"/>
  <c r="MW60" i="3" s="1"/>
  <c r="MW61" i="3" s="1"/>
  <c r="MV28" i="3"/>
  <c r="MV60" i="3" s="1"/>
  <c r="MV61" i="3" s="1"/>
  <c r="MU28" i="3"/>
  <c r="MU60" i="3" s="1"/>
  <c r="MU61" i="3" s="1"/>
  <c r="MR28" i="3"/>
  <c r="MR60" i="3" s="1"/>
  <c r="MR61" i="3" s="1"/>
  <c r="MQ28" i="3"/>
  <c r="MQ60" i="3" s="1"/>
  <c r="MQ61" i="3" s="1"/>
  <c r="MP28" i="3"/>
  <c r="MP60" i="3" s="1"/>
  <c r="MP61" i="3" s="1"/>
  <c r="MO28" i="3"/>
  <c r="MO60" i="3" s="1"/>
  <c r="MO61" i="3" s="1"/>
  <c r="MN28" i="3"/>
  <c r="MN60" i="3" s="1"/>
  <c r="MN61" i="3" s="1"/>
  <c r="MK28" i="3"/>
  <c r="MK60" i="3" s="1"/>
  <c r="MK61" i="3" s="1"/>
  <c r="MJ28" i="3"/>
  <c r="MJ60" i="3" s="1"/>
  <c r="MJ61" i="3" s="1"/>
  <c r="MI28" i="3"/>
  <c r="MI60" i="3" s="1"/>
  <c r="MI61" i="3" s="1"/>
  <c r="MH28" i="3"/>
  <c r="MH60" i="3" s="1"/>
  <c r="MH61" i="3" s="1"/>
  <c r="MG28" i="3"/>
  <c r="MG60" i="3" s="1"/>
  <c r="MG61" i="3" s="1"/>
  <c r="MD28" i="3"/>
  <c r="MD60" i="3" s="1"/>
  <c r="MD61" i="3" s="1"/>
  <c r="MC28" i="3"/>
  <c r="MC60" i="3" s="1"/>
  <c r="MC61" i="3" s="1"/>
  <c r="MB28" i="3"/>
  <c r="MB60" i="3" s="1"/>
  <c r="MB61" i="3" s="1"/>
  <c r="MA28" i="3"/>
  <c r="MA60" i="3" s="1"/>
  <c r="MA61" i="3" s="1"/>
  <c r="LZ28" i="3"/>
  <c r="LZ60" i="3" s="1"/>
  <c r="LZ61" i="3" s="1"/>
  <c r="LW28" i="3"/>
  <c r="LW60" i="3" s="1"/>
  <c r="LW61" i="3" s="1"/>
  <c r="LV28" i="3"/>
  <c r="LV60" i="3" s="1"/>
  <c r="LV61" i="3" s="1"/>
  <c r="LT28" i="3"/>
  <c r="LT60" i="3" s="1"/>
  <c r="LT61" i="3" s="1"/>
  <c r="LS28" i="3"/>
  <c r="LS60" i="3" s="1"/>
  <c r="LS61" i="3" s="1"/>
  <c r="LP28" i="3"/>
  <c r="LP60" i="3" s="1"/>
  <c r="LP61" i="3" s="1"/>
  <c r="LO28" i="3"/>
  <c r="LO60" i="3" s="1"/>
  <c r="LO61" i="3" s="1"/>
  <c r="LN28" i="3"/>
  <c r="LN60" i="3" s="1"/>
  <c r="LN61" i="3" s="1"/>
  <c r="LM28" i="3"/>
  <c r="LM60" i="3" s="1"/>
  <c r="LM61" i="3" s="1"/>
  <c r="LL28" i="3"/>
  <c r="LL60" i="3" s="1"/>
  <c r="LL61" i="3" s="1"/>
  <c r="LI28" i="3"/>
  <c r="LI60" i="3" s="1"/>
  <c r="LI61" i="3" s="1"/>
  <c r="LH28" i="3"/>
  <c r="LH60" i="3" s="1"/>
  <c r="LH61" i="3" s="1"/>
  <c r="LG28" i="3"/>
  <c r="LG60" i="3" s="1"/>
  <c r="LG61" i="3" s="1"/>
  <c r="LF28" i="3"/>
  <c r="LF60" i="3" s="1"/>
  <c r="LF61" i="3" s="1"/>
  <c r="LE28" i="3"/>
  <c r="LE60" i="3" s="1"/>
  <c r="LE61" i="3" s="1"/>
  <c r="LB28" i="3"/>
  <c r="LB60" i="3" s="1"/>
  <c r="LB61" i="3" s="1"/>
  <c r="LA28" i="3"/>
  <c r="LA60" i="3" s="1"/>
  <c r="LA61" i="3" s="1"/>
  <c r="KZ28" i="3"/>
  <c r="KZ60" i="3" s="1"/>
  <c r="KZ61" i="3" s="1"/>
  <c r="KY28" i="3"/>
  <c r="KY60" i="3" s="1"/>
  <c r="KY61" i="3" s="1"/>
  <c r="KX28" i="3"/>
  <c r="KX60" i="3" s="1"/>
  <c r="KX61" i="3" s="1"/>
  <c r="KU28" i="3"/>
  <c r="KU60" i="3" s="1"/>
  <c r="KU61" i="3" s="1"/>
  <c r="KT28" i="3"/>
  <c r="KT60" i="3" s="1"/>
  <c r="KT61" i="3" s="1"/>
  <c r="KS28" i="3"/>
  <c r="KS60" i="3" s="1"/>
  <c r="KS61" i="3" s="1"/>
  <c r="KR28" i="3"/>
  <c r="KR60" i="3" s="1"/>
  <c r="KR61" i="3" s="1"/>
  <c r="KQ28" i="3"/>
  <c r="KQ60" i="3" s="1"/>
  <c r="KQ61" i="3" s="1"/>
  <c r="KN28" i="3"/>
  <c r="KN60" i="3" s="1"/>
  <c r="KN61" i="3" s="1"/>
  <c r="KM28" i="3"/>
  <c r="KM60" i="3" s="1"/>
  <c r="KM61" i="3" s="1"/>
  <c r="KL28" i="3"/>
  <c r="KL60" i="3" s="1"/>
  <c r="KL61" i="3" s="1"/>
  <c r="KK28" i="3"/>
  <c r="KK60" i="3" s="1"/>
  <c r="KK61" i="3" s="1"/>
  <c r="KJ28" i="3"/>
  <c r="KJ60" i="3" s="1"/>
  <c r="KJ61" i="3" s="1"/>
  <c r="KG28" i="3"/>
  <c r="KG60" i="3" s="1"/>
  <c r="KG61" i="3" s="1"/>
  <c r="KF28" i="3"/>
  <c r="KF60" i="3" s="1"/>
  <c r="KF61" i="3" s="1"/>
  <c r="KE28" i="3"/>
  <c r="KE60" i="3" s="1"/>
  <c r="KE61" i="3" s="1"/>
  <c r="KD28" i="3"/>
  <c r="KD60" i="3" s="1"/>
  <c r="KD61" i="3" s="1"/>
  <c r="KC28" i="3"/>
  <c r="KC60" i="3" s="1"/>
  <c r="KC61" i="3" s="1"/>
  <c r="JZ28" i="3"/>
  <c r="JZ60" i="3" s="1"/>
  <c r="JZ61" i="3" s="1"/>
  <c r="JY28" i="3"/>
  <c r="JY60" i="3" s="1"/>
  <c r="JY61" i="3" s="1"/>
  <c r="JX28" i="3"/>
  <c r="JX60" i="3" s="1"/>
  <c r="JX61" i="3" s="1"/>
  <c r="JW28" i="3"/>
  <c r="JW60" i="3" s="1"/>
  <c r="JW61" i="3" s="1"/>
  <c r="JV28" i="3"/>
  <c r="JV60" i="3" s="1"/>
  <c r="JV61" i="3" s="1"/>
  <c r="JS28" i="3"/>
  <c r="JS60" i="3" s="1"/>
  <c r="JS61" i="3" s="1"/>
  <c r="JR28" i="3"/>
  <c r="JR60" i="3" s="1"/>
  <c r="JR61" i="3" s="1"/>
  <c r="JQ28" i="3"/>
  <c r="JQ60" i="3" s="1"/>
  <c r="JQ61" i="3" s="1"/>
  <c r="JP28" i="3"/>
  <c r="JP60" i="3" s="1"/>
  <c r="JP61" i="3" s="1"/>
  <c r="JO28" i="3"/>
  <c r="JO60" i="3" s="1"/>
  <c r="JO61" i="3" s="1"/>
  <c r="JL28" i="3"/>
  <c r="JL60" i="3" s="1"/>
  <c r="JL61" i="3" s="1"/>
  <c r="JK28" i="3"/>
  <c r="JK60" i="3" s="1"/>
  <c r="JK61" i="3" s="1"/>
  <c r="JJ28" i="3"/>
  <c r="JJ60" i="3" s="1"/>
  <c r="JJ61" i="3" s="1"/>
  <c r="JI28" i="3"/>
  <c r="JI60" i="3" s="1"/>
  <c r="JI61" i="3" s="1"/>
  <c r="JH28" i="3"/>
  <c r="JH60" i="3" s="1"/>
  <c r="JH61" i="3" s="1"/>
  <c r="JE28" i="3"/>
  <c r="JE60" i="3" s="1"/>
  <c r="JE61" i="3" s="1"/>
  <c r="JD28" i="3"/>
  <c r="JD60" i="3" s="1"/>
  <c r="JD61" i="3" s="1"/>
  <c r="JC28" i="3"/>
  <c r="JC60" i="3" s="1"/>
  <c r="JC61" i="3" s="1"/>
  <c r="JB28" i="3"/>
  <c r="JB60" i="3" s="1"/>
  <c r="JB61" i="3" s="1"/>
  <c r="JA28" i="3"/>
  <c r="JA60" i="3" s="1"/>
  <c r="JA61" i="3" s="1"/>
  <c r="IX28" i="3"/>
  <c r="IX60" i="3" s="1"/>
  <c r="IX61" i="3" s="1"/>
  <c r="IW28" i="3"/>
  <c r="IW60" i="3" s="1"/>
  <c r="IW61" i="3" s="1"/>
  <c r="IV28" i="3"/>
  <c r="IV60" i="3" s="1"/>
  <c r="IV61" i="3" s="1"/>
  <c r="IU28" i="3"/>
  <c r="IU60" i="3" s="1"/>
  <c r="IU61" i="3" s="1"/>
  <c r="IT28" i="3"/>
  <c r="IT60" i="3" s="1"/>
  <c r="IT61" i="3" s="1"/>
  <c r="IQ28" i="3"/>
  <c r="IQ60" i="3" s="1"/>
  <c r="IQ61" i="3" s="1"/>
  <c r="IP28" i="3"/>
  <c r="IP60" i="3" s="1"/>
  <c r="IP61" i="3" s="1"/>
  <c r="IO28" i="3"/>
  <c r="IO60" i="3" s="1"/>
  <c r="IO61" i="3" s="1"/>
  <c r="IN28" i="3"/>
  <c r="IN60" i="3" s="1"/>
  <c r="IN61" i="3" s="1"/>
  <c r="IM28" i="3"/>
  <c r="IM60" i="3" s="1"/>
  <c r="IM61" i="3" s="1"/>
  <c r="IJ28" i="3"/>
  <c r="IJ60" i="3" s="1"/>
  <c r="IJ61" i="3" s="1"/>
  <c r="II28" i="3"/>
  <c r="II60" i="3" s="1"/>
  <c r="II61" i="3" s="1"/>
  <c r="IH28" i="3"/>
  <c r="IH60" i="3" s="1"/>
  <c r="IH61" i="3" s="1"/>
  <c r="IG28" i="3"/>
  <c r="IG60" i="3" s="1"/>
  <c r="IG61" i="3" s="1"/>
  <c r="IF28" i="3"/>
  <c r="IF60" i="3" s="1"/>
  <c r="IF61" i="3" s="1"/>
  <c r="IC28" i="3"/>
  <c r="IC60" i="3" s="1"/>
  <c r="IC61" i="3" s="1"/>
  <c r="IB28" i="3"/>
  <c r="IB60" i="3" s="1"/>
  <c r="IB61" i="3" s="1"/>
  <c r="IA28" i="3"/>
  <c r="IA60" i="3" s="1"/>
  <c r="IA61" i="3" s="1"/>
  <c r="HZ28" i="3"/>
  <c r="HZ60" i="3" s="1"/>
  <c r="HZ61" i="3" s="1"/>
  <c r="HY28" i="3"/>
  <c r="HY60" i="3" s="1"/>
  <c r="HY61" i="3" s="1"/>
  <c r="HA28" i="3"/>
  <c r="HA60" i="3" s="1"/>
  <c r="HA61" i="3" s="1"/>
  <c r="GZ28" i="3"/>
  <c r="GZ60" i="3" s="1"/>
  <c r="GZ61" i="3" s="1"/>
  <c r="GY28" i="3"/>
  <c r="GY60" i="3" s="1"/>
  <c r="GY61" i="3" s="1"/>
  <c r="GX28" i="3"/>
  <c r="GX60" i="3" s="1"/>
  <c r="GX61" i="3" s="1"/>
  <c r="GW28" i="3"/>
  <c r="GW60" i="3" s="1"/>
  <c r="GW61" i="3" s="1"/>
  <c r="GT28" i="3"/>
  <c r="GT60" i="3" s="1"/>
  <c r="GT61" i="3" s="1"/>
  <c r="GS28" i="3"/>
  <c r="GS60" i="3" s="1"/>
  <c r="GS61" i="3" s="1"/>
  <c r="GR28" i="3"/>
  <c r="GR60" i="3" s="1"/>
  <c r="GR61" i="3" s="1"/>
  <c r="GQ28" i="3"/>
  <c r="GQ60" i="3" s="1"/>
  <c r="GQ61" i="3" s="1"/>
  <c r="GP28" i="3"/>
  <c r="GP60" i="3" s="1"/>
  <c r="GP61" i="3" s="1"/>
  <c r="GM28" i="3"/>
  <c r="GM60" i="3" s="1"/>
  <c r="GM61" i="3" s="1"/>
  <c r="GL28" i="3"/>
  <c r="GL60" i="3" s="1"/>
  <c r="GL61" i="3" s="1"/>
  <c r="GK28" i="3"/>
  <c r="GK60" i="3" s="1"/>
  <c r="GK61" i="3" s="1"/>
  <c r="GJ28" i="3"/>
  <c r="GJ60" i="3" s="1"/>
  <c r="GJ61" i="3" s="1"/>
  <c r="GI28" i="3"/>
  <c r="GI60" i="3" s="1"/>
  <c r="GI61" i="3" s="1"/>
  <c r="GF28" i="3"/>
  <c r="GF60" i="3" s="1"/>
  <c r="GF61" i="3" s="1"/>
  <c r="GE28" i="3"/>
  <c r="GE60" i="3" s="1"/>
  <c r="GE61" i="3" s="1"/>
  <c r="GD28" i="3"/>
  <c r="GD60" i="3" s="1"/>
  <c r="GD61" i="3" s="1"/>
  <c r="GC28" i="3"/>
  <c r="GC60" i="3" s="1"/>
  <c r="GC61" i="3" s="1"/>
  <c r="GB28" i="3"/>
  <c r="GB60" i="3" s="1"/>
  <c r="GB61" i="3" s="1"/>
  <c r="FY28" i="3"/>
  <c r="FY60" i="3" s="1"/>
  <c r="FY61" i="3" s="1"/>
  <c r="FX28" i="3"/>
  <c r="FX60" i="3" s="1"/>
  <c r="FX61" i="3" s="1"/>
  <c r="FW28" i="3"/>
  <c r="FW60" i="3" s="1"/>
  <c r="FW61" i="3" s="1"/>
  <c r="FV28" i="3"/>
  <c r="FV60" i="3" s="1"/>
  <c r="FV61" i="3" s="1"/>
  <c r="FU28" i="3"/>
  <c r="FU60" i="3" s="1"/>
  <c r="FU61" i="3" s="1"/>
  <c r="FR28" i="3"/>
  <c r="FR60" i="3" s="1"/>
  <c r="FR61" i="3" s="1"/>
  <c r="FQ28" i="3"/>
  <c r="FQ60" i="3" s="1"/>
  <c r="FQ61" i="3" s="1"/>
  <c r="FP28" i="3"/>
  <c r="FP60" i="3" s="1"/>
  <c r="FP61" i="3" s="1"/>
  <c r="FO28" i="3"/>
  <c r="FO60" i="3" s="1"/>
  <c r="FO61" i="3" s="1"/>
  <c r="FK28" i="3"/>
  <c r="FK60" i="3" s="1"/>
  <c r="FK61" i="3" s="1"/>
  <c r="FJ28" i="3"/>
  <c r="FJ60" i="3" s="1"/>
  <c r="FJ61" i="3" s="1"/>
  <c r="FI28" i="3"/>
  <c r="FI60" i="3" s="1"/>
  <c r="FI61" i="3" s="1"/>
  <c r="FH28" i="3"/>
  <c r="FH60" i="3" s="1"/>
  <c r="FH61" i="3" s="1"/>
  <c r="FG28" i="3"/>
  <c r="FG60" i="3" s="1"/>
  <c r="FG61" i="3" s="1"/>
  <c r="FD28" i="3"/>
  <c r="FD60" i="3" s="1"/>
  <c r="FD61" i="3" s="1"/>
  <c r="FB28" i="3"/>
  <c r="FB60" i="3" s="1"/>
  <c r="FB61" i="3" s="1"/>
  <c r="FA28" i="3"/>
  <c r="FA60" i="3" s="1"/>
  <c r="FA61" i="3" s="1"/>
  <c r="EZ28" i="3"/>
  <c r="EZ60" i="3" s="1"/>
  <c r="EZ61" i="3" s="1"/>
  <c r="EW28" i="3"/>
  <c r="EW60" i="3" s="1"/>
  <c r="EW61" i="3" s="1"/>
  <c r="EV28" i="3"/>
  <c r="EV60" i="3" s="1"/>
  <c r="EV61" i="3" s="1"/>
  <c r="EU28" i="3"/>
  <c r="EU60" i="3" s="1"/>
  <c r="EU61" i="3" s="1"/>
  <c r="ET28" i="3"/>
  <c r="ET60" i="3" s="1"/>
  <c r="ET61" i="3" s="1"/>
  <c r="ES28" i="3"/>
  <c r="ES60" i="3" s="1"/>
  <c r="ES61" i="3" s="1"/>
  <c r="EO28" i="3"/>
  <c r="EO60" i="3" s="1"/>
  <c r="EO61" i="3" s="1"/>
  <c r="EN28" i="3"/>
  <c r="EN60" i="3" s="1"/>
  <c r="EN61" i="3" s="1"/>
  <c r="EM28" i="3"/>
  <c r="EM60" i="3" s="1"/>
  <c r="EM61" i="3" s="1"/>
  <c r="EL28" i="3"/>
  <c r="EL60" i="3" s="1"/>
  <c r="EL61" i="3" s="1"/>
  <c r="EH28" i="3"/>
  <c r="EH60" i="3" s="1"/>
  <c r="EH61" i="3" s="1"/>
  <c r="EG28" i="3"/>
  <c r="EG60" i="3" s="1"/>
  <c r="EG61" i="3" s="1"/>
  <c r="EF28" i="3"/>
  <c r="EF60" i="3" s="1"/>
  <c r="EF61" i="3" s="1"/>
  <c r="EE28" i="3"/>
  <c r="EE60" i="3" s="1"/>
  <c r="EE61" i="3" s="1"/>
  <c r="EB28" i="3"/>
  <c r="EB60" i="3" s="1"/>
  <c r="EB61" i="3" s="1"/>
  <c r="EA28" i="3"/>
  <c r="EA60" i="3" s="1"/>
  <c r="EA61" i="3" s="1"/>
  <c r="DZ28" i="3"/>
  <c r="DZ60" i="3" s="1"/>
  <c r="DZ61" i="3" s="1"/>
  <c r="DY28" i="3"/>
  <c r="DY60" i="3" s="1"/>
  <c r="DY61" i="3" s="1"/>
  <c r="DX28" i="3"/>
  <c r="DX60" i="3" s="1"/>
  <c r="DX61" i="3" s="1"/>
  <c r="DU28" i="3"/>
  <c r="DU60" i="3" s="1"/>
  <c r="DU61" i="3" s="1"/>
  <c r="DT28" i="3"/>
  <c r="DT60" i="3" s="1"/>
  <c r="DT61" i="3" s="1"/>
  <c r="DS28" i="3"/>
  <c r="DS60" i="3" s="1"/>
  <c r="DS61" i="3" s="1"/>
  <c r="DR28" i="3"/>
  <c r="DR60" i="3" s="1"/>
  <c r="DR61" i="3" s="1"/>
  <c r="CP28" i="3"/>
  <c r="CP60" i="3" s="1"/>
  <c r="CP61" i="3" s="1"/>
  <c r="CO28" i="3"/>
  <c r="CO60" i="3" s="1"/>
  <c r="CO61" i="3" s="1"/>
  <c r="CL28" i="3"/>
  <c r="CL60" i="3" s="1"/>
  <c r="CL61" i="3" s="1"/>
  <c r="CK28" i="3"/>
  <c r="CK60" i="3" s="1"/>
  <c r="CK61" i="3" s="1"/>
  <c r="CJ28" i="3"/>
  <c r="CJ60" i="3" s="1"/>
  <c r="CJ61" i="3" s="1"/>
  <c r="CI28" i="3"/>
  <c r="CI60" i="3" s="1"/>
  <c r="CI61" i="3" s="1"/>
  <c r="CH28" i="3"/>
  <c r="CH60" i="3" s="1"/>
  <c r="CH61" i="3" s="1"/>
  <c r="CE28" i="3"/>
  <c r="CE60" i="3" s="1"/>
  <c r="CE61" i="3" s="1"/>
  <c r="CD28" i="3"/>
  <c r="CD60" i="3" s="1"/>
  <c r="CD61" i="3" s="1"/>
  <c r="CC28" i="3"/>
  <c r="CC60" i="3" s="1"/>
  <c r="CC61" i="3" s="1"/>
  <c r="CB28" i="3"/>
  <c r="CB60" i="3" s="1"/>
  <c r="CB61" i="3" s="1"/>
  <c r="CA28" i="3"/>
  <c r="CA60" i="3" s="1"/>
  <c r="CA61" i="3" s="1"/>
  <c r="BU28" i="3"/>
  <c r="BU60" i="3" s="1"/>
  <c r="BU61" i="3" s="1"/>
  <c r="BT28" i="3"/>
  <c r="BT60" i="3" s="1"/>
  <c r="BT61" i="3" s="1"/>
  <c r="BQ28" i="3"/>
  <c r="BQ60" i="3" s="1"/>
  <c r="BQ61" i="3" s="1"/>
  <c r="BP28" i="3"/>
  <c r="BP60" i="3" s="1"/>
  <c r="BP61" i="3" s="1"/>
  <c r="BO28" i="3"/>
  <c r="BO60" i="3" s="1"/>
  <c r="BO61" i="3" s="1"/>
  <c r="BN28" i="3"/>
  <c r="BN60" i="3" s="1"/>
  <c r="BN61" i="3" s="1"/>
  <c r="BM28" i="3"/>
  <c r="BM60" i="3" s="1"/>
  <c r="BM61" i="3" s="1"/>
  <c r="BJ28" i="3"/>
  <c r="BJ60" i="3" s="1"/>
  <c r="BJ61" i="3" s="1"/>
  <c r="BI28" i="3"/>
  <c r="BI60" i="3" s="1"/>
  <c r="BI61" i="3" s="1"/>
  <c r="BH28" i="3"/>
  <c r="BH60" i="3" s="1"/>
  <c r="BH61" i="3" s="1"/>
  <c r="BG28" i="3"/>
  <c r="BG60" i="3" s="1"/>
  <c r="BG61" i="3" s="1"/>
  <c r="BF28" i="3"/>
  <c r="BF60" i="3" s="1"/>
  <c r="BF61" i="3" s="1"/>
  <c r="BC28" i="3"/>
  <c r="BC60" i="3" s="1"/>
  <c r="BC61" i="3" s="1"/>
  <c r="BB28" i="3"/>
  <c r="BB60" i="3" s="1"/>
  <c r="BB61" i="3" s="1"/>
  <c r="BA28" i="3"/>
  <c r="BA60" i="3" s="1"/>
  <c r="BA61" i="3" s="1"/>
  <c r="AZ28" i="3"/>
  <c r="AZ60" i="3" s="1"/>
  <c r="AZ61" i="3" s="1"/>
  <c r="AY28" i="3"/>
  <c r="AY60" i="3" s="1"/>
  <c r="AY61" i="3" s="1"/>
  <c r="AV28" i="3"/>
  <c r="AV60" i="3" s="1"/>
  <c r="AV61" i="3" s="1"/>
  <c r="AU28" i="3"/>
  <c r="AU60" i="3" s="1"/>
  <c r="AU61" i="3" s="1"/>
  <c r="AT28" i="3"/>
  <c r="AT60" i="3" s="1"/>
  <c r="AT61" i="3" s="1"/>
  <c r="AS28" i="3"/>
  <c r="AS60" i="3" s="1"/>
  <c r="AS61" i="3" s="1"/>
  <c r="AR28" i="3"/>
  <c r="AR60" i="3" s="1"/>
  <c r="AR61" i="3" s="1"/>
  <c r="AO28" i="3"/>
  <c r="AO60" i="3" s="1"/>
  <c r="AO61" i="3" s="1"/>
  <c r="AN28" i="3"/>
  <c r="AN60" i="3" s="1"/>
  <c r="AN61" i="3" s="1"/>
  <c r="AM28" i="3"/>
  <c r="AM60" i="3" s="1"/>
  <c r="AM61" i="3" s="1"/>
  <c r="AL28" i="3"/>
  <c r="AL60" i="3" s="1"/>
  <c r="AL61" i="3" s="1"/>
  <c r="AK28" i="3"/>
  <c r="AK60" i="3" s="1"/>
  <c r="AK61" i="3" s="1"/>
  <c r="AH28" i="3"/>
  <c r="AH60" i="3" s="1"/>
  <c r="AH61" i="3" s="1"/>
  <c r="AG28" i="3"/>
  <c r="AG60" i="3" s="1"/>
  <c r="AG61" i="3" s="1"/>
  <c r="AF28" i="3"/>
  <c r="AF60" i="3" s="1"/>
  <c r="AF61" i="3" s="1"/>
  <c r="AD28" i="3"/>
  <c r="AD60" i="3" s="1"/>
  <c r="AD61" i="3" s="1"/>
  <c r="Y28" i="3"/>
  <c r="X28" i="3"/>
  <c r="X60" i="3" s="1"/>
  <c r="X61" i="3" s="1"/>
  <c r="W28" i="3"/>
  <c r="W60" i="3" s="1"/>
  <c r="W61" i="3" s="1"/>
  <c r="F28" i="3"/>
  <c r="P27" i="3"/>
  <c r="O27" i="3"/>
  <c r="N27" i="3"/>
  <c r="M27" i="3"/>
  <c r="L27" i="3"/>
  <c r="K27" i="3"/>
  <c r="J27" i="3"/>
  <c r="I27" i="3"/>
  <c r="H27" i="3"/>
  <c r="F27" i="3"/>
  <c r="E27" i="3"/>
  <c r="D27" i="3"/>
  <c r="C27" i="3"/>
  <c r="B27" i="3"/>
  <c r="NS25" i="3"/>
  <c r="NR25" i="3"/>
  <c r="NQ25" i="3"/>
  <c r="NP25" i="3"/>
  <c r="NL25" i="3"/>
  <c r="NK25" i="3"/>
  <c r="NJ25" i="3"/>
  <c r="NI25" i="3"/>
  <c r="NF25" i="3"/>
  <c r="NE25" i="3"/>
  <c r="ND25" i="3"/>
  <c r="NC25" i="3"/>
  <c r="NB25" i="3"/>
  <c r="MY25" i="3"/>
  <c r="MX25" i="3"/>
  <c r="MW25" i="3"/>
  <c r="MV25" i="3"/>
  <c r="MU25" i="3"/>
  <c r="MR25" i="3"/>
  <c r="MQ25" i="3"/>
  <c r="MP25" i="3"/>
  <c r="MO25" i="3"/>
  <c r="MN25" i="3"/>
  <c r="MK25" i="3"/>
  <c r="MJ25" i="3"/>
  <c r="MI25" i="3"/>
  <c r="MH25" i="3"/>
  <c r="MG25" i="3"/>
  <c r="MD25" i="3"/>
  <c r="MC25" i="3"/>
  <c r="MB25" i="3"/>
  <c r="MA25" i="3"/>
  <c r="LZ25" i="3"/>
  <c r="LW25" i="3"/>
  <c r="LV25" i="3"/>
  <c r="LT25" i="3"/>
  <c r="LS25" i="3"/>
  <c r="LP25" i="3"/>
  <c r="LO25" i="3"/>
  <c r="LN25" i="3"/>
  <c r="LM25" i="3"/>
  <c r="LL25" i="3"/>
  <c r="LI25" i="3"/>
  <c r="LH25" i="3"/>
  <c r="LG25" i="3"/>
  <c r="LF25" i="3"/>
  <c r="LE25" i="3"/>
  <c r="LB25" i="3"/>
  <c r="LA25" i="3"/>
  <c r="KZ25" i="3"/>
  <c r="KY25" i="3"/>
  <c r="KX25" i="3"/>
  <c r="KU25" i="3"/>
  <c r="KT25" i="3"/>
  <c r="KS25" i="3"/>
  <c r="KR25" i="3"/>
  <c r="KQ25" i="3"/>
  <c r="KN25" i="3"/>
  <c r="KM25" i="3"/>
  <c r="KL25" i="3"/>
  <c r="KK25" i="3"/>
  <c r="KJ25" i="3"/>
  <c r="KG25" i="3"/>
  <c r="KF25" i="3"/>
  <c r="KE25" i="3"/>
  <c r="KD25" i="3"/>
  <c r="KC25" i="3"/>
  <c r="JZ25" i="3"/>
  <c r="JY25" i="3"/>
  <c r="JX25" i="3"/>
  <c r="JW25" i="3"/>
  <c r="JV25" i="3"/>
  <c r="JS25" i="3"/>
  <c r="JR25" i="3"/>
  <c r="JQ25" i="3"/>
  <c r="JP25" i="3"/>
  <c r="JO25" i="3"/>
  <c r="JL25" i="3"/>
  <c r="JK25" i="3"/>
  <c r="JJ25" i="3"/>
  <c r="JI25" i="3"/>
  <c r="JH25" i="3"/>
  <c r="JE25" i="3"/>
  <c r="JD25" i="3"/>
  <c r="JC25" i="3"/>
  <c r="JB25" i="3"/>
  <c r="JA25" i="3"/>
  <c r="IX25" i="3"/>
  <c r="IW25" i="3"/>
  <c r="IV25" i="3"/>
  <c r="IU25" i="3"/>
  <c r="IT25" i="3"/>
  <c r="IQ25" i="3"/>
  <c r="IP25" i="3"/>
  <c r="IO25" i="3"/>
  <c r="IN25" i="3"/>
  <c r="IM25" i="3"/>
  <c r="IJ25" i="3"/>
  <c r="II25" i="3"/>
  <c r="IH25" i="3"/>
  <c r="IG25" i="3"/>
  <c r="IF25" i="3"/>
  <c r="IC25" i="3"/>
  <c r="IB25" i="3"/>
  <c r="IA25" i="3"/>
  <c r="HZ25" i="3"/>
  <c r="HY25" i="3"/>
  <c r="HV25" i="3"/>
  <c r="HU25" i="3"/>
  <c r="HT25" i="3"/>
  <c r="HS25" i="3"/>
  <c r="HR25" i="3"/>
  <c r="HO25" i="3"/>
  <c r="HN25" i="3"/>
  <c r="HM25" i="3"/>
  <c r="HL25" i="3"/>
  <c r="HK25" i="3"/>
  <c r="HH25" i="3"/>
  <c r="HG25" i="3"/>
  <c r="HF25" i="3"/>
  <c r="GF25" i="3"/>
  <c r="GE25" i="3"/>
  <c r="GD25" i="3"/>
  <c r="GC25" i="3"/>
  <c r="GB25" i="3"/>
  <c r="FY25" i="3"/>
  <c r="FX25" i="3"/>
  <c r="FW25" i="3"/>
  <c r="FV25" i="3"/>
  <c r="FU25" i="3"/>
  <c r="FD25" i="3"/>
  <c r="FB25" i="3"/>
  <c r="FA25" i="3"/>
  <c r="EZ25" i="3"/>
  <c r="EO25" i="3"/>
  <c r="EN25" i="3"/>
  <c r="EM25" i="3"/>
  <c r="EL25" i="3"/>
  <c r="EH25" i="3"/>
  <c r="EG25" i="3"/>
  <c r="EF25" i="3"/>
  <c r="EE25" i="3"/>
  <c r="EB25" i="3"/>
  <c r="EA25" i="3"/>
  <c r="DZ25" i="3"/>
  <c r="DY25" i="3"/>
  <c r="DX25" i="3"/>
  <c r="CP25" i="3"/>
  <c r="CO25" i="3"/>
  <c r="CE25" i="3"/>
  <c r="CD25" i="3"/>
  <c r="CC25" i="3"/>
  <c r="CB25" i="3"/>
  <c r="CA25" i="3"/>
  <c r="BX25" i="3"/>
  <c r="BW25" i="3"/>
  <c r="BV25" i="3"/>
  <c r="BU25" i="3"/>
  <c r="BT25" i="3"/>
  <c r="BQ25" i="3"/>
  <c r="BP25" i="3"/>
  <c r="BO25" i="3"/>
  <c r="BN25" i="3"/>
  <c r="BM25" i="3"/>
  <c r="AV25" i="3"/>
  <c r="AU25" i="3"/>
  <c r="AT25" i="3"/>
  <c r="AS25" i="3"/>
  <c r="AR25" i="3"/>
  <c r="AO25" i="3"/>
  <c r="AN25" i="3"/>
  <c r="AM25" i="3"/>
  <c r="AL25" i="3"/>
  <c r="AK25" i="3"/>
  <c r="NS24" i="3"/>
  <c r="NR24" i="3"/>
  <c r="NQ24" i="3"/>
  <c r="NP24" i="3"/>
  <c r="NL24" i="3"/>
  <c r="NK24" i="3"/>
  <c r="NJ24" i="3"/>
  <c r="NI24" i="3"/>
  <c r="NF24" i="3"/>
  <c r="NE24" i="3"/>
  <c r="ND24" i="3"/>
  <c r="NC24" i="3"/>
  <c r="NB24" i="3"/>
  <c r="MY24" i="3"/>
  <c r="MX24" i="3"/>
  <c r="MW24" i="3"/>
  <c r="MV24" i="3"/>
  <c r="MU24" i="3"/>
  <c r="MR24" i="3"/>
  <c r="MQ24" i="3"/>
  <c r="MP24" i="3"/>
  <c r="MO24" i="3"/>
  <c r="MN24" i="3"/>
  <c r="MK24" i="3"/>
  <c r="MJ24" i="3"/>
  <c r="MI24" i="3"/>
  <c r="MH24" i="3"/>
  <c r="MG24" i="3"/>
  <c r="MD24" i="3"/>
  <c r="MC24" i="3"/>
  <c r="MB24" i="3"/>
  <c r="MA24" i="3"/>
  <c r="LZ24" i="3"/>
  <c r="LW24" i="3"/>
  <c r="LV24" i="3"/>
  <c r="LT24" i="3"/>
  <c r="LS24" i="3"/>
  <c r="LP24" i="3"/>
  <c r="LO24" i="3"/>
  <c r="LN24" i="3"/>
  <c r="LM24" i="3"/>
  <c r="LL24" i="3"/>
  <c r="LI24" i="3"/>
  <c r="LH24" i="3"/>
  <c r="LG24" i="3"/>
  <c r="LF24" i="3"/>
  <c r="LE24" i="3"/>
  <c r="LB24" i="3"/>
  <c r="LA24" i="3"/>
  <c r="KZ24" i="3"/>
  <c r="KY24" i="3"/>
  <c r="KX24" i="3"/>
  <c r="KU24" i="3"/>
  <c r="KT24" i="3"/>
  <c r="KS24" i="3"/>
  <c r="KR24" i="3"/>
  <c r="KQ24" i="3"/>
  <c r="KN24" i="3"/>
  <c r="KM24" i="3"/>
  <c r="KL24" i="3"/>
  <c r="KK24" i="3"/>
  <c r="KJ24" i="3"/>
  <c r="KG24" i="3"/>
  <c r="KF24" i="3"/>
  <c r="KE24" i="3"/>
  <c r="KD24" i="3"/>
  <c r="KC24" i="3"/>
  <c r="JZ24" i="3"/>
  <c r="JY24" i="3"/>
  <c r="JX24" i="3"/>
  <c r="JW24" i="3"/>
  <c r="JV24" i="3"/>
  <c r="JS24" i="3"/>
  <c r="JR24" i="3"/>
  <c r="JQ24" i="3"/>
  <c r="JP24" i="3"/>
  <c r="JO24" i="3"/>
  <c r="JL24" i="3"/>
  <c r="JK24" i="3"/>
  <c r="JJ24" i="3"/>
  <c r="JI24" i="3"/>
  <c r="JH24" i="3"/>
  <c r="JE24" i="3"/>
  <c r="JD24" i="3"/>
  <c r="JC24" i="3"/>
  <c r="JB24" i="3"/>
  <c r="JA24" i="3"/>
  <c r="IX24" i="3"/>
  <c r="IW24" i="3"/>
  <c r="IV24" i="3"/>
  <c r="IU24" i="3"/>
  <c r="IT24" i="3"/>
  <c r="IQ24" i="3"/>
  <c r="IP24" i="3"/>
  <c r="IO24" i="3"/>
  <c r="IN24" i="3"/>
  <c r="IM24" i="3"/>
  <c r="IJ24" i="3"/>
  <c r="II24" i="3"/>
  <c r="IH24" i="3"/>
  <c r="IG24" i="3"/>
  <c r="IF24" i="3"/>
  <c r="IC24" i="3"/>
  <c r="IB24" i="3"/>
  <c r="IA24" i="3"/>
  <c r="HZ24" i="3"/>
  <c r="HY24" i="3"/>
  <c r="HV24" i="3"/>
  <c r="HU24" i="3"/>
  <c r="HT24" i="3"/>
  <c r="HS24" i="3"/>
  <c r="HR24" i="3"/>
  <c r="HO24" i="3"/>
  <c r="HN24" i="3"/>
  <c r="HM24" i="3"/>
  <c r="HL24" i="3"/>
  <c r="HK24" i="3"/>
  <c r="HH24" i="3"/>
  <c r="HG24" i="3"/>
  <c r="HF24" i="3"/>
  <c r="HD24" i="3"/>
  <c r="HA24" i="3"/>
  <c r="GZ24" i="3"/>
  <c r="GY24" i="3"/>
  <c r="GX24" i="3"/>
  <c r="GW24" i="3"/>
  <c r="FR24" i="3"/>
  <c r="FQ24" i="3"/>
  <c r="FP24" i="3"/>
  <c r="FO24" i="3"/>
  <c r="FK24" i="3"/>
  <c r="FJ24" i="3"/>
  <c r="FI24" i="3"/>
  <c r="FH24" i="3"/>
  <c r="FG24" i="3"/>
  <c r="FD24" i="3"/>
  <c r="FB24" i="3"/>
  <c r="FA24" i="3"/>
  <c r="EZ24" i="3"/>
  <c r="EW24" i="3"/>
  <c r="EV24" i="3"/>
  <c r="EU24" i="3"/>
  <c r="ET24" i="3"/>
  <c r="ES24" i="3"/>
  <c r="EB24" i="3"/>
  <c r="EA24" i="3"/>
  <c r="DZ24" i="3"/>
  <c r="DY24" i="3"/>
  <c r="DX24" i="3"/>
  <c r="DU24" i="3"/>
  <c r="DT24" i="3"/>
  <c r="DS24" i="3"/>
  <c r="DR24" i="3"/>
  <c r="CP24" i="3"/>
  <c r="CO24" i="3"/>
  <c r="CL24" i="3"/>
  <c r="CK24" i="3"/>
  <c r="CJ24" i="3"/>
  <c r="CI24" i="3"/>
  <c r="CH24" i="3"/>
  <c r="BQ24" i="3"/>
  <c r="BP24" i="3"/>
  <c r="BO24" i="3"/>
  <c r="BN24" i="3"/>
  <c r="BM24" i="3"/>
  <c r="BI24" i="3"/>
  <c r="BH24" i="3"/>
  <c r="BG24" i="3"/>
  <c r="BF24" i="3"/>
  <c r="BC24" i="3"/>
  <c r="BB24" i="3"/>
  <c r="C24" i="3" s="1"/>
  <c r="BA24" i="3"/>
  <c r="AZ24" i="3"/>
  <c r="AY24" i="3"/>
  <c r="AH24" i="3"/>
  <c r="AG24" i="3"/>
  <c r="AF24" i="3"/>
  <c r="AE24" i="3"/>
  <c r="AD24" i="3"/>
  <c r="Y24" i="3"/>
  <c r="H24" i="3" s="1"/>
  <c r="X24" i="3"/>
  <c r="W24" i="3"/>
  <c r="E24" i="3" s="1"/>
  <c r="P24" i="3"/>
  <c r="M24" i="3"/>
  <c r="I24" i="3"/>
  <c r="NS23" i="3"/>
  <c r="NR23" i="3"/>
  <c r="NQ23" i="3"/>
  <c r="NP23" i="3"/>
  <c r="NL23" i="3"/>
  <c r="NK23" i="3"/>
  <c r="NJ23" i="3"/>
  <c r="NI23" i="3"/>
  <c r="NF23" i="3"/>
  <c r="NE23" i="3"/>
  <c r="ND23" i="3"/>
  <c r="NC23" i="3"/>
  <c r="NB23" i="3"/>
  <c r="MY23" i="3"/>
  <c r="MX23" i="3"/>
  <c r="MW23" i="3"/>
  <c r="MV23" i="3"/>
  <c r="MU23" i="3"/>
  <c r="MR23" i="3"/>
  <c r="MQ23" i="3"/>
  <c r="MP23" i="3"/>
  <c r="MO23" i="3"/>
  <c r="MN23" i="3"/>
  <c r="MK23" i="3"/>
  <c r="MJ23" i="3"/>
  <c r="MI23" i="3"/>
  <c r="MH23" i="3"/>
  <c r="MG23" i="3"/>
  <c r="MD23" i="3"/>
  <c r="MC23" i="3"/>
  <c r="MB23" i="3"/>
  <c r="MA23" i="3"/>
  <c r="LZ23" i="3"/>
  <c r="LW23" i="3"/>
  <c r="LV23" i="3"/>
  <c r="LT23" i="3"/>
  <c r="LS23" i="3"/>
  <c r="LP23" i="3"/>
  <c r="LO23" i="3"/>
  <c r="LN23" i="3"/>
  <c r="LM23" i="3"/>
  <c r="LL23" i="3"/>
  <c r="LI23" i="3"/>
  <c r="LH23" i="3"/>
  <c r="LG23" i="3"/>
  <c r="LF23" i="3"/>
  <c r="LE23" i="3"/>
  <c r="LB23" i="3"/>
  <c r="LA23" i="3"/>
  <c r="KZ23" i="3"/>
  <c r="KY23" i="3"/>
  <c r="KX23" i="3"/>
  <c r="KU23" i="3"/>
  <c r="KT23" i="3"/>
  <c r="KS23" i="3"/>
  <c r="KR23" i="3"/>
  <c r="KQ23" i="3"/>
  <c r="KN23" i="3"/>
  <c r="KM23" i="3"/>
  <c r="KL23" i="3"/>
  <c r="KK23" i="3"/>
  <c r="KJ23" i="3"/>
  <c r="KG23" i="3"/>
  <c r="KF23" i="3"/>
  <c r="KE23" i="3"/>
  <c r="KD23" i="3"/>
  <c r="KC23" i="3"/>
  <c r="JZ23" i="3"/>
  <c r="JY23" i="3"/>
  <c r="JX23" i="3"/>
  <c r="JW23" i="3"/>
  <c r="JV23" i="3"/>
  <c r="JS23" i="3"/>
  <c r="JR23" i="3"/>
  <c r="JQ23" i="3"/>
  <c r="JP23" i="3"/>
  <c r="JO23" i="3"/>
  <c r="JL23" i="3"/>
  <c r="JK23" i="3"/>
  <c r="JJ23" i="3"/>
  <c r="JI23" i="3"/>
  <c r="JH23" i="3"/>
  <c r="JE23" i="3"/>
  <c r="JD23" i="3"/>
  <c r="JC23" i="3"/>
  <c r="JB23" i="3"/>
  <c r="II23" i="3"/>
  <c r="IH23" i="3"/>
  <c r="IG23" i="3"/>
  <c r="IF23" i="3"/>
  <c r="IC23" i="3"/>
  <c r="IB23" i="3"/>
  <c r="IA23" i="3"/>
  <c r="HZ23" i="3"/>
  <c r="HY23" i="3"/>
  <c r="HV23" i="3"/>
  <c r="HU23" i="3"/>
  <c r="HT23" i="3"/>
  <c r="HS23" i="3"/>
  <c r="HR23" i="3"/>
  <c r="HO23" i="3"/>
  <c r="HN23" i="3"/>
  <c r="HM23" i="3"/>
  <c r="HL23" i="3"/>
  <c r="HK23" i="3"/>
  <c r="HH23" i="3"/>
  <c r="HG23" i="3"/>
  <c r="HF23" i="3"/>
  <c r="HA23" i="3"/>
  <c r="GZ23" i="3"/>
  <c r="GY23" i="3"/>
  <c r="GX23" i="3"/>
  <c r="GW23" i="3"/>
  <c r="GM23" i="3"/>
  <c r="GL23" i="3"/>
  <c r="GK23" i="3"/>
  <c r="GJ23" i="3"/>
  <c r="GI23" i="3"/>
  <c r="GF23" i="3"/>
  <c r="GE23" i="3"/>
  <c r="GD23" i="3"/>
  <c r="GC23" i="3"/>
  <c r="GB23" i="3"/>
  <c r="FY23" i="3"/>
  <c r="FX23" i="3"/>
  <c r="FW23" i="3"/>
  <c r="FV23" i="3"/>
  <c r="FU23" i="3"/>
  <c r="FR23" i="3"/>
  <c r="FQ23" i="3"/>
  <c r="FP23" i="3"/>
  <c r="FO23" i="3"/>
  <c r="FB23" i="3"/>
  <c r="FA23" i="3"/>
  <c r="EZ23" i="3"/>
  <c r="EW23" i="3"/>
  <c r="EV23" i="3"/>
  <c r="EU23" i="3"/>
  <c r="ET23" i="3"/>
  <c r="ES23" i="3"/>
  <c r="EO23" i="3"/>
  <c r="EN23" i="3"/>
  <c r="EM23" i="3"/>
  <c r="EL23" i="3"/>
  <c r="EH23" i="3"/>
  <c r="EG23" i="3"/>
  <c r="EF23" i="3"/>
  <c r="EE23" i="3"/>
  <c r="EB23" i="3"/>
  <c r="EA23" i="3"/>
  <c r="DZ23" i="3"/>
  <c r="DY23" i="3"/>
  <c r="DX23" i="3"/>
  <c r="DU23" i="3"/>
  <c r="DT23" i="3"/>
  <c r="DS23" i="3"/>
  <c r="DR23" i="3"/>
  <c r="CP23" i="3"/>
  <c r="CO23" i="3"/>
  <c r="CJ23" i="3"/>
  <c r="CI23" i="3"/>
  <c r="CH23" i="3"/>
  <c r="CE23" i="3"/>
  <c r="CD23" i="3"/>
  <c r="CC23" i="3"/>
  <c r="CB23" i="3"/>
  <c r="CA23" i="3"/>
  <c r="BX23" i="3"/>
  <c r="BW23" i="3"/>
  <c r="BV23" i="3"/>
  <c r="BU23" i="3"/>
  <c r="BT23" i="3"/>
  <c r="BQ23" i="3"/>
  <c r="BP23" i="3"/>
  <c r="BO23" i="3"/>
  <c r="BN23" i="3"/>
  <c r="BM23" i="3"/>
  <c r="BJ23" i="3"/>
  <c r="BI23" i="3"/>
  <c r="BH23" i="3"/>
  <c r="BG23" i="3"/>
  <c r="BF23" i="3"/>
  <c r="BC23" i="3"/>
  <c r="BB23" i="3"/>
  <c r="BA23" i="3"/>
  <c r="AZ23" i="3"/>
  <c r="AY23" i="3"/>
  <c r="AV23" i="3"/>
  <c r="AU23" i="3"/>
  <c r="AT23" i="3"/>
  <c r="AS23" i="3"/>
  <c r="AR23" i="3"/>
  <c r="AM23" i="3"/>
  <c r="AL23" i="3"/>
  <c r="AK23" i="3"/>
  <c r="AH23" i="3"/>
  <c r="AG23" i="3"/>
  <c r="AF23" i="3"/>
  <c r="AE23" i="3"/>
  <c r="AD23" i="3"/>
  <c r="AA23" i="3"/>
  <c r="Z23" i="3"/>
  <c r="Y23" i="3"/>
  <c r="P23" i="3" s="1"/>
  <c r="X23" i="3"/>
  <c r="W23" i="3"/>
  <c r="L23" i="3"/>
  <c r="NS22" i="3"/>
  <c r="NR22" i="3"/>
  <c r="NQ22" i="3"/>
  <c r="NP22" i="3"/>
  <c r="NL22" i="3"/>
  <c r="NK22" i="3"/>
  <c r="NJ22" i="3"/>
  <c r="NI22" i="3"/>
  <c r="NF22" i="3"/>
  <c r="NE22" i="3"/>
  <c r="ND22" i="3"/>
  <c r="NC22" i="3"/>
  <c r="NB22" i="3"/>
  <c r="MY22" i="3"/>
  <c r="MX22" i="3"/>
  <c r="MW22" i="3"/>
  <c r="MV22" i="3"/>
  <c r="MU22" i="3"/>
  <c r="MR22" i="3"/>
  <c r="MQ22" i="3"/>
  <c r="MP22" i="3"/>
  <c r="MO22" i="3"/>
  <c r="MN22" i="3"/>
  <c r="MK22" i="3"/>
  <c r="MJ22" i="3"/>
  <c r="MI22" i="3"/>
  <c r="MH22" i="3"/>
  <c r="MG22" i="3"/>
  <c r="MD22" i="3"/>
  <c r="MC22" i="3"/>
  <c r="MB22" i="3"/>
  <c r="MA22" i="3"/>
  <c r="LZ22" i="3"/>
  <c r="LW22" i="3"/>
  <c r="LV22" i="3"/>
  <c r="LT22" i="3"/>
  <c r="LS22" i="3"/>
  <c r="LP22" i="3"/>
  <c r="LO22" i="3"/>
  <c r="LN22" i="3"/>
  <c r="LM22" i="3"/>
  <c r="LL22" i="3"/>
  <c r="LI22" i="3"/>
  <c r="LH22" i="3"/>
  <c r="LG22" i="3"/>
  <c r="LF22" i="3"/>
  <c r="LE22" i="3"/>
  <c r="LB22" i="3"/>
  <c r="LA22" i="3"/>
  <c r="KZ22" i="3"/>
  <c r="KY22" i="3"/>
  <c r="KX22" i="3"/>
  <c r="KU22" i="3"/>
  <c r="KT22" i="3"/>
  <c r="KS22" i="3"/>
  <c r="KR22" i="3"/>
  <c r="KQ22" i="3"/>
  <c r="KN22" i="3"/>
  <c r="KM22" i="3"/>
  <c r="KL22" i="3"/>
  <c r="KK22" i="3"/>
  <c r="KJ22" i="3"/>
  <c r="KG22" i="3"/>
  <c r="KF22" i="3"/>
  <c r="KE22" i="3"/>
  <c r="KD22" i="3"/>
  <c r="KC22" i="3"/>
  <c r="JZ22" i="3"/>
  <c r="JY22" i="3"/>
  <c r="JX22" i="3"/>
  <c r="JW22" i="3"/>
  <c r="JV22" i="3"/>
  <c r="JS22" i="3"/>
  <c r="JR22" i="3"/>
  <c r="JQ22" i="3"/>
  <c r="JP22" i="3"/>
  <c r="JO22" i="3"/>
  <c r="JL22" i="3"/>
  <c r="JK22" i="3"/>
  <c r="JJ22" i="3"/>
  <c r="JI22" i="3"/>
  <c r="JH22" i="3"/>
  <c r="JE22" i="3"/>
  <c r="JD22" i="3"/>
  <c r="JC22" i="3"/>
  <c r="JB22" i="3"/>
  <c r="JA22" i="3"/>
  <c r="IX22" i="3"/>
  <c r="IW22" i="3"/>
  <c r="IV22" i="3"/>
  <c r="IU22" i="3"/>
  <c r="IT22" i="3"/>
  <c r="IQ22" i="3"/>
  <c r="IP22" i="3"/>
  <c r="IO22" i="3"/>
  <c r="IN22" i="3"/>
  <c r="IM22" i="3"/>
  <c r="IJ22" i="3"/>
  <c r="II22" i="3"/>
  <c r="IH22" i="3"/>
  <c r="IG22" i="3"/>
  <c r="IF22" i="3"/>
  <c r="IC22" i="3"/>
  <c r="IB22" i="3"/>
  <c r="IA22" i="3"/>
  <c r="HZ22" i="3"/>
  <c r="HY22" i="3"/>
  <c r="HV22" i="3"/>
  <c r="HU22" i="3"/>
  <c r="HT22" i="3"/>
  <c r="HS22" i="3"/>
  <c r="HR22" i="3"/>
  <c r="HO22" i="3"/>
  <c r="HN22" i="3"/>
  <c r="HM22" i="3"/>
  <c r="HL22" i="3"/>
  <c r="HK22" i="3"/>
  <c r="HH22" i="3"/>
  <c r="HG22" i="3"/>
  <c r="HF22" i="3"/>
  <c r="HD22" i="3"/>
  <c r="HA22" i="3"/>
  <c r="GZ22" i="3"/>
  <c r="GY22" i="3"/>
  <c r="GX22" i="3"/>
  <c r="GW22" i="3"/>
  <c r="GT22" i="3"/>
  <c r="GS22" i="3"/>
  <c r="GR22" i="3"/>
  <c r="GQ22" i="3"/>
  <c r="GP22" i="3"/>
  <c r="GM22" i="3"/>
  <c r="GL22" i="3"/>
  <c r="GK22" i="3"/>
  <c r="GJ22" i="3"/>
  <c r="GI22" i="3"/>
  <c r="GF22" i="3"/>
  <c r="GE22" i="3"/>
  <c r="GD22" i="3"/>
  <c r="GC22" i="3"/>
  <c r="GB22" i="3"/>
  <c r="FY22" i="3"/>
  <c r="FX22" i="3"/>
  <c r="FW22" i="3"/>
  <c r="FV22" i="3"/>
  <c r="FU22" i="3"/>
  <c r="FR22" i="3"/>
  <c r="FQ22" i="3"/>
  <c r="FP22" i="3"/>
  <c r="FO22" i="3"/>
  <c r="FK22" i="3"/>
  <c r="FJ22" i="3"/>
  <c r="FI22" i="3"/>
  <c r="FH22" i="3"/>
  <c r="FG22" i="3"/>
  <c r="FD22" i="3"/>
  <c r="FB22" i="3"/>
  <c r="FA22" i="3"/>
  <c r="EZ22" i="3"/>
  <c r="EW22" i="3"/>
  <c r="EV22" i="3"/>
  <c r="EU22" i="3"/>
  <c r="ET22" i="3"/>
  <c r="ES22" i="3"/>
  <c r="EO22" i="3"/>
  <c r="EN22" i="3"/>
  <c r="EM22" i="3"/>
  <c r="EL22" i="3"/>
  <c r="EH22" i="3"/>
  <c r="EG22" i="3"/>
  <c r="EF22" i="3"/>
  <c r="EE22" i="3"/>
  <c r="EB22" i="3"/>
  <c r="EA22" i="3"/>
  <c r="DZ22" i="3"/>
  <c r="DY22" i="3"/>
  <c r="DX22" i="3"/>
  <c r="DU22" i="3"/>
  <c r="DT22" i="3"/>
  <c r="DS22" i="3"/>
  <c r="DR22" i="3"/>
  <c r="CP22" i="3"/>
  <c r="CO22" i="3"/>
  <c r="CL22" i="3"/>
  <c r="CK22" i="3"/>
  <c r="CJ22" i="3"/>
  <c r="CI22" i="3"/>
  <c r="CH22" i="3"/>
  <c r="CD22" i="3"/>
  <c r="CC22" i="3"/>
  <c r="CB22" i="3"/>
  <c r="CA22" i="3"/>
  <c r="BX22" i="3"/>
  <c r="BW22" i="3"/>
  <c r="BV22" i="3"/>
  <c r="BU22" i="3"/>
  <c r="BT22" i="3"/>
  <c r="BQ22" i="3"/>
  <c r="BP22" i="3"/>
  <c r="BO22" i="3"/>
  <c r="BN22" i="3"/>
  <c r="BM22" i="3"/>
  <c r="BJ22" i="3"/>
  <c r="BI22" i="3"/>
  <c r="BG22" i="3"/>
  <c r="BF22" i="3"/>
  <c r="BC22" i="3"/>
  <c r="BB22" i="3"/>
  <c r="BA22" i="3"/>
  <c r="AZ22" i="3"/>
  <c r="AV22" i="3"/>
  <c r="AU22" i="3"/>
  <c r="AT22" i="3"/>
  <c r="AS22" i="3"/>
  <c r="AR22" i="3"/>
  <c r="AO22" i="3"/>
  <c r="AN22" i="3"/>
  <c r="AM22" i="3"/>
  <c r="AL22" i="3"/>
  <c r="F22" i="3" s="1"/>
  <c r="AK22" i="3"/>
  <c r="AG22" i="3"/>
  <c r="AF22" i="3"/>
  <c r="AE22" i="3"/>
  <c r="AD22" i="3"/>
  <c r="AA22" i="3"/>
  <c r="Z22" i="3"/>
  <c r="Y22" i="3"/>
  <c r="X22" i="3"/>
  <c r="W22" i="3"/>
  <c r="O22" i="3"/>
  <c r="J22" i="3"/>
  <c r="B22" i="3"/>
  <c r="NS21" i="3"/>
  <c r="NR21" i="3"/>
  <c r="NQ21" i="3"/>
  <c r="NP21" i="3"/>
  <c r="NL21" i="3"/>
  <c r="NK21" i="3"/>
  <c r="NJ21" i="3"/>
  <c r="NI21" i="3"/>
  <c r="NF21" i="3"/>
  <c r="NE21" i="3"/>
  <c r="ND21" i="3"/>
  <c r="NC21" i="3"/>
  <c r="NB21" i="3"/>
  <c r="MY21" i="3"/>
  <c r="MX21" i="3"/>
  <c r="MW21" i="3"/>
  <c r="MV21" i="3"/>
  <c r="MU21" i="3"/>
  <c r="MR21" i="3"/>
  <c r="MQ21" i="3"/>
  <c r="MP21" i="3"/>
  <c r="MO21" i="3"/>
  <c r="MN21" i="3"/>
  <c r="MK21" i="3"/>
  <c r="MJ21" i="3"/>
  <c r="MI21" i="3"/>
  <c r="MH21" i="3"/>
  <c r="MG21" i="3"/>
  <c r="MD21" i="3"/>
  <c r="MC21" i="3"/>
  <c r="MB21" i="3"/>
  <c r="MA21" i="3"/>
  <c r="LZ21" i="3"/>
  <c r="LW21" i="3"/>
  <c r="LV21" i="3"/>
  <c r="LT21" i="3"/>
  <c r="LS21" i="3"/>
  <c r="LP21" i="3"/>
  <c r="LO21" i="3"/>
  <c r="LN21" i="3"/>
  <c r="LM21" i="3"/>
  <c r="LL21" i="3"/>
  <c r="LI21" i="3"/>
  <c r="LH21" i="3"/>
  <c r="LG21" i="3"/>
  <c r="LF21" i="3"/>
  <c r="LE21" i="3"/>
  <c r="LB21" i="3"/>
  <c r="LA21" i="3"/>
  <c r="KZ21" i="3"/>
  <c r="KY21" i="3"/>
  <c r="KX21" i="3"/>
  <c r="KU21" i="3"/>
  <c r="KT21" i="3"/>
  <c r="KS21" i="3"/>
  <c r="KR21" i="3"/>
  <c r="KQ21" i="3"/>
  <c r="KN21" i="3"/>
  <c r="KM21" i="3"/>
  <c r="KL21" i="3"/>
  <c r="KK21" i="3"/>
  <c r="KJ21" i="3"/>
  <c r="KG21" i="3"/>
  <c r="KF21" i="3"/>
  <c r="KE21" i="3"/>
  <c r="KD21" i="3"/>
  <c r="KC21" i="3"/>
  <c r="JZ21" i="3"/>
  <c r="JY21" i="3"/>
  <c r="JX21" i="3"/>
  <c r="JW21" i="3"/>
  <c r="JV21" i="3"/>
  <c r="JS21" i="3"/>
  <c r="JR21" i="3"/>
  <c r="JQ21" i="3"/>
  <c r="JP21" i="3"/>
  <c r="JO21" i="3"/>
  <c r="JL21" i="3"/>
  <c r="JK21" i="3"/>
  <c r="JJ21" i="3"/>
  <c r="JI21" i="3"/>
  <c r="JH21" i="3"/>
  <c r="JE21" i="3"/>
  <c r="JD21" i="3"/>
  <c r="JC21" i="3"/>
  <c r="JB21" i="3"/>
  <c r="JA21" i="3"/>
  <c r="IX21" i="3"/>
  <c r="IW21" i="3"/>
  <c r="IV21" i="3"/>
  <c r="IU21" i="3"/>
  <c r="IT21" i="3"/>
  <c r="IQ21" i="3"/>
  <c r="IP21" i="3"/>
  <c r="IO21" i="3"/>
  <c r="IN21" i="3"/>
  <c r="IM21" i="3"/>
  <c r="HO21" i="3"/>
  <c r="HN21" i="3"/>
  <c r="HM21" i="3"/>
  <c r="HL21" i="3"/>
  <c r="HK21" i="3"/>
  <c r="HH21" i="3"/>
  <c r="HG21" i="3"/>
  <c r="HF21" i="3"/>
  <c r="HD21" i="3"/>
  <c r="HA21" i="3"/>
  <c r="GZ21" i="3"/>
  <c r="GY21" i="3"/>
  <c r="GX21" i="3"/>
  <c r="GW21" i="3"/>
  <c r="GT21" i="3"/>
  <c r="GS21" i="3"/>
  <c r="GR21" i="3"/>
  <c r="GQ21" i="3"/>
  <c r="GP21" i="3"/>
  <c r="GM21" i="3"/>
  <c r="GL21" i="3"/>
  <c r="GK21" i="3"/>
  <c r="GJ21" i="3"/>
  <c r="GI21" i="3"/>
  <c r="GF21" i="3"/>
  <c r="GE21" i="3"/>
  <c r="GD21" i="3"/>
  <c r="GC21" i="3"/>
  <c r="GB21" i="3"/>
  <c r="FY21" i="3"/>
  <c r="FX21" i="3"/>
  <c r="FW21" i="3"/>
  <c r="FV21" i="3"/>
  <c r="FU21" i="3"/>
  <c r="FR21" i="3"/>
  <c r="FQ21" i="3"/>
  <c r="FP21" i="3"/>
  <c r="FO21" i="3"/>
  <c r="FK21" i="3"/>
  <c r="FJ21" i="3"/>
  <c r="FI21" i="3"/>
  <c r="FH21" i="3"/>
  <c r="FG21" i="3"/>
  <c r="FD21" i="3"/>
  <c r="FB21" i="3"/>
  <c r="FA21" i="3"/>
  <c r="EZ21" i="3"/>
  <c r="EW21" i="3"/>
  <c r="EV21" i="3"/>
  <c r="EU21" i="3"/>
  <c r="ET21" i="3"/>
  <c r="ES21" i="3"/>
  <c r="EO21" i="3"/>
  <c r="EN21" i="3"/>
  <c r="EM21" i="3"/>
  <c r="EL21" i="3"/>
  <c r="EH21" i="3"/>
  <c r="EG21" i="3"/>
  <c r="EF21" i="3"/>
  <c r="EE21" i="3"/>
  <c r="EB21" i="3"/>
  <c r="EA21" i="3"/>
  <c r="DZ21" i="3"/>
  <c r="DY21" i="3"/>
  <c r="DX21" i="3"/>
  <c r="DU21" i="3"/>
  <c r="DT21" i="3"/>
  <c r="DS21" i="3"/>
  <c r="DR21" i="3"/>
  <c r="CP21" i="3"/>
  <c r="CO21" i="3"/>
  <c r="CL21" i="3"/>
  <c r="CK21" i="3"/>
  <c r="CJ21" i="3"/>
  <c r="CI21" i="3"/>
  <c r="CH21" i="3"/>
  <c r="CE21" i="3"/>
  <c r="CD21" i="3"/>
  <c r="CC21" i="3"/>
  <c r="CB21" i="3"/>
  <c r="CA21" i="3"/>
  <c r="BX21" i="3"/>
  <c r="BW21" i="3"/>
  <c r="BV21" i="3"/>
  <c r="BU21" i="3"/>
  <c r="BT21" i="3"/>
  <c r="BQ21" i="3"/>
  <c r="BP21" i="3"/>
  <c r="BO21" i="3"/>
  <c r="BN21" i="3"/>
  <c r="BM21" i="3"/>
  <c r="BJ21" i="3"/>
  <c r="BI21" i="3"/>
  <c r="BH21" i="3"/>
  <c r="BG21" i="3"/>
  <c r="BC21" i="3"/>
  <c r="BB21" i="3"/>
  <c r="BA21" i="3"/>
  <c r="AZ21" i="3"/>
  <c r="AY21" i="3"/>
  <c r="AV21" i="3"/>
  <c r="AU21" i="3"/>
  <c r="AT21" i="3"/>
  <c r="AS21" i="3"/>
  <c r="AR21" i="3"/>
  <c r="AO21" i="3"/>
  <c r="AN21" i="3"/>
  <c r="AM21" i="3"/>
  <c r="AL21" i="3"/>
  <c r="AK21" i="3"/>
  <c r="AH21" i="3"/>
  <c r="AG21" i="3"/>
  <c r="AF21" i="3"/>
  <c r="AE21" i="3"/>
  <c r="AD21" i="3"/>
  <c r="AA21" i="3"/>
  <c r="Z21" i="3"/>
  <c r="Y21" i="3"/>
  <c r="X21" i="3"/>
  <c r="M21" i="3" s="1"/>
  <c r="W21" i="3"/>
  <c r="NS20" i="3"/>
  <c r="NR20" i="3"/>
  <c r="NQ20" i="3"/>
  <c r="NP20" i="3"/>
  <c r="NL20" i="3"/>
  <c r="NK20" i="3"/>
  <c r="NJ20" i="3"/>
  <c r="NI20" i="3"/>
  <c r="NF20" i="3"/>
  <c r="NE20" i="3"/>
  <c r="ND20" i="3"/>
  <c r="NC20" i="3"/>
  <c r="NB20" i="3"/>
  <c r="MY20" i="3"/>
  <c r="MX20" i="3"/>
  <c r="MW20" i="3"/>
  <c r="MV20" i="3"/>
  <c r="MU20" i="3"/>
  <c r="MR20" i="3"/>
  <c r="MQ20" i="3"/>
  <c r="MP20" i="3"/>
  <c r="MO20" i="3"/>
  <c r="MN20" i="3"/>
  <c r="MK20" i="3"/>
  <c r="MJ20" i="3"/>
  <c r="MI20" i="3"/>
  <c r="MH20" i="3"/>
  <c r="MG20" i="3"/>
  <c r="MD20" i="3"/>
  <c r="MC20" i="3"/>
  <c r="MB20" i="3"/>
  <c r="MA20" i="3"/>
  <c r="LZ20" i="3"/>
  <c r="LW20" i="3"/>
  <c r="LV20" i="3"/>
  <c r="LT20" i="3"/>
  <c r="LS20" i="3"/>
  <c r="LP20" i="3"/>
  <c r="LO20" i="3"/>
  <c r="LN20" i="3"/>
  <c r="LM20" i="3"/>
  <c r="LL20" i="3"/>
  <c r="LI20" i="3"/>
  <c r="LH20" i="3"/>
  <c r="LG20" i="3"/>
  <c r="LF20" i="3"/>
  <c r="LE20" i="3"/>
  <c r="LB20" i="3"/>
  <c r="LA20" i="3"/>
  <c r="KZ20" i="3"/>
  <c r="KY20" i="3"/>
  <c r="KX20" i="3"/>
  <c r="KU20" i="3"/>
  <c r="KT20" i="3"/>
  <c r="KS20" i="3"/>
  <c r="KR20" i="3"/>
  <c r="KQ20" i="3"/>
  <c r="KN20" i="3"/>
  <c r="KM20" i="3"/>
  <c r="KL20" i="3"/>
  <c r="KK20" i="3"/>
  <c r="KJ20" i="3"/>
  <c r="KG20" i="3"/>
  <c r="KF20" i="3"/>
  <c r="KE20" i="3"/>
  <c r="KD20" i="3"/>
  <c r="KC20" i="3"/>
  <c r="JZ20" i="3"/>
  <c r="JY20" i="3"/>
  <c r="JX20" i="3"/>
  <c r="JW20" i="3"/>
  <c r="JV20" i="3"/>
  <c r="JS20" i="3"/>
  <c r="JR20" i="3"/>
  <c r="JQ20" i="3"/>
  <c r="JP20" i="3"/>
  <c r="JO20" i="3"/>
  <c r="JL20" i="3"/>
  <c r="JK20" i="3"/>
  <c r="JJ20" i="3"/>
  <c r="JI20" i="3"/>
  <c r="JH20" i="3"/>
  <c r="JE20" i="3"/>
  <c r="JD20" i="3"/>
  <c r="JC20" i="3"/>
  <c r="JB20" i="3"/>
  <c r="JA20" i="3"/>
  <c r="IQ20" i="3"/>
  <c r="IQ57" i="3" s="1"/>
  <c r="IQ58" i="3" s="1"/>
  <c r="IP20" i="3"/>
  <c r="IP57" i="3" s="1"/>
  <c r="IP58" i="3" s="1"/>
  <c r="IO20" i="3"/>
  <c r="IO57" i="3" s="1"/>
  <c r="IO58" i="3" s="1"/>
  <c r="IN20" i="3"/>
  <c r="IM20" i="3"/>
  <c r="IJ20" i="3"/>
  <c r="IJ57" i="3" s="1"/>
  <c r="IJ58" i="3" s="1"/>
  <c r="II20" i="3"/>
  <c r="IH20" i="3"/>
  <c r="IH57" i="3" s="1"/>
  <c r="IH58" i="3" s="1"/>
  <c r="IG20" i="3"/>
  <c r="IF20" i="3"/>
  <c r="IC20" i="3"/>
  <c r="IB20" i="3"/>
  <c r="IA20" i="3"/>
  <c r="HZ20" i="3"/>
  <c r="HY20" i="3"/>
  <c r="HV20" i="3"/>
  <c r="HU20" i="3"/>
  <c r="HT20" i="3"/>
  <c r="HS20" i="3"/>
  <c r="HR20" i="3"/>
  <c r="HO20" i="3"/>
  <c r="HN20" i="3"/>
  <c r="HM20" i="3"/>
  <c r="HL20" i="3"/>
  <c r="HK20" i="3"/>
  <c r="GT20" i="3"/>
  <c r="GS20" i="3"/>
  <c r="GR20" i="3"/>
  <c r="GQ20" i="3"/>
  <c r="GP20" i="3"/>
  <c r="GM20" i="3"/>
  <c r="GL20" i="3"/>
  <c r="GK20" i="3"/>
  <c r="GJ20" i="3"/>
  <c r="GI20" i="3"/>
  <c r="GF20" i="3"/>
  <c r="GE20" i="3"/>
  <c r="GD20" i="3"/>
  <c r="GC20" i="3"/>
  <c r="GB20" i="3"/>
  <c r="FY20" i="3"/>
  <c r="FX20" i="3"/>
  <c r="FW20" i="3"/>
  <c r="FV20" i="3"/>
  <c r="FU20" i="3"/>
  <c r="FR20" i="3"/>
  <c r="FQ20" i="3"/>
  <c r="FP20" i="3"/>
  <c r="FO20" i="3"/>
  <c r="FK20" i="3"/>
  <c r="FJ20" i="3"/>
  <c r="FI20" i="3"/>
  <c r="FH20" i="3"/>
  <c r="FG20" i="3"/>
  <c r="FB20" i="3"/>
  <c r="FA20" i="3"/>
  <c r="EZ20" i="3"/>
  <c r="EW20" i="3"/>
  <c r="EV20" i="3"/>
  <c r="EU20" i="3"/>
  <c r="ET20" i="3"/>
  <c r="ES20" i="3"/>
  <c r="EN20" i="3"/>
  <c r="EM20" i="3"/>
  <c r="EL20" i="3"/>
  <c r="EH20" i="3"/>
  <c r="EG20" i="3"/>
  <c r="EF20" i="3"/>
  <c r="EE20" i="3"/>
  <c r="EB20" i="3"/>
  <c r="EA20" i="3"/>
  <c r="DZ20" i="3"/>
  <c r="DY20" i="3"/>
  <c r="CP20" i="3"/>
  <c r="CO20" i="3"/>
  <c r="CL20" i="3"/>
  <c r="CK20" i="3"/>
  <c r="CJ20" i="3"/>
  <c r="CI20" i="3"/>
  <c r="CH20" i="3"/>
  <c r="CE20" i="3"/>
  <c r="CD20" i="3"/>
  <c r="CC20" i="3"/>
  <c r="CB20" i="3"/>
  <c r="CA20" i="3"/>
  <c r="BQ20" i="3"/>
  <c r="BP20" i="3"/>
  <c r="BO20" i="3"/>
  <c r="BN20" i="3"/>
  <c r="BM20" i="3"/>
  <c r="BJ20" i="3"/>
  <c r="BI20" i="3"/>
  <c r="BH20" i="3"/>
  <c r="BG20" i="3"/>
  <c r="BF20" i="3"/>
  <c r="BC20" i="3"/>
  <c r="BB20" i="3"/>
  <c r="BA20" i="3"/>
  <c r="AZ20" i="3"/>
  <c r="AY20" i="3"/>
  <c r="AV20" i="3"/>
  <c r="AU20" i="3"/>
  <c r="AT20" i="3"/>
  <c r="AS20" i="3"/>
  <c r="AR20" i="3"/>
  <c r="AO20" i="3"/>
  <c r="AN20" i="3"/>
  <c r="AM20" i="3"/>
  <c r="AL20" i="3"/>
  <c r="AK20" i="3"/>
  <c r="O20" i="3" s="1"/>
  <c r="AH20" i="3"/>
  <c r="C20" i="3" s="1"/>
  <c r="AG20" i="3"/>
  <c r="AF20" i="3"/>
  <c r="AE20" i="3"/>
  <c r="L20" i="3" s="1"/>
  <c r="AD20" i="3"/>
  <c r="AA20" i="3"/>
  <c r="Z20" i="3"/>
  <c r="Y20" i="3"/>
  <c r="X20" i="3"/>
  <c r="W20" i="3"/>
  <c r="S20" i="3"/>
  <c r="P20" i="3"/>
  <c r="F20" i="3"/>
  <c r="NS19" i="3"/>
  <c r="NR19" i="3"/>
  <c r="NQ19" i="3"/>
  <c r="NP19" i="3"/>
  <c r="NL19" i="3"/>
  <c r="NK19" i="3"/>
  <c r="NJ19" i="3"/>
  <c r="NI19" i="3"/>
  <c r="NF19" i="3"/>
  <c r="NE19" i="3"/>
  <c r="ND19" i="3"/>
  <c r="NC19" i="3"/>
  <c r="NB19" i="3"/>
  <c r="MY19" i="3"/>
  <c r="MX19" i="3"/>
  <c r="MW19" i="3"/>
  <c r="MV19" i="3"/>
  <c r="MU19" i="3"/>
  <c r="MR19" i="3"/>
  <c r="MQ19" i="3"/>
  <c r="MP19" i="3"/>
  <c r="MO19" i="3"/>
  <c r="MN19" i="3"/>
  <c r="MK19" i="3"/>
  <c r="MJ19" i="3"/>
  <c r="MI19" i="3"/>
  <c r="MH19" i="3"/>
  <c r="MG19" i="3"/>
  <c r="MD19" i="3"/>
  <c r="MC19" i="3"/>
  <c r="MB19" i="3"/>
  <c r="MA19" i="3"/>
  <c r="LZ19" i="3"/>
  <c r="LW19" i="3"/>
  <c r="LV19" i="3"/>
  <c r="LT19" i="3"/>
  <c r="LS19" i="3"/>
  <c r="LP19" i="3"/>
  <c r="LO19" i="3"/>
  <c r="LN19" i="3"/>
  <c r="LM19" i="3"/>
  <c r="LL19" i="3"/>
  <c r="LI19" i="3"/>
  <c r="LH19" i="3"/>
  <c r="LG19" i="3"/>
  <c r="LF19" i="3"/>
  <c r="LE19" i="3"/>
  <c r="LB19" i="3"/>
  <c r="LA19" i="3"/>
  <c r="KZ19" i="3"/>
  <c r="KY19" i="3"/>
  <c r="KX19" i="3"/>
  <c r="KU19" i="3"/>
  <c r="KT19" i="3"/>
  <c r="KS19" i="3"/>
  <c r="KR19" i="3"/>
  <c r="KQ19" i="3"/>
  <c r="KN19" i="3"/>
  <c r="KM19" i="3"/>
  <c r="KL19" i="3"/>
  <c r="KK19" i="3"/>
  <c r="KJ19" i="3"/>
  <c r="KG19" i="3"/>
  <c r="KF19" i="3"/>
  <c r="KE19" i="3"/>
  <c r="KD19" i="3"/>
  <c r="KC19" i="3"/>
  <c r="JZ19" i="3"/>
  <c r="JY19" i="3"/>
  <c r="JX19" i="3"/>
  <c r="JW19" i="3"/>
  <c r="JV19" i="3"/>
  <c r="JS19" i="3"/>
  <c r="JR19" i="3"/>
  <c r="JQ19" i="3"/>
  <c r="JP19" i="3"/>
  <c r="JO19" i="3"/>
  <c r="JL19" i="3"/>
  <c r="JK19" i="3"/>
  <c r="JJ19" i="3"/>
  <c r="JI19" i="3"/>
  <c r="JH19" i="3"/>
  <c r="JE19" i="3"/>
  <c r="JD19" i="3"/>
  <c r="JC19" i="3"/>
  <c r="JB19" i="3"/>
  <c r="JA19" i="3"/>
  <c r="IX19" i="3"/>
  <c r="IW19" i="3"/>
  <c r="IV19" i="3"/>
  <c r="IU19" i="3"/>
  <c r="IT19" i="3"/>
  <c r="HV19" i="3"/>
  <c r="HU19" i="3"/>
  <c r="HT19" i="3"/>
  <c r="HS19" i="3"/>
  <c r="HR19" i="3"/>
  <c r="HO19" i="3"/>
  <c r="HN19" i="3"/>
  <c r="HM19" i="3"/>
  <c r="HL19" i="3"/>
  <c r="HK19" i="3"/>
  <c r="HH19" i="3"/>
  <c r="HG19" i="3"/>
  <c r="HF19" i="3"/>
  <c r="HD19" i="3"/>
  <c r="HA19" i="3"/>
  <c r="GZ19" i="3"/>
  <c r="GY19" i="3"/>
  <c r="GX19" i="3"/>
  <c r="GW19" i="3"/>
  <c r="GT19" i="3"/>
  <c r="GS19" i="3"/>
  <c r="GR19" i="3"/>
  <c r="GQ19" i="3"/>
  <c r="GP19" i="3"/>
  <c r="GM19" i="3"/>
  <c r="GL19" i="3"/>
  <c r="GK19" i="3"/>
  <c r="GJ19" i="3"/>
  <c r="GI19" i="3"/>
  <c r="GF19" i="3"/>
  <c r="GE19" i="3"/>
  <c r="GD19" i="3"/>
  <c r="GC19" i="3"/>
  <c r="GB19" i="3"/>
  <c r="FY19" i="3"/>
  <c r="FX19" i="3"/>
  <c r="FW19" i="3"/>
  <c r="FV19" i="3"/>
  <c r="FU19" i="3"/>
  <c r="FR19" i="3"/>
  <c r="FQ19" i="3"/>
  <c r="FP19" i="3"/>
  <c r="FO19" i="3"/>
  <c r="FK19" i="3"/>
  <c r="FJ19" i="3"/>
  <c r="FI19" i="3"/>
  <c r="FH19" i="3"/>
  <c r="FG19" i="3"/>
  <c r="FD19" i="3"/>
  <c r="FB19" i="3"/>
  <c r="FA19" i="3"/>
  <c r="EZ19" i="3"/>
  <c r="EW19" i="3"/>
  <c r="EV19" i="3"/>
  <c r="EU19" i="3"/>
  <c r="ET19" i="3"/>
  <c r="ES19" i="3"/>
  <c r="EO19" i="3"/>
  <c r="EN19" i="3"/>
  <c r="EM19" i="3"/>
  <c r="EL19" i="3"/>
  <c r="EH19" i="3"/>
  <c r="EG19" i="3"/>
  <c r="EF19" i="3"/>
  <c r="EE19" i="3"/>
  <c r="EB19" i="3"/>
  <c r="EA19" i="3"/>
  <c r="DZ19" i="3"/>
  <c r="DY19" i="3"/>
  <c r="DX19" i="3"/>
  <c r="DU19" i="3"/>
  <c r="DT19" i="3"/>
  <c r="DS19" i="3"/>
  <c r="DR19" i="3"/>
  <c r="CP19" i="3"/>
  <c r="CO19" i="3"/>
  <c r="CL19" i="3"/>
  <c r="CJ19" i="3"/>
  <c r="CI19" i="3"/>
  <c r="CH19" i="3"/>
  <c r="CE19" i="3"/>
  <c r="CD19" i="3"/>
  <c r="CC19" i="3"/>
  <c r="CB19" i="3"/>
  <c r="CA19" i="3"/>
  <c r="BX19" i="3"/>
  <c r="BW19" i="3"/>
  <c r="BV19" i="3"/>
  <c r="BU19" i="3"/>
  <c r="BT19" i="3"/>
  <c r="BQ19" i="3"/>
  <c r="BP19" i="3"/>
  <c r="BO19" i="3"/>
  <c r="BN19" i="3"/>
  <c r="BM19" i="3"/>
  <c r="BJ19" i="3"/>
  <c r="BI19" i="3"/>
  <c r="BH19" i="3"/>
  <c r="BG19" i="3"/>
  <c r="BF19" i="3"/>
  <c r="BC19" i="3"/>
  <c r="BB19" i="3"/>
  <c r="BA19" i="3"/>
  <c r="AZ19" i="3"/>
  <c r="AY19" i="3"/>
  <c r="AV19" i="3"/>
  <c r="AU19" i="3"/>
  <c r="AT19" i="3"/>
  <c r="AS19" i="3"/>
  <c r="AR19" i="3"/>
  <c r="AO19" i="3"/>
  <c r="AN19" i="3"/>
  <c r="AM19" i="3"/>
  <c r="AL19" i="3"/>
  <c r="AK19" i="3"/>
  <c r="AH19" i="3"/>
  <c r="AG19" i="3"/>
  <c r="AF19" i="3"/>
  <c r="AE19" i="3"/>
  <c r="AD19" i="3"/>
  <c r="AA19" i="3"/>
  <c r="Z19" i="3"/>
  <c r="Y19" i="3"/>
  <c r="X19" i="3"/>
  <c r="W19" i="3"/>
  <c r="T19" i="3"/>
  <c r="S19" i="3"/>
  <c r="NS18" i="3"/>
  <c r="NR18" i="3"/>
  <c r="NQ18" i="3"/>
  <c r="NP18" i="3"/>
  <c r="NL18" i="3"/>
  <c r="NK18" i="3"/>
  <c r="NJ18" i="3"/>
  <c r="NI18" i="3"/>
  <c r="NF18" i="3"/>
  <c r="NE18" i="3"/>
  <c r="ND18" i="3"/>
  <c r="NC18" i="3"/>
  <c r="NB18" i="3"/>
  <c r="MY18" i="3"/>
  <c r="MX18" i="3"/>
  <c r="MW18" i="3"/>
  <c r="MV18" i="3"/>
  <c r="MU18" i="3"/>
  <c r="MR18" i="3"/>
  <c r="MQ18" i="3"/>
  <c r="MP18" i="3"/>
  <c r="MO18" i="3"/>
  <c r="MN18" i="3"/>
  <c r="MK18" i="3"/>
  <c r="MJ18" i="3"/>
  <c r="MI18" i="3"/>
  <c r="MH18" i="3"/>
  <c r="MG18" i="3"/>
  <c r="MD18" i="3"/>
  <c r="MC18" i="3"/>
  <c r="MB18" i="3"/>
  <c r="MA18" i="3"/>
  <c r="LZ18" i="3"/>
  <c r="LW18" i="3"/>
  <c r="LV18" i="3"/>
  <c r="LT18" i="3"/>
  <c r="LS18" i="3"/>
  <c r="LP18" i="3"/>
  <c r="LO18" i="3"/>
  <c r="LN18" i="3"/>
  <c r="LM18" i="3"/>
  <c r="LL18" i="3"/>
  <c r="LI18" i="3"/>
  <c r="LH18" i="3"/>
  <c r="LG18" i="3"/>
  <c r="LF18" i="3"/>
  <c r="LE18" i="3"/>
  <c r="LB18" i="3"/>
  <c r="LA18" i="3"/>
  <c r="KZ18" i="3"/>
  <c r="KY18" i="3"/>
  <c r="KX18" i="3"/>
  <c r="KU18" i="3"/>
  <c r="KT18" i="3"/>
  <c r="KS18" i="3"/>
  <c r="KR18" i="3"/>
  <c r="KQ18" i="3"/>
  <c r="KN18" i="3"/>
  <c r="KM18" i="3"/>
  <c r="KL18" i="3"/>
  <c r="KK18" i="3"/>
  <c r="KJ18" i="3"/>
  <c r="KG18" i="3"/>
  <c r="KF18" i="3"/>
  <c r="KE18" i="3"/>
  <c r="KD18" i="3"/>
  <c r="KC18" i="3"/>
  <c r="JZ18" i="3"/>
  <c r="JY18" i="3"/>
  <c r="JX18" i="3"/>
  <c r="JW18" i="3"/>
  <c r="JV18" i="3"/>
  <c r="JS18" i="3"/>
  <c r="JR18" i="3"/>
  <c r="JQ18" i="3"/>
  <c r="JP18" i="3"/>
  <c r="JO18" i="3"/>
  <c r="JL18" i="3"/>
  <c r="JK18" i="3"/>
  <c r="JJ18" i="3"/>
  <c r="JI18" i="3"/>
  <c r="JH18" i="3"/>
  <c r="JE18" i="3"/>
  <c r="JD18" i="3"/>
  <c r="JC18" i="3"/>
  <c r="JB18" i="3"/>
  <c r="JA18" i="3"/>
  <c r="IC18" i="3"/>
  <c r="IC57" i="3" s="1"/>
  <c r="IC58" i="3" s="1"/>
  <c r="IB18" i="3"/>
  <c r="IA18" i="3"/>
  <c r="IA57" i="3" s="1"/>
  <c r="IA58" i="3" s="1"/>
  <c r="HZ18" i="3"/>
  <c r="HY18" i="3"/>
  <c r="HV18" i="3"/>
  <c r="HU18" i="3"/>
  <c r="HT18" i="3"/>
  <c r="HS18" i="3"/>
  <c r="HR18" i="3"/>
  <c r="HO18" i="3"/>
  <c r="HN18" i="3"/>
  <c r="HM18" i="3"/>
  <c r="HL18" i="3"/>
  <c r="HK18" i="3"/>
  <c r="HH18" i="3"/>
  <c r="HG18" i="3"/>
  <c r="HF18" i="3"/>
  <c r="HD18" i="3"/>
  <c r="HA18" i="3"/>
  <c r="GZ18" i="3"/>
  <c r="GY18" i="3"/>
  <c r="GX18" i="3"/>
  <c r="GW18" i="3"/>
  <c r="GT18" i="3"/>
  <c r="GS18" i="3"/>
  <c r="GR18" i="3"/>
  <c r="GQ18" i="3"/>
  <c r="GP18" i="3"/>
  <c r="GM18" i="3"/>
  <c r="GL18" i="3"/>
  <c r="GK18" i="3"/>
  <c r="GJ18" i="3"/>
  <c r="GI18" i="3"/>
  <c r="GF18" i="3"/>
  <c r="GE18" i="3"/>
  <c r="GD18" i="3"/>
  <c r="GC18" i="3"/>
  <c r="GB18" i="3"/>
  <c r="FY18" i="3"/>
  <c r="FX18" i="3"/>
  <c r="FW18" i="3"/>
  <c r="FV18" i="3"/>
  <c r="FU18" i="3"/>
  <c r="FR18" i="3"/>
  <c r="FQ18" i="3"/>
  <c r="FP18" i="3"/>
  <c r="FO18" i="3"/>
  <c r="FK18" i="3"/>
  <c r="FJ18" i="3"/>
  <c r="FI18" i="3"/>
  <c r="FH18" i="3"/>
  <c r="FG18" i="3"/>
  <c r="FD18" i="3"/>
  <c r="FB18" i="3"/>
  <c r="FB57" i="3" s="1"/>
  <c r="FB58" i="3" s="1"/>
  <c r="FA18" i="3"/>
  <c r="EZ18" i="3"/>
  <c r="EZ57" i="3" s="1"/>
  <c r="EZ58" i="3" s="1"/>
  <c r="EW18" i="3"/>
  <c r="EV18" i="3"/>
  <c r="EU18" i="3"/>
  <c r="ET18" i="3"/>
  <c r="ES18" i="3"/>
  <c r="EO18" i="3"/>
  <c r="EN18" i="3"/>
  <c r="EM18" i="3"/>
  <c r="EL18" i="3"/>
  <c r="EH18" i="3"/>
  <c r="EG18" i="3"/>
  <c r="EF18" i="3"/>
  <c r="EE18" i="3"/>
  <c r="EB18" i="3"/>
  <c r="EA18" i="3"/>
  <c r="DZ18" i="3"/>
  <c r="DY18" i="3"/>
  <c r="DX18" i="3"/>
  <c r="DU18" i="3"/>
  <c r="DT18" i="3"/>
  <c r="DS18" i="3"/>
  <c r="DR18" i="3"/>
  <c r="CL18" i="3"/>
  <c r="CK18" i="3"/>
  <c r="CJ18" i="3"/>
  <c r="CI18" i="3"/>
  <c r="CH18" i="3"/>
  <c r="CE18" i="3"/>
  <c r="CD18" i="3"/>
  <c r="CC18" i="3"/>
  <c r="CB18" i="3"/>
  <c r="CA18" i="3"/>
  <c r="BX18" i="3"/>
  <c r="BW18" i="3"/>
  <c r="BV18" i="3"/>
  <c r="BU18" i="3"/>
  <c r="BU57" i="3" s="1"/>
  <c r="BU58" i="3" s="1"/>
  <c r="BT18" i="3"/>
  <c r="BQ18" i="3"/>
  <c r="BP18" i="3"/>
  <c r="BO18" i="3"/>
  <c r="BN18" i="3"/>
  <c r="BN57" i="3" s="1"/>
  <c r="BN58" i="3" s="1"/>
  <c r="BM18" i="3"/>
  <c r="BJ18" i="3"/>
  <c r="BI18" i="3"/>
  <c r="BH18" i="3"/>
  <c r="BG18" i="3"/>
  <c r="BF18" i="3"/>
  <c r="BC18" i="3"/>
  <c r="BB18" i="3"/>
  <c r="BA18" i="3"/>
  <c r="AZ18" i="3"/>
  <c r="AY18" i="3"/>
  <c r="AV18" i="3"/>
  <c r="AU18" i="3"/>
  <c r="AT18" i="3"/>
  <c r="AS18" i="3"/>
  <c r="AR18" i="3"/>
  <c r="AO18" i="3"/>
  <c r="AN18" i="3"/>
  <c r="AM18" i="3"/>
  <c r="AL18" i="3"/>
  <c r="AK18" i="3"/>
  <c r="AH18" i="3"/>
  <c r="AG18" i="3"/>
  <c r="AF18" i="3"/>
  <c r="AE18" i="3"/>
  <c r="AD18" i="3"/>
  <c r="AA18" i="3"/>
  <c r="Z18" i="3"/>
  <c r="Z57" i="3" s="1"/>
  <c r="Z58" i="3" s="1"/>
  <c r="Y18" i="3"/>
  <c r="X18" i="3"/>
  <c r="W18" i="3"/>
  <c r="M18" i="3" s="1"/>
  <c r="T18" i="3"/>
  <c r="S18" i="3"/>
  <c r="P18" i="3"/>
  <c r="C18" i="3"/>
  <c r="NS17" i="3"/>
  <c r="NR17" i="3"/>
  <c r="NQ17" i="3"/>
  <c r="NP17" i="3"/>
  <c r="NP57" i="3" s="1"/>
  <c r="NP58" i="3" s="1"/>
  <c r="NL17" i="3"/>
  <c r="NK17" i="3"/>
  <c r="NJ17" i="3"/>
  <c r="NI17" i="3"/>
  <c r="NF17" i="3"/>
  <c r="NE17" i="3"/>
  <c r="ND17" i="3"/>
  <c r="NC17" i="3"/>
  <c r="NB17" i="3"/>
  <c r="MY17" i="3"/>
  <c r="MX17" i="3"/>
  <c r="MW17" i="3"/>
  <c r="MW57" i="3" s="1"/>
  <c r="MW58" i="3" s="1"/>
  <c r="MV17" i="3"/>
  <c r="MU17" i="3"/>
  <c r="MR17" i="3"/>
  <c r="MQ17" i="3"/>
  <c r="MP17" i="3"/>
  <c r="MO17" i="3"/>
  <c r="MN17" i="3"/>
  <c r="MK17" i="3"/>
  <c r="MJ17" i="3"/>
  <c r="MI17" i="3"/>
  <c r="MH17" i="3"/>
  <c r="MG17" i="3"/>
  <c r="MG57" i="3" s="1"/>
  <c r="MG58" i="3" s="1"/>
  <c r="MD17" i="3"/>
  <c r="MC17" i="3"/>
  <c r="MB17" i="3"/>
  <c r="MA17" i="3"/>
  <c r="LZ17" i="3"/>
  <c r="LW17" i="3"/>
  <c r="LV17" i="3"/>
  <c r="LT17" i="3"/>
  <c r="LS17" i="3"/>
  <c r="LP17" i="3"/>
  <c r="LO17" i="3"/>
  <c r="LN17" i="3"/>
  <c r="LN57" i="3" s="1"/>
  <c r="LN58" i="3" s="1"/>
  <c r="LM17" i="3"/>
  <c r="LL17" i="3"/>
  <c r="LI17" i="3"/>
  <c r="LH17" i="3"/>
  <c r="LG17" i="3"/>
  <c r="LF17" i="3"/>
  <c r="LE17" i="3"/>
  <c r="LB17" i="3"/>
  <c r="LA17" i="3"/>
  <c r="KZ17" i="3"/>
  <c r="KY17" i="3"/>
  <c r="KX17" i="3"/>
  <c r="KX57" i="3" s="1"/>
  <c r="KX58" i="3" s="1"/>
  <c r="KU17" i="3"/>
  <c r="KT17" i="3"/>
  <c r="KS17" i="3"/>
  <c r="KR17" i="3"/>
  <c r="KQ17" i="3"/>
  <c r="KN17" i="3"/>
  <c r="KM17" i="3"/>
  <c r="KL17" i="3"/>
  <c r="KK17" i="3"/>
  <c r="KJ17" i="3"/>
  <c r="KG17" i="3"/>
  <c r="KF17" i="3"/>
  <c r="KF57" i="3" s="1"/>
  <c r="KF58" i="3" s="1"/>
  <c r="KE17" i="3"/>
  <c r="KD17" i="3"/>
  <c r="KC17" i="3"/>
  <c r="JZ17" i="3"/>
  <c r="JY17" i="3"/>
  <c r="JX17" i="3"/>
  <c r="JW17" i="3"/>
  <c r="JV17" i="3"/>
  <c r="JS17" i="3"/>
  <c r="JR17" i="3"/>
  <c r="JQ17" i="3"/>
  <c r="JP17" i="3"/>
  <c r="JP57" i="3" s="1"/>
  <c r="JP58" i="3" s="1"/>
  <c r="JO17" i="3"/>
  <c r="JL17" i="3"/>
  <c r="JK17" i="3"/>
  <c r="JJ17" i="3"/>
  <c r="JI17" i="3"/>
  <c r="JH17" i="3"/>
  <c r="JE17" i="3"/>
  <c r="JD17" i="3"/>
  <c r="JC17" i="3"/>
  <c r="JC57" i="3" s="1"/>
  <c r="JC58" i="3" s="1"/>
  <c r="JB17" i="3"/>
  <c r="JA17" i="3"/>
  <c r="IX17" i="3"/>
  <c r="IX57" i="3" s="1"/>
  <c r="IX58" i="3" s="1"/>
  <c r="IW17" i="3"/>
  <c r="IV17" i="3"/>
  <c r="IU17" i="3"/>
  <c r="IU57" i="3" s="1"/>
  <c r="IU58" i="3" s="1"/>
  <c r="IT17" i="3"/>
  <c r="HV17" i="3"/>
  <c r="HU17" i="3"/>
  <c r="HT17" i="3"/>
  <c r="HS17" i="3"/>
  <c r="HR17" i="3"/>
  <c r="HO17" i="3"/>
  <c r="HO57" i="3" s="1"/>
  <c r="HO58" i="3" s="1"/>
  <c r="HN17" i="3"/>
  <c r="HM17" i="3"/>
  <c r="HL17" i="3"/>
  <c r="HK17" i="3"/>
  <c r="HK57" i="3" s="1"/>
  <c r="HK58" i="3" s="1"/>
  <c r="HH17" i="3"/>
  <c r="HG17" i="3"/>
  <c r="HF17" i="3"/>
  <c r="HD17" i="3"/>
  <c r="HA17" i="3"/>
  <c r="GZ17" i="3"/>
  <c r="GY17" i="3"/>
  <c r="GX17" i="3"/>
  <c r="GX57" i="3" s="1"/>
  <c r="GX58" i="3" s="1"/>
  <c r="GW17" i="3"/>
  <c r="GT17" i="3"/>
  <c r="GS17" i="3"/>
  <c r="GR17" i="3"/>
  <c r="GR57" i="3" s="1"/>
  <c r="GR58" i="3" s="1"/>
  <c r="GQ17" i="3"/>
  <c r="GP17" i="3"/>
  <c r="GM17" i="3"/>
  <c r="GL17" i="3"/>
  <c r="GK17" i="3"/>
  <c r="GJ17" i="3"/>
  <c r="GI17" i="3"/>
  <c r="GF17" i="3"/>
  <c r="GE17" i="3"/>
  <c r="GD17" i="3"/>
  <c r="GC17" i="3"/>
  <c r="GB17" i="3"/>
  <c r="GB57" i="3" s="1"/>
  <c r="GB58" i="3" s="1"/>
  <c r="FY17" i="3"/>
  <c r="FX17" i="3"/>
  <c r="FW17" i="3"/>
  <c r="FV17" i="3"/>
  <c r="FU17" i="3"/>
  <c r="FR17" i="3"/>
  <c r="FQ17" i="3"/>
  <c r="FP17" i="3"/>
  <c r="FO17" i="3"/>
  <c r="FK17" i="3"/>
  <c r="FJ17" i="3"/>
  <c r="FI17" i="3"/>
  <c r="FI57" i="3" s="1"/>
  <c r="FI58" i="3" s="1"/>
  <c r="FH17" i="3"/>
  <c r="FG17" i="3"/>
  <c r="EW17" i="3"/>
  <c r="EV17" i="3"/>
  <c r="EU17" i="3"/>
  <c r="ET17" i="3"/>
  <c r="ET57" i="3" s="1"/>
  <c r="ET58" i="3" s="1"/>
  <c r="ES17" i="3"/>
  <c r="EO17" i="3"/>
  <c r="EO57" i="3" s="1"/>
  <c r="EO58" i="3" s="1"/>
  <c r="EN17" i="3"/>
  <c r="EM17" i="3"/>
  <c r="EL17" i="3"/>
  <c r="EH17" i="3"/>
  <c r="EG17" i="3"/>
  <c r="EF17" i="3"/>
  <c r="EE17" i="3"/>
  <c r="EB17" i="3"/>
  <c r="EA17" i="3"/>
  <c r="DZ17" i="3"/>
  <c r="DY17" i="3"/>
  <c r="DX17" i="3"/>
  <c r="DX57" i="3" s="1"/>
  <c r="DX58" i="3" s="1"/>
  <c r="DU17" i="3"/>
  <c r="DU57" i="3" s="1"/>
  <c r="DU58" i="3" s="1"/>
  <c r="DT17" i="3"/>
  <c r="DS17" i="3"/>
  <c r="DR17" i="3"/>
  <c r="DR57" i="3" s="1"/>
  <c r="DR58" i="3" s="1"/>
  <c r="CP17" i="3"/>
  <c r="CP57" i="3" s="1"/>
  <c r="CP58" i="3" s="1"/>
  <c r="CO17" i="3"/>
  <c r="CL17" i="3"/>
  <c r="CK17" i="3"/>
  <c r="CH17" i="3"/>
  <c r="CE17" i="3"/>
  <c r="CD17" i="3"/>
  <c r="CD57" i="3" s="1"/>
  <c r="CD58" i="3" s="1"/>
  <c r="CC17" i="3"/>
  <c r="CB17" i="3"/>
  <c r="CA17" i="3"/>
  <c r="BX17" i="3"/>
  <c r="BW17" i="3"/>
  <c r="BJ17" i="3"/>
  <c r="BJ57" i="3" s="1"/>
  <c r="BJ58" i="3" s="1"/>
  <c r="BI17" i="3"/>
  <c r="BI57" i="3" s="1"/>
  <c r="BI58" i="3" s="1"/>
  <c r="BH17" i="3"/>
  <c r="BG17" i="3"/>
  <c r="BF17" i="3"/>
  <c r="BC17" i="3"/>
  <c r="BB17" i="3"/>
  <c r="BA17" i="3"/>
  <c r="AZ17" i="3"/>
  <c r="AY17" i="3"/>
  <c r="AV17" i="3"/>
  <c r="AV57" i="3" s="1"/>
  <c r="AV58" i="3" s="1"/>
  <c r="AU17" i="3"/>
  <c r="AT17" i="3"/>
  <c r="AT57" i="3" s="1"/>
  <c r="AT58" i="3" s="1"/>
  <c r="AS17" i="3"/>
  <c r="AS57" i="3" s="1"/>
  <c r="AS58" i="3" s="1"/>
  <c r="AR17" i="3"/>
  <c r="AO17" i="3"/>
  <c r="AN17" i="3"/>
  <c r="AM17" i="3"/>
  <c r="AL17" i="3"/>
  <c r="AK17" i="3"/>
  <c r="AH17" i="3"/>
  <c r="AG17" i="3"/>
  <c r="AE17" i="3"/>
  <c r="AD17" i="3"/>
  <c r="Y17" i="3"/>
  <c r="Y57" i="3" s="1"/>
  <c r="Y58" i="3" s="1"/>
  <c r="X17" i="3"/>
  <c r="W17" i="3"/>
  <c r="T17" i="3"/>
  <c r="T57" i="3" s="1"/>
  <c r="T58" i="3" s="1"/>
  <c r="S17" i="3"/>
  <c r="N17" i="3"/>
  <c r="NS15" i="3"/>
  <c r="NS54" i="3" s="1"/>
  <c r="NS55" i="3" s="1"/>
  <c r="NR15" i="3"/>
  <c r="NR54" i="3" s="1"/>
  <c r="NR55" i="3" s="1"/>
  <c r="NQ15" i="3"/>
  <c r="NQ54" i="3" s="1"/>
  <c r="NQ55" i="3" s="1"/>
  <c r="NP15" i="3"/>
  <c r="NP54" i="3" s="1"/>
  <c r="NP55" i="3" s="1"/>
  <c r="NL15" i="3"/>
  <c r="NL54" i="3" s="1"/>
  <c r="NL55" i="3" s="1"/>
  <c r="NK15" i="3"/>
  <c r="NK54" i="3" s="1"/>
  <c r="NK55" i="3" s="1"/>
  <c r="NJ15" i="3"/>
  <c r="NJ54" i="3" s="1"/>
  <c r="NJ55" i="3" s="1"/>
  <c r="NI15" i="3"/>
  <c r="NI54" i="3" s="1"/>
  <c r="NI55" i="3" s="1"/>
  <c r="NF15" i="3"/>
  <c r="NF54" i="3" s="1"/>
  <c r="NF55" i="3" s="1"/>
  <c r="NE15" i="3"/>
  <c r="NE54" i="3" s="1"/>
  <c r="NE55" i="3" s="1"/>
  <c r="ND15" i="3"/>
  <c r="ND54" i="3" s="1"/>
  <c r="ND55" i="3" s="1"/>
  <c r="NC15" i="3"/>
  <c r="NC54" i="3" s="1"/>
  <c r="NC55" i="3" s="1"/>
  <c r="NB15" i="3"/>
  <c r="NB54" i="3" s="1"/>
  <c r="NB55" i="3" s="1"/>
  <c r="MY15" i="3"/>
  <c r="MY54" i="3" s="1"/>
  <c r="MY55" i="3" s="1"/>
  <c r="MX15" i="3"/>
  <c r="MX54" i="3" s="1"/>
  <c r="MX55" i="3" s="1"/>
  <c r="MW15" i="3"/>
  <c r="MW54" i="3" s="1"/>
  <c r="MW55" i="3" s="1"/>
  <c r="MV15" i="3"/>
  <c r="MV54" i="3" s="1"/>
  <c r="MV55" i="3" s="1"/>
  <c r="MU15" i="3"/>
  <c r="MU54" i="3" s="1"/>
  <c r="MU55" i="3" s="1"/>
  <c r="MR15" i="3"/>
  <c r="MR54" i="3" s="1"/>
  <c r="MR55" i="3" s="1"/>
  <c r="MQ15" i="3"/>
  <c r="MQ54" i="3" s="1"/>
  <c r="MQ55" i="3" s="1"/>
  <c r="MP15" i="3"/>
  <c r="MP54" i="3" s="1"/>
  <c r="MP55" i="3" s="1"/>
  <c r="MO15" i="3"/>
  <c r="MO54" i="3" s="1"/>
  <c r="MN15" i="3"/>
  <c r="MN54" i="3" s="1"/>
  <c r="MN55" i="3" s="1"/>
  <c r="MK15" i="3"/>
  <c r="MK54" i="3" s="1"/>
  <c r="MK55" i="3" s="1"/>
  <c r="MJ15" i="3"/>
  <c r="MJ54" i="3" s="1"/>
  <c r="MJ55" i="3" s="1"/>
  <c r="MI15" i="3"/>
  <c r="MI54" i="3" s="1"/>
  <c r="MI55" i="3" s="1"/>
  <c r="MH15" i="3"/>
  <c r="MH54" i="3" s="1"/>
  <c r="MH55" i="3" s="1"/>
  <c r="MG15" i="3"/>
  <c r="MG54" i="3" s="1"/>
  <c r="MG55" i="3" s="1"/>
  <c r="MD15" i="3"/>
  <c r="MD54" i="3" s="1"/>
  <c r="MD55" i="3" s="1"/>
  <c r="MC15" i="3"/>
  <c r="MC54" i="3" s="1"/>
  <c r="MC55" i="3" s="1"/>
  <c r="MB15" i="3"/>
  <c r="MB54" i="3" s="1"/>
  <c r="MB55" i="3" s="1"/>
  <c r="MA15" i="3"/>
  <c r="MA54" i="3" s="1"/>
  <c r="MA55" i="3" s="1"/>
  <c r="LZ15" i="3"/>
  <c r="LZ54" i="3" s="1"/>
  <c r="LZ55" i="3" s="1"/>
  <c r="LW15" i="3"/>
  <c r="LW54" i="3" s="1"/>
  <c r="LW55" i="3" s="1"/>
  <c r="LV15" i="3"/>
  <c r="LV54" i="3" s="1"/>
  <c r="LV55" i="3" s="1"/>
  <c r="LT15" i="3"/>
  <c r="LT54" i="3" s="1"/>
  <c r="LT55" i="3" s="1"/>
  <c r="LS15" i="3"/>
  <c r="LS54" i="3" s="1"/>
  <c r="LS55" i="3" s="1"/>
  <c r="LP15" i="3"/>
  <c r="LP54" i="3" s="1"/>
  <c r="LP55" i="3" s="1"/>
  <c r="LO15" i="3"/>
  <c r="LO54" i="3" s="1"/>
  <c r="LO55" i="3" s="1"/>
  <c r="LN15" i="3"/>
  <c r="LN54" i="3" s="1"/>
  <c r="LN55" i="3" s="1"/>
  <c r="LM15" i="3"/>
  <c r="LM54" i="3" s="1"/>
  <c r="LM55" i="3" s="1"/>
  <c r="LL15" i="3"/>
  <c r="LL54" i="3" s="1"/>
  <c r="LL55" i="3" s="1"/>
  <c r="LI15" i="3"/>
  <c r="LI54" i="3" s="1"/>
  <c r="LI55" i="3" s="1"/>
  <c r="LH15" i="3"/>
  <c r="LH54" i="3" s="1"/>
  <c r="LH55" i="3" s="1"/>
  <c r="LG15" i="3"/>
  <c r="LG54" i="3" s="1"/>
  <c r="LG55" i="3" s="1"/>
  <c r="LF15" i="3"/>
  <c r="LF54" i="3" s="1"/>
  <c r="LF55" i="3" s="1"/>
  <c r="LE15" i="3"/>
  <c r="LE54" i="3" s="1"/>
  <c r="LE55" i="3" s="1"/>
  <c r="LB15" i="3"/>
  <c r="LB54" i="3" s="1"/>
  <c r="LB55" i="3" s="1"/>
  <c r="LA15" i="3"/>
  <c r="LA54" i="3" s="1"/>
  <c r="LA55" i="3" s="1"/>
  <c r="KZ15" i="3"/>
  <c r="KZ54" i="3" s="1"/>
  <c r="KZ55" i="3" s="1"/>
  <c r="KY15" i="3"/>
  <c r="KY54" i="3" s="1"/>
  <c r="KY55" i="3" s="1"/>
  <c r="KX15" i="3"/>
  <c r="KX54" i="3" s="1"/>
  <c r="KX55" i="3" s="1"/>
  <c r="KU15" i="3"/>
  <c r="KU54" i="3" s="1"/>
  <c r="KU55" i="3" s="1"/>
  <c r="KT15" i="3"/>
  <c r="KT54" i="3" s="1"/>
  <c r="KT55" i="3" s="1"/>
  <c r="KS15" i="3"/>
  <c r="KS54" i="3" s="1"/>
  <c r="KS55" i="3" s="1"/>
  <c r="KR15" i="3"/>
  <c r="KR54" i="3" s="1"/>
  <c r="KR55" i="3" s="1"/>
  <c r="KQ15" i="3"/>
  <c r="KQ54" i="3" s="1"/>
  <c r="KQ55" i="3" s="1"/>
  <c r="KN15" i="3"/>
  <c r="KN54" i="3" s="1"/>
  <c r="KN55" i="3" s="1"/>
  <c r="KM15" i="3"/>
  <c r="KM54" i="3" s="1"/>
  <c r="KM55" i="3" s="1"/>
  <c r="KL15" i="3"/>
  <c r="KL54" i="3" s="1"/>
  <c r="KL55" i="3" s="1"/>
  <c r="KK15" i="3"/>
  <c r="KK54" i="3" s="1"/>
  <c r="KK55" i="3" s="1"/>
  <c r="KJ15" i="3"/>
  <c r="KJ54" i="3" s="1"/>
  <c r="KJ55" i="3" s="1"/>
  <c r="KG15" i="3"/>
  <c r="KG54" i="3" s="1"/>
  <c r="KG55" i="3" s="1"/>
  <c r="KF15" i="3"/>
  <c r="KF54" i="3" s="1"/>
  <c r="KE15" i="3"/>
  <c r="KE54" i="3" s="1"/>
  <c r="KE55" i="3" s="1"/>
  <c r="KD15" i="3"/>
  <c r="KD54" i="3" s="1"/>
  <c r="KD55" i="3" s="1"/>
  <c r="KC15" i="3"/>
  <c r="KC54" i="3" s="1"/>
  <c r="KC55" i="3" s="1"/>
  <c r="JZ15" i="3"/>
  <c r="JZ54" i="3" s="1"/>
  <c r="JZ55" i="3" s="1"/>
  <c r="JY15" i="3"/>
  <c r="JY54" i="3" s="1"/>
  <c r="JY55" i="3" s="1"/>
  <c r="JX15" i="3"/>
  <c r="JX54" i="3" s="1"/>
  <c r="JX55" i="3" s="1"/>
  <c r="JW15" i="3"/>
  <c r="JW54" i="3" s="1"/>
  <c r="JW55" i="3" s="1"/>
  <c r="JV15" i="3"/>
  <c r="JV54" i="3" s="1"/>
  <c r="JV55" i="3" s="1"/>
  <c r="JS15" i="3"/>
  <c r="JS54" i="3" s="1"/>
  <c r="JS55" i="3" s="1"/>
  <c r="JR15" i="3"/>
  <c r="JR54" i="3" s="1"/>
  <c r="JR55" i="3" s="1"/>
  <c r="JQ15" i="3"/>
  <c r="JQ54" i="3" s="1"/>
  <c r="JQ55" i="3" s="1"/>
  <c r="JP15" i="3"/>
  <c r="JP54" i="3" s="1"/>
  <c r="JP55" i="3" s="1"/>
  <c r="JO15" i="3"/>
  <c r="JO54" i="3" s="1"/>
  <c r="JO55" i="3" s="1"/>
  <c r="JL15" i="3"/>
  <c r="JL54" i="3" s="1"/>
  <c r="JL55" i="3" s="1"/>
  <c r="JK15" i="3"/>
  <c r="JK54" i="3" s="1"/>
  <c r="JK55" i="3" s="1"/>
  <c r="JJ15" i="3"/>
  <c r="JJ54" i="3" s="1"/>
  <c r="JJ55" i="3" s="1"/>
  <c r="JI15" i="3"/>
  <c r="JI54" i="3" s="1"/>
  <c r="JI55" i="3" s="1"/>
  <c r="JH15" i="3"/>
  <c r="JH54" i="3" s="1"/>
  <c r="JH55" i="3" s="1"/>
  <c r="JE15" i="3"/>
  <c r="JE54" i="3" s="1"/>
  <c r="JE55" i="3" s="1"/>
  <c r="JD15" i="3"/>
  <c r="JD54" i="3" s="1"/>
  <c r="JD55" i="3" s="1"/>
  <c r="JC15" i="3"/>
  <c r="JC54" i="3" s="1"/>
  <c r="JC55" i="3" s="1"/>
  <c r="JB15" i="3"/>
  <c r="JB54" i="3" s="1"/>
  <c r="JA15" i="3"/>
  <c r="JA54" i="3" s="1"/>
  <c r="JA55" i="3" s="1"/>
  <c r="IX15" i="3"/>
  <c r="IX54" i="3" s="1"/>
  <c r="IX55" i="3" s="1"/>
  <c r="IW15" i="3"/>
  <c r="IW54" i="3" s="1"/>
  <c r="IW55" i="3" s="1"/>
  <c r="IV15" i="3"/>
  <c r="IV54" i="3" s="1"/>
  <c r="IV55" i="3" s="1"/>
  <c r="IU15" i="3"/>
  <c r="IU54" i="3" s="1"/>
  <c r="IU55" i="3" s="1"/>
  <c r="IT15" i="3"/>
  <c r="IT54" i="3" s="1"/>
  <c r="IT55" i="3" s="1"/>
  <c r="IQ15" i="3"/>
  <c r="IQ54" i="3" s="1"/>
  <c r="IQ55" i="3" s="1"/>
  <c r="IP15" i="3"/>
  <c r="IP54" i="3" s="1"/>
  <c r="IP55" i="3" s="1"/>
  <c r="IO15" i="3"/>
  <c r="IO54" i="3" s="1"/>
  <c r="IO55" i="3" s="1"/>
  <c r="IN15" i="3"/>
  <c r="IN54" i="3" s="1"/>
  <c r="IN55" i="3" s="1"/>
  <c r="IM15" i="3"/>
  <c r="IM54" i="3" s="1"/>
  <c r="IM55" i="3" s="1"/>
  <c r="IJ15" i="3"/>
  <c r="IJ54" i="3" s="1"/>
  <c r="IJ55" i="3" s="1"/>
  <c r="II15" i="3"/>
  <c r="II54" i="3" s="1"/>
  <c r="II55" i="3" s="1"/>
  <c r="IH15" i="3"/>
  <c r="IH54" i="3" s="1"/>
  <c r="IH55" i="3" s="1"/>
  <c r="IG15" i="3"/>
  <c r="IG54" i="3" s="1"/>
  <c r="IG55" i="3" s="1"/>
  <c r="IF15" i="3"/>
  <c r="IF54" i="3" s="1"/>
  <c r="IF55" i="3" s="1"/>
  <c r="IC15" i="3"/>
  <c r="IC54" i="3" s="1"/>
  <c r="IC55" i="3" s="1"/>
  <c r="IB15" i="3"/>
  <c r="IB54" i="3" s="1"/>
  <c r="IB55" i="3" s="1"/>
  <c r="IA15" i="3"/>
  <c r="IA54" i="3" s="1"/>
  <c r="IA55" i="3" s="1"/>
  <c r="HZ15" i="3"/>
  <c r="HZ54" i="3" s="1"/>
  <c r="HZ55" i="3" s="1"/>
  <c r="HY15" i="3"/>
  <c r="HY54" i="3" s="1"/>
  <c r="HY55" i="3" s="1"/>
  <c r="HV15" i="3"/>
  <c r="HV54" i="3" s="1"/>
  <c r="HV55" i="3" s="1"/>
  <c r="HU15" i="3"/>
  <c r="HU54" i="3" s="1"/>
  <c r="HU55" i="3" s="1"/>
  <c r="HT15" i="3"/>
  <c r="HT54" i="3" s="1"/>
  <c r="HT55" i="3" s="1"/>
  <c r="HS15" i="3"/>
  <c r="HS54" i="3" s="1"/>
  <c r="HS55" i="3" s="1"/>
  <c r="HR15" i="3"/>
  <c r="HR54" i="3" s="1"/>
  <c r="HR55" i="3" s="1"/>
  <c r="HO15" i="3"/>
  <c r="HO54" i="3" s="1"/>
  <c r="HO55" i="3" s="1"/>
  <c r="HN15" i="3"/>
  <c r="HN54" i="3" s="1"/>
  <c r="HN55" i="3" s="1"/>
  <c r="HM15" i="3"/>
  <c r="HM54" i="3" s="1"/>
  <c r="HM55" i="3" s="1"/>
  <c r="HL15" i="3"/>
  <c r="HL54" i="3" s="1"/>
  <c r="HL55" i="3" s="1"/>
  <c r="HK15" i="3"/>
  <c r="HK54" i="3" s="1"/>
  <c r="HK55" i="3" s="1"/>
  <c r="HH15" i="3"/>
  <c r="HH54" i="3" s="1"/>
  <c r="HH55" i="3" s="1"/>
  <c r="HG15" i="3"/>
  <c r="HG54" i="3" s="1"/>
  <c r="HG55" i="3" s="1"/>
  <c r="HF15" i="3"/>
  <c r="HF54" i="3" s="1"/>
  <c r="HF55" i="3" s="1"/>
  <c r="HD15" i="3"/>
  <c r="HD54" i="3" s="1"/>
  <c r="HD55" i="3" s="1"/>
  <c r="HA15" i="3"/>
  <c r="HA54" i="3" s="1"/>
  <c r="HA55" i="3" s="1"/>
  <c r="GZ15" i="3"/>
  <c r="GZ54" i="3" s="1"/>
  <c r="GZ55" i="3" s="1"/>
  <c r="GY15" i="3"/>
  <c r="GY54" i="3" s="1"/>
  <c r="GY55" i="3" s="1"/>
  <c r="GX15" i="3"/>
  <c r="GX54" i="3" s="1"/>
  <c r="GX55" i="3" s="1"/>
  <c r="GW15" i="3"/>
  <c r="GW54" i="3" s="1"/>
  <c r="GW55" i="3" s="1"/>
  <c r="GT15" i="3"/>
  <c r="GT54" i="3" s="1"/>
  <c r="GT55" i="3" s="1"/>
  <c r="GS15" i="3"/>
  <c r="GS54" i="3" s="1"/>
  <c r="GS55" i="3" s="1"/>
  <c r="GR15" i="3"/>
  <c r="GR54" i="3" s="1"/>
  <c r="GQ15" i="3"/>
  <c r="GQ54" i="3" s="1"/>
  <c r="GQ55" i="3" s="1"/>
  <c r="GP15" i="3"/>
  <c r="GP54" i="3" s="1"/>
  <c r="GP55" i="3" s="1"/>
  <c r="GM15" i="3"/>
  <c r="GM54" i="3" s="1"/>
  <c r="GM55" i="3" s="1"/>
  <c r="GL15" i="3"/>
  <c r="GL54" i="3" s="1"/>
  <c r="GL55" i="3" s="1"/>
  <c r="GK15" i="3"/>
  <c r="GK54" i="3" s="1"/>
  <c r="GK55" i="3" s="1"/>
  <c r="GJ15" i="3"/>
  <c r="GJ54" i="3" s="1"/>
  <c r="GJ55" i="3" s="1"/>
  <c r="GI15" i="3"/>
  <c r="GI54" i="3" s="1"/>
  <c r="GI55" i="3" s="1"/>
  <c r="GF15" i="3"/>
  <c r="GF54" i="3" s="1"/>
  <c r="GF55" i="3" s="1"/>
  <c r="GE15" i="3"/>
  <c r="GE54" i="3" s="1"/>
  <c r="GE55" i="3" s="1"/>
  <c r="GD15" i="3"/>
  <c r="GD54" i="3" s="1"/>
  <c r="GD55" i="3" s="1"/>
  <c r="GC15" i="3"/>
  <c r="GC54" i="3" s="1"/>
  <c r="GC55" i="3" s="1"/>
  <c r="GB15" i="3"/>
  <c r="GB54" i="3" s="1"/>
  <c r="GB55" i="3" s="1"/>
  <c r="FY15" i="3"/>
  <c r="FY54" i="3" s="1"/>
  <c r="FY55" i="3" s="1"/>
  <c r="FX15" i="3"/>
  <c r="FX54" i="3" s="1"/>
  <c r="FX55" i="3" s="1"/>
  <c r="FW15" i="3"/>
  <c r="FW54" i="3" s="1"/>
  <c r="FW55" i="3" s="1"/>
  <c r="FV15" i="3"/>
  <c r="FV54" i="3" s="1"/>
  <c r="FV55" i="3" s="1"/>
  <c r="FU15" i="3"/>
  <c r="FU54" i="3" s="1"/>
  <c r="FU55" i="3" s="1"/>
  <c r="FR15" i="3"/>
  <c r="FR54" i="3" s="1"/>
  <c r="FR55" i="3" s="1"/>
  <c r="FQ15" i="3"/>
  <c r="FQ54" i="3" s="1"/>
  <c r="FQ55" i="3" s="1"/>
  <c r="FP15" i="3"/>
  <c r="FP54" i="3" s="1"/>
  <c r="FP55" i="3" s="1"/>
  <c r="FO15" i="3"/>
  <c r="FO54" i="3" s="1"/>
  <c r="FO55" i="3" s="1"/>
  <c r="FK15" i="3"/>
  <c r="FK54" i="3" s="1"/>
  <c r="FK55" i="3" s="1"/>
  <c r="FJ15" i="3"/>
  <c r="FJ54" i="3" s="1"/>
  <c r="FJ55" i="3" s="1"/>
  <c r="FI15" i="3"/>
  <c r="FI54" i="3" s="1"/>
  <c r="FI55" i="3" s="1"/>
  <c r="FH15" i="3"/>
  <c r="FH54" i="3" s="1"/>
  <c r="FH55" i="3" s="1"/>
  <c r="FG15" i="3"/>
  <c r="FG54" i="3" s="1"/>
  <c r="FG55" i="3" s="1"/>
  <c r="FB15" i="3"/>
  <c r="FB54" i="3" s="1"/>
  <c r="FB55" i="3" s="1"/>
  <c r="FA15" i="3"/>
  <c r="FA54" i="3" s="1"/>
  <c r="FA55" i="3" s="1"/>
  <c r="EZ15" i="3"/>
  <c r="EZ54" i="3" s="1"/>
  <c r="EZ55" i="3" s="1"/>
  <c r="EW15" i="3"/>
  <c r="EW54" i="3" s="1"/>
  <c r="EW55" i="3" s="1"/>
  <c r="EV15" i="3"/>
  <c r="EV54" i="3" s="1"/>
  <c r="EV55" i="3" s="1"/>
  <c r="EU15" i="3"/>
  <c r="EU54" i="3" s="1"/>
  <c r="EU55" i="3" s="1"/>
  <c r="ET15" i="3"/>
  <c r="ET54" i="3" s="1"/>
  <c r="ET55" i="3" s="1"/>
  <c r="ES15" i="3"/>
  <c r="ES54" i="3" s="1"/>
  <c r="ES55" i="3" s="1"/>
  <c r="EN15" i="3"/>
  <c r="EN54" i="3" s="1"/>
  <c r="EN55" i="3" s="1"/>
  <c r="EM15" i="3"/>
  <c r="EM54" i="3" s="1"/>
  <c r="EM55" i="3" s="1"/>
  <c r="EL15" i="3"/>
  <c r="EL54" i="3" s="1"/>
  <c r="EL55" i="3" s="1"/>
  <c r="EH15" i="3"/>
  <c r="EH54" i="3" s="1"/>
  <c r="EH55" i="3" s="1"/>
  <c r="EG15" i="3"/>
  <c r="EG54" i="3" s="1"/>
  <c r="EG55" i="3" s="1"/>
  <c r="EF15" i="3"/>
  <c r="EF54" i="3" s="1"/>
  <c r="EF55" i="3" s="1"/>
  <c r="EE15" i="3"/>
  <c r="EE54" i="3" s="1"/>
  <c r="EE55" i="3" s="1"/>
  <c r="EB15" i="3"/>
  <c r="EB54" i="3" s="1"/>
  <c r="EB55" i="3" s="1"/>
  <c r="EA15" i="3"/>
  <c r="EA54" i="3" s="1"/>
  <c r="EA55" i="3" s="1"/>
  <c r="DZ15" i="3"/>
  <c r="DZ54" i="3" s="1"/>
  <c r="DZ55" i="3" s="1"/>
  <c r="DY15" i="3"/>
  <c r="DY54" i="3" s="1"/>
  <c r="DY55" i="3" s="1"/>
  <c r="DX15" i="3"/>
  <c r="DX54" i="3" s="1"/>
  <c r="DX55" i="3" s="1"/>
  <c r="DU15" i="3"/>
  <c r="DT15" i="3"/>
  <c r="DT54" i="3" s="1"/>
  <c r="DT55" i="3" s="1"/>
  <c r="DS15" i="3"/>
  <c r="DS54" i="3" s="1"/>
  <c r="DS55" i="3" s="1"/>
  <c r="DR15" i="3"/>
  <c r="DR54" i="3" s="1"/>
  <c r="DR55" i="3" s="1"/>
  <c r="CP15" i="3"/>
  <c r="CP54" i="3" s="1"/>
  <c r="CP55" i="3" s="1"/>
  <c r="CO15" i="3"/>
  <c r="CO54" i="3" s="1"/>
  <c r="CO55" i="3" s="1"/>
  <c r="CL15" i="3"/>
  <c r="CL54" i="3" s="1"/>
  <c r="CL55" i="3" s="1"/>
  <c r="CK15" i="3"/>
  <c r="CK54" i="3" s="1"/>
  <c r="CK55" i="3" s="1"/>
  <c r="CJ15" i="3"/>
  <c r="CJ54" i="3" s="1"/>
  <c r="CJ55" i="3" s="1"/>
  <c r="CI15" i="3"/>
  <c r="CI54" i="3" s="1"/>
  <c r="CI55" i="3" s="1"/>
  <c r="CH15" i="3"/>
  <c r="CH54" i="3" s="1"/>
  <c r="CH55" i="3" s="1"/>
  <c r="CE15" i="3"/>
  <c r="CE54" i="3" s="1"/>
  <c r="CE55" i="3" s="1"/>
  <c r="CD15" i="3"/>
  <c r="CD54" i="3" s="1"/>
  <c r="CD55" i="3" s="1"/>
  <c r="CC15" i="3"/>
  <c r="CC54" i="3" s="1"/>
  <c r="CC55" i="3" s="1"/>
  <c r="CB15" i="3"/>
  <c r="CB54" i="3" s="1"/>
  <c r="CB55" i="3" s="1"/>
  <c r="CA15" i="3"/>
  <c r="CA54" i="3" s="1"/>
  <c r="CA55" i="3" s="1"/>
  <c r="BX15" i="3"/>
  <c r="BX54" i="3" s="1"/>
  <c r="BX55" i="3" s="1"/>
  <c r="BW15" i="3"/>
  <c r="BW54" i="3" s="1"/>
  <c r="BW55" i="3" s="1"/>
  <c r="BV15" i="3"/>
  <c r="BV54" i="3" s="1"/>
  <c r="BV55" i="3" s="1"/>
  <c r="BU15" i="3"/>
  <c r="BU54" i="3" s="1"/>
  <c r="BU55" i="3" s="1"/>
  <c r="BT15" i="3"/>
  <c r="BT54" i="3" s="1"/>
  <c r="BT55" i="3" s="1"/>
  <c r="BQ15" i="3"/>
  <c r="BQ54" i="3" s="1"/>
  <c r="BQ55" i="3" s="1"/>
  <c r="BP15" i="3"/>
  <c r="BP54" i="3" s="1"/>
  <c r="BP55" i="3" s="1"/>
  <c r="BO15" i="3"/>
  <c r="BO54" i="3" s="1"/>
  <c r="BO55" i="3" s="1"/>
  <c r="BN15" i="3"/>
  <c r="BN54" i="3" s="1"/>
  <c r="BN55" i="3" s="1"/>
  <c r="BM15" i="3"/>
  <c r="BM54" i="3" s="1"/>
  <c r="BM55" i="3" s="1"/>
  <c r="BJ15" i="3"/>
  <c r="BJ54" i="3" s="1"/>
  <c r="BJ55" i="3" s="1"/>
  <c r="BI15" i="3"/>
  <c r="BI54" i="3" s="1"/>
  <c r="BI55" i="3" s="1"/>
  <c r="BH15" i="3"/>
  <c r="BH54" i="3" s="1"/>
  <c r="BH55" i="3" s="1"/>
  <c r="BG15" i="3"/>
  <c r="BG54" i="3" s="1"/>
  <c r="BG55" i="3" s="1"/>
  <c r="BF15" i="3"/>
  <c r="BF54" i="3" s="1"/>
  <c r="BF55" i="3" s="1"/>
  <c r="BC15" i="3"/>
  <c r="BC54" i="3" s="1"/>
  <c r="BC55" i="3" s="1"/>
  <c r="BB15" i="3"/>
  <c r="BB54" i="3" s="1"/>
  <c r="BB55" i="3" s="1"/>
  <c r="BA15" i="3"/>
  <c r="BA54" i="3" s="1"/>
  <c r="BA55" i="3" s="1"/>
  <c r="AZ15" i="3"/>
  <c r="AZ54" i="3" s="1"/>
  <c r="AZ55" i="3" s="1"/>
  <c r="AY15" i="3"/>
  <c r="AY54" i="3" s="1"/>
  <c r="AY55" i="3" s="1"/>
  <c r="AV15" i="3"/>
  <c r="AV54" i="3" s="1"/>
  <c r="AV55" i="3" s="1"/>
  <c r="AU15" i="3"/>
  <c r="AU54" i="3" s="1"/>
  <c r="AU55" i="3" s="1"/>
  <c r="AT15" i="3"/>
  <c r="AT54" i="3" s="1"/>
  <c r="AT55" i="3" s="1"/>
  <c r="AR15" i="3"/>
  <c r="AR54" i="3" s="1"/>
  <c r="AR55" i="3" s="1"/>
  <c r="AO15" i="3"/>
  <c r="AN15" i="3"/>
  <c r="AN54" i="3" s="1"/>
  <c r="AN55" i="3" s="1"/>
  <c r="AM15" i="3"/>
  <c r="AM54" i="3" s="1"/>
  <c r="AM55" i="3" s="1"/>
  <c r="AL15" i="3"/>
  <c r="AL54" i="3" s="1"/>
  <c r="AL55" i="3" s="1"/>
  <c r="AK15" i="3"/>
  <c r="AK54" i="3" s="1"/>
  <c r="AK55" i="3" s="1"/>
  <c r="AH15" i="3"/>
  <c r="AH54" i="3" s="1"/>
  <c r="AH55" i="3" s="1"/>
  <c r="AG15" i="3"/>
  <c r="AG54" i="3" s="1"/>
  <c r="AG55" i="3" s="1"/>
  <c r="AF15" i="3"/>
  <c r="AF54" i="3" s="1"/>
  <c r="AF55" i="3" s="1"/>
  <c r="AE15" i="3"/>
  <c r="AE54" i="3" s="1"/>
  <c r="AE55" i="3" s="1"/>
  <c r="AD15" i="3"/>
  <c r="AD54" i="3" s="1"/>
  <c r="AD55" i="3" s="1"/>
  <c r="AA15" i="3"/>
  <c r="AA54" i="3" s="1"/>
  <c r="AA55" i="3" s="1"/>
  <c r="Z15" i="3"/>
  <c r="Z54" i="3" s="1"/>
  <c r="Z55" i="3" s="1"/>
  <c r="Y15" i="3"/>
  <c r="Y54" i="3" s="1"/>
  <c r="Y55" i="3" s="1"/>
  <c r="X15" i="3"/>
  <c r="X54" i="3" s="1"/>
  <c r="X55" i="3" s="1"/>
  <c r="W15" i="3"/>
  <c r="W54" i="3" s="1"/>
  <c r="W55" i="3" s="1"/>
  <c r="T15" i="3"/>
  <c r="N15" i="3" s="1"/>
  <c r="M15" i="3"/>
  <c r="P13" i="3"/>
  <c r="O13" i="3"/>
  <c r="N13" i="3"/>
  <c r="M13" i="3"/>
  <c r="L13" i="3"/>
  <c r="K13" i="3"/>
  <c r="J13" i="3"/>
  <c r="I13" i="3"/>
  <c r="H13" i="3"/>
  <c r="F13" i="3"/>
  <c r="E13" i="3"/>
  <c r="D13" i="3"/>
  <c r="C13" i="3"/>
  <c r="B13" i="3"/>
  <c r="P12" i="3"/>
  <c r="O12" i="3"/>
  <c r="N12" i="3"/>
  <c r="M12" i="3"/>
  <c r="L12" i="3"/>
  <c r="K12" i="3"/>
  <c r="J12" i="3"/>
  <c r="I12" i="3"/>
  <c r="H12" i="3"/>
  <c r="F12" i="3"/>
  <c r="E12" i="3"/>
  <c r="D12" i="3"/>
  <c r="C12" i="3"/>
  <c r="B12" i="3"/>
  <c r="P11" i="3"/>
  <c r="O11" i="3"/>
  <c r="N11" i="3"/>
  <c r="M11" i="3"/>
  <c r="L11" i="3"/>
  <c r="K11" i="3"/>
  <c r="J11" i="3"/>
  <c r="I11" i="3"/>
  <c r="H11" i="3"/>
  <c r="F11" i="3"/>
  <c r="E11" i="3"/>
  <c r="D11" i="3"/>
  <c r="C11" i="3"/>
  <c r="B11" i="3"/>
  <c r="P10" i="3"/>
  <c r="O10" i="3"/>
  <c r="N10" i="3"/>
  <c r="M10" i="3"/>
  <c r="L10" i="3"/>
  <c r="K10" i="3"/>
  <c r="J10" i="3"/>
  <c r="I10" i="3"/>
  <c r="H10" i="3"/>
  <c r="F10" i="3"/>
  <c r="E10" i="3"/>
  <c r="D10" i="3"/>
  <c r="C10" i="3"/>
  <c r="B10" i="3"/>
  <c r="P9" i="3"/>
  <c r="O9" i="3"/>
  <c r="N9" i="3"/>
  <c r="M9" i="3"/>
  <c r="L9" i="3"/>
  <c r="K9" i="3"/>
  <c r="J9" i="3"/>
  <c r="I9" i="3"/>
  <c r="H9" i="3"/>
  <c r="F9" i="3"/>
  <c r="E9" i="3"/>
  <c r="D9" i="3"/>
  <c r="C9" i="3"/>
  <c r="B9" i="3"/>
  <c r="P8" i="3"/>
  <c r="O8" i="3"/>
  <c r="N8" i="3"/>
  <c r="M8" i="3"/>
  <c r="L8" i="3"/>
  <c r="K8" i="3"/>
  <c r="J8" i="3"/>
  <c r="I8" i="3"/>
  <c r="H8" i="3"/>
  <c r="F8" i="3"/>
  <c r="E8" i="3"/>
  <c r="D8" i="3"/>
  <c r="C8" i="3"/>
  <c r="B8" i="3"/>
  <c r="P7" i="3"/>
  <c r="O7" i="3"/>
  <c r="N7" i="3"/>
  <c r="M7" i="3"/>
  <c r="L7" i="3"/>
  <c r="K7" i="3"/>
  <c r="J7" i="3"/>
  <c r="I7" i="3"/>
  <c r="H7" i="3"/>
  <c r="F7" i="3"/>
  <c r="E7" i="3"/>
  <c r="D7" i="3"/>
  <c r="C7" i="3"/>
  <c r="B7" i="3"/>
  <c r="P6" i="3"/>
  <c r="O6" i="3"/>
  <c r="N6" i="3"/>
  <c r="M6" i="3"/>
  <c r="L6" i="3"/>
  <c r="K6" i="3"/>
  <c r="J6" i="3"/>
  <c r="I6" i="3"/>
  <c r="H6" i="3"/>
  <c r="F6" i="3"/>
  <c r="E6" i="3"/>
  <c r="D6" i="3"/>
  <c r="C6" i="3"/>
  <c r="B6" i="3"/>
  <c r="P5" i="3"/>
  <c r="O5" i="3"/>
  <c r="N5" i="3"/>
  <c r="M5" i="3"/>
  <c r="L5" i="3"/>
  <c r="K5" i="3"/>
  <c r="J5" i="3"/>
  <c r="I5" i="3"/>
  <c r="H5" i="3"/>
  <c r="F5" i="3"/>
  <c r="E5" i="3"/>
  <c r="D5" i="3"/>
  <c r="C5" i="3"/>
  <c r="B5" i="3"/>
  <c r="A2" i="3"/>
  <c r="P19" i="3" l="1"/>
  <c r="C19" i="3"/>
  <c r="O19" i="3"/>
  <c r="B19" i="3"/>
  <c r="N19" i="3"/>
  <c r="M19" i="3"/>
  <c r="K19" i="3"/>
  <c r="J19" i="3"/>
  <c r="F19" i="3"/>
  <c r="E19" i="3"/>
  <c r="S57" i="3"/>
  <c r="S58" i="3" s="1"/>
  <c r="F17" i="3"/>
  <c r="E17" i="3"/>
  <c r="P17" i="3"/>
  <c r="C17" i="3"/>
  <c r="O17" i="3"/>
  <c r="B17" i="3"/>
  <c r="K17" i="3"/>
  <c r="AN57" i="3"/>
  <c r="AN58" i="3" s="1"/>
  <c r="BF57" i="3"/>
  <c r="BF58" i="3" s="1"/>
  <c r="CH57" i="3"/>
  <c r="CH58" i="3" s="1"/>
  <c r="EA57" i="3"/>
  <c r="EA58" i="3" s="1"/>
  <c r="EU57" i="3"/>
  <c r="EU58" i="3" s="1"/>
  <c r="FU57" i="3"/>
  <c r="FU58" i="3" s="1"/>
  <c r="GK57" i="3"/>
  <c r="GK58" i="3" s="1"/>
  <c r="HA57" i="3"/>
  <c r="HA58" i="3" s="1"/>
  <c r="HT57" i="3"/>
  <c r="HT58" i="3" s="1"/>
  <c r="JE57" i="3"/>
  <c r="JE58" i="3" s="1"/>
  <c r="JW57" i="3"/>
  <c r="JW58" i="3" s="1"/>
  <c r="KM57" i="3"/>
  <c r="KM58" i="3" s="1"/>
  <c r="LE57" i="3"/>
  <c r="LE58" i="3" s="1"/>
  <c r="LV57" i="3"/>
  <c r="LV58" i="3" s="1"/>
  <c r="MN57" i="3"/>
  <c r="MN58" i="3" s="1"/>
  <c r="ND57" i="3"/>
  <c r="ND58" i="3" s="1"/>
  <c r="F18" i="3"/>
  <c r="HZ57" i="3"/>
  <c r="HZ58" i="3" s="1"/>
  <c r="E21" i="3"/>
  <c r="L31" i="3"/>
  <c r="P25" i="3"/>
  <c r="C25" i="3"/>
  <c r="O25" i="3"/>
  <c r="B25" i="3"/>
  <c r="N25" i="3"/>
  <c r="M25" i="3"/>
  <c r="K25" i="3"/>
  <c r="J25" i="3"/>
  <c r="H25" i="3"/>
  <c r="F25" i="3"/>
  <c r="E25" i="3"/>
  <c r="O15" i="3"/>
  <c r="AO57" i="3"/>
  <c r="AO58" i="3" s="1"/>
  <c r="I18" i="3"/>
  <c r="BM57" i="3"/>
  <c r="BM58" i="3" s="1"/>
  <c r="J21" i="3"/>
  <c r="I23" i="3"/>
  <c r="D34" i="3"/>
  <c r="AD72" i="3"/>
  <c r="AD73" i="3" s="1"/>
  <c r="I44" i="3"/>
  <c r="E44" i="3"/>
  <c r="O44" i="3"/>
  <c r="B44" i="3"/>
  <c r="N44" i="3"/>
  <c r="II86" i="3"/>
  <c r="T54" i="3"/>
  <c r="T55" i="3" s="1"/>
  <c r="L15" i="3"/>
  <c r="K15" i="3"/>
  <c r="H15" i="3"/>
  <c r="P15" i="3"/>
  <c r="C15" i="3"/>
  <c r="L18" i="3"/>
  <c r="B20" i="3"/>
  <c r="D23" i="3"/>
  <c r="D35" i="3"/>
  <c r="E42" i="3"/>
  <c r="O42" i="3"/>
  <c r="B42" i="3"/>
  <c r="N42" i="3"/>
  <c r="JB55" i="3"/>
  <c r="X57" i="3"/>
  <c r="X58" i="3" s="1"/>
  <c r="CO57" i="3"/>
  <c r="CO58" i="3" s="1"/>
  <c r="EF57" i="3"/>
  <c r="EF58" i="3" s="1"/>
  <c r="FG57" i="3"/>
  <c r="FG58" i="3" s="1"/>
  <c r="FX57" i="3"/>
  <c r="FX58" i="3" s="1"/>
  <c r="GP57" i="3"/>
  <c r="GP58" i="3" s="1"/>
  <c r="HG57" i="3"/>
  <c r="HG58" i="3" s="1"/>
  <c r="IT57" i="3"/>
  <c r="IT58" i="3" s="1"/>
  <c r="JJ57" i="3"/>
  <c r="JJ58" i="3" s="1"/>
  <c r="JZ57" i="3"/>
  <c r="JZ58" i="3" s="1"/>
  <c r="KR57" i="3"/>
  <c r="KR58" i="3" s="1"/>
  <c r="LH57" i="3"/>
  <c r="LH58" i="3" s="1"/>
  <c r="LH86" i="3" s="1"/>
  <c r="MA57" i="3"/>
  <c r="MA58" i="3" s="1"/>
  <c r="MQ57" i="3"/>
  <c r="MQ58" i="3" s="1"/>
  <c r="NI57" i="3"/>
  <c r="NI58" i="3" s="1"/>
  <c r="O21" i="3"/>
  <c r="K23" i="3"/>
  <c r="J23" i="3"/>
  <c r="E23" i="3"/>
  <c r="O23" i="3"/>
  <c r="B23" i="3"/>
  <c r="N23" i="3"/>
  <c r="C37" i="3"/>
  <c r="BP57" i="3"/>
  <c r="BP58" i="3" s="1"/>
  <c r="D21" i="3"/>
  <c r="P21" i="3"/>
  <c r="C21" i="3"/>
  <c r="I21" i="3"/>
  <c r="H21" i="3"/>
  <c r="AH69" i="3"/>
  <c r="AH70" i="3" s="1"/>
  <c r="H39" i="3"/>
  <c r="B15" i="3"/>
  <c r="D17" i="3"/>
  <c r="AD57" i="3"/>
  <c r="AD58" i="3" s="1"/>
  <c r="AU57" i="3"/>
  <c r="AU58" i="3" s="1"/>
  <c r="BW57" i="3"/>
  <c r="BW58" i="3" s="1"/>
  <c r="EH57" i="3"/>
  <c r="EH58" i="3" s="1"/>
  <c r="IV57" i="3"/>
  <c r="IV58" i="3" s="1"/>
  <c r="JL57" i="3"/>
  <c r="JL58" i="3" s="1"/>
  <c r="KD57" i="3"/>
  <c r="KD58" i="3" s="1"/>
  <c r="KT57" i="3"/>
  <c r="KT58" i="3" s="1"/>
  <c r="LL57" i="3"/>
  <c r="LL58" i="3" s="1"/>
  <c r="MC57" i="3"/>
  <c r="MC58" i="3" s="1"/>
  <c r="MU57" i="3"/>
  <c r="MU58" i="3" s="1"/>
  <c r="NK57" i="3"/>
  <c r="NK58" i="3" s="1"/>
  <c r="E18" i="3"/>
  <c r="F35" i="3"/>
  <c r="P35" i="3"/>
  <c r="C35" i="3"/>
  <c r="M35" i="3"/>
  <c r="L35" i="3"/>
  <c r="L37" i="3"/>
  <c r="N40" i="3"/>
  <c r="D15" i="3"/>
  <c r="H17" i="3"/>
  <c r="AK63" i="3"/>
  <c r="AK64" i="3" s="1"/>
  <c r="F34" i="3"/>
  <c r="P34" i="3"/>
  <c r="C34" i="3"/>
  <c r="O34" i="3"/>
  <c r="B34" i="3"/>
  <c r="BA63" i="3"/>
  <c r="BA64" i="3" s="1"/>
  <c r="N36" i="3"/>
  <c r="K44" i="3"/>
  <c r="E15" i="3"/>
  <c r="MO55" i="3"/>
  <c r="I17" i="3"/>
  <c r="H18" i="3"/>
  <c r="D18" i="3"/>
  <c r="O18" i="3"/>
  <c r="B18" i="3"/>
  <c r="N18" i="3"/>
  <c r="K18" i="3"/>
  <c r="J18" i="3"/>
  <c r="D19" i="3"/>
  <c r="M36" i="3"/>
  <c r="F15" i="3"/>
  <c r="J17" i="3"/>
  <c r="AH57" i="3"/>
  <c r="AH58" i="3" s="1"/>
  <c r="AZ57" i="3"/>
  <c r="AZ58" i="3" s="1"/>
  <c r="CB57" i="3"/>
  <c r="CB58" i="3" s="1"/>
  <c r="EN57" i="3"/>
  <c r="EN58" i="3" s="1"/>
  <c r="FO57" i="3"/>
  <c r="FO58" i="3" s="1"/>
  <c r="GE57" i="3"/>
  <c r="GE58" i="3" s="1"/>
  <c r="GW57" i="3"/>
  <c r="GW58" i="3" s="1"/>
  <c r="HN57" i="3"/>
  <c r="HN58" i="3" s="1"/>
  <c r="JA57" i="3"/>
  <c r="JA58" i="3" s="1"/>
  <c r="JQ57" i="3"/>
  <c r="JQ58" i="3" s="1"/>
  <c r="KG57" i="3"/>
  <c r="KG58" i="3" s="1"/>
  <c r="KY57" i="3"/>
  <c r="KY58" i="3" s="1"/>
  <c r="LO57" i="3"/>
  <c r="LO58" i="3" s="1"/>
  <c r="MH57" i="3"/>
  <c r="MH58" i="3" s="1"/>
  <c r="MX57" i="3"/>
  <c r="MX58" i="3" s="1"/>
  <c r="NQ57" i="3"/>
  <c r="NQ58" i="3" s="1"/>
  <c r="H19" i="3"/>
  <c r="I20" i="3"/>
  <c r="L22" i="3"/>
  <c r="D25" i="3"/>
  <c r="I36" i="3"/>
  <c r="K37" i="3"/>
  <c r="I15" i="3"/>
  <c r="L17" i="3"/>
  <c r="AK57" i="3"/>
  <c r="AK58" i="3" s="1"/>
  <c r="BA57" i="3"/>
  <c r="BA58" i="3" s="1"/>
  <c r="CC57" i="3"/>
  <c r="CC58" i="3" s="1"/>
  <c r="FP57" i="3"/>
  <c r="FP58" i="3" s="1"/>
  <c r="GF57" i="3"/>
  <c r="GF58" i="3" s="1"/>
  <c r="GF86" i="3" s="1"/>
  <c r="JB57" i="3"/>
  <c r="JB58" i="3" s="1"/>
  <c r="JR57" i="3"/>
  <c r="JR58" i="3" s="1"/>
  <c r="KJ57" i="3"/>
  <c r="KJ58" i="3" s="1"/>
  <c r="KZ57" i="3"/>
  <c r="KZ58" i="3" s="1"/>
  <c r="LP57" i="3"/>
  <c r="LP58" i="3" s="1"/>
  <c r="MI57" i="3"/>
  <c r="MI58" i="3" s="1"/>
  <c r="MY57" i="3"/>
  <c r="MY58" i="3" s="1"/>
  <c r="NR57" i="3"/>
  <c r="NR58" i="3" s="1"/>
  <c r="I19" i="3"/>
  <c r="D20" i="3"/>
  <c r="N22" i="3"/>
  <c r="C23" i="3"/>
  <c r="I25" i="3"/>
  <c r="Z66" i="3"/>
  <c r="Z67" i="3" s="1"/>
  <c r="E30" i="3"/>
  <c r="O30" i="3"/>
  <c r="B30" i="3"/>
  <c r="L30" i="3"/>
  <c r="K30" i="3"/>
  <c r="N32" i="3"/>
  <c r="J15" i="3"/>
  <c r="M17" i="3"/>
  <c r="DY57" i="3"/>
  <c r="DY58" i="3" s="1"/>
  <c r="L19" i="3"/>
  <c r="K20" i="3"/>
  <c r="J20" i="3"/>
  <c r="E20" i="3"/>
  <c r="N20" i="3"/>
  <c r="E22" i="3"/>
  <c r="F23" i="3"/>
  <c r="F24" i="3"/>
  <c r="L24" i="3"/>
  <c r="L25" i="3"/>
  <c r="Y60" i="3"/>
  <c r="Y61" i="3" s="1"/>
  <c r="D28" i="3"/>
  <c r="N28" i="3"/>
  <c r="K28" i="3"/>
  <c r="J28" i="3"/>
  <c r="L34" i="3"/>
  <c r="KF55" i="3"/>
  <c r="AE57" i="3"/>
  <c r="AE58" i="3" s="1"/>
  <c r="BX57" i="3"/>
  <c r="BX58" i="3" s="1"/>
  <c r="DS57" i="3"/>
  <c r="DS58" i="3" s="1"/>
  <c r="EL57" i="3"/>
  <c r="EL58" i="3" s="1"/>
  <c r="FJ57" i="3"/>
  <c r="FJ58" i="3" s="1"/>
  <c r="GC57" i="3"/>
  <c r="GC58" i="3" s="1"/>
  <c r="GS57" i="3"/>
  <c r="GS58" i="3" s="1"/>
  <c r="HL57" i="3"/>
  <c r="HL58" i="3" s="1"/>
  <c r="IW57" i="3"/>
  <c r="IW58" i="3" s="1"/>
  <c r="JO57" i="3"/>
  <c r="JO58" i="3" s="1"/>
  <c r="KE57" i="3"/>
  <c r="KE58" i="3" s="1"/>
  <c r="KU57" i="3"/>
  <c r="KU58" i="3" s="1"/>
  <c r="LM57" i="3"/>
  <c r="LM58" i="3" s="1"/>
  <c r="MD57" i="3"/>
  <c r="MD58" i="3" s="1"/>
  <c r="MV57" i="3"/>
  <c r="MV58" i="3" s="1"/>
  <c r="NL57" i="3"/>
  <c r="NL58" i="3" s="1"/>
  <c r="FD57" i="3"/>
  <c r="FD58" i="3" s="1"/>
  <c r="M20" i="3"/>
  <c r="IM57" i="3"/>
  <c r="IM58" i="3" s="1"/>
  <c r="F21" i="3"/>
  <c r="C22" i="3"/>
  <c r="P22" i="3"/>
  <c r="M23" i="3"/>
  <c r="J24" i="3"/>
  <c r="H28" i="3"/>
  <c r="I30" i="3"/>
  <c r="AS66" i="3"/>
  <c r="AS67" i="3" s="1"/>
  <c r="BI66" i="3"/>
  <c r="BI67" i="3" s="1"/>
  <c r="CA66" i="3"/>
  <c r="CA67" i="3" s="1"/>
  <c r="DR66" i="3"/>
  <c r="DR67" i="3" s="1"/>
  <c r="DR86" i="3" s="1"/>
  <c r="EH66" i="3"/>
  <c r="EH67" i="3" s="1"/>
  <c r="EH86" i="3" s="1"/>
  <c r="FB66" i="3"/>
  <c r="FB67" i="3" s="1"/>
  <c r="FB86" i="3" s="1"/>
  <c r="FV66" i="3"/>
  <c r="FV67" i="3" s="1"/>
  <c r="FV86" i="3" s="1"/>
  <c r="GL66" i="3"/>
  <c r="GL67" i="3" s="1"/>
  <c r="HD66" i="3"/>
  <c r="HD67" i="3" s="1"/>
  <c r="HU66" i="3"/>
  <c r="HU67" i="3" s="1"/>
  <c r="IM66" i="3"/>
  <c r="IM67" i="3" s="1"/>
  <c r="JC66" i="3"/>
  <c r="JC67" i="3" s="1"/>
  <c r="JS66" i="3"/>
  <c r="JS67" i="3" s="1"/>
  <c r="KK66" i="3"/>
  <c r="KK67" i="3" s="1"/>
  <c r="LA66" i="3"/>
  <c r="LA67" i="3" s="1"/>
  <c r="LS66" i="3"/>
  <c r="LS67" i="3" s="1"/>
  <c r="MJ66" i="3"/>
  <c r="MJ67" i="3" s="1"/>
  <c r="MJ86" i="3" s="1"/>
  <c r="NB66" i="3"/>
  <c r="NB67" i="3" s="1"/>
  <c r="NS66" i="3"/>
  <c r="NS67" i="3" s="1"/>
  <c r="N31" i="3"/>
  <c r="B32" i="3"/>
  <c r="O32" i="3"/>
  <c r="M34" i="3"/>
  <c r="AL63" i="3"/>
  <c r="AL64" i="3" s="1"/>
  <c r="BB63" i="3"/>
  <c r="BB64" i="3" s="1"/>
  <c r="BT63" i="3"/>
  <c r="BT64" i="3" s="1"/>
  <c r="CJ63" i="3"/>
  <c r="CJ64" i="3" s="1"/>
  <c r="EA63" i="3"/>
  <c r="EA64" i="3" s="1"/>
  <c r="EU63" i="3"/>
  <c r="EU64" i="3" s="1"/>
  <c r="GW63" i="3"/>
  <c r="GW64" i="3" s="1"/>
  <c r="J35" i="3"/>
  <c r="FD63" i="3"/>
  <c r="FD64" i="3" s="1"/>
  <c r="GM63" i="3"/>
  <c r="GM64" i="3" s="1"/>
  <c r="B36" i="3"/>
  <c r="O36" i="3"/>
  <c r="D37" i="3"/>
  <c r="D39" i="3"/>
  <c r="AK69" i="3"/>
  <c r="AK70" i="3" s="1"/>
  <c r="BA69" i="3"/>
  <c r="BA70" i="3" s="1"/>
  <c r="BQ69" i="3"/>
  <c r="BQ70" i="3" s="1"/>
  <c r="FD69" i="3"/>
  <c r="FD70" i="3" s="1"/>
  <c r="FD86" i="3" s="1"/>
  <c r="FW69" i="3"/>
  <c r="FW70" i="3" s="1"/>
  <c r="GM69" i="3"/>
  <c r="GM70" i="3" s="1"/>
  <c r="HF69" i="3"/>
  <c r="HF70" i="3" s="1"/>
  <c r="HV69" i="3"/>
  <c r="HV70" i="3" s="1"/>
  <c r="IN69" i="3"/>
  <c r="IN70" i="3" s="1"/>
  <c r="JD69" i="3"/>
  <c r="JD70" i="3" s="1"/>
  <c r="JV69" i="3"/>
  <c r="JV70" i="3" s="1"/>
  <c r="JV86" i="3" s="1"/>
  <c r="KL69" i="3"/>
  <c r="KL70" i="3" s="1"/>
  <c r="LB69" i="3"/>
  <c r="LB70" i="3" s="1"/>
  <c r="LT69" i="3"/>
  <c r="LT70" i="3" s="1"/>
  <c r="MK69" i="3"/>
  <c r="MK70" i="3" s="1"/>
  <c r="NC69" i="3"/>
  <c r="NC70" i="3" s="1"/>
  <c r="B40" i="3"/>
  <c r="O40" i="3"/>
  <c r="CI69" i="3"/>
  <c r="CI70" i="3" s="1"/>
  <c r="C41" i="3"/>
  <c r="P41" i="3"/>
  <c r="L42" i="3"/>
  <c r="L44" i="3"/>
  <c r="EG86" i="3"/>
  <c r="GK86" i="3"/>
  <c r="HA86" i="3"/>
  <c r="HT86" i="3"/>
  <c r="IJ86" i="3"/>
  <c r="MI86" i="3"/>
  <c r="AG57" i="3"/>
  <c r="AG58" i="3" s="1"/>
  <c r="AY57" i="3"/>
  <c r="AY58" i="3" s="1"/>
  <c r="CA57" i="3"/>
  <c r="CA58" i="3" s="1"/>
  <c r="DT57" i="3"/>
  <c r="DT58" i="3" s="1"/>
  <c r="EM57" i="3"/>
  <c r="EM58" i="3" s="1"/>
  <c r="FK57" i="3"/>
  <c r="FK58" i="3" s="1"/>
  <c r="GD57" i="3"/>
  <c r="GD58" i="3" s="1"/>
  <c r="GT57" i="3"/>
  <c r="GT58" i="3" s="1"/>
  <c r="HM57" i="3"/>
  <c r="HM58" i="3" s="1"/>
  <c r="AA57" i="3"/>
  <c r="AA58" i="3" s="1"/>
  <c r="HY57" i="3"/>
  <c r="HY58" i="3" s="1"/>
  <c r="IN57" i="3"/>
  <c r="IN58" i="3" s="1"/>
  <c r="D22" i="3"/>
  <c r="K24" i="3"/>
  <c r="I28" i="3"/>
  <c r="J30" i="3"/>
  <c r="AT66" i="3"/>
  <c r="AT67" i="3" s="1"/>
  <c r="AT86" i="3" s="1"/>
  <c r="BJ66" i="3"/>
  <c r="BJ67" i="3" s="1"/>
  <c r="CB66" i="3"/>
  <c r="CB67" i="3" s="1"/>
  <c r="DS66" i="3"/>
  <c r="DS67" i="3" s="1"/>
  <c r="EL66" i="3"/>
  <c r="EL67" i="3" s="1"/>
  <c r="FD66" i="3"/>
  <c r="FD67" i="3" s="1"/>
  <c r="FW66" i="3"/>
  <c r="FW67" i="3" s="1"/>
  <c r="FW86" i="3" s="1"/>
  <c r="GM66" i="3"/>
  <c r="GM67" i="3" s="1"/>
  <c r="HF66" i="3"/>
  <c r="HF67" i="3" s="1"/>
  <c r="HV66" i="3"/>
  <c r="HV67" i="3" s="1"/>
  <c r="HV86" i="3" s="1"/>
  <c r="IN66" i="3"/>
  <c r="IN67" i="3" s="1"/>
  <c r="JD66" i="3"/>
  <c r="JD67" i="3" s="1"/>
  <c r="JD86" i="3" s="1"/>
  <c r="JV66" i="3"/>
  <c r="JV67" i="3" s="1"/>
  <c r="KL66" i="3"/>
  <c r="KL67" i="3" s="1"/>
  <c r="KL86" i="3" s="1"/>
  <c r="LB66" i="3"/>
  <c r="LB67" i="3" s="1"/>
  <c r="LT66" i="3"/>
  <c r="LT67" i="3" s="1"/>
  <c r="MK66" i="3"/>
  <c r="MK67" i="3" s="1"/>
  <c r="NC66" i="3"/>
  <c r="NC67" i="3" s="1"/>
  <c r="B31" i="3"/>
  <c r="O31" i="3"/>
  <c r="C32" i="3"/>
  <c r="P32" i="3"/>
  <c r="N34" i="3"/>
  <c r="FQ63" i="3"/>
  <c r="FQ64" i="3" s="1"/>
  <c r="HR63" i="3"/>
  <c r="HR64" i="3" s="1"/>
  <c r="IH63" i="3"/>
  <c r="IH64" i="3" s="1"/>
  <c r="IX63" i="3"/>
  <c r="IX64" i="3" s="1"/>
  <c r="JP63" i="3"/>
  <c r="JP64" i="3" s="1"/>
  <c r="KF63" i="3"/>
  <c r="KF64" i="3" s="1"/>
  <c r="KX63" i="3"/>
  <c r="KX64" i="3" s="1"/>
  <c r="LN63" i="3"/>
  <c r="LN64" i="3" s="1"/>
  <c r="LN86" i="3" s="1"/>
  <c r="MG63" i="3"/>
  <c r="MG64" i="3" s="1"/>
  <c r="MW63" i="3"/>
  <c r="MW64" i="3" s="1"/>
  <c r="NP63" i="3"/>
  <c r="NP64" i="3" s="1"/>
  <c r="K35" i="3"/>
  <c r="GP63" i="3"/>
  <c r="GP64" i="3" s="1"/>
  <c r="C36" i="3"/>
  <c r="P36" i="3"/>
  <c r="E37" i="3"/>
  <c r="FG69" i="3"/>
  <c r="FG70" i="3" s="1"/>
  <c r="FX69" i="3"/>
  <c r="FX70" i="3" s="1"/>
  <c r="C40" i="3"/>
  <c r="P40" i="3"/>
  <c r="CJ69" i="3"/>
  <c r="CJ70" i="3" s="1"/>
  <c r="D41" i="3"/>
  <c r="M42" i="3"/>
  <c r="M44" i="3"/>
  <c r="AF86" i="3"/>
  <c r="GL86" i="3"/>
  <c r="CC66" i="3"/>
  <c r="CC67" i="3" s="1"/>
  <c r="DT66" i="3"/>
  <c r="DT67" i="3" s="1"/>
  <c r="EM66" i="3"/>
  <c r="EM67" i="3" s="1"/>
  <c r="FG66" i="3"/>
  <c r="FG67" i="3" s="1"/>
  <c r="FX66" i="3"/>
  <c r="FX67" i="3" s="1"/>
  <c r="GP66" i="3"/>
  <c r="GP67" i="3" s="1"/>
  <c r="GP86" i="3" s="1"/>
  <c r="HG66" i="3"/>
  <c r="HG67" i="3" s="1"/>
  <c r="HG86" i="3" s="1"/>
  <c r="HY66" i="3"/>
  <c r="HY67" i="3" s="1"/>
  <c r="HY86" i="3" s="1"/>
  <c r="IO66" i="3"/>
  <c r="IO67" i="3" s="1"/>
  <c r="IO86" i="3" s="1"/>
  <c r="JE66" i="3"/>
  <c r="JE67" i="3" s="1"/>
  <c r="JW66" i="3"/>
  <c r="JW67" i="3" s="1"/>
  <c r="JW86" i="3" s="1"/>
  <c r="KM66" i="3"/>
  <c r="KM67" i="3" s="1"/>
  <c r="LE66" i="3"/>
  <c r="LE67" i="3" s="1"/>
  <c r="LV66" i="3"/>
  <c r="LV67" i="3" s="1"/>
  <c r="MN66" i="3"/>
  <c r="MN67" i="3" s="1"/>
  <c r="ND66" i="3"/>
  <c r="ND67" i="3" s="1"/>
  <c r="C31" i="3"/>
  <c r="P31" i="3"/>
  <c r="AN63" i="3"/>
  <c r="AN64" i="3" s="1"/>
  <c r="D36" i="3"/>
  <c r="F37" i="3"/>
  <c r="F39" i="3"/>
  <c r="W69" i="3"/>
  <c r="W70" i="3" s="1"/>
  <c r="AM69" i="3"/>
  <c r="AM70" i="3" s="1"/>
  <c r="DU69" i="3"/>
  <c r="DU70" i="3" s="1"/>
  <c r="FY69" i="3"/>
  <c r="FY70" i="3" s="1"/>
  <c r="DS86" i="3"/>
  <c r="EL86" i="3"/>
  <c r="IN86" i="3"/>
  <c r="AA81" i="3"/>
  <c r="AA82" i="3" s="1"/>
  <c r="H50" i="3"/>
  <c r="F50" i="3"/>
  <c r="E50" i="3"/>
  <c r="D50" i="3"/>
  <c r="P50" i="3"/>
  <c r="C50" i="3"/>
  <c r="O50" i="3"/>
  <c r="B50" i="3"/>
  <c r="N50" i="3"/>
  <c r="M50" i="3"/>
  <c r="L50" i="3"/>
  <c r="K50" i="3"/>
  <c r="J50" i="3"/>
  <c r="AZ86" i="3"/>
  <c r="FG86" i="3"/>
  <c r="JE86" i="3"/>
  <c r="ND86" i="3"/>
  <c r="AN75" i="3"/>
  <c r="AN76" i="3" s="1"/>
  <c r="L46" i="3"/>
  <c r="K46" i="3"/>
  <c r="J46" i="3"/>
  <c r="F46" i="3"/>
  <c r="D46" i="3"/>
  <c r="AK78" i="3"/>
  <c r="AK79" i="3" s="1"/>
  <c r="L48" i="3"/>
  <c r="K48" i="3"/>
  <c r="J48" i="3"/>
  <c r="I48" i="3"/>
  <c r="AL57" i="3"/>
  <c r="AL58" i="3" s="1"/>
  <c r="BB57" i="3"/>
  <c r="BB58" i="3" s="1"/>
  <c r="ES57" i="3"/>
  <c r="ES58" i="3" s="1"/>
  <c r="FQ57" i="3"/>
  <c r="FQ58" i="3" s="1"/>
  <c r="GI57" i="3"/>
  <c r="GI58" i="3" s="1"/>
  <c r="GY57" i="3"/>
  <c r="GY58" i="3" s="1"/>
  <c r="HR57" i="3"/>
  <c r="HR58" i="3" s="1"/>
  <c r="JS57" i="3"/>
  <c r="JS58" i="3" s="1"/>
  <c r="KK57" i="3"/>
  <c r="KK58" i="3" s="1"/>
  <c r="KK86" i="3" s="1"/>
  <c r="LA57" i="3"/>
  <c r="LA58" i="3" s="1"/>
  <c r="LA86" i="3" s="1"/>
  <c r="LS57" i="3"/>
  <c r="LS58" i="3" s="1"/>
  <c r="LS86" i="3" s="1"/>
  <c r="MJ57" i="3"/>
  <c r="MJ58" i="3" s="1"/>
  <c r="NB57" i="3"/>
  <c r="NB58" i="3" s="1"/>
  <c r="NS57" i="3"/>
  <c r="NS58" i="3" s="1"/>
  <c r="AF57" i="3"/>
  <c r="AF58" i="3" s="1"/>
  <c r="IB57" i="3"/>
  <c r="IB58" i="3" s="1"/>
  <c r="K21" i="3"/>
  <c r="H22" i="3"/>
  <c r="N24" i="3"/>
  <c r="L28" i="3"/>
  <c r="M30" i="3"/>
  <c r="AG66" i="3"/>
  <c r="AG67" i="3" s="1"/>
  <c r="AY66" i="3"/>
  <c r="AY67" i="3" s="1"/>
  <c r="BO66" i="3"/>
  <c r="BO67" i="3" s="1"/>
  <c r="DX66" i="3"/>
  <c r="DX67" i="3" s="1"/>
  <c r="DX86" i="3" s="1"/>
  <c r="EO66" i="3"/>
  <c r="EO67" i="3" s="1"/>
  <c r="EO86" i="3" s="1"/>
  <c r="FI66" i="3"/>
  <c r="FI67" i="3" s="1"/>
  <c r="GB66" i="3"/>
  <c r="GB67" i="3" s="1"/>
  <c r="GR66" i="3"/>
  <c r="GR67" i="3" s="1"/>
  <c r="HK66" i="3"/>
  <c r="HK67" i="3" s="1"/>
  <c r="IA66" i="3"/>
  <c r="IA67" i="3" s="1"/>
  <c r="IA86" i="3" s="1"/>
  <c r="IQ66" i="3"/>
  <c r="IQ67" i="3" s="1"/>
  <c r="JI66" i="3"/>
  <c r="JI67" i="3" s="1"/>
  <c r="JY66" i="3"/>
  <c r="JY67" i="3" s="1"/>
  <c r="KQ66" i="3"/>
  <c r="KQ67" i="3" s="1"/>
  <c r="KQ86" i="3" s="1"/>
  <c r="LG66" i="3"/>
  <c r="LG67" i="3" s="1"/>
  <c r="LZ66" i="3"/>
  <c r="LZ67" i="3" s="1"/>
  <c r="MP66" i="3"/>
  <c r="MP67" i="3" s="1"/>
  <c r="NF66" i="3"/>
  <c r="NF67" i="3" s="1"/>
  <c r="E31" i="3"/>
  <c r="F32" i="3"/>
  <c r="BX63" i="3"/>
  <c r="BX64" i="3" s="1"/>
  <c r="BX86" i="3" s="1"/>
  <c r="CP63" i="3"/>
  <c r="CP64" i="3" s="1"/>
  <c r="CP86" i="3" s="1"/>
  <c r="FV63" i="3"/>
  <c r="FV64" i="3" s="1"/>
  <c r="HU63" i="3"/>
  <c r="HU64" i="3" s="1"/>
  <c r="HU86" i="3" s="1"/>
  <c r="IM63" i="3"/>
  <c r="IM64" i="3" s="1"/>
  <c r="IM86" i="3" s="1"/>
  <c r="JC63" i="3"/>
  <c r="JC64" i="3" s="1"/>
  <c r="JC86" i="3" s="1"/>
  <c r="JS63" i="3"/>
  <c r="JS64" i="3" s="1"/>
  <c r="JS86" i="3" s="1"/>
  <c r="KK63" i="3"/>
  <c r="KK64" i="3" s="1"/>
  <c r="LA63" i="3"/>
  <c r="LA64" i="3" s="1"/>
  <c r="LS63" i="3"/>
  <c r="LS64" i="3" s="1"/>
  <c r="MJ63" i="3"/>
  <c r="MJ64" i="3" s="1"/>
  <c r="NB63" i="3"/>
  <c r="NB64" i="3" s="1"/>
  <c r="NS63" i="3"/>
  <c r="NS64" i="3" s="1"/>
  <c r="N35" i="3"/>
  <c r="AH63" i="3"/>
  <c r="AH64" i="3" s="1"/>
  <c r="AH86" i="3" s="1"/>
  <c r="GC63" i="3"/>
  <c r="GC64" i="3" s="1"/>
  <c r="GC86" i="3" s="1"/>
  <c r="F36" i="3"/>
  <c r="I39" i="3"/>
  <c r="DY69" i="3"/>
  <c r="DY70" i="3" s="1"/>
  <c r="ES69" i="3"/>
  <c r="ES70" i="3" s="1"/>
  <c r="GS69" i="3"/>
  <c r="GS70" i="3" s="1"/>
  <c r="GS86" i="3" s="1"/>
  <c r="HL69" i="3"/>
  <c r="HL70" i="3" s="1"/>
  <c r="IB69" i="3"/>
  <c r="IB70" i="3" s="1"/>
  <c r="IT69" i="3"/>
  <c r="IT70" i="3" s="1"/>
  <c r="JJ69" i="3"/>
  <c r="JJ70" i="3" s="1"/>
  <c r="JZ69" i="3"/>
  <c r="JZ70" i="3" s="1"/>
  <c r="JZ86" i="3" s="1"/>
  <c r="KR69" i="3"/>
  <c r="KR70" i="3" s="1"/>
  <c r="LH69" i="3"/>
  <c r="LH70" i="3" s="1"/>
  <c r="MA69" i="3"/>
  <c r="MA70" i="3" s="1"/>
  <c r="MQ69" i="3"/>
  <c r="MQ70" i="3" s="1"/>
  <c r="MQ86" i="3" s="1"/>
  <c r="NI69" i="3"/>
  <c r="NI70" i="3" s="1"/>
  <c r="F40" i="3"/>
  <c r="CO69" i="3"/>
  <c r="CO70" i="3" s="1"/>
  <c r="CO86" i="3" s="1"/>
  <c r="H41" i="3"/>
  <c r="C42" i="3"/>
  <c r="P42" i="3"/>
  <c r="C44" i="3"/>
  <c r="P44" i="3"/>
  <c r="AK86" i="3"/>
  <c r="BA86" i="3"/>
  <c r="CC86" i="3"/>
  <c r="DU86" i="3"/>
  <c r="JH86" i="3"/>
  <c r="KN86" i="3"/>
  <c r="LF86" i="3"/>
  <c r="LW86" i="3"/>
  <c r="O48" i="3"/>
  <c r="AM57" i="3"/>
  <c r="AM58" i="3" s="1"/>
  <c r="BC57" i="3"/>
  <c r="BC58" i="3" s="1"/>
  <c r="CE57" i="3"/>
  <c r="CE58" i="3" s="1"/>
  <c r="DZ57" i="3"/>
  <c r="DZ58" i="3" s="1"/>
  <c r="FR57" i="3"/>
  <c r="FR58" i="3" s="1"/>
  <c r="GJ57" i="3"/>
  <c r="GJ58" i="3" s="1"/>
  <c r="GZ57" i="3"/>
  <c r="GZ58" i="3" s="1"/>
  <c r="HS57" i="3"/>
  <c r="HS58" i="3" s="1"/>
  <c r="JD57" i="3"/>
  <c r="JD58" i="3" s="1"/>
  <c r="JV57" i="3"/>
  <c r="JV58" i="3" s="1"/>
  <c r="KL57" i="3"/>
  <c r="KL58" i="3" s="1"/>
  <c r="LB57" i="3"/>
  <c r="LB58" i="3" s="1"/>
  <c r="LT57" i="3"/>
  <c r="LT58" i="3" s="1"/>
  <c r="MK57" i="3"/>
  <c r="MK58" i="3" s="1"/>
  <c r="NC57" i="3"/>
  <c r="NC58" i="3" s="1"/>
  <c r="BO57" i="3"/>
  <c r="BO58" i="3" s="1"/>
  <c r="L21" i="3"/>
  <c r="I22" i="3"/>
  <c r="B24" i="3"/>
  <c r="O24" i="3"/>
  <c r="M28" i="3"/>
  <c r="N30" i="3"/>
  <c r="CH66" i="3"/>
  <c r="CH67" i="3" s="1"/>
  <c r="DY66" i="3"/>
  <c r="DY67" i="3" s="1"/>
  <c r="ES66" i="3"/>
  <c r="ES67" i="3" s="1"/>
  <c r="FJ66" i="3"/>
  <c r="FJ67" i="3" s="1"/>
  <c r="GC66" i="3"/>
  <c r="GC67" i="3" s="1"/>
  <c r="GS66" i="3"/>
  <c r="GS67" i="3" s="1"/>
  <c r="HL66" i="3"/>
  <c r="HL67" i="3" s="1"/>
  <c r="HL86" i="3" s="1"/>
  <c r="IB66" i="3"/>
  <c r="IB67" i="3" s="1"/>
  <c r="IT66" i="3"/>
  <c r="IT67" i="3" s="1"/>
  <c r="IT86" i="3" s="1"/>
  <c r="JJ66" i="3"/>
  <c r="JJ67" i="3" s="1"/>
  <c r="JZ66" i="3"/>
  <c r="JZ67" i="3" s="1"/>
  <c r="KR66" i="3"/>
  <c r="KR67" i="3" s="1"/>
  <c r="LH66" i="3"/>
  <c r="LH67" i="3" s="1"/>
  <c r="MA66" i="3"/>
  <c r="MA67" i="3" s="1"/>
  <c r="MQ66" i="3"/>
  <c r="MQ67" i="3" s="1"/>
  <c r="NI66" i="3"/>
  <c r="NI67" i="3" s="1"/>
  <c r="F31" i="3"/>
  <c r="H32" i="3"/>
  <c r="E34" i="3"/>
  <c r="T63" i="3"/>
  <c r="T64" i="3" s="1"/>
  <c r="AS63" i="3"/>
  <c r="AS64" i="3" s="1"/>
  <c r="BI63" i="3"/>
  <c r="BI64" i="3" s="1"/>
  <c r="CA63" i="3"/>
  <c r="CA64" i="3" s="1"/>
  <c r="CA86" i="3" s="1"/>
  <c r="DR63" i="3"/>
  <c r="DR64" i="3" s="1"/>
  <c r="EH63" i="3"/>
  <c r="EH64" i="3" s="1"/>
  <c r="FB63" i="3"/>
  <c r="FB64" i="3" s="1"/>
  <c r="KL63" i="3"/>
  <c r="KL64" i="3" s="1"/>
  <c r="LB63" i="3"/>
  <c r="LB64" i="3" s="1"/>
  <c r="LB86" i="3" s="1"/>
  <c r="LT63" i="3"/>
  <c r="LT64" i="3" s="1"/>
  <c r="MK63" i="3"/>
  <c r="MK64" i="3" s="1"/>
  <c r="NC63" i="3"/>
  <c r="NC64" i="3" s="1"/>
  <c r="NC86" i="3" s="1"/>
  <c r="B35" i="3"/>
  <c r="O35" i="3"/>
  <c r="GD63" i="3"/>
  <c r="GD64" i="3" s="1"/>
  <c r="GD86" i="3" s="1"/>
  <c r="H36" i="3"/>
  <c r="J37" i="3"/>
  <c r="J39" i="3"/>
  <c r="Z69" i="3"/>
  <c r="Z70" i="3" s="1"/>
  <c r="AR69" i="3"/>
  <c r="AR70" i="3" s="1"/>
  <c r="ET69" i="3"/>
  <c r="ET70" i="3" s="1"/>
  <c r="FK69" i="3"/>
  <c r="FK70" i="3" s="1"/>
  <c r="GD69" i="3"/>
  <c r="GD70" i="3" s="1"/>
  <c r="GT69" i="3"/>
  <c r="GT70" i="3" s="1"/>
  <c r="GT86" i="3" s="1"/>
  <c r="HM69" i="3"/>
  <c r="HM70" i="3" s="1"/>
  <c r="IC69" i="3"/>
  <c r="IC70" i="3" s="1"/>
  <c r="IC86" i="3" s="1"/>
  <c r="IU69" i="3"/>
  <c r="IU70" i="3" s="1"/>
  <c r="IU86" i="3" s="1"/>
  <c r="JK69" i="3"/>
  <c r="JK70" i="3" s="1"/>
  <c r="JK86" i="3" s="1"/>
  <c r="KC69" i="3"/>
  <c r="KC70" i="3" s="1"/>
  <c r="KS69" i="3"/>
  <c r="KS70" i="3" s="1"/>
  <c r="LI69" i="3"/>
  <c r="LI70" i="3" s="1"/>
  <c r="MB69" i="3"/>
  <c r="MB70" i="3" s="1"/>
  <c r="MR69" i="3"/>
  <c r="MR70" i="3" s="1"/>
  <c r="NJ69" i="3"/>
  <c r="NJ70" i="3" s="1"/>
  <c r="H40" i="3"/>
  <c r="I41" i="3"/>
  <c r="D42" i="3"/>
  <c r="D44" i="3"/>
  <c r="T86" i="3"/>
  <c r="AL86" i="3"/>
  <c r="GB86" i="3"/>
  <c r="HK86" i="3"/>
  <c r="IQ86" i="3"/>
  <c r="H31" i="3"/>
  <c r="I32" i="3"/>
  <c r="W63" i="3"/>
  <c r="W64" i="3" s="1"/>
  <c r="FG63" i="3"/>
  <c r="FG64" i="3" s="1"/>
  <c r="FX63" i="3"/>
  <c r="FX64" i="3" s="1"/>
  <c r="FX86" i="3" s="1"/>
  <c r="HG63" i="3"/>
  <c r="HG64" i="3" s="1"/>
  <c r="HY63" i="3"/>
  <c r="HY64" i="3" s="1"/>
  <c r="IO63" i="3"/>
  <c r="IO64" i="3" s="1"/>
  <c r="JE63" i="3"/>
  <c r="JE64" i="3" s="1"/>
  <c r="JW63" i="3"/>
  <c r="JW64" i="3" s="1"/>
  <c r="KM63" i="3"/>
  <c r="KM64" i="3" s="1"/>
  <c r="KM86" i="3" s="1"/>
  <c r="LE63" i="3"/>
  <c r="LE64" i="3" s="1"/>
  <c r="LE86" i="3" s="1"/>
  <c r="LV63" i="3"/>
  <c r="LV64" i="3" s="1"/>
  <c r="LV86" i="3" s="1"/>
  <c r="MN63" i="3"/>
  <c r="MN64" i="3" s="1"/>
  <c r="MN86" i="3" s="1"/>
  <c r="ND63" i="3"/>
  <c r="ND64" i="3" s="1"/>
  <c r="K39" i="3"/>
  <c r="I40" i="3"/>
  <c r="J41" i="3"/>
  <c r="W86" i="3"/>
  <c r="BH86" i="3"/>
  <c r="CE86" i="3"/>
  <c r="DY86" i="3"/>
  <c r="FJ86" i="3"/>
  <c r="IB86" i="3"/>
  <c r="JJ86" i="3"/>
  <c r="KR86" i="3"/>
  <c r="MA86" i="3"/>
  <c r="NI86" i="3"/>
  <c r="GR55" i="3"/>
  <c r="BG57" i="3"/>
  <c r="BG58" i="3" s="1"/>
  <c r="CK57" i="3"/>
  <c r="CK58" i="3" s="1"/>
  <c r="EB57" i="3"/>
  <c r="EB58" i="3" s="1"/>
  <c r="EV57" i="3"/>
  <c r="EV58" i="3" s="1"/>
  <c r="EV86" i="3" s="1"/>
  <c r="FV57" i="3"/>
  <c r="FV58" i="3" s="1"/>
  <c r="GL57" i="3"/>
  <c r="GL58" i="3" s="1"/>
  <c r="HD57" i="3"/>
  <c r="HD58" i="3" s="1"/>
  <c r="HD86" i="3" s="1"/>
  <c r="HU57" i="3"/>
  <c r="HU58" i="3" s="1"/>
  <c r="JH57" i="3"/>
  <c r="JH58" i="3" s="1"/>
  <c r="JX57" i="3"/>
  <c r="JX58" i="3" s="1"/>
  <c r="JX86" i="3" s="1"/>
  <c r="KN57" i="3"/>
  <c r="KN58" i="3" s="1"/>
  <c r="LW57" i="3"/>
  <c r="LW58" i="3" s="1"/>
  <c r="MO57" i="3"/>
  <c r="MO58" i="3" s="1"/>
  <c r="NE57" i="3"/>
  <c r="NE58" i="3" s="1"/>
  <c r="BQ57" i="3"/>
  <c r="BQ58" i="3" s="1"/>
  <c r="CI57" i="3"/>
  <c r="CI58" i="3" s="1"/>
  <c r="CI86" i="3" s="1"/>
  <c r="H20" i="3"/>
  <c r="IF57" i="3"/>
  <c r="IF58" i="3" s="1"/>
  <c r="N21" i="3"/>
  <c r="K22" i="3"/>
  <c r="H23" i="3"/>
  <c r="D24" i="3"/>
  <c r="B28" i="3"/>
  <c r="O28" i="3"/>
  <c r="C30" i="3"/>
  <c r="AL66" i="3"/>
  <c r="AL67" i="3" s="1"/>
  <c r="BB66" i="3"/>
  <c r="BB67" i="3" s="1"/>
  <c r="BB86" i="3" s="1"/>
  <c r="BT66" i="3"/>
  <c r="BT67" i="3" s="1"/>
  <c r="BT86" i="3" s="1"/>
  <c r="CJ66" i="3"/>
  <c r="CJ67" i="3" s="1"/>
  <c r="EA66" i="3"/>
  <c r="EA67" i="3" s="1"/>
  <c r="EA86" i="3" s="1"/>
  <c r="EU66" i="3"/>
  <c r="EU67" i="3" s="1"/>
  <c r="EU86" i="3" s="1"/>
  <c r="FO66" i="3"/>
  <c r="FO67" i="3" s="1"/>
  <c r="GE66" i="3"/>
  <c r="GE67" i="3" s="1"/>
  <c r="GW66" i="3"/>
  <c r="GW67" i="3" s="1"/>
  <c r="HN66" i="3"/>
  <c r="HN67" i="3" s="1"/>
  <c r="IF66" i="3"/>
  <c r="IF67" i="3" s="1"/>
  <c r="IV66" i="3"/>
  <c r="IV67" i="3" s="1"/>
  <c r="JL66" i="3"/>
  <c r="JL67" i="3" s="1"/>
  <c r="KD66" i="3"/>
  <c r="KD67" i="3" s="1"/>
  <c r="KT66" i="3"/>
  <c r="KT67" i="3" s="1"/>
  <c r="KT86" i="3" s="1"/>
  <c r="LL66" i="3"/>
  <c r="LL67" i="3" s="1"/>
  <c r="MC66" i="3"/>
  <c r="MC67" i="3" s="1"/>
  <c r="MC86" i="3" s="1"/>
  <c r="MU66" i="3"/>
  <c r="MU67" i="3" s="1"/>
  <c r="MU86" i="3" s="1"/>
  <c r="NK66" i="3"/>
  <c r="NK67" i="3" s="1"/>
  <c r="NK86" i="3" s="1"/>
  <c r="I31" i="3"/>
  <c r="J32" i="3"/>
  <c r="H34" i="3"/>
  <c r="X63" i="3"/>
  <c r="X64" i="3" s="1"/>
  <c r="AU63" i="3"/>
  <c r="AU64" i="3" s="1"/>
  <c r="BM63" i="3"/>
  <c r="BM64" i="3" s="1"/>
  <c r="CC63" i="3"/>
  <c r="CC64" i="3" s="1"/>
  <c r="DT63" i="3"/>
  <c r="DT64" i="3" s="1"/>
  <c r="DT86" i="3" s="1"/>
  <c r="EM63" i="3"/>
  <c r="EM64" i="3" s="1"/>
  <c r="EM86" i="3" s="1"/>
  <c r="FH63" i="3"/>
  <c r="FH64" i="3" s="1"/>
  <c r="FH86" i="3" s="1"/>
  <c r="FY63" i="3"/>
  <c r="FY64" i="3" s="1"/>
  <c r="FY86" i="3" s="1"/>
  <c r="HH63" i="3"/>
  <c r="HH64" i="3" s="1"/>
  <c r="HH86" i="3" s="1"/>
  <c r="HZ63" i="3"/>
  <c r="HZ64" i="3" s="1"/>
  <c r="HZ86" i="3" s="1"/>
  <c r="IP63" i="3"/>
  <c r="IP64" i="3" s="1"/>
  <c r="IP86" i="3" s="1"/>
  <c r="JH63" i="3"/>
  <c r="JH64" i="3" s="1"/>
  <c r="JX63" i="3"/>
  <c r="JX64" i="3" s="1"/>
  <c r="KN63" i="3"/>
  <c r="KN64" i="3" s="1"/>
  <c r="LF63" i="3"/>
  <c r="LF64" i="3" s="1"/>
  <c r="LW63" i="3"/>
  <c r="LW64" i="3" s="1"/>
  <c r="MO63" i="3"/>
  <c r="MO64" i="3" s="1"/>
  <c r="MO86" i="3" s="1"/>
  <c r="NE63" i="3"/>
  <c r="NE64" i="3" s="1"/>
  <c r="NE86" i="3" s="1"/>
  <c r="J36" i="3"/>
  <c r="L39" i="3"/>
  <c r="CB69" i="3"/>
  <c r="CB70" i="3" s="1"/>
  <c r="CB86" i="3" s="1"/>
  <c r="EB69" i="3"/>
  <c r="EB70" i="3" s="1"/>
  <c r="EV69" i="3"/>
  <c r="EV70" i="3" s="1"/>
  <c r="FP69" i="3"/>
  <c r="FP70" i="3" s="1"/>
  <c r="GX69" i="3"/>
  <c r="GX70" i="3" s="1"/>
  <c r="HO69" i="3"/>
  <c r="HO70" i="3" s="1"/>
  <c r="IG69" i="3"/>
  <c r="IG70" i="3" s="1"/>
  <c r="IW69" i="3"/>
  <c r="IW70" i="3" s="1"/>
  <c r="JO69" i="3"/>
  <c r="JO70" i="3" s="1"/>
  <c r="KE69" i="3"/>
  <c r="KE70" i="3" s="1"/>
  <c r="KU69" i="3"/>
  <c r="KU70" i="3" s="1"/>
  <c r="LM69" i="3"/>
  <c r="LM70" i="3" s="1"/>
  <c r="MD69" i="3"/>
  <c r="MD70" i="3" s="1"/>
  <c r="MV69" i="3"/>
  <c r="MV70" i="3" s="1"/>
  <c r="NL69" i="3"/>
  <c r="NL70" i="3" s="1"/>
  <c r="J40" i="3"/>
  <c r="F42" i="3"/>
  <c r="F44" i="3"/>
  <c r="X86" i="3"/>
  <c r="BI86" i="3"/>
  <c r="CH86" i="3"/>
  <c r="DZ86" i="3"/>
  <c r="ET86" i="3"/>
  <c r="W57" i="3"/>
  <c r="W58" i="3" s="1"/>
  <c r="AR57" i="3"/>
  <c r="AR58" i="3" s="1"/>
  <c r="BH57" i="3"/>
  <c r="BH58" i="3" s="1"/>
  <c r="CL57" i="3"/>
  <c r="CL58" i="3" s="1"/>
  <c r="EE57" i="3"/>
  <c r="EE58" i="3" s="1"/>
  <c r="EW57" i="3"/>
  <c r="EW58" i="3" s="1"/>
  <c r="FW57" i="3"/>
  <c r="FW58" i="3" s="1"/>
  <c r="GM57" i="3"/>
  <c r="GM58" i="3" s="1"/>
  <c r="GM86" i="3" s="1"/>
  <c r="HF57" i="3"/>
  <c r="HF58" i="3" s="1"/>
  <c r="HF86" i="3" s="1"/>
  <c r="HV57" i="3"/>
  <c r="HV58" i="3" s="1"/>
  <c r="JI57" i="3"/>
  <c r="JI58" i="3" s="1"/>
  <c r="JI86" i="3" s="1"/>
  <c r="JY57" i="3"/>
  <c r="JY58" i="3" s="1"/>
  <c r="JY86" i="3" s="1"/>
  <c r="KQ57" i="3"/>
  <c r="KQ58" i="3" s="1"/>
  <c r="LG57" i="3"/>
  <c r="LG58" i="3" s="1"/>
  <c r="LZ57" i="3"/>
  <c r="LZ58" i="3" s="1"/>
  <c r="MP57" i="3"/>
  <c r="MP58" i="3" s="1"/>
  <c r="NF57" i="3"/>
  <c r="NF58" i="3" s="1"/>
  <c r="BT57" i="3"/>
  <c r="BT58" i="3" s="1"/>
  <c r="CJ57" i="3"/>
  <c r="CJ58" i="3" s="1"/>
  <c r="IG57" i="3"/>
  <c r="IG58" i="3" s="1"/>
  <c r="IG86" i="3" s="1"/>
  <c r="B21" i="3"/>
  <c r="C28" i="3"/>
  <c r="P28" i="3"/>
  <c r="D30" i="3"/>
  <c r="W66" i="3"/>
  <c r="W67" i="3" s="1"/>
  <c r="AM66" i="3"/>
  <c r="AM67" i="3" s="1"/>
  <c r="AM86" i="3" s="1"/>
  <c r="BC66" i="3"/>
  <c r="BC67" i="3" s="1"/>
  <c r="BC86" i="3" s="1"/>
  <c r="J31" i="3"/>
  <c r="K32" i="3"/>
  <c r="I34" i="3"/>
  <c r="AV63" i="3"/>
  <c r="AV64" i="3" s="1"/>
  <c r="AV86" i="3" s="1"/>
  <c r="BN63" i="3"/>
  <c r="BN64" i="3" s="1"/>
  <c r="CD63" i="3"/>
  <c r="CD64" i="3" s="1"/>
  <c r="DU63" i="3"/>
  <c r="DU64" i="3" s="1"/>
  <c r="EN63" i="3"/>
  <c r="EN64" i="3" s="1"/>
  <c r="EN86" i="3" s="1"/>
  <c r="FI63" i="3"/>
  <c r="FI64" i="3" s="1"/>
  <c r="FI86" i="3" s="1"/>
  <c r="GQ63" i="3"/>
  <c r="GQ64" i="3" s="1"/>
  <c r="GQ86" i="3" s="1"/>
  <c r="HK63" i="3"/>
  <c r="HK64" i="3" s="1"/>
  <c r="IA63" i="3"/>
  <c r="IA64" i="3" s="1"/>
  <c r="IQ63" i="3"/>
  <c r="IQ64" i="3" s="1"/>
  <c r="JI63" i="3"/>
  <c r="JI64" i="3" s="1"/>
  <c r="JY63" i="3"/>
  <c r="JY64" i="3" s="1"/>
  <c r="KQ63" i="3"/>
  <c r="KQ64" i="3" s="1"/>
  <c r="LG63" i="3"/>
  <c r="LG64" i="3" s="1"/>
  <c r="LZ63" i="3"/>
  <c r="LZ64" i="3" s="1"/>
  <c r="MP63" i="3"/>
  <c r="MP64" i="3" s="1"/>
  <c r="NF63" i="3"/>
  <c r="NF64" i="3" s="1"/>
  <c r="E35" i="3"/>
  <c r="GI63" i="3"/>
  <c r="GI64" i="3" s="1"/>
  <c r="K36" i="3"/>
  <c r="M37" i="3"/>
  <c r="M39" i="3"/>
  <c r="AE69" i="3"/>
  <c r="AE70" i="3" s="1"/>
  <c r="AE86" i="3" s="1"/>
  <c r="AU69" i="3"/>
  <c r="AU70" i="3" s="1"/>
  <c r="AU86" i="3" s="1"/>
  <c r="BM69" i="3"/>
  <c r="BM70" i="3" s="1"/>
  <c r="EE69" i="3"/>
  <c r="EE70" i="3" s="1"/>
  <c r="EW69" i="3"/>
  <c r="EW70" i="3" s="1"/>
  <c r="EW86" i="3" s="1"/>
  <c r="FQ69" i="3"/>
  <c r="FQ70" i="3" s="1"/>
  <c r="FQ86" i="3" s="1"/>
  <c r="GI69" i="3"/>
  <c r="GI70" i="3" s="1"/>
  <c r="GI86" i="3" s="1"/>
  <c r="GY69" i="3"/>
  <c r="GY70" i="3" s="1"/>
  <c r="GY86" i="3" s="1"/>
  <c r="HR69" i="3"/>
  <c r="HR70" i="3" s="1"/>
  <c r="IH69" i="3"/>
  <c r="IH70" i="3" s="1"/>
  <c r="IH86" i="3" s="1"/>
  <c r="IX69" i="3"/>
  <c r="IX70" i="3" s="1"/>
  <c r="JP69" i="3"/>
  <c r="JP70" i="3" s="1"/>
  <c r="KF69" i="3"/>
  <c r="KF70" i="3" s="1"/>
  <c r="KX69" i="3"/>
  <c r="KX70" i="3" s="1"/>
  <c r="LN69" i="3"/>
  <c r="LN70" i="3" s="1"/>
  <c r="MG69" i="3"/>
  <c r="MG70" i="3" s="1"/>
  <c r="MW69" i="3"/>
  <c r="MW70" i="3" s="1"/>
  <c r="MW86" i="3" s="1"/>
  <c r="NP69" i="3"/>
  <c r="NP70" i="3" s="1"/>
  <c r="NP86" i="3" s="1"/>
  <c r="K40" i="3"/>
  <c r="L41" i="3"/>
  <c r="H42" i="3"/>
  <c r="H44" i="3"/>
  <c r="Y86" i="3"/>
  <c r="AO86" i="3"/>
  <c r="BJ86" i="3"/>
  <c r="FO86" i="3"/>
  <c r="GE86" i="3"/>
  <c r="GW86" i="3"/>
  <c r="M22" i="3"/>
  <c r="AN66" i="3"/>
  <c r="AN67" i="3" s="1"/>
  <c r="AN86" i="3" s="1"/>
  <c r="BF66" i="3"/>
  <c r="BF67" i="3" s="1"/>
  <c r="K31" i="3"/>
  <c r="L32" i="3"/>
  <c r="J34" i="3"/>
  <c r="AY63" i="3"/>
  <c r="AY64" i="3" s="1"/>
  <c r="BO63" i="3"/>
  <c r="BO64" i="3" s="1"/>
  <c r="CE63" i="3"/>
  <c r="CE64" i="3" s="1"/>
  <c r="DX63" i="3"/>
  <c r="DX64" i="3" s="1"/>
  <c r="EO63" i="3"/>
  <c r="EO64" i="3" s="1"/>
  <c r="GR63" i="3"/>
  <c r="GR64" i="3" s="1"/>
  <c r="GR86" i="3" s="1"/>
  <c r="L36" i="3"/>
  <c r="N37" i="3"/>
  <c r="N39" i="3"/>
  <c r="CD69" i="3"/>
  <c r="CD70" i="3" s="1"/>
  <c r="CD86" i="3" s="1"/>
  <c r="EF69" i="3"/>
  <c r="EF70" i="3" s="1"/>
  <c r="EF86" i="3" s="1"/>
  <c r="EZ69" i="3"/>
  <c r="EZ70" i="3" s="1"/>
  <c r="EZ86" i="3" s="1"/>
  <c r="L40" i="3"/>
  <c r="M41" i="3"/>
  <c r="I42" i="3"/>
  <c r="Z86" i="3"/>
  <c r="AR86" i="3"/>
  <c r="CJ86" i="3"/>
  <c r="EB86" i="3"/>
  <c r="FP86" i="3"/>
  <c r="GX86" i="3"/>
  <c r="HO86" i="3"/>
  <c r="IW86" i="3"/>
  <c r="JO86" i="3"/>
  <c r="KE86" i="3"/>
  <c r="KU86" i="3"/>
  <c r="LM86" i="3"/>
  <c r="MD86" i="3"/>
  <c r="MV86" i="3"/>
  <c r="NL86" i="3"/>
  <c r="I50" i="3"/>
  <c r="EG57" i="3"/>
  <c r="EG58" i="3" s="1"/>
  <c r="FH57" i="3"/>
  <c r="FH58" i="3" s="1"/>
  <c r="FY57" i="3"/>
  <c r="FY58" i="3" s="1"/>
  <c r="GQ57" i="3"/>
  <c r="GQ58" i="3" s="1"/>
  <c r="HH57" i="3"/>
  <c r="HH58" i="3" s="1"/>
  <c r="JK57" i="3"/>
  <c r="JK58" i="3" s="1"/>
  <c r="KC57" i="3"/>
  <c r="KC58" i="3" s="1"/>
  <c r="KS57" i="3"/>
  <c r="KS58" i="3" s="1"/>
  <c r="KS86" i="3" s="1"/>
  <c r="LI57" i="3"/>
  <c r="LI58" i="3" s="1"/>
  <c r="LI86" i="3" s="1"/>
  <c r="MB57" i="3"/>
  <c r="MB58" i="3" s="1"/>
  <c r="MB86" i="3" s="1"/>
  <c r="MR57" i="3"/>
  <c r="MR58" i="3" s="1"/>
  <c r="MR86" i="3" s="1"/>
  <c r="NJ57" i="3"/>
  <c r="NJ58" i="3" s="1"/>
  <c r="BV57" i="3"/>
  <c r="BV58" i="3" s="1"/>
  <c r="BV86" i="3" s="1"/>
  <c r="FA57" i="3"/>
  <c r="FA58" i="3" s="1"/>
  <c r="FA86" i="3" s="1"/>
  <c r="II57" i="3"/>
  <c r="II58" i="3" s="1"/>
  <c r="E28" i="3"/>
  <c r="F30" i="3"/>
  <c r="Y66" i="3"/>
  <c r="Y67" i="3" s="1"/>
  <c r="BW66" i="3"/>
  <c r="BW67" i="3" s="1"/>
  <c r="BW86" i="3" s="1"/>
  <c r="CO66" i="3"/>
  <c r="CO67" i="3" s="1"/>
  <c r="EF66" i="3"/>
  <c r="EF67" i="3" s="1"/>
  <c r="EZ66" i="3"/>
  <c r="EZ67" i="3" s="1"/>
  <c r="FR66" i="3"/>
  <c r="FR67" i="3" s="1"/>
  <c r="FR86" i="3" s="1"/>
  <c r="GJ66" i="3"/>
  <c r="GJ67" i="3" s="1"/>
  <c r="GJ86" i="3" s="1"/>
  <c r="GZ66" i="3"/>
  <c r="GZ67" i="3" s="1"/>
  <c r="GZ86" i="3" s="1"/>
  <c r="HS66" i="3"/>
  <c r="HS67" i="3" s="1"/>
  <c r="HS86" i="3" s="1"/>
  <c r="II66" i="3"/>
  <c r="II67" i="3" s="1"/>
  <c r="JA66" i="3"/>
  <c r="JA67" i="3" s="1"/>
  <c r="JA86" i="3" s="1"/>
  <c r="JQ66" i="3"/>
  <c r="JQ67" i="3" s="1"/>
  <c r="JQ86" i="3" s="1"/>
  <c r="KG66" i="3"/>
  <c r="KG67" i="3" s="1"/>
  <c r="KG86" i="3" s="1"/>
  <c r="KY66" i="3"/>
  <c r="KY67" i="3" s="1"/>
  <c r="KY86" i="3" s="1"/>
  <c r="LO66" i="3"/>
  <c r="LO67" i="3" s="1"/>
  <c r="LO86" i="3" s="1"/>
  <c r="MH66" i="3"/>
  <c r="MH67" i="3" s="1"/>
  <c r="MH86" i="3" s="1"/>
  <c r="MX66" i="3"/>
  <c r="MX67" i="3" s="1"/>
  <c r="MX86" i="3" s="1"/>
  <c r="NQ66" i="3"/>
  <c r="NQ67" i="3" s="1"/>
  <c r="NQ86" i="3" s="1"/>
  <c r="M32" i="3"/>
  <c r="K34" i="3"/>
  <c r="AA63" i="3"/>
  <c r="AA64" i="3" s="1"/>
  <c r="DY63" i="3"/>
  <c r="DY64" i="3" s="1"/>
  <c r="ES63" i="3"/>
  <c r="ES64" i="3" s="1"/>
  <c r="ES86" i="3" s="1"/>
  <c r="FK63" i="3"/>
  <c r="FK64" i="3" s="1"/>
  <c r="FK86" i="3" s="1"/>
  <c r="GS63" i="3"/>
  <c r="GS64" i="3" s="1"/>
  <c r="HM63" i="3"/>
  <c r="HM64" i="3" s="1"/>
  <c r="HM86" i="3" s="1"/>
  <c r="IC63" i="3"/>
  <c r="IC64" i="3" s="1"/>
  <c r="IU63" i="3"/>
  <c r="IU64" i="3" s="1"/>
  <c r="JK63" i="3"/>
  <c r="JK64" i="3" s="1"/>
  <c r="KC63" i="3"/>
  <c r="KC64" i="3" s="1"/>
  <c r="KC86" i="3" s="1"/>
  <c r="KS63" i="3"/>
  <c r="KS64" i="3" s="1"/>
  <c r="LI63" i="3"/>
  <c r="LI64" i="3" s="1"/>
  <c r="MB63" i="3"/>
  <c r="MB64" i="3" s="1"/>
  <c r="MR63" i="3"/>
  <c r="MR64" i="3" s="1"/>
  <c r="NJ63" i="3"/>
  <c r="NJ64" i="3" s="1"/>
  <c r="NJ86" i="3" s="1"/>
  <c r="B37" i="3"/>
  <c r="B39" i="3"/>
  <c r="O39" i="3"/>
  <c r="AG69" i="3"/>
  <c r="AG70" i="3" s="1"/>
  <c r="AG86" i="3" s="1"/>
  <c r="AY69" i="3"/>
  <c r="AY70" i="3" s="1"/>
  <c r="AY86" i="3" s="1"/>
  <c r="FU69" i="3"/>
  <c r="FU70" i="3" s="1"/>
  <c r="FU86" i="3" s="1"/>
  <c r="JB69" i="3"/>
  <c r="JB70" i="3" s="1"/>
  <c r="JB86" i="3" s="1"/>
  <c r="JR69" i="3"/>
  <c r="JR70" i="3" s="1"/>
  <c r="JR86" i="3" s="1"/>
  <c r="KJ69" i="3"/>
  <c r="KJ70" i="3" s="1"/>
  <c r="KJ86" i="3" s="1"/>
  <c r="KZ69" i="3"/>
  <c r="KZ70" i="3" s="1"/>
  <c r="KZ86" i="3" s="1"/>
  <c r="LP69" i="3"/>
  <c r="LP70" i="3" s="1"/>
  <c r="LP86" i="3" s="1"/>
  <c r="MI69" i="3"/>
  <c r="MI70" i="3" s="1"/>
  <c r="MY69" i="3"/>
  <c r="MY70" i="3" s="1"/>
  <c r="MY86" i="3" s="1"/>
  <c r="NR69" i="3"/>
  <c r="NR70" i="3" s="1"/>
  <c r="J44" i="3"/>
  <c r="AA86" i="3"/>
  <c r="AS86" i="3"/>
  <c r="BU86" i="3"/>
  <c r="CL86" i="3"/>
  <c r="EE86" i="3"/>
  <c r="HR86" i="3"/>
  <c r="IX86" i="3"/>
  <c r="JP86" i="3"/>
  <c r="KF86" i="3"/>
  <c r="KX86" i="3"/>
  <c r="MG86" i="3"/>
  <c r="C48" i="3"/>
  <c r="P48" i="3"/>
  <c r="LG86" i="3"/>
  <c r="LZ86" i="3"/>
  <c r="MP86" i="3"/>
  <c r="NF86" i="3"/>
  <c r="E46" i="3"/>
  <c r="D48" i="3"/>
  <c r="E48" i="3"/>
  <c r="H46" i="3"/>
  <c r="F48" i="3"/>
  <c r="HN86" i="3"/>
  <c r="IF86" i="3"/>
  <c r="IV86" i="3"/>
  <c r="JL86" i="3"/>
  <c r="KD86" i="3"/>
  <c r="LL86" i="3"/>
  <c r="I46" i="3"/>
  <c r="H48" i="3"/>
  <c r="EI55" i="3"/>
  <c r="EI86" i="3" s="1"/>
  <c r="NR86" i="3"/>
  <c r="M46" i="3"/>
  <c r="NB86" i="3"/>
  <c r="NS86" i="3"/>
  <c r="N46" i="3"/>
  <c r="M48" i="3"/>
  <c r="HW94" i="3"/>
  <c r="HW95" i="3" s="1"/>
  <c r="LT86" i="3"/>
  <c r="MK86" i="3"/>
  <c r="B46" i="3"/>
  <c r="O46" i="3"/>
  <c r="N48" i="3"/>
  <c r="BE86" i="3"/>
  <c r="CX86" i="3"/>
  <c r="AI86" i="3"/>
  <c r="HE86" i="3"/>
  <c r="BY86" i="3"/>
  <c r="KH86" i="3"/>
  <c r="LR86" i="3"/>
  <c r="MZ86" i="3"/>
  <c r="BZ86" i="3"/>
  <c r="NA86" i="3"/>
  <c r="CF86" i="3"/>
  <c r="AP86" i="3"/>
  <c r="CW86" i="3"/>
  <c r="DI86" i="3"/>
  <c r="AQ86" i="3"/>
  <c r="DJ86" i="3"/>
  <c r="FE86" i="3"/>
  <c r="S86" i="3"/>
  <c r="BN86" i="3"/>
  <c r="CK86" i="3"/>
  <c r="CY86" i="3"/>
  <c r="FF86" i="3"/>
  <c r="NN86" i="3"/>
  <c r="DV86" i="3"/>
  <c r="U86" i="3"/>
  <c r="BO86" i="3"/>
  <c r="CZ86" i="3"/>
  <c r="DL86" i="3"/>
  <c r="CM86" i="3"/>
  <c r="R86" i="3"/>
  <c r="BQ86" i="3"/>
  <c r="JT86" i="3"/>
  <c r="AB86" i="3"/>
  <c r="CQ86" i="3"/>
  <c r="DC86" i="3"/>
  <c r="DO86" i="3"/>
  <c r="HB86" i="3"/>
  <c r="AC86" i="3"/>
  <c r="BD86" i="3"/>
  <c r="BS86" i="3"/>
  <c r="CR86" i="3"/>
  <c r="DP86" i="3"/>
  <c r="IL86" i="3"/>
  <c r="CN86" i="3"/>
  <c r="DA86" i="3"/>
  <c r="DM86" i="3"/>
  <c r="ER86" i="3"/>
  <c r="GN86" i="3"/>
  <c r="JU86" i="3"/>
  <c r="LD86" i="3"/>
  <c r="LU86" i="3"/>
  <c r="ML86" i="3"/>
  <c r="V86" i="3"/>
  <c r="DB86" i="3"/>
  <c r="EX86" i="3"/>
  <c r="GA86" i="3"/>
  <c r="JG86" i="3"/>
  <c r="ED86" i="3"/>
  <c r="GO86" i="3"/>
  <c r="HX86" i="3"/>
  <c r="JF86" i="3"/>
  <c r="BK86" i="3"/>
  <c r="DD86" i="3"/>
  <c r="LC86" i="3"/>
  <c r="FZ86" i="3"/>
  <c r="KP86" i="3"/>
  <c r="LX86" i="3"/>
  <c r="BM86" i="3"/>
  <c r="CG86" i="3"/>
  <c r="DE86" i="3"/>
  <c r="EC86" i="3"/>
  <c r="GH86" i="3"/>
  <c r="HW86" i="3"/>
  <c r="BL86" i="3"/>
  <c r="FL86" i="3"/>
  <c r="HJ86" i="3"/>
  <c r="IR86" i="3"/>
  <c r="NG86" i="3"/>
  <c r="DG86" i="3"/>
  <c r="FC86" i="3"/>
  <c r="AX86" i="3"/>
  <c r="KA86" i="3"/>
  <c r="NH86" i="3"/>
  <c r="BR86" i="3"/>
  <c r="CT86" i="3"/>
  <c r="DF86" i="3"/>
  <c r="FN86" i="3"/>
  <c r="GU86" i="3"/>
  <c r="KB86" i="3"/>
  <c r="AW86" i="3"/>
  <c r="EJ86" i="3"/>
  <c r="EY86" i="3"/>
  <c r="GV86" i="3"/>
  <c r="LK86" i="3"/>
  <c r="MS86" i="3"/>
  <c r="NM86" i="3"/>
  <c r="DN86" i="3"/>
  <c r="BP86" i="3"/>
  <c r="CV86" i="3"/>
  <c r="DH86" i="3"/>
  <c r="EK86" i="3"/>
  <c r="IE86" i="3"/>
  <c r="JM86" i="3"/>
  <c r="KV86" i="3"/>
  <c r="ME86" i="3"/>
  <c r="MT86" i="3"/>
  <c r="FM86" i="3"/>
  <c r="LY86" i="3"/>
  <c r="DW86" i="3"/>
  <c r="GG86" i="3"/>
  <c r="HP86" i="3"/>
  <c r="IY86" i="3"/>
  <c r="KW86" i="3"/>
  <c r="MF86" i="3"/>
  <c r="NO86" i="3"/>
  <c r="CS86" i="3"/>
  <c r="DQ86" i="3"/>
  <c r="IS86" i="3"/>
  <c r="FS86" i="3"/>
  <c r="HQ86" i="3"/>
  <c r="IZ86" i="3"/>
  <c r="KI86" i="3"/>
  <c r="LQ86" i="3"/>
  <c r="AJ86" i="3"/>
  <c r="BF86" i="3"/>
  <c r="CU86" i="3"/>
  <c r="EQ86" i="3"/>
  <c r="KO86" i="3"/>
  <c r="DK86" i="3"/>
  <c r="EP86" i="3"/>
  <c r="FT86" i="3"/>
  <c r="HC86" i="3"/>
  <c r="IK86" i="3"/>
  <c r="BG86" i="3"/>
  <c r="HI86" i="3"/>
  <c r="MM86" i="3"/>
  <c r="ID86" i="3"/>
  <c r="JN86" i="3"/>
  <c r="LJ86" i="3"/>
  <c r="E5" i="2"/>
  <c r="F5" i="2"/>
  <c r="G5" i="2"/>
  <c r="H5" i="2"/>
  <c r="I5" i="2"/>
  <c r="J5" i="2"/>
  <c r="K5" i="2"/>
  <c r="L5" i="2"/>
  <c r="M5" i="2"/>
  <c r="N5" i="2"/>
  <c r="O5" i="2"/>
  <c r="P5" i="2"/>
  <c r="E7" i="2"/>
  <c r="F7" i="2"/>
  <c r="G7" i="2"/>
  <c r="H7" i="2"/>
  <c r="I7" i="2"/>
  <c r="J7" i="2"/>
  <c r="K7" i="2"/>
  <c r="L7" i="2"/>
  <c r="M7" i="2"/>
  <c r="N7" i="2"/>
  <c r="O7" i="2"/>
  <c r="P7" i="2"/>
  <c r="E9" i="2"/>
  <c r="F9" i="2"/>
  <c r="G9" i="2"/>
  <c r="H9" i="2"/>
  <c r="I9" i="2"/>
  <c r="J9" i="2"/>
  <c r="K9" i="2"/>
  <c r="L9" i="2"/>
  <c r="M9" i="2"/>
  <c r="N9" i="2"/>
  <c r="O9" i="2"/>
  <c r="P9" i="2"/>
  <c r="E11" i="2"/>
  <c r="F11" i="2"/>
  <c r="G11" i="2"/>
  <c r="H11" i="2"/>
  <c r="I11" i="2"/>
  <c r="J11" i="2"/>
  <c r="K11" i="2"/>
  <c r="L11" i="2"/>
  <c r="M11" i="2"/>
  <c r="N11" i="2"/>
  <c r="O11" i="2"/>
  <c r="P11" i="2"/>
  <c r="E13" i="2"/>
  <c r="F13" i="2"/>
  <c r="G13" i="2"/>
  <c r="H13" i="2"/>
  <c r="I13" i="2"/>
  <c r="J13" i="2"/>
  <c r="K13" i="2"/>
  <c r="L13" i="2"/>
  <c r="M13" i="2"/>
  <c r="N13" i="2"/>
  <c r="O13" i="2"/>
  <c r="P13" i="2"/>
  <c r="E15" i="2"/>
  <c r="F15" i="2"/>
  <c r="G15" i="2"/>
  <c r="H15" i="2"/>
  <c r="I15" i="2"/>
  <c r="J15" i="2"/>
  <c r="K15" i="2"/>
  <c r="L15" i="2"/>
  <c r="M15" i="2"/>
  <c r="N15" i="2"/>
  <c r="O15" i="2"/>
  <c r="P15" i="2"/>
  <c r="E17" i="2"/>
  <c r="F17" i="2"/>
  <c r="G17" i="2"/>
  <c r="H17" i="2"/>
  <c r="I17" i="2"/>
  <c r="J17" i="2"/>
  <c r="K17" i="2"/>
  <c r="L17" i="2"/>
  <c r="M17" i="2"/>
  <c r="N17" i="2"/>
  <c r="O17" i="2"/>
  <c r="P17" i="2"/>
  <c r="E19" i="2"/>
  <c r="F19" i="2"/>
  <c r="G19" i="2"/>
  <c r="H19" i="2"/>
  <c r="I19" i="2"/>
  <c r="J19" i="2"/>
  <c r="K19" i="2"/>
  <c r="L19" i="2"/>
  <c r="M19" i="2"/>
  <c r="N19" i="2"/>
  <c r="O19" i="2"/>
  <c r="P19" i="2"/>
  <c r="E21" i="2"/>
  <c r="F21" i="2"/>
  <c r="G21" i="2"/>
  <c r="H21" i="2"/>
  <c r="I21" i="2"/>
  <c r="J21" i="2"/>
  <c r="K21" i="2"/>
  <c r="L21" i="2"/>
  <c r="M21" i="2"/>
  <c r="N21" i="2"/>
  <c r="O21" i="2"/>
  <c r="P21" i="2"/>
  <c r="E23" i="2"/>
  <c r="F23" i="2"/>
  <c r="G23" i="2"/>
  <c r="H23" i="2"/>
  <c r="I23" i="2"/>
  <c r="J23" i="2"/>
  <c r="K23" i="2"/>
  <c r="L23" i="2"/>
  <c r="M23" i="2"/>
  <c r="N23" i="2"/>
  <c r="O23" i="2"/>
  <c r="P23" i="2"/>
  <c r="E25" i="2"/>
  <c r="F25" i="2"/>
  <c r="G25" i="2"/>
  <c r="H25" i="2"/>
  <c r="I25" i="2"/>
  <c r="J25" i="2"/>
  <c r="K25" i="2"/>
  <c r="L25" i="2"/>
  <c r="M25" i="2"/>
  <c r="N25" i="2"/>
  <c r="O25" i="2"/>
  <c r="P25" i="2"/>
  <c r="E27" i="2"/>
  <c r="F27" i="2"/>
  <c r="G27" i="2"/>
  <c r="H27" i="2"/>
  <c r="I27" i="2"/>
  <c r="J27" i="2"/>
  <c r="K27" i="2"/>
  <c r="L27" i="2"/>
  <c r="M27" i="2"/>
  <c r="N27" i="2"/>
  <c r="O27" i="2"/>
  <c r="P27" i="2"/>
  <c r="E29" i="2"/>
  <c r="F29" i="2"/>
  <c r="G29" i="2"/>
  <c r="H29" i="2"/>
  <c r="I29" i="2"/>
  <c r="J29" i="2"/>
  <c r="K29" i="2"/>
  <c r="L29" i="2"/>
  <c r="M29" i="2"/>
  <c r="N29" i="2"/>
  <c r="O29" i="2"/>
  <c r="P29" i="2"/>
  <c r="E31" i="2"/>
  <c r="F31" i="2"/>
  <c r="G31" i="2"/>
  <c r="H31" i="2"/>
  <c r="I31" i="2"/>
  <c r="J31" i="2"/>
  <c r="K31" i="2"/>
  <c r="L31" i="2"/>
  <c r="M31" i="2"/>
  <c r="N31" i="2"/>
  <c r="O31" i="2"/>
  <c r="P31" i="2"/>
  <c r="E33" i="2"/>
  <c r="F33" i="2"/>
  <c r="G33" i="2"/>
  <c r="H33" i="2"/>
  <c r="I33" i="2"/>
  <c r="J33" i="2"/>
  <c r="K33" i="2"/>
  <c r="L33" i="2"/>
  <c r="M33" i="2"/>
  <c r="N33" i="2"/>
  <c r="O33" i="2"/>
  <c r="P33" i="2"/>
  <c r="E35" i="2"/>
  <c r="F35" i="2"/>
  <c r="G35" i="2"/>
  <c r="H35" i="2"/>
  <c r="I35" i="2"/>
  <c r="J35" i="2"/>
  <c r="K35" i="2"/>
  <c r="L35" i="2"/>
  <c r="M35" i="2"/>
  <c r="N35" i="2"/>
  <c r="O35" i="2"/>
  <c r="P35" i="2"/>
  <c r="E37" i="2"/>
  <c r="F37" i="2"/>
  <c r="G37" i="2"/>
  <c r="H37" i="2"/>
  <c r="I37" i="2"/>
  <c r="J37" i="2"/>
  <c r="K37" i="2"/>
  <c r="L37" i="2"/>
  <c r="M37" i="2"/>
  <c r="N37" i="2"/>
  <c r="O37" i="2"/>
  <c r="P37" i="2"/>
  <c r="E39" i="2"/>
  <c r="F39" i="2"/>
  <c r="G39" i="2"/>
  <c r="H39" i="2"/>
  <c r="I39" i="2"/>
  <c r="J39" i="2"/>
  <c r="K39" i="2"/>
  <c r="L39" i="2"/>
  <c r="M39" i="2"/>
  <c r="N39" i="2"/>
  <c r="O39" i="2"/>
  <c r="P39" i="2"/>
  <c r="E41" i="2"/>
  <c r="F41" i="2"/>
  <c r="G41" i="2"/>
  <c r="H41" i="2"/>
  <c r="I41" i="2"/>
  <c r="J41" i="2"/>
  <c r="K41" i="2"/>
  <c r="L41" i="2"/>
  <c r="M41" i="2"/>
  <c r="N41" i="2"/>
  <c r="O41" i="2"/>
  <c r="P41" i="2"/>
  <c r="E43" i="2"/>
  <c r="F43" i="2"/>
  <c r="G43" i="2"/>
  <c r="H43" i="2"/>
  <c r="I43" i="2"/>
  <c r="J43" i="2"/>
  <c r="K43" i="2"/>
  <c r="L43" i="2"/>
  <c r="M43" i="2"/>
  <c r="N43" i="2"/>
  <c r="O43" i="2"/>
  <c r="P43" i="2"/>
  <c r="E45" i="2"/>
  <c r="F45" i="2"/>
  <c r="G45" i="2"/>
  <c r="H45" i="2"/>
  <c r="I45" i="2"/>
  <c r="J45" i="2"/>
  <c r="K45" i="2"/>
  <c r="L45" i="2"/>
  <c r="M45" i="2"/>
  <c r="N45" i="2"/>
  <c r="O45" i="2"/>
  <c r="P45" i="2"/>
  <c r="D5" i="2"/>
  <c r="D7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EI87" i="3" l="1"/>
  <c r="EI89" i="3" s="1"/>
  <c r="EI93" i="3" s="1"/>
  <c r="MO89" i="3"/>
  <c r="MO93" i="3" s="1"/>
  <c r="MO87" i="3"/>
  <c r="GR89" i="3"/>
  <c r="GR93" i="3" s="1"/>
  <c r="GR87" i="3"/>
  <c r="JB87" i="3"/>
  <c r="JB89" i="3" s="1"/>
  <c r="JB93" i="3" s="1"/>
  <c r="JB94" i="3"/>
  <c r="JB95" i="3" s="1"/>
  <c r="LK87" i="3"/>
  <c r="LK89" i="3" s="1"/>
  <c r="LK93" i="3" s="1"/>
  <c r="R94" i="3"/>
  <c r="AD86" i="3"/>
  <c r="DE87" i="3"/>
  <c r="DE89" i="3" s="1"/>
  <c r="DE93" i="3" s="1"/>
  <c r="EI94" i="3"/>
  <c r="EI95" i="3" s="1"/>
  <c r="FN87" i="3"/>
  <c r="FN89" i="3"/>
  <c r="FN93" i="3" s="1"/>
  <c r="HW87" i="3"/>
  <c r="HW89" i="3" s="1"/>
  <c r="HW93" i="3" s="1"/>
  <c r="BZ87" i="3"/>
  <c r="BZ89" i="3"/>
  <c r="BZ93" i="3" s="1"/>
  <c r="GR94" i="3"/>
  <c r="GR95" i="3" s="1"/>
  <c r="MO94" i="3"/>
  <c r="MO95" i="3" s="1"/>
  <c r="FN94" i="3"/>
  <c r="FN95" i="3" s="1"/>
  <c r="AW89" i="3"/>
  <c r="AW93" i="3" s="1"/>
  <c r="AW87" i="3"/>
  <c r="KF87" i="3"/>
  <c r="KF89" i="3" s="1"/>
  <c r="KF93" i="3" s="1"/>
  <c r="KF94" i="3"/>
  <c r="KF95" i="3" s="1"/>
  <c r="DE94" i="3"/>
  <c r="DE95" i="3" s="1"/>
  <c r="AW94" i="3"/>
  <c r="AW95" i="3" s="1"/>
  <c r="LK94" i="3"/>
  <c r="LK95" i="3" s="1"/>
  <c r="BZ94" i="3"/>
  <c r="BZ95" i="3" s="1"/>
  <c r="E4" i="2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R95" i="3" l="1"/>
  <c r="NX95" i="3" s="1"/>
  <c r="NX94" i="3"/>
  <c r="NX86" i="3"/>
  <c r="R87" i="3"/>
  <c r="NX87" i="3" s="1"/>
  <c r="F3" i="2"/>
  <c r="R89" i="3" l="1"/>
  <c r="G3" i="2"/>
  <c r="NX89" i="3" l="1"/>
  <c r="NX93" i="3" s="1"/>
  <c r="R93" i="3"/>
  <c r="H3" i="2"/>
  <c r="I3" i="2" l="1"/>
  <c r="J3" i="2" l="1"/>
  <c r="K3" i="2" l="1"/>
  <c r="L3" i="2" l="1"/>
  <c r="M3" i="2" l="1"/>
  <c r="N3" i="2" l="1"/>
  <c r="O3" i="2" l="1"/>
  <c r="P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Stéphane MOTTAIS</author>
    <author>Thomas DUBRAY PAIRIGOIS</author>
  </authors>
  <commentList>
    <comment ref="H7" authorId="0" shapeId="0" xr:uid="{1760F867-01F4-479B-80EE-98874FD6A975}">
      <text>
        <r>
          <rPr>
            <b/>
            <sz val="9"/>
            <color indexed="81"/>
            <rFont val="Tahoma"/>
            <family val="2"/>
          </rPr>
          <t>+2 RESTANTS 2019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1" shapeId="0" xr:uid="{4ADA2B88-E731-417F-B9AF-AAA2227CBD69}">
      <text>
        <r>
          <rPr>
            <b/>
            <sz val="9"/>
            <color indexed="81"/>
            <rFont val="Tahoma"/>
            <family val="2"/>
          </rPr>
          <t>Thomas DUBRAY PAIRIGOIS:</t>
        </r>
        <r>
          <rPr>
            <sz val="9"/>
            <color indexed="81"/>
            <rFont val="Tahoma"/>
            <family val="2"/>
          </rPr>
          <t xml:space="preserve">
CP pris en 2019 : 13
Solde CP 2019 : 12</t>
        </r>
      </text>
    </comment>
    <comment ref="H10" authorId="1" shapeId="0" xr:uid="{D092FF9D-1E4B-4111-8B01-89F4A47F5CCC}">
      <text>
        <r>
          <rPr>
            <b/>
            <sz val="9"/>
            <color indexed="81"/>
            <rFont val="Tahoma"/>
            <family val="2"/>
          </rPr>
          <t>Thomas DUBRAY PAIRIGOIS:</t>
        </r>
        <r>
          <rPr>
            <sz val="9"/>
            <color indexed="81"/>
            <rFont val="Tahoma"/>
            <family val="2"/>
          </rPr>
          <t xml:space="preserve">
CP pris en 2019 : 13
Solde CP 2019 : 12</t>
        </r>
      </text>
    </comment>
  </commentList>
</comments>
</file>

<file path=xl/sharedStrings.xml><?xml version="1.0" encoding="utf-8"?>
<sst xmlns="http://schemas.openxmlformats.org/spreadsheetml/2006/main" count="8767" uniqueCount="149">
  <si>
    <t>Délai int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</si>
  <si>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</si>
  <si>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</si>
  <si>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</si>
  <si>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</si>
  <si>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</si>
  <si>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</si>
  <si>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</si>
  <si>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</si>
  <si>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</si>
  <si>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</si>
  <si>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</si>
  <si>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</si>
  <si>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du</t>
  </si>
  <si>
    <t xml:space="preserve">au </t>
  </si>
  <si>
    <t>Charge en heures</t>
  </si>
  <si>
    <t>Potentiel en heures</t>
  </si>
  <si>
    <t>Machine</t>
  </si>
  <si>
    <t>&lt; S13</t>
  </si>
  <si>
    <t>CHARGE ATELIER</t>
  </si>
  <si>
    <t>ANNEE              2020</t>
  </si>
  <si>
    <t>JOURS WE</t>
  </si>
  <si>
    <t>JOURS FERIES</t>
  </si>
  <si>
    <t>TRAVAIL</t>
  </si>
  <si>
    <t>ECOLE</t>
  </si>
  <si>
    <t>CP RESTANT</t>
  </si>
  <si>
    <t>RECUP</t>
  </si>
  <si>
    <t>ARRET MAL</t>
  </si>
  <si>
    <t>FORMATION</t>
  </si>
  <si>
    <t>FAMILIAUX</t>
  </si>
  <si>
    <t>SANS SOLDE</t>
  </si>
  <si>
    <t>FERMETURE</t>
  </si>
  <si>
    <t>CHOMAGE</t>
  </si>
  <si>
    <t>DEPLACEMENT</t>
  </si>
  <si>
    <t>JANVIER 2020</t>
  </si>
  <si>
    <t>FEVRIER 2020</t>
  </si>
  <si>
    <t>MARS 2020</t>
  </si>
  <si>
    <t>AVRIL 2020</t>
  </si>
  <si>
    <t>MAI 2020</t>
  </si>
  <si>
    <t>JUIN 2020</t>
  </si>
  <si>
    <t>JUILLET 2020</t>
  </si>
  <si>
    <t>AOUT 2020</t>
  </si>
  <si>
    <t>SEPTEMBRE 2020</t>
  </si>
  <si>
    <t>OCTOBRE 2020</t>
  </si>
  <si>
    <t>NOVEMBRE 2020</t>
  </si>
  <si>
    <t>DECEMBRE 2020</t>
  </si>
  <si>
    <t>JANVIER 2021</t>
  </si>
  <si>
    <t>FEVRIER 2021</t>
  </si>
  <si>
    <t>MARS 2021</t>
  </si>
  <si>
    <t>we</t>
  </si>
  <si>
    <t>jf</t>
  </si>
  <si>
    <t>t</t>
  </si>
  <si>
    <t>ec</t>
  </si>
  <si>
    <t>cp</t>
  </si>
  <si>
    <t>rec</t>
  </si>
  <si>
    <t>am</t>
  </si>
  <si>
    <t>for</t>
  </si>
  <si>
    <t>fa</t>
  </si>
  <si>
    <t>ss</t>
  </si>
  <si>
    <t>fer</t>
  </si>
  <si>
    <t>cho</t>
  </si>
  <si>
    <t>dép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</si>
  <si>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</si>
  <si>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</si>
  <si>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</si>
  <si>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</si>
  <si>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</si>
  <si>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</si>
  <si>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</si>
  <si>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</si>
  <si>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</si>
  <si>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</si>
  <si>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</si>
  <si>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</si>
  <si>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</si>
  <si>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</si>
  <si>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</si>
  <si>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</si>
  <si>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</si>
  <si>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</si>
  <si>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</si>
  <si>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</si>
  <si>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</si>
  <si>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</si>
  <si>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</si>
  <si>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</si>
  <si>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</si>
  <si>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</si>
  <si>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</si>
  <si>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</si>
  <si>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</si>
  <si>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</si>
  <si>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</si>
  <si>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</si>
  <si>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</si>
  <si>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</si>
  <si>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</si>
  <si>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</si>
  <si>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FAO</t>
  </si>
  <si>
    <t>H/semaine</t>
  </si>
  <si>
    <t>CA semaine</t>
  </si>
  <si>
    <t>Fraisage CN</t>
  </si>
  <si>
    <t>Fraisage TR/AL</t>
  </si>
  <si>
    <t>Tournage CN</t>
  </si>
  <si>
    <t>Tournage TR</t>
  </si>
  <si>
    <t>Ajustage</t>
  </si>
  <si>
    <t>Tolerie</t>
  </si>
  <si>
    <t>Maintenance</t>
  </si>
  <si>
    <t>Débit</t>
  </si>
  <si>
    <t>Petites mains</t>
  </si>
  <si>
    <t>ANNEE 2020</t>
  </si>
  <si>
    <t>Total CA semaine (hors HA)</t>
  </si>
  <si>
    <t>+ HA --&gt;</t>
  </si>
  <si>
    <t>%</t>
  </si>
  <si>
    <t>CA TOTAL MOIS POSSIBLE</t>
  </si>
  <si>
    <t>CA TOTAL MOIS REALISE</t>
  </si>
  <si>
    <t>Surplus Production</t>
  </si>
  <si>
    <t>TOTAL Heures mensuel</t>
  </si>
  <si>
    <t>TAUX de productivité</t>
  </si>
  <si>
    <t>Paramétrage:</t>
  </si>
  <si>
    <t>Théo:</t>
  </si>
  <si>
    <t>Coef:</t>
  </si>
  <si>
    <t>heures par jour</t>
  </si>
  <si>
    <t>Fraisage CN Robot</t>
  </si>
  <si>
    <t>Apprenti</t>
  </si>
  <si>
    <t>Fraisage trad</t>
  </si>
  <si>
    <t>Tournage trad</t>
  </si>
  <si>
    <t>Petites Mains</t>
  </si>
  <si>
    <t>Salariée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</si>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</sst>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/m;@"/>
    <numFmt numFmtId="166" formatCode="#,##0.00\ &quot;€&quot;"/>
  </numFmts>
  <fonts count="30" x14ac:knownFonts="1">
    <font>
      <sz val="10"/>
      <name val="Arial"/>
      <charset val="1"/>
    </font>
    <font>
      <sz val="8"/>
      <color indexed="8"/>
      <name val="MS Shell Dlg"/>
    </font>
    <font>
      <sz val="8"/>
      <color indexed="0"/>
      <name val="MS Shell Dlg"/>
      <charset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8"/>
      <name val="MS Shell Dlg"/>
    </font>
    <font>
      <sz val="8"/>
      <name val="MS Shell Dlg"/>
      <charset val="1"/>
    </font>
    <font>
      <sz val="10"/>
      <name val="Arial"/>
    </font>
    <font>
      <b/>
      <i/>
      <sz val="2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color theme="0"/>
      <name val="Times New Roman"/>
      <family val="1"/>
    </font>
    <font>
      <sz val="6"/>
      <color theme="0"/>
      <name val="Times New Roman"/>
      <family val="1"/>
    </font>
    <font>
      <sz val="8"/>
      <color theme="1"/>
      <name val="Times New Roman"/>
      <family val="1"/>
    </font>
    <font>
      <sz val="9"/>
      <name val="Times New Roman"/>
      <family val="1"/>
    </font>
    <font>
      <b/>
      <i/>
      <u/>
      <sz val="12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3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0.249977111117893"/>
      </patternFill>
    </fill>
    <fill>
      <patternFill patternType="gray0625"/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93">
    <xf numFmtId="0" fontId="3" fillId="0" borderId="0" xfId="0" applyFont="1"/>
    <xf numFmtId="0" fontId="13" fillId="0" borderId="0" xfId="2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0" fillId="0" borderId="0" xfId="0"/>
    <xf numFmtId="4" fontId="2" fillId="2" borderId="0" xfId="1" applyNumberFormat="1" applyFont="1" applyFill="1" applyAlignment="1">
      <alignment horizontal="right" vertical="center"/>
    </xf>
    <xf numFmtId="4" fontId="2" fillId="3" borderId="0" xfId="1" applyNumberFormat="1" applyFont="1" applyFill="1" applyAlignment="1">
      <alignment horizontal="right" vertical="center"/>
    </xf>
    <xf numFmtId="4" fontId="2" fillId="4" borderId="0" xfId="1" applyNumberFormat="1" applyFont="1" applyFill="1" applyAlignment="1">
      <alignment horizontal="right" vertical="center"/>
    </xf>
    <xf numFmtId="4" fontId="2" fillId="5" borderId="0" xfId="1" applyNumberFormat="1" applyFont="1" applyFill="1" applyAlignment="1">
      <alignment horizontal="right" vertical="center"/>
    </xf>
    <xf numFmtId="4" fontId="2" fillId="6" borderId="0" xfId="1" applyNumberFormat="1" applyFont="1" applyFill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14" fontId="8" fillId="2" borderId="0" xfId="1" applyNumberFormat="1" applyFont="1" applyFill="1" applyAlignment="1">
      <alignment horizontal="right" vertical="center"/>
    </xf>
    <xf numFmtId="14" fontId="8" fillId="5" borderId="0" xfId="1" applyNumberFormat="1" applyFont="1" applyFill="1" applyAlignment="1">
      <alignment horizontal="right" vertical="center"/>
    </xf>
    <xf numFmtId="0" fontId="10" fillId="13" borderId="0" xfId="2" applyFont="1" applyFill="1" applyAlignment="1">
      <alignment horizontal="center" vertical="center" wrapText="1"/>
    </xf>
    <xf numFmtId="164" fontId="11" fillId="14" borderId="0" xfId="2" applyNumberFormat="1" applyFont="1" applyFill="1" applyAlignment="1">
      <alignment horizontal="center" vertical="center"/>
    </xf>
    <xf numFmtId="0" fontId="12" fillId="15" borderId="21" xfId="2" applyFont="1" applyFill="1" applyBorder="1" applyAlignment="1">
      <alignment horizontal="center" vertical="center" textRotation="90" wrapText="1"/>
    </xf>
    <xf numFmtId="0" fontId="12" fillId="16" borderId="15" xfId="2" applyFont="1" applyFill="1" applyBorder="1" applyAlignment="1">
      <alignment horizontal="center" vertical="center" textRotation="90" wrapText="1"/>
    </xf>
    <xf numFmtId="0" fontId="12" fillId="17" borderId="15" xfId="2" applyFont="1" applyFill="1" applyBorder="1" applyAlignment="1">
      <alignment horizontal="center" vertical="center" textRotation="90" wrapText="1"/>
    </xf>
    <xf numFmtId="0" fontId="12" fillId="18" borderId="15" xfId="2" applyFont="1" applyFill="1" applyBorder="1" applyAlignment="1">
      <alignment horizontal="center" vertical="center" textRotation="90" wrapText="1"/>
    </xf>
    <xf numFmtId="0" fontId="13" fillId="15" borderId="5" xfId="2" applyFont="1" applyFill="1" applyBorder="1" applyAlignment="1">
      <alignment horizontal="center" vertical="center" wrapText="1"/>
    </xf>
    <xf numFmtId="0" fontId="12" fillId="19" borderId="15" xfId="2" applyFont="1" applyFill="1" applyBorder="1" applyAlignment="1" applyProtection="1">
      <alignment horizontal="center" vertical="center" textRotation="90" wrapText="1"/>
      <protection locked="0"/>
    </xf>
    <xf numFmtId="0" fontId="12" fillId="20" borderId="15" xfId="2" applyFont="1" applyFill="1" applyBorder="1" applyAlignment="1" applyProtection="1">
      <alignment horizontal="center" vertical="center" textRotation="90" wrapText="1"/>
      <protection locked="0"/>
    </xf>
    <xf numFmtId="0" fontId="12" fillId="21" borderId="15" xfId="2" applyFont="1" applyFill="1" applyBorder="1" applyAlignment="1" applyProtection="1">
      <alignment horizontal="center" vertical="center" textRotation="90" wrapText="1"/>
      <protection locked="0"/>
    </xf>
    <xf numFmtId="0" fontId="12" fillId="22" borderId="15" xfId="2" applyFont="1" applyFill="1" applyBorder="1" applyAlignment="1" applyProtection="1">
      <alignment horizontal="center" vertical="center" textRotation="90" wrapText="1"/>
      <protection locked="0"/>
    </xf>
    <xf numFmtId="0" fontId="12" fillId="23" borderId="15" xfId="2" applyFont="1" applyFill="1" applyBorder="1" applyAlignment="1" applyProtection="1">
      <alignment horizontal="center" vertical="center" textRotation="90" wrapText="1"/>
      <protection locked="0"/>
    </xf>
    <xf numFmtId="0" fontId="12" fillId="13" borderId="15" xfId="2" applyFont="1" applyFill="1" applyBorder="1" applyAlignment="1" applyProtection="1">
      <alignment horizontal="center" vertical="center" textRotation="90" wrapText="1"/>
      <protection locked="0"/>
    </xf>
    <xf numFmtId="0" fontId="12" fillId="24" borderId="15" xfId="2" applyFont="1" applyFill="1" applyBorder="1" applyAlignment="1" applyProtection="1">
      <alignment horizontal="center" vertical="center" textRotation="90" wrapText="1"/>
      <protection locked="0"/>
    </xf>
    <xf numFmtId="0" fontId="12" fillId="25" borderId="15" xfId="2" applyFont="1" applyFill="1" applyBorder="1" applyAlignment="1" applyProtection="1">
      <alignment horizontal="center" vertical="center" textRotation="90" wrapText="1"/>
      <protection locked="0"/>
    </xf>
    <xf numFmtId="0" fontId="12" fillId="26" borderId="15" xfId="2" applyFont="1" applyFill="1" applyBorder="1" applyAlignment="1" applyProtection="1">
      <alignment horizontal="center" vertical="center" textRotation="90" wrapText="1"/>
      <protection locked="0"/>
    </xf>
    <xf numFmtId="0" fontId="13" fillId="15" borderId="22" xfId="2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2" fillId="15" borderId="0" xfId="2" applyFont="1" applyFill="1" applyAlignment="1">
      <alignment horizontal="center" vertical="center" wrapText="1"/>
    </xf>
    <xf numFmtId="0" fontId="12" fillId="16" borderId="0" xfId="2" applyFont="1" applyFill="1" applyAlignment="1">
      <alignment horizontal="center" vertical="center" wrapText="1"/>
    </xf>
    <xf numFmtId="0" fontId="12" fillId="17" borderId="0" xfId="2" applyFont="1" applyFill="1" applyAlignment="1">
      <alignment horizontal="center" vertical="center" wrapText="1"/>
    </xf>
    <xf numFmtId="0" fontId="12" fillId="18" borderId="0" xfId="2" applyFont="1" applyFill="1" applyAlignment="1">
      <alignment horizontal="center" vertical="center" wrapText="1"/>
    </xf>
    <xf numFmtId="0" fontId="13" fillId="15" borderId="25" xfId="2" applyFont="1" applyFill="1" applyBorder="1" applyAlignment="1">
      <alignment horizontal="center" vertical="center" wrapText="1"/>
    </xf>
    <xf numFmtId="0" fontId="12" fillId="19" borderId="0" xfId="2" applyFont="1" applyFill="1" applyAlignment="1" applyProtection="1">
      <alignment horizontal="center" vertical="center" wrapText="1"/>
      <protection locked="0"/>
    </xf>
    <xf numFmtId="0" fontId="12" fillId="20" borderId="0" xfId="2" applyFont="1" applyFill="1" applyAlignment="1" applyProtection="1">
      <alignment horizontal="center" vertical="center" wrapText="1"/>
      <protection locked="0"/>
    </xf>
    <xf numFmtId="0" fontId="12" fillId="21" borderId="0" xfId="2" applyFont="1" applyFill="1" applyAlignment="1" applyProtection="1">
      <alignment horizontal="center" vertical="center" wrapText="1"/>
      <protection locked="0"/>
    </xf>
    <xf numFmtId="0" fontId="12" fillId="22" borderId="0" xfId="2" applyFont="1" applyFill="1" applyAlignment="1" applyProtection="1">
      <alignment horizontal="center" vertical="center" wrapText="1"/>
      <protection locked="0"/>
    </xf>
    <xf numFmtId="0" fontId="12" fillId="23" borderId="0" xfId="2" applyFont="1" applyFill="1" applyAlignment="1" applyProtection="1">
      <alignment horizontal="center" vertical="center" wrapText="1"/>
      <protection locked="0"/>
    </xf>
    <xf numFmtId="0" fontId="12" fillId="13" borderId="0" xfId="2" applyFont="1" applyFill="1" applyAlignment="1" applyProtection="1">
      <alignment horizontal="center" vertical="center" wrapText="1"/>
      <protection locked="0"/>
    </xf>
    <xf numFmtId="0" fontId="12" fillId="24" borderId="0" xfId="2" applyFont="1" applyFill="1" applyAlignment="1" applyProtection="1">
      <alignment horizontal="center" vertical="center" wrapText="1"/>
      <protection locked="0"/>
    </xf>
    <xf numFmtId="0" fontId="12" fillId="25" borderId="0" xfId="2" applyFont="1" applyFill="1" applyAlignment="1" applyProtection="1">
      <alignment horizontal="center" vertical="center" wrapText="1"/>
      <protection locked="0"/>
    </xf>
    <xf numFmtId="0" fontId="12" fillId="26" borderId="0" xfId="2" applyFont="1" applyFill="1" applyAlignment="1" applyProtection="1">
      <alignment horizontal="center" vertical="center" wrapText="1"/>
      <protection locked="0"/>
    </xf>
    <xf numFmtId="0" fontId="12" fillId="0" borderId="26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15" borderId="26" xfId="2" applyFont="1" applyFill="1" applyBorder="1" applyAlignment="1">
      <alignment horizontal="center" vertical="center" wrapText="1"/>
    </xf>
    <xf numFmtId="0" fontId="11" fillId="15" borderId="27" xfId="2" applyFont="1" applyFill="1" applyBorder="1" applyAlignment="1">
      <alignment horizontal="center" vertical="center" wrapText="1"/>
    </xf>
    <xf numFmtId="165" fontId="11" fillId="19" borderId="26" xfId="2" applyNumberFormat="1" applyFont="1" applyFill="1" applyBorder="1" applyAlignment="1">
      <alignment horizontal="center" vertical="center"/>
    </xf>
    <xf numFmtId="165" fontId="11" fillId="27" borderId="26" xfId="2" applyNumberFormat="1" applyFont="1" applyFill="1" applyBorder="1" applyAlignment="1">
      <alignment horizontal="center" vertical="center"/>
    </xf>
    <xf numFmtId="1" fontId="11" fillId="0" borderId="26" xfId="2" applyNumberFormat="1" applyFont="1" applyBorder="1" applyAlignment="1">
      <alignment horizontal="center" vertical="center"/>
    </xf>
    <xf numFmtId="1" fontId="11" fillId="0" borderId="28" xfId="2" applyNumberFormat="1" applyFont="1" applyBorder="1" applyAlignment="1">
      <alignment horizontal="center" vertical="center"/>
    </xf>
    <xf numFmtId="0" fontId="17" fillId="15" borderId="26" xfId="2" applyFont="1" applyFill="1" applyBorder="1" applyAlignment="1">
      <alignment horizontal="center" vertical="center"/>
    </xf>
    <xf numFmtId="0" fontId="12" fillId="15" borderId="0" xfId="2" applyFont="1" applyFill="1" applyAlignment="1">
      <alignment horizontal="center" vertical="center"/>
    </xf>
    <xf numFmtId="0" fontId="13" fillId="15" borderId="0" xfId="2" applyFont="1" applyFill="1" applyAlignment="1">
      <alignment horizontal="center" vertical="center"/>
    </xf>
    <xf numFmtId="0" fontId="11" fillId="19" borderId="26" xfId="2" applyFont="1" applyFill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2" fillId="28" borderId="0" xfId="2" applyFont="1" applyFill="1" applyAlignment="1">
      <alignment horizontal="center" vertical="center"/>
    </xf>
    <xf numFmtId="0" fontId="18" fillId="29" borderId="0" xfId="2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9" fillId="15" borderId="27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17" fillId="15" borderId="29" xfId="2" applyFont="1" applyFill="1" applyBorder="1" applyAlignment="1">
      <alignment horizontal="center" vertical="center"/>
    </xf>
    <xf numFmtId="0" fontId="11" fillId="15" borderId="0" xfId="2" applyFont="1" applyFill="1" applyAlignment="1">
      <alignment horizontal="center" vertical="center" wrapText="1"/>
    </xf>
    <xf numFmtId="0" fontId="11" fillId="28" borderId="0" xfId="2" applyFont="1" applyFill="1" applyAlignment="1">
      <alignment horizontal="center" vertical="center" wrapText="1"/>
    </xf>
    <xf numFmtId="0" fontId="17" fillId="27" borderId="26" xfId="2" applyFont="1" applyFill="1" applyBorder="1" applyAlignment="1">
      <alignment horizontal="center" vertical="center"/>
    </xf>
    <xf numFmtId="0" fontId="11" fillId="30" borderId="26" xfId="2" applyFont="1" applyFill="1" applyBorder="1" applyAlignment="1">
      <alignment horizontal="center" vertical="center" wrapText="1"/>
    </xf>
    <xf numFmtId="0" fontId="19" fillId="31" borderId="26" xfId="2" applyFont="1" applyFill="1" applyBorder="1" applyAlignment="1">
      <alignment horizontal="center" vertical="center" wrapText="1"/>
    </xf>
    <xf numFmtId="0" fontId="11" fillId="31" borderId="26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9" fillId="29" borderId="0" xfId="2" applyFont="1" applyFill="1" applyAlignment="1">
      <alignment horizontal="center" vertical="center"/>
    </xf>
    <xf numFmtId="0" fontId="12" fillId="0" borderId="0" xfId="2" applyFont="1" applyAlignment="1" applyProtection="1">
      <alignment horizontal="center" vertical="center" wrapText="1"/>
      <protection locked="0"/>
    </xf>
    <xf numFmtId="0" fontId="19" fillId="15" borderId="26" xfId="2" applyFont="1" applyFill="1" applyBorder="1" applyAlignment="1">
      <alignment horizontal="center" vertical="center" wrapText="1"/>
    </xf>
    <xf numFmtId="0" fontId="13" fillId="29" borderId="0" xfId="2" applyFont="1" applyFill="1" applyAlignment="1">
      <alignment horizontal="center" vertical="center"/>
    </xf>
    <xf numFmtId="0" fontId="19" fillId="33" borderId="26" xfId="2" applyFont="1" applyFill="1" applyBorder="1" applyAlignment="1">
      <alignment horizontal="center" vertical="center" wrapText="1"/>
    </xf>
    <xf numFmtId="0" fontId="11" fillId="33" borderId="26" xfId="2" applyFont="1" applyFill="1" applyBorder="1" applyAlignment="1">
      <alignment horizontal="center" vertical="center" wrapText="1"/>
    </xf>
    <xf numFmtId="0" fontId="19" fillId="15" borderId="0" xfId="2" applyFont="1" applyFill="1" applyAlignment="1">
      <alignment horizontal="center" vertical="center"/>
    </xf>
    <xf numFmtId="0" fontId="19" fillId="28" borderId="0" xfId="2" applyFont="1" applyFill="1" applyAlignment="1">
      <alignment horizontal="center" vertical="center"/>
    </xf>
    <xf numFmtId="0" fontId="11" fillId="34" borderId="26" xfId="2" applyFont="1" applyFill="1" applyBorder="1" applyAlignment="1">
      <alignment horizontal="center" vertical="center" wrapText="1"/>
    </xf>
    <xf numFmtId="14" fontId="11" fillId="15" borderId="27" xfId="2" applyNumberFormat="1" applyFont="1" applyFill="1" applyBorder="1" applyAlignment="1">
      <alignment horizontal="center" vertical="center" wrapText="1"/>
    </xf>
    <xf numFmtId="0" fontId="11" fillId="32" borderId="26" xfId="2" applyFont="1" applyFill="1" applyBorder="1" applyAlignment="1">
      <alignment horizontal="center" vertical="center" wrapText="1"/>
    </xf>
    <xf numFmtId="0" fontId="11" fillId="24" borderId="26" xfId="2" applyFont="1" applyFill="1" applyBorder="1" applyAlignment="1">
      <alignment horizontal="center" vertical="center" wrapText="1"/>
    </xf>
    <xf numFmtId="0" fontId="20" fillId="15" borderId="0" xfId="2" applyFont="1" applyFill="1" applyAlignment="1">
      <alignment horizontal="center" vertical="center"/>
    </xf>
    <xf numFmtId="0" fontId="20" fillId="28" borderId="0" xfId="2" applyFont="1" applyFill="1" applyAlignment="1">
      <alignment horizontal="center" vertical="center"/>
    </xf>
    <xf numFmtId="0" fontId="19" fillId="35" borderId="26" xfId="2" applyFont="1" applyFill="1" applyBorder="1" applyAlignment="1">
      <alignment horizontal="center" vertical="center" wrapText="1"/>
    </xf>
    <xf numFmtId="0" fontId="11" fillId="15" borderId="0" xfId="2" applyFont="1" applyFill="1" applyAlignment="1" applyProtection="1">
      <alignment horizontal="center" vertical="center"/>
      <protection locked="0"/>
    </xf>
    <xf numFmtId="0" fontId="11" fillId="28" borderId="0" xfId="2" applyFont="1" applyFill="1" applyAlignment="1" applyProtection="1">
      <alignment horizontal="center" vertical="center"/>
      <protection locked="0"/>
    </xf>
    <xf numFmtId="0" fontId="11" fillId="36" borderId="26" xfId="2" applyFont="1" applyFill="1" applyBorder="1" applyAlignment="1">
      <alignment horizontal="center" vertical="center" wrapText="1"/>
    </xf>
    <xf numFmtId="0" fontId="13" fillId="15" borderId="26" xfId="2" applyFont="1" applyFill="1" applyBorder="1" applyAlignment="1">
      <alignment horizontal="center" vertical="center" wrapText="1"/>
    </xf>
    <xf numFmtId="0" fontId="13" fillId="15" borderId="30" xfId="2" applyFont="1" applyFill="1" applyBorder="1" applyAlignment="1">
      <alignment horizontal="center" vertical="center" wrapText="1"/>
    </xf>
    <xf numFmtId="0" fontId="13" fillId="15" borderId="31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 wrapText="1"/>
    </xf>
    <xf numFmtId="0" fontId="21" fillId="0" borderId="0" xfId="2" applyFont="1" applyAlignment="1">
      <alignment vertical="center"/>
    </xf>
    <xf numFmtId="0" fontId="23" fillId="0" borderId="0" xfId="2" applyFont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0" fontId="23" fillId="0" borderId="0" xfId="2" quotePrefix="1" applyFont="1" applyAlignment="1">
      <alignment horizontal="right" vertical="center"/>
    </xf>
    <xf numFmtId="0" fontId="21" fillId="0" borderId="32" xfId="2" applyFont="1" applyBorder="1" applyAlignment="1">
      <alignment horizontal="center" vertical="center" wrapText="1"/>
    </xf>
    <xf numFmtId="0" fontId="23" fillId="0" borderId="0" xfId="2" quotePrefix="1" applyFont="1" applyAlignment="1">
      <alignment horizontal="center" vertical="center"/>
    </xf>
    <xf numFmtId="0" fontId="21" fillId="0" borderId="26" xfId="2" applyFont="1" applyBorder="1" applyAlignment="1">
      <alignment vertical="center"/>
    </xf>
    <xf numFmtId="0" fontId="21" fillId="0" borderId="26" xfId="2" applyFont="1" applyBorder="1" applyAlignment="1">
      <alignment horizontal="center" vertical="center"/>
    </xf>
    <xf numFmtId="0" fontId="21" fillId="0" borderId="26" xfId="2" applyFont="1" applyBorder="1" applyAlignment="1">
      <alignment vertical="center" wrapText="1"/>
    </xf>
    <xf numFmtId="166" fontId="16" fillId="0" borderId="0" xfId="2" applyNumberFormat="1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166" fontId="24" fillId="0" borderId="26" xfId="2" applyNumberFormat="1" applyFont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7" fillId="13" borderId="26" xfId="2" applyFont="1" applyFill="1" applyBorder="1" applyAlignment="1">
      <alignment horizontal="center" vertical="center"/>
    </xf>
    <xf numFmtId="0" fontId="19" fillId="13" borderId="0" xfId="2" applyFont="1" applyFill="1" applyAlignment="1">
      <alignment horizontal="center" vertical="center"/>
    </xf>
    <xf numFmtId="0" fontId="1" fillId="13" borderId="0" xfId="1" applyFont="1" applyFill="1" applyAlignment="1">
      <alignment horizontal="center" vertical="center" wrapText="1"/>
    </xf>
    <xf numFmtId="0" fontId="27" fillId="15" borderId="26" xfId="2" applyFont="1" applyFill="1" applyBorder="1" applyAlignment="1">
      <alignment horizontal="center" vertical="center" wrapText="1"/>
    </xf>
    <xf numFmtId="166" fontId="13" fillId="0" borderId="26" xfId="2" applyNumberFormat="1" applyFont="1" applyBorder="1" applyAlignment="1">
      <alignment horizontal="center" vertical="center"/>
    </xf>
    <xf numFmtId="166" fontId="13" fillId="0" borderId="0" xfId="2" applyNumberFormat="1" applyFont="1" applyAlignment="1">
      <alignment horizontal="center" vertical="center"/>
    </xf>
    <xf numFmtId="0" fontId="26" fillId="15" borderId="26" xfId="2" applyFont="1" applyFill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10" fontId="24" fillId="0" borderId="26" xfId="2" applyNumberFormat="1" applyFont="1" applyBorder="1" applyAlignment="1">
      <alignment horizontal="center" vertical="center"/>
    </xf>
    <xf numFmtId="10" fontId="24" fillId="37" borderId="0" xfId="2" applyNumberFormat="1" applyFont="1" applyFill="1" applyAlignment="1">
      <alignment horizontal="center" vertical="center"/>
    </xf>
    <xf numFmtId="166" fontId="24" fillId="0" borderId="26" xfId="2" applyNumberFormat="1" applyFont="1" applyBorder="1" applyAlignment="1">
      <alignment horizontal="center" vertical="center"/>
    </xf>
    <xf numFmtId="166" fontId="24" fillId="37" borderId="0" xfId="2" applyNumberFormat="1" applyFont="1" applyFill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 wrapText="1"/>
    </xf>
    <xf numFmtId="0" fontId="22" fillId="37" borderId="0" xfId="2" applyFont="1" applyFill="1" applyAlignment="1">
      <alignment horizontal="center" vertical="center"/>
    </xf>
    <xf numFmtId="0" fontId="21" fillId="27" borderId="26" xfId="2" applyFont="1" applyFill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49" fontId="15" fillId="0" borderId="0" xfId="2" applyNumberFormat="1" applyFont="1" applyAlignment="1">
      <alignment horizontal="center" vertical="center"/>
    </xf>
    <xf numFmtId="49" fontId="14" fillId="0" borderId="23" xfId="2" applyNumberFormat="1" applyFont="1" applyBorder="1" applyAlignment="1">
      <alignment horizontal="center" vertical="center"/>
    </xf>
    <xf numFmtId="49" fontId="14" fillId="0" borderId="24" xfId="2" applyNumberFormat="1" applyFont="1" applyBorder="1" applyAlignment="1">
      <alignment horizontal="center" vertical="center"/>
    </xf>
    <xf numFmtId="49" fontId="14" fillId="0" borderId="3" xfId="2" applyNumberFormat="1" applyFont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33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1" fillId="38" borderId="26" xfId="2" applyFont="1" applyFill="1" applyBorder="1" applyAlignment="1">
      <alignment horizontal="center" vertical="center" wrapText="1"/>
    </xf>
  </cellXfs>
  <cellStyles count="3">
    <cellStyle name="NiveauLigne_4" xfId="1" builtinId="1" iLevel="3"/>
    <cellStyle name="Normal" xfId="0" builtinId="0"/>
    <cellStyle name="Normal 2" xfId="2" xr:uid="{F2CEB46F-A0CC-4D90-9FAD-8C6645DD1CAC}"/>
  </cellStyles>
  <dxfs count="481"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4000000"/>
      <rgbColor rgb="00D9FF99"/>
      <rgbColor rgb="007FE5FF"/>
      <rgbColor rgb="00FF2000"/>
      <rgbColor rgb="00FFFFE8"/>
      <rgbColor rgb="00FFC6C6"/>
      <rgbColor rgb="00FFC000"/>
      <rgbColor rgb="009EFFF8"/>
      <rgbColor rgb="00BCFFF7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95752</xdr:colOff>
      <xdr:row>3</xdr:row>
      <xdr:rowOff>0</xdr:rowOff>
    </xdr:from>
    <xdr:to>
      <xdr:col>94</xdr:col>
      <xdr:colOff>95752</xdr:colOff>
      <xdr:row>49</xdr:row>
      <xdr:rowOff>0</xdr:rowOff>
    </xdr:to>
    <xdr:sp macro="" textlink="">
      <xdr:nvSpPr>
        <xdr:cNvPr id="2" name="Line 1" hidden="1">
          <a:extLst>
            <a:ext uri="{FF2B5EF4-FFF2-40B4-BE49-F238E27FC236}">
              <a16:creationId xmlns:a16="http://schemas.microsoft.com/office/drawing/2014/main" id="{C1B1E4EB-81A0-4DBE-A275-F6B49733DD2C}"/>
            </a:ext>
          </a:extLst>
        </xdr:cNvPr>
        <xdr:cNvSpPr>
          <a:spLocks noChangeShapeType="1"/>
        </xdr:cNvSpPr>
      </xdr:nvSpPr>
      <xdr:spPr bwMode="auto">
        <a:xfrm>
          <a:off x="23346277" y="1028700"/>
          <a:ext cx="0" cy="455295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115</xdr:col>
      <xdr:colOff>79373</xdr:colOff>
      <xdr:row>3</xdr:row>
      <xdr:rowOff>6350</xdr:rowOff>
    </xdr:from>
    <xdr:to>
      <xdr:col>115</xdr:col>
      <xdr:colOff>80962</xdr:colOff>
      <xdr:row>50</xdr:row>
      <xdr:rowOff>9524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A36092F6-9F1A-4273-9B84-F21DA656A2E3}"/>
            </a:ext>
          </a:extLst>
        </xdr:cNvPr>
        <xdr:cNvCxnSpPr/>
      </xdr:nvCxnSpPr>
      <xdr:spPr>
        <a:xfrm flipH="1" flipV="1">
          <a:off x="28530548" y="1035050"/>
          <a:ext cx="1589" cy="4679949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19050</xdr:rowOff>
    </xdr:from>
    <xdr:to>
      <xdr:col>4</xdr:col>
      <xdr:colOff>190500</xdr:colOff>
      <xdr:row>46</xdr:row>
      <xdr:rowOff>28575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C730D3A9-DD8B-460F-A4E3-4C672546FA2D}"/>
            </a:ext>
          </a:extLst>
        </xdr:cNvPr>
        <xdr:cNvCxnSpPr/>
      </xdr:nvCxnSpPr>
      <xdr:spPr>
        <a:xfrm>
          <a:off x="3400425" y="400050"/>
          <a:ext cx="0" cy="117824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5CD34-8442-4214-99C1-C32115162139}">
  <dimension ref="A1:RI108"/>
  <sheetViews>
    <sheetView zoomScale="120" zoomScaleNormal="120" workbookViewId="0">
      <pane xSplit="17" ySplit="3" topLeftCell="ET10" activePane="bottomRight" state="frozen"/>
      <selection pane="topRight" activeCell="R1" sqref="R1"/>
      <selection pane="bottomLeft" activeCell="A4" sqref="A4"/>
      <selection pane="bottomRight" activeCell="EX24" sqref="EX24"/>
    </sheetView>
  </sheetViews>
  <sheetFormatPr baseColWidth="10" defaultColWidth="2.5703125" defaultRowHeight="12.75" x14ac:dyDescent="0.2"/>
  <cols>
    <col min="1" max="1" width="23.42578125" style="50" customWidth="1"/>
    <col min="2" max="2" width="3.7109375" style="128" customWidth="1"/>
    <col min="3" max="3" width="2.5703125" style="128" customWidth="1"/>
    <col min="4" max="4" width="2.42578125" style="128" customWidth="1"/>
    <col min="5" max="6" width="2.85546875" style="128" customWidth="1"/>
    <col min="7" max="7" width="0.85546875" style="128" customWidth="1"/>
    <col min="8" max="8" width="2.42578125" style="128" customWidth="1"/>
    <col min="9" max="9" width="2.85546875" style="128" customWidth="1"/>
    <col min="10" max="10" width="3.140625" style="128" customWidth="1"/>
    <col min="11" max="13" width="2.42578125" style="128" customWidth="1"/>
    <col min="14" max="14" width="2.5703125" style="128" customWidth="1"/>
    <col min="15" max="16" width="2.42578125" style="128" customWidth="1"/>
    <col min="17" max="17" width="0.85546875" style="128" customWidth="1"/>
    <col min="18" max="386" width="3.7109375" style="83" customWidth="1"/>
    <col min="387" max="389" width="2.5703125" style="83" customWidth="1"/>
    <col min="390" max="390" width="2.42578125" style="83" customWidth="1"/>
    <col min="391" max="400" width="2.5703125" style="83" customWidth="1"/>
    <col min="401" max="16384" width="2.5703125" style="83"/>
  </cols>
  <sheetData>
    <row r="1" spans="1:477" s="50" customFormat="1" ht="62.25" customHeight="1" x14ac:dyDescent="0.2">
      <c r="A1" s="32" t="s">
        <v>20</v>
      </c>
      <c r="B1" s="33"/>
      <c r="C1" s="34" t="s">
        <v>21</v>
      </c>
      <c r="D1" s="35" t="s">
        <v>22</v>
      </c>
      <c r="E1" s="36" t="s">
        <v>23</v>
      </c>
      <c r="F1" s="37" t="s">
        <v>24</v>
      </c>
      <c r="G1" s="38"/>
      <c r="H1" s="39" t="s">
        <v>25</v>
      </c>
      <c r="I1" s="40" t="s">
        <v>26</v>
      </c>
      <c r="J1" s="41" t="s">
        <v>27</v>
      </c>
      <c r="K1" s="42" t="s">
        <v>28</v>
      </c>
      <c r="L1" s="43" t="s">
        <v>29</v>
      </c>
      <c r="M1" s="44" t="s">
        <v>30</v>
      </c>
      <c r="N1" s="45" t="s">
        <v>31</v>
      </c>
      <c r="O1" s="46" t="s">
        <v>32</v>
      </c>
      <c r="P1" s="47" t="s">
        <v>33</v>
      </c>
      <c r="Q1" s="48"/>
      <c r="R1" s="153" t="s">
        <v>34</v>
      </c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5"/>
      <c r="AW1" s="153" t="s">
        <v>35</v>
      </c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5"/>
      <c r="BZ1" s="153" t="s">
        <v>36</v>
      </c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5"/>
      <c r="DE1" s="153" t="s">
        <v>37</v>
      </c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5"/>
      <c r="EI1" s="153" t="s">
        <v>38</v>
      </c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5"/>
      <c r="FN1" s="153" t="s">
        <v>39</v>
      </c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5"/>
      <c r="GR1" s="153" t="s">
        <v>40</v>
      </c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5"/>
      <c r="HW1" s="153" t="s">
        <v>41</v>
      </c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  <c r="IW1" s="154"/>
      <c r="IX1" s="154"/>
      <c r="IY1" s="154"/>
      <c r="IZ1" s="154"/>
      <c r="JA1" s="155"/>
      <c r="JB1" s="153" t="s">
        <v>42</v>
      </c>
      <c r="JC1" s="154"/>
      <c r="JD1" s="154"/>
      <c r="JE1" s="154"/>
      <c r="JF1" s="154"/>
      <c r="JG1" s="154"/>
      <c r="JH1" s="154"/>
      <c r="JI1" s="154"/>
      <c r="JJ1" s="154"/>
      <c r="JK1" s="154"/>
      <c r="JL1" s="154"/>
      <c r="JM1" s="154"/>
      <c r="JN1" s="154"/>
      <c r="JO1" s="154"/>
      <c r="JP1" s="154"/>
      <c r="JQ1" s="154"/>
      <c r="JR1" s="154"/>
      <c r="JS1" s="154"/>
      <c r="JT1" s="154"/>
      <c r="JU1" s="154"/>
      <c r="JV1" s="154"/>
      <c r="JW1" s="154"/>
      <c r="JX1" s="154"/>
      <c r="JY1" s="154"/>
      <c r="JZ1" s="154"/>
      <c r="KA1" s="154"/>
      <c r="KB1" s="154"/>
      <c r="KC1" s="154"/>
      <c r="KD1" s="154"/>
      <c r="KE1" s="155"/>
      <c r="KF1" s="153" t="s">
        <v>43</v>
      </c>
      <c r="KG1" s="154"/>
      <c r="KH1" s="154"/>
      <c r="KI1" s="154"/>
      <c r="KJ1" s="154"/>
      <c r="KK1" s="154"/>
      <c r="KL1" s="154"/>
      <c r="KM1" s="154"/>
      <c r="KN1" s="154"/>
      <c r="KO1" s="154"/>
      <c r="KP1" s="154"/>
      <c r="KQ1" s="154"/>
      <c r="KR1" s="154"/>
      <c r="KS1" s="154"/>
      <c r="KT1" s="154"/>
      <c r="KU1" s="154"/>
      <c r="KV1" s="154"/>
      <c r="KW1" s="154"/>
      <c r="KX1" s="154"/>
      <c r="KY1" s="154"/>
      <c r="KZ1" s="154"/>
      <c r="LA1" s="154"/>
      <c r="LB1" s="154"/>
      <c r="LC1" s="154"/>
      <c r="LD1" s="154"/>
      <c r="LE1" s="154"/>
      <c r="LF1" s="154"/>
      <c r="LG1" s="154"/>
      <c r="LH1" s="154"/>
      <c r="LI1" s="154"/>
      <c r="LJ1" s="155"/>
      <c r="LK1" s="153" t="s">
        <v>44</v>
      </c>
      <c r="LL1" s="154"/>
      <c r="LM1" s="154"/>
      <c r="LN1" s="154"/>
      <c r="LO1" s="154"/>
      <c r="LP1" s="154"/>
      <c r="LQ1" s="154"/>
      <c r="LR1" s="154"/>
      <c r="LS1" s="154"/>
      <c r="LT1" s="154"/>
      <c r="LU1" s="154"/>
      <c r="LV1" s="154"/>
      <c r="LW1" s="154"/>
      <c r="LX1" s="154"/>
      <c r="LY1" s="154"/>
      <c r="LZ1" s="154"/>
      <c r="MA1" s="154"/>
      <c r="MB1" s="154"/>
      <c r="MC1" s="154"/>
      <c r="MD1" s="154"/>
      <c r="ME1" s="154"/>
      <c r="MF1" s="154"/>
      <c r="MG1" s="154"/>
      <c r="MH1" s="154"/>
      <c r="MI1" s="154"/>
      <c r="MJ1" s="154"/>
      <c r="MK1" s="154"/>
      <c r="ML1" s="154"/>
      <c r="MM1" s="154"/>
      <c r="MN1" s="155"/>
      <c r="MO1" s="153" t="s">
        <v>45</v>
      </c>
      <c r="MP1" s="154"/>
      <c r="MQ1" s="154"/>
      <c r="MR1" s="154"/>
      <c r="MS1" s="154"/>
      <c r="MT1" s="154"/>
      <c r="MU1" s="154"/>
      <c r="MV1" s="154"/>
      <c r="MW1" s="154"/>
      <c r="MX1" s="154"/>
      <c r="MY1" s="154"/>
      <c r="MZ1" s="154"/>
      <c r="NA1" s="154"/>
      <c r="NB1" s="154"/>
      <c r="NC1" s="154"/>
      <c r="ND1" s="154"/>
      <c r="NE1" s="154"/>
      <c r="NF1" s="154"/>
      <c r="NG1" s="154"/>
      <c r="NH1" s="154"/>
      <c r="NI1" s="154"/>
      <c r="NJ1" s="154"/>
      <c r="NK1" s="154"/>
      <c r="NL1" s="154"/>
      <c r="NM1" s="154"/>
      <c r="NN1" s="154"/>
      <c r="NO1" s="154"/>
      <c r="NP1" s="154"/>
      <c r="NQ1" s="154"/>
      <c r="NR1" s="154"/>
      <c r="NS1" s="154"/>
      <c r="NT1" s="152" t="s">
        <v>46</v>
      </c>
      <c r="NU1" s="152"/>
      <c r="NV1" s="152"/>
      <c r="NW1" s="152"/>
      <c r="NX1" s="152"/>
      <c r="NY1" s="152"/>
      <c r="NZ1" s="152"/>
      <c r="OA1" s="152"/>
      <c r="OB1" s="152"/>
      <c r="OC1" s="152"/>
      <c r="OD1" s="152"/>
      <c r="OE1" s="152"/>
      <c r="OF1" s="152"/>
      <c r="OG1" s="152"/>
      <c r="OH1" s="152"/>
      <c r="OI1" s="152"/>
      <c r="OJ1" s="152"/>
      <c r="OK1" s="152"/>
      <c r="OL1" s="152"/>
      <c r="OM1" s="152"/>
      <c r="ON1" s="152"/>
      <c r="OO1" s="152"/>
      <c r="OP1" s="152"/>
      <c r="OQ1" s="152"/>
      <c r="OR1" s="152"/>
      <c r="OS1" s="152"/>
      <c r="OT1" s="152"/>
      <c r="OU1" s="152"/>
      <c r="OV1" s="152"/>
      <c r="OW1" s="152"/>
      <c r="OX1" s="152"/>
      <c r="OY1" s="152" t="s">
        <v>47</v>
      </c>
      <c r="OZ1" s="152"/>
      <c r="PA1" s="152"/>
      <c r="PB1" s="152"/>
      <c r="PC1" s="152"/>
      <c r="PD1" s="152"/>
      <c r="PE1" s="152"/>
      <c r="PF1" s="152"/>
      <c r="PG1" s="152"/>
      <c r="PH1" s="152"/>
      <c r="PI1" s="152"/>
      <c r="PJ1" s="152"/>
      <c r="PK1" s="152"/>
      <c r="PL1" s="152"/>
      <c r="PM1" s="152"/>
      <c r="PN1" s="152"/>
      <c r="PO1" s="152"/>
      <c r="PP1" s="152"/>
      <c r="PQ1" s="152"/>
      <c r="PR1" s="152"/>
      <c r="PS1" s="152"/>
      <c r="PT1" s="152"/>
      <c r="PU1" s="152"/>
      <c r="PV1" s="152"/>
      <c r="PW1" s="152"/>
      <c r="PX1" s="152"/>
      <c r="PY1" s="152"/>
      <c r="PZ1" s="152"/>
      <c r="QA1" s="152" t="s">
        <v>48</v>
      </c>
      <c r="QB1" s="152"/>
      <c r="QC1" s="152"/>
      <c r="QD1" s="152"/>
      <c r="QE1" s="152"/>
      <c r="QF1" s="152"/>
      <c r="QG1" s="152"/>
      <c r="QH1" s="152"/>
      <c r="QI1" s="152"/>
      <c r="QJ1" s="152"/>
      <c r="QK1" s="152"/>
      <c r="QL1" s="152"/>
      <c r="QM1" s="152"/>
      <c r="QN1" s="152"/>
      <c r="QO1" s="152"/>
      <c r="QP1" s="152"/>
      <c r="QQ1" s="152"/>
      <c r="QR1" s="152"/>
      <c r="QS1" s="152"/>
      <c r="QT1" s="152"/>
      <c r="QU1" s="152"/>
      <c r="QV1" s="152"/>
      <c r="QW1" s="152"/>
      <c r="QX1" s="152"/>
      <c r="QY1" s="152"/>
      <c r="QZ1" s="152"/>
      <c r="RA1" s="152"/>
      <c r="RB1" s="152"/>
      <c r="RC1" s="152"/>
      <c r="RD1" s="152"/>
      <c r="RE1" s="152"/>
      <c r="RF1" s="49"/>
      <c r="RG1" s="49"/>
      <c r="RH1" s="49"/>
    </row>
    <row r="2" spans="1:477" s="66" customFormat="1" ht="9.9499999999999993" customHeight="1" x14ac:dyDescent="0.2">
      <c r="A2" s="33">
        <f ca="1">TODAY()</f>
        <v>43925</v>
      </c>
      <c r="B2" s="33"/>
      <c r="C2" s="51" t="s">
        <v>49</v>
      </c>
      <c r="D2" s="52" t="s">
        <v>50</v>
      </c>
      <c r="E2" s="53" t="s">
        <v>51</v>
      </c>
      <c r="F2" s="54" t="s">
        <v>52</v>
      </c>
      <c r="G2" s="55"/>
      <c r="H2" s="56" t="s">
        <v>53</v>
      </c>
      <c r="I2" s="57" t="s">
        <v>54</v>
      </c>
      <c r="J2" s="58" t="s">
        <v>55</v>
      </c>
      <c r="K2" s="59" t="s">
        <v>56</v>
      </c>
      <c r="L2" s="60" t="s">
        <v>57</v>
      </c>
      <c r="M2" s="61" t="s">
        <v>58</v>
      </c>
      <c r="N2" s="62" t="s">
        <v>59</v>
      </c>
      <c r="O2" s="63" t="s">
        <v>60</v>
      </c>
      <c r="P2" s="64" t="s">
        <v>61</v>
      </c>
      <c r="Q2" s="55"/>
      <c r="R2" s="151">
        <v>1</v>
      </c>
      <c r="S2" s="151"/>
      <c r="T2" s="151"/>
      <c r="U2" s="151"/>
      <c r="V2" s="151"/>
      <c r="W2" s="151">
        <v>2</v>
      </c>
      <c r="X2" s="151"/>
      <c r="Y2" s="151"/>
      <c r="Z2" s="151"/>
      <c r="AA2" s="151"/>
      <c r="AB2" s="151"/>
      <c r="AC2" s="151"/>
      <c r="AD2" s="151">
        <v>3</v>
      </c>
      <c r="AE2" s="151"/>
      <c r="AF2" s="151"/>
      <c r="AG2" s="151"/>
      <c r="AH2" s="151"/>
      <c r="AI2" s="151"/>
      <c r="AJ2" s="151"/>
      <c r="AK2" s="151">
        <v>4</v>
      </c>
      <c r="AL2" s="151"/>
      <c r="AM2" s="151"/>
      <c r="AN2" s="151"/>
      <c r="AO2" s="151"/>
      <c r="AP2" s="151"/>
      <c r="AQ2" s="151"/>
      <c r="AR2" s="151">
        <v>5</v>
      </c>
      <c r="AS2" s="151"/>
      <c r="AT2" s="151"/>
      <c r="AU2" s="151"/>
      <c r="AV2" s="151"/>
      <c r="AW2" s="151"/>
      <c r="AX2" s="151"/>
      <c r="AY2" s="151">
        <v>6</v>
      </c>
      <c r="AZ2" s="151"/>
      <c r="BA2" s="151"/>
      <c r="BB2" s="151"/>
      <c r="BC2" s="151"/>
      <c r="BD2" s="151"/>
      <c r="BE2" s="151"/>
      <c r="BF2" s="151">
        <v>7</v>
      </c>
      <c r="BG2" s="151"/>
      <c r="BH2" s="151"/>
      <c r="BI2" s="151"/>
      <c r="BJ2" s="151"/>
      <c r="BK2" s="151"/>
      <c r="BL2" s="151"/>
      <c r="BM2" s="151">
        <v>8</v>
      </c>
      <c r="BN2" s="151"/>
      <c r="BO2" s="151"/>
      <c r="BP2" s="151"/>
      <c r="BQ2" s="151"/>
      <c r="BR2" s="151"/>
      <c r="BS2" s="151"/>
      <c r="BT2" s="151">
        <v>9</v>
      </c>
      <c r="BU2" s="151"/>
      <c r="BV2" s="151"/>
      <c r="BW2" s="151"/>
      <c r="BX2" s="151"/>
      <c r="BY2" s="151"/>
      <c r="BZ2" s="151"/>
      <c r="CA2" s="151">
        <v>10</v>
      </c>
      <c r="CB2" s="151"/>
      <c r="CC2" s="151"/>
      <c r="CD2" s="151"/>
      <c r="CE2" s="151"/>
      <c r="CF2" s="151"/>
      <c r="CG2" s="151"/>
      <c r="CH2" s="151">
        <v>11</v>
      </c>
      <c r="CI2" s="151"/>
      <c r="CJ2" s="151"/>
      <c r="CK2" s="151"/>
      <c r="CL2" s="151"/>
      <c r="CM2" s="151"/>
      <c r="CN2" s="151"/>
      <c r="CO2" s="151">
        <v>12</v>
      </c>
      <c r="CP2" s="151"/>
      <c r="CQ2" s="151"/>
      <c r="CR2" s="151"/>
      <c r="CS2" s="151"/>
      <c r="CT2" s="151"/>
      <c r="CU2" s="151"/>
      <c r="CV2" s="151">
        <v>13</v>
      </c>
      <c r="CW2" s="151"/>
      <c r="CX2" s="151"/>
      <c r="CY2" s="151"/>
      <c r="CZ2" s="151"/>
      <c r="DA2" s="151"/>
      <c r="DB2" s="151"/>
      <c r="DC2" s="151">
        <v>14</v>
      </c>
      <c r="DD2" s="151"/>
      <c r="DE2" s="151"/>
      <c r="DF2" s="151"/>
      <c r="DG2" s="151"/>
      <c r="DH2" s="151"/>
      <c r="DI2" s="151"/>
      <c r="DJ2" s="151">
        <v>15</v>
      </c>
      <c r="DK2" s="151"/>
      <c r="DL2" s="151"/>
      <c r="DM2" s="151"/>
      <c r="DN2" s="151"/>
      <c r="DO2" s="151"/>
      <c r="DP2" s="151"/>
      <c r="DQ2" s="151">
        <v>16</v>
      </c>
      <c r="DR2" s="151"/>
      <c r="DS2" s="151"/>
      <c r="DT2" s="151"/>
      <c r="DU2" s="151"/>
      <c r="DV2" s="151"/>
      <c r="DW2" s="151"/>
      <c r="DX2" s="151">
        <v>17</v>
      </c>
      <c r="DY2" s="151"/>
      <c r="DZ2" s="151"/>
      <c r="EA2" s="151"/>
      <c r="EB2" s="151"/>
      <c r="EC2" s="151"/>
      <c r="ED2" s="151"/>
      <c r="EE2" s="151">
        <v>18</v>
      </c>
      <c r="EF2" s="151"/>
      <c r="EG2" s="151"/>
      <c r="EH2" s="151"/>
      <c r="EI2" s="151"/>
      <c r="EJ2" s="151"/>
      <c r="EK2" s="151"/>
      <c r="EL2" s="151">
        <v>19</v>
      </c>
      <c r="EM2" s="151"/>
      <c r="EN2" s="151"/>
      <c r="EO2" s="151"/>
      <c r="EP2" s="151"/>
      <c r="EQ2" s="151"/>
      <c r="ER2" s="151"/>
      <c r="ES2" s="151">
        <v>20</v>
      </c>
      <c r="ET2" s="151"/>
      <c r="EU2" s="151"/>
      <c r="EV2" s="151"/>
      <c r="EW2" s="151"/>
      <c r="EX2" s="151"/>
      <c r="EY2" s="151"/>
      <c r="EZ2" s="151">
        <v>21</v>
      </c>
      <c r="FA2" s="151"/>
      <c r="FB2" s="151"/>
      <c r="FC2" s="151"/>
      <c r="FD2" s="151"/>
      <c r="FE2" s="151"/>
      <c r="FF2" s="151"/>
      <c r="FG2" s="151">
        <v>22</v>
      </c>
      <c r="FH2" s="151"/>
      <c r="FI2" s="151"/>
      <c r="FJ2" s="151"/>
      <c r="FK2" s="151"/>
      <c r="FL2" s="151"/>
      <c r="FM2" s="151"/>
      <c r="FN2" s="151">
        <v>23</v>
      </c>
      <c r="FO2" s="151"/>
      <c r="FP2" s="151"/>
      <c r="FQ2" s="151"/>
      <c r="FR2" s="151"/>
      <c r="FS2" s="151"/>
      <c r="FT2" s="151"/>
      <c r="FU2" s="151">
        <v>24</v>
      </c>
      <c r="FV2" s="151"/>
      <c r="FW2" s="151"/>
      <c r="FX2" s="151"/>
      <c r="FY2" s="151"/>
      <c r="FZ2" s="151"/>
      <c r="GA2" s="151"/>
      <c r="GB2" s="151">
        <v>25</v>
      </c>
      <c r="GC2" s="151"/>
      <c r="GD2" s="151"/>
      <c r="GE2" s="151"/>
      <c r="GF2" s="151"/>
      <c r="GG2" s="151"/>
      <c r="GH2" s="151"/>
      <c r="GI2" s="151">
        <v>26</v>
      </c>
      <c r="GJ2" s="151"/>
      <c r="GK2" s="151"/>
      <c r="GL2" s="151"/>
      <c r="GM2" s="151"/>
      <c r="GN2" s="151"/>
      <c r="GO2" s="151"/>
      <c r="GP2" s="151">
        <v>27</v>
      </c>
      <c r="GQ2" s="151"/>
      <c r="GR2" s="151"/>
      <c r="GS2" s="151"/>
      <c r="GT2" s="151"/>
      <c r="GU2" s="151"/>
      <c r="GV2" s="151"/>
      <c r="GW2" s="151">
        <v>28</v>
      </c>
      <c r="GX2" s="151"/>
      <c r="GY2" s="151"/>
      <c r="GZ2" s="151"/>
      <c r="HA2" s="151"/>
      <c r="HB2" s="151"/>
      <c r="HC2" s="151"/>
      <c r="HD2" s="151">
        <v>29</v>
      </c>
      <c r="HE2" s="151"/>
      <c r="HF2" s="151"/>
      <c r="HG2" s="151"/>
      <c r="HH2" s="151"/>
      <c r="HI2" s="151"/>
      <c r="HJ2" s="151"/>
      <c r="HK2" s="151">
        <v>30</v>
      </c>
      <c r="HL2" s="151"/>
      <c r="HM2" s="151"/>
      <c r="HN2" s="151"/>
      <c r="HO2" s="151"/>
      <c r="HP2" s="151"/>
      <c r="HQ2" s="151"/>
      <c r="HR2" s="151">
        <v>31</v>
      </c>
      <c r="HS2" s="151"/>
      <c r="HT2" s="151"/>
      <c r="HU2" s="151"/>
      <c r="HV2" s="151"/>
      <c r="HW2" s="151"/>
      <c r="HX2" s="151"/>
      <c r="HY2" s="151">
        <v>32</v>
      </c>
      <c r="HZ2" s="151"/>
      <c r="IA2" s="151"/>
      <c r="IB2" s="151"/>
      <c r="IC2" s="151"/>
      <c r="ID2" s="151"/>
      <c r="IE2" s="151"/>
      <c r="IF2" s="151">
        <v>33</v>
      </c>
      <c r="IG2" s="151"/>
      <c r="IH2" s="151"/>
      <c r="II2" s="151"/>
      <c r="IJ2" s="151"/>
      <c r="IK2" s="151"/>
      <c r="IL2" s="151"/>
      <c r="IM2" s="151">
        <v>34</v>
      </c>
      <c r="IN2" s="151"/>
      <c r="IO2" s="151"/>
      <c r="IP2" s="151"/>
      <c r="IQ2" s="151"/>
      <c r="IR2" s="151"/>
      <c r="IS2" s="151"/>
      <c r="IT2" s="151">
        <v>35</v>
      </c>
      <c r="IU2" s="151"/>
      <c r="IV2" s="151"/>
      <c r="IW2" s="151"/>
      <c r="IX2" s="151"/>
      <c r="IY2" s="151"/>
      <c r="IZ2" s="151"/>
      <c r="JA2" s="151">
        <v>36</v>
      </c>
      <c r="JB2" s="151"/>
      <c r="JC2" s="151"/>
      <c r="JD2" s="151"/>
      <c r="JE2" s="151"/>
      <c r="JF2" s="151"/>
      <c r="JG2" s="151"/>
      <c r="JH2" s="151">
        <v>37</v>
      </c>
      <c r="JI2" s="151"/>
      <c r="JJ2" s="151"/>
      <c r="JK2" s="151"/>
      <c r="JL2" s="151"/>
      <c r="JM2" s="151"/>
      <c r="JN2" s="151"/>
      <c r="JO2" s="151">
        <v>38</v>
      </c>
      <c r="JP2" s="151"/>
      <c r="JQ2" s="151"/>
      <c r="JR2" s="151"/>
      <c r="JS2" s="151"/>
      <c r="JT2" s="151"/>
      <c r="JU2" s="151"/>
      <c r="JV2" s="151">
        <v>39</v>
      </c>
      <c r="JW2" s="151"/>
      <c r="JX2" s="151"/>
      <c r="JY2" s="151"/>
      <c r="JZ2" s="151"/>
      <c r="KA2" s="151"/>
      <c r="KB2" s="151"/>
      <c r="KC2" s="151">
        <v>40</v>
      </c>
      <c r="KD2" s="151"/>
      <c r="KE2" s="151"/>
      <c r="KF2" s="151"/>
      <c r="KG2" s="151"/>
      <c r="KH2" s="151"/>
      <c r="KI2" s="151"/>
      <c r="KJ2" s="151">
        <v>41</v>
      </c>
      <c r="KK2" s="151"/>
      <c r="KL2" s="151"/>
      <c r="KM2" s="151"/>
      <c r="KN2" s="151"/>
      <c r="KO2" s="151"/>
      <c r="KP2" s="151"/>
      <c r="KQ2" s="151">
        <v>42</v>
      </c>
      <c r="KR2" s="151"/>
      <c r="KS2" s="151"/>
      <c r="KT2" s="151"/>
      <c r="KU2" s="151"/>
      <c r="KV2" s="151"/>
      <c r="KW2" s="151"/>
      <c r="KX2" s="151">
        <v>43</v>
      </c>
      <c r="KY2" s="151"/>
      <c r="KZ2" s="151"/>
      <c r="LA2" s="151"/>
      <c r="LB2" s="151"/>
      <c r="LC2" s="151"/>
      <c r="LD2" s="151"/>
      <c r="LE2" s="151">
        <v>44</v>
      </c>
      <c r="LF2" s="151"/>
      <c r="LG2" s="151"/>
      <c r="LH2" s="151"/>
      <c r="LI2" s="151"/>
      <c r="LJ2" s="151"/>
      <c r="LK2" s="151"/>
      <c r="LL2" s="151">
        <v>45</v>
      </c>
      <c r="LM2" s="151"/>
      <c r="LN2" s="151"/>
      <c r="LO2" s="151"/>
      <c r="LP2" s="151"/>
      <c r="LQ2" s="151"/>
      <c r="LR2" s="151"/>
      <c r="LS2" s="151">
        <v>46</v>
      </c>
      <c r="LT2" s="151"/>
      <c r="LU2" s="151"/>
      <c r="LV2" s="151"/>
      <c r="LW2" s="151"/>
      <c r="LX2" s="151"/>
      <c r="LY2" s="151"/>
      <c r="LZ2" s="151">
        <v>47</v>
      </c>
      <c r="MA2" s="151"/>
      <c r="MB2" s="151"/>
      <c r="MC2" s="151"/>
      <c r="MD2" s="151"/>
      <c r="ME2" s="151"/>
      <c r="MF2" s="151"/>
      <c r="MG2" s="151">
        <v>48</v>
      </c>
      <c r="MH2" s="151"/>
      <c r="MI2" s="151"/>
      <c r="MJ2" s="151"/>
      <c r="MK2" s="151"/>
      <c r="ML2" s="151"/>
      <c r="MM2" s="151"/>
      <c r="MN2" s="151">
        <v>49</v>
      </c>
      <c r="MO2" s="151"/>
      <c r="MP2" s="151"/>
      <c r="MQ2" s="151"/>
      <c r="MR2" s="151"/>
      <c r="MS2" s="151"/>
      <c r="MT2" s="151"/>
      <c r="MU2" s="151">
        <v>50</v>
      </c>
      <c r="MV2" s="151"/>
      <c r="MW2" s="151"/>
      <c r="MX2" s="151"/>
      <c r="MY2" s="151"/>
      <c r="MZ2" s="151"/>
      <c r="NA2" s="151"/>
      <c r="NB2" s="151">
        <v>51</v>
      </c>
      <c r="NC2" s="151"/>
      <c r="ND2" s="151"/>
      <c r="NE2" s="151"/>
      <c r="NF2" s="151"/>
      <c r="NG2" s="151"/>
      <c r="NH2" s="151"/>
      <c r="NI2" s="151">
        <v>52</v>
      </c>
      <c r="NJ2" s="151"/>
      <c r="NK2" s="151"/>
      <c r="NL2" s="151"/>
      <c r="NM2" s="151"/>
      <c r="NN2" s="151"/>
      <c r="NO2" s="151"/>
      <c r="NP2" s="151">
        <v>1</v>
      </c>
      <c r="NQ2" s="151"/>
      <c r="NR2" s="151"/>
      <c r="NS2" s="151"/>
      <c r="NT2" s="151"/>
      <c r="NU2" s="151"/>
      <c r="NV2" s="151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</row>
    <row r="3" spans="1:477" s="74" customFormat="1" ht="9" thickBot="1" x14ac:dyDescent="0.25">
      <c r="A3" s="33"/>
      <c r="B3" s="33"/>
      <c r="C3" s="67"/>
      <c r="D3" s="68"/>
      <c r="E3" s="68"/>
      <c r="F3" s="68"/>
      <c r="G3" s="69"/>
      <c r="H3" s="68"/>
      <c r="I3" s="68"/>
      <c r="J3" s="68"/>
      <c r="K3" s="68"/>
      <c r="L3" s="68"/>
      <c r="M3" s="68"/>
      <c r="N3" s="68"/>
      <c r="O3" s="68"/>
      <c r="P3" s="68"/>
      <c r="Q3" s="70"/>
      <c r="R3" s="71">
        <v>43831</v>
      </c>
      <c r="S3" s="71">
        <v>43832</v>
      </c>
      <c r="T3" s="71">
        <v>43833</v>
      </c>
      <c r="U3" s="71">
        <v>43834</v>
      </c>
      <c r="V3" s="71">
        <v>43835</v>
      </c>
      <c r="W3" s="72">
        <v>43836</v>
      </c>
      <c r="X3" s="72">
        <v>43837</v>
      </c>
      <c r="Y3" s="72">
        <v>43838</v>
      </c>
      <c r="Z3" s="72">
        <v>43839</v>
      </c>
      <c r="AA3" s="72">
        <v>43840</v>
      </c>
      <c r="AB3" s="72">
        <v>43841</v>
      </c>
      <c r="AC3" s="72">
        <v>43842</v>
      </c>
      <c r="AD3" s="72">
        <v>43843</v>
      </c>
      <c r="AE3" s="72">
        <v>43844</v>
      </c>
      <c r="AF3" s="72">
        <v>43845</v>
      </c>
      <c r="AG3" s="72">
        <v>43846</v>
      </c>
      <c r="AH3" s="72">
        <v>43847</v>
      </c>
      <c r="AI3" s="72">
        <v>43848</v>
      </c>
      <c r="AJ3" s="72">
        <v>43849</v>
      </c>
      <c r="AK3" s="72">
        <v>43850</v>
      </c>
      <c r="AL3" s="72">
        <v>43851</v>
      </c>
      <c r="AM3" s="72">
        <v>43852</v>
      </c>
      <c r="AN3" s="72">
        <v>43853</v>
      </c>
      <c r="AO3" s="72">
        <v>43854</v>
      </c>
      <c r="AP3" s="72">
        <v>43855</v>
      </c>
      <c r="AQ3" s="72">
        <v>43856</v>
      </c>
      <c r="AR3" s="72">
        <v>43857</v>
      </c>
      <c r="AS3" s="72">
        <v>43858</v>
      </c>
      <c r="AT3" s="72">
        <v>43859</v>
      </c>
      <c r="AU3" s="72">
        <v>43860</v>
      </c>
      <c r="AV3" s="72">
        <v>43861</v>
      </c>
      <c r="AW3" s="72">
        <v>43862</v>
      </c>
      <c r="AX3" s="72">
        <v>43863</v>
      </c>
      <c r="AY3" s="72">
        <v>43864</v>
      </c>
      <c r="AZ3" s="72">
        <v>43865</v>
      </c>
      <c r="BA3" s="72">
        <v>43866</v>
      </c>
      <c r="BB3" s="72">
        <v>43867</v>
      </c>
      <c r="BC3" s="72">
        <v>43868</v>
      </c>
      <c r="BD3" s="72">
        <v>43869</v>
      </c>
      <c r="BE3" s="72">
        <v>43870</v>
      </c>
      <c r="BF3" s="72">
        <v>43871</v>
      </c>
      <c r="BG3" s="72">
        <v>43872</v>
      </c>
      <c r="BH3" s="72">
        <v>43873</v>
      </c>
      <c r="BI3" s="72">
        <v>43874</v>
      </c>
      <c r="BJ3" s="72">
        <v>43875</v>
      </c>
      <c r="BK3" s="71">
        <v>43876</v>
      </c>
      <c r="BL3" s="71">
        <v>43877</v>
      </c>
      <c r="BM3" s="71">
        <v>43878</v>
      </c>
      <c r="BN3" s="71">
        <v>43879</v>
      </c>
      <c r="BO3" s="71">
        <v>43880</v>
      </c>
      <c r="BP3" s="71">
        <v>43881</v>
      </c>
      <c r="BQ3" s="71">
        <v>43882</v>
      </c>
      <c r="BR3" s="71">
        <v>43883</v>
      </c>
      <c r="BS3" s="71">
        <v>43884</v>
      </c>
      <c r="BT3" s="71">
        <v>43885</v>
      </c>
      <c r="BU3" s="71">
        <v>43886</v>
      </c>
      <c r="BV3" s="71">
        <v>43887</v>
      </c>
      <c r="BW3" s="71">
        <v>43888</v>
      </c>
      <c r="BX3" s="71">
        <v>43889</v>
      </c>
      <c r="BY3" s="71">
        <v>43890</v>
      </c>
      <c r="BZ3" s="71">
        <v>43891</v>
      </c>
      <c r="CA3" s="72">
        <v>43892</v>
      </c>
      <c r="CB3" s="72">
        <v>43893</v>
      </c>
      <c r="CC3" s="72">
        <v>43894</v>
      </c>
      <c r="CD3" s="72">
        <v>43895</v>
      </c>
      <c r="CE3" s="72">
        <v>43896</v>
      </c>
      <c r="CF3" s="72">
        <v>43897</v>
      </c>
      <c r="CG3" s="72">
        <v>43898</v>
      </c>
      <c r="CH3" s="72">
        <v>43899</v>
      </c>
      <c r="CI3" s="72">
        <v>43900</v>
      </c>
      <c r="CJ3" s="72">
        <v>43901</v>
      </c>
      <c r="CK3" s="72">
        <v>43902</v>
      </c>
      <c r="CL3" s="72">
        <v>43903</v>
      </c>
      <c r="CM3" s="72">
        <v>43904</v>
      </c>
      <c r="CN3" s="72">
        <v>43905</v>
      </c>
      <c r="CO3" s="72">
        <v>43906</v>
      </c>
      <c r="CP3" s="72">
        <v>43907</v>
      </c>
      <c r="CQ3" s="72">
        <v>43908</v>
      </c>
      <c r="CR3" s="72">
        <v>43909</v>
      </c>
      <c r="CS3" s="72">
        <v>43910</v>
      </c>
      <c r="CT3" s="72">
        <v>43911</v>
      </c>
      <c r="CU3" s="72">
        <v>43912</v>
      </c>
      <c r="CV3" s="72">
        <v>43913</v>
      </c>
      <c r="CW3" s="72">
        <v>43914</v>
      </c>
      <c r="CX3" s="72">
        <v>43915</v>
      </c>
      <c r="CY3" s="72">
        <v>43916</v>
      </c>
      <c r="CZ3" s="72">
        <v>43917</v>
      </c>
      <c r="DA3" s="72">
        <v>43918</v>
      </c>
      <c r="DB3" s="72">
        <v>43919</v>
      </c>
      <c r="DC3" s="72">
        <v>43920</v>
      </c>
      <c r="DD3" s="72">
        <v>43921</v>
      </c>
      <c r="DE3" s="72">
        <v>43922</v>
      </c>
      <c r="DF3" s="72">
        <v>43923</v>
      </c>
      <c r="DG3" s="72">
        <v>43924</v>
      </c>
      <c r="DH3" s="72">
        <v>43925</v>
      </c>
      <c r="DI3" s="72">
        <v>43926</v>
      </c>
      <c r="DJ3" s="72">
        <v>43927</v>
      </c>
      <c r="DK3" s="72">
        <v>43928</v>
      </c>
      <c r="DL3" s="72">
        <v>43929</v>
      </c>
      <c r="DM3" s="72">
        <v>43930</v>
      </c>
      <c r="DN3" s="72">
        <v>43931</v>
      </c>
      <c r="DO3" s="71">
        <v>43932</v>
      </c>
      <c r="DP3" s="71">
        <v>43933</v>
      </c>
      <c r="DQ3" s="71">
        <v>43934</v>
      </c>
      <c r="DR3" s="71">
        <v>43935</v>
      </c>
      <c r="DS3" s="71">
        <v>43936</v>
      </c>
      <c r="DT3" s="71">
        <v>43937</v>
      </c>
      <c r="DU3" s="71">
        <v>43938</v>
      </c>
      <c r="DV3" s="71">
        <v>43939</v>
      </c>
      <c r="DW3" s="71">
        <v>43940</v>
      </c>
      <c r="DX3" s="71">
        <v>43941</v>
      </c>
      <c r="DY3" s="71">
        <v>43942</v>
      </c>
      <c r="DZ3" s="71">
        <v>43943</v>
      </c>
      <c r="EA3" s="71">
        <v>43944</v>
      </c>
      <c r="EB3" s="71">
        <v>43945</v>
      </c>
      <c r="EC3" s="71">
        <v>43946</v>
      </c>
      <c r="ED3" s="71">
        <v>43947</v>
      </c>
      <c r="EE3" s="72">
        <v>43948</v>
      </c>
      <c r="EF3" s="72">
        <v>43949</v>
      </c>
      <c r="EG3" s="72">
        <v>43950</v>
      </c>
      <c r="EH3" s="72">
        <v>43951</v>
      </c>
      <c r="EI3" s="72">
        <v>43952</v>
      </c>
      <c r="EJ3" s="72">
        <v>43953</v>
      </c>
      <c r="EK3" s="72">
        <v>43954</v>
      </c>
      <c r="EL3" s="72">
        <v>43955</v>
      </c>
      <c r="EM3" s="72">
        <v>43956</v>
      </c>
      <c r="EN3" s="72">
        <v>43957</v>
      </c>
      <c r="EO3" s="72">
        <v>43958</v>
      </c>
      <c r="EP3" s="72">
        <v>43959</v>
      </c>
      <c r="EQ3" s="72">
        <v>43960</v>
      </c>
      <c r="ER3" s="72">
        <v>43961</v>
      </c>
      <c r="ES3" s="72">
        <v>43962</v>
      </c>
      <c r="ET3" s="72">
        <v>43963</v>
      </c>
      <c r="EU3" s="72">
        <v>43964</v>
      </c>
      <c r="EV3" s="72">
        <v>43965</v>
      </c>
      <c r="EW3" s="72">
        <v>43966</v>
      </c>
      <c r="EX3" s="72">
        <v>43967</v>
      </c>
      <c r="EY3" s="72">
        <v>43968</v>
      </c>
      <c r="EZ3" s="72">
        <v>43969</v>
      </c>
      <c r="FA3" s="72">
        <v>43970</v>
      </c>
      <c r="FB3" s="72">
        <v>43971</v>
      </c>
      <c r="FC3" s="72">
        <v>43972</v>
      </c>
      <c r="FD3" s="72">
        <v>43973</v>
      </c>
      <c r="FE3" s="72">
        <v>43974</v>
      </c>
      <c r="FF3" s="72">
        <v>43975</v>
      </c>
      <c r="FG3" s="72">
        <v>43976</v>
      </c>
      <c r="FH3" s="72">
        <v>43977</v>
      </c>
      <c r="FI3" s="72">
        <v>43978</v>
      </c>
      <c r="FJ3" s="72">
        <v>43979</v>
      </c>
      <c r="FK3" s="72">
        <v>43980</v>
      </c>
      <c r="FL3" s="72">
        <v>43981</v>
      </c>
      <c r="FM3" s="72">
        <v>43982</v>
      </c>
      <c r="FN3" s="72">
        <v>43983</v>
      </c>
      <c r="FO3" s="72">
        <v>43984</v>
      </c>
      <c r="FP3" s="72">
        <v>43985</v>
      </c>
      <c r="FQ3" s="72">
        <v>43986</v>
      </c>
      <c r="FR3" s="72">
        <v>43987</v>
      </c>
      <c r="FS3" s="72">
        <v>43988</v>
      </c>
      <c r="FT3" s="72">
        <v>43989</v>
      </c>
      <c r="FU3" s="72">
        <v>43990</v>
      </c>
      <c r="FV3" s="72">
        <v>43991</v>
      </c>
      <c r="FW3" s="72">
        <v>43992</v>
      </c>
      <c r="FX3" s="72">
        <v>43993</v>
      </c>
      <c r="FY3" s="72">
        <v>43994</v>
      </c>
      <c r="FZ3" s="72">
        <v>43995</v>
      </c>
      <c r="GA3" s="72">
        <v>43996</v>
      </c>
      <c r="GB3" s="72">
        <v>43997</v>
      </c>
      <c r="GC3" s="72">
        <v>43998</v>
      </c>
      <c r="GD3" s="72">
        <v>43999</v>
      </c>
      <c r="GE3" s="72">
        <v>44000</v>
      </c>
      <c r="GF3" s="72">
        <v>44001</v>
      </c>
      <c r="GG3" s="72">
        <v>44002</v>
      </c>
      <c r="GH3" s="72">
        <v>44003</v>
      </c>
      <c r="GI3" s="72">
        <v>44004</v>
      </c>
      <c r="GJ3" s="72">
        <v>44005</v>
      </c>
      <c r="GK3" s="72">
        <v>44006</v>
      </c>
      <c r="GL3" s="72">
        <v>44007</v>
      </c>
      <c r="GM3" s="72">
        <v>44008</v>
      </c>
      <c r="GN3" s="72">
        <v>44009</v>
      </c>
      <c r="GO3" s="72">
        <v>44010</v>
      </c>
      <c r="GP3" s="72">
        <v>44011</v>
      </c>
      <c r="GQ3" s="72">
        <v>44012</v>
      </c>
      <c r="GR3" s="72">
        <v>44013</v>
      </c>
      <c r="GS3" s="72">
        <v>44014</v>
      </c>
      <c r="GT3" s="72">
        <v>44015</v>
      </c>
      <c r="GU3" s="71">
        <v>44016</v>
      </c>
      <c r="GV3" s="71">
        <v>44017</v>
      </c>
      <c r="GW3" s="71">
        <v>44018</v>
      </c>
      <c r="GX3" s="71">
        <v>44019</v>
      </c>
      <c r="GY3" s="71">
        <v>44020</v>
      </c>
      <c r="GZ3" s="71">
        <v>44021</v>
      </c>
      <c r="HA3" s="71">
        <v>44022</v>
      </c>
      <c r="HB3" s="71">
        <v>44023</v>
      </c>
      <c r="HC3" s="71">
        <v>44024</v>
      </c>
      <c r="HD3" s="71">
        <v>44025</v>
      </c>
      <c r="HE3" s="71">
        <v>44026</v>
      </c>
      <c r="HF3" s="71">
        <v>44027</v>
      </c>
      <c r="HG3" s="71">
        <v>44028</v>
      </c>
      <c r="HH3" s="71">
        <v>44029</v>
      </c>
      <c r="HI3" s="71">
        <v>44030</v>
      </c>
      <c r="HJ3" s="71">
        <v>44031</v>
      </c>
      <c r="HK3" s="71">
        <v>44032</v>
      </c>
      <c r="HL3" s="71">
        <v>44033</v>
      </c>
      <c r="HM3" s="71">
        <v>44034</v>
      </c>
      <c r="HN3" s="71">
        <v>44035</v>
      </c>
      <c r="HO3" s="71">
        <v>44036</v>
      </c>
      <c r="HP3" s="71">
        <v>44037</v>
      </c>
      <c r="HQ3" s="71">
        <v>44038</v>
      </c>
      <c r="HR3" s="71">
        <v>44039</v>
      </c>
      <c r="HS3" s="71">
        <v>44040</v>
      </c>
      <c r="HT3" s="71">
        <v>44041</v>
      </c>
      <c r="HU3" s="71">
        <v>44042</v>
      </c>
      <c r="HV3" s="71">
        <v>44043</v>
      </c>
      <c r="HW3" s="71">
        <v>44044</v>
      </c>
      <c r="HX3" s="71">
        <v>44045</v>
      </c>
      <c r="HY3" s="71">
        <v>44046</v>
      </c>
      <c r="HZ3" s="71">
        <v>44047</v>
      </c>
      <c r="IA3" s="71">
        <v>44048</v>
      </c>
      <c r="IB3" s="71">
        <v>44049</v>
      </c>
      <c r="IC3" s="71">
        <v>44050</v>
      </c>
      <c r="ID3" s="71">
        <v>44051</v>
      </c>
      <c r="IE3" s="71">
        <v>44052</v>
      </c>
      <c r="IF3" s="71">
        <v>44053</v>
      </c>
      <c r="IG3" s="71">
        <v>44054</v>
      </c>
      <c r="IH3" s="71">
        <v>44055</v>
      </c>
      <c r="II3" s="71">
        <v>44056</v>
      </c>
      <c r="IJ3" s="71">
        <v>44057</v>
      </c>
      <c r="IK3" s="71">
        <v>44058</v>
      </c>
      <c r="IL3" s="71">
        <v>44059</v>
      </c>
      <c r="IM3" s="71">
        <v>44060</v>
      </c>
      <c r="IN3" s="71">
        <v>44061</v>
      </c>
      <c r="IO3" s="71">
        <v>44062</v>
      </c>
      <c r="IP3" s="71">
        <v>44063</v>
      </c>
      <c r="IQ3" s="71">
        <v>44064</v>
      </c>
      <c r="IR3" s="71">
        <v>44065</v>
      </c>
      <c r="IS3" s="71">
        <v>44066</v>
      </c>
      <c r="IT3" s="71">
        <v>44067</v>
      </c>
      <c r="IU3" s="71">
        <v>44068</v>
      </c>
      <c r="IV3" s="71">
        <v>44069</v>
      </c>
      <c r="IW3" s="71">
        <v>44070</v>
      </c>
      <c r="IX3" s="71">
        <v>44071</v>
      </c>
      <c r="IY3" s="71">
        <v>44072</v>
      </c>
      <c r="IZ3" s="71">
        <v>44073</v>
      </c>
      <c r="JA3" s="71">
        <v>44074</v>
      </c>
      <c r="JB3" s="72">
        <v>44075</v>
      </c>
      <c r="JC3" s="72">
        <v>44076</v>
      </c>
      <c r="JD3" s="72">
        <v>44077</v>
      </c>
      <c r="JE3" s="72">
        <v>44078</v>
      </c>
      <c r="JF3" s="72">
        <v>44079</v>
      </c>
      <c r="JG3" s="72">
        <v>44080</v>
      </c>
      <c r="JH3" s="72">
        <v>44081</v>
      </c>
      <c r="JI3" s="72">
        <v>44082</v>
      </c>
      <c r="JJ3" s="72">
        <v>44083</v>
      </c>
      <c r="JK3" s="72">
        <v>44084</v>
      </c>
      <c r="JL3" s="72">
        <v>44085</v>
      </c>
      <c r="JM3" s="72">
        <v>44086</v>
      </c>
      <c r="JN3" s="72">
        <v>44087</v>
      </c>
      <c r="JO3" s="72">
        <v>44088</v>
      </c>
      <c r="JP3" s="72">
        <v>44089</v>
      </c>
      <c r="JQ3" s="72">
        <v>44090</v>
      </c>
      <c r="JR3" s="72">
        <v>44091</v>
      </c>
      <c r="JS3" s="72">
        <v>44092</v>
      </c>
      <c r="JT3" s="72">
        <v>44093</v>
      </c>
      <c r="JU3" s="72">
        <v>44094</v>
      </c>
      <c r="JV3" s="72">
        <v>44095</v>
      </c>
      <c r="JW3" s="72">
        <v>44096</v>
      </c>
      <c r="JX3" s="72">
        <v>44097</v>
      </c>
      <c r="JY3" s="72">
        <v>44098</v>
      </c>
      <c r="JZ3" s="72">
        <v>44099</v>
      </c>
      <c r="KA3" s="72">
        <v>44100</v>
      </c>
      <c r="KB3" s="72">
        <v>44101</v>
      </c>
      <c r="KC3" s="72">
        <v>44102</v>
      </c>
      <c r="KD3" s="72">
        <v>44103</v>
      </c>
      <c r="KE3" s="72">
        <v>44104</v>
      </c>
      <c r="KF3" s="72">
        <v>44105</v>
      </c>
      <c r="KG3" s="72">
        <v>44106</v>
      </c>
      <c r="KH3" s="72">
        <v>44107</v>
      </c>
      <c r="KI3" s="72">
        <v>44108</v>
      </c>
      <c r="KJ3" s="72">
        <v>44109</v>
      </c>
      <c r="KK3" s="72">
        <v>44110</v>
      </c>
      <c r="KL3" s="72">
        <v>44111</v>
      </c>
      <c r="KM3" s="72">
        <v>44112</v>
      </c>
      <c r="KN3" s="72">
        <v>44113</v>
      </c>
      <c r="KO3" s="72">
        <v>44114</v>
      </c>
      <c r="KP3" s="72">
        <v>44115</v>
      </c>
      <c r="KQ3" s="72">
        <v>44116</v>
      </c>
      <c r="KR3" s="72">
        <v>44117</v>
      </c>
      <c r="KS3" s="72">
        <v>44118</v>
      </c>
      <c r="KT3" s="72">
        <v>44119</v>
      </c>
      <c r="KU3" s="72">
        <v>44120</v>
      </c>
      <c r="KV3" s="71">
        <v>44121</v>
      </c>
      <c r="KW3" s="71">
        <v>44122</v>
      </c>
      <c r="KX3" s="71">
        <v>44123</v>
      </c>
      <c r="KY3" s="71">
        <v>44124</v>
      </c>
      <c r="KZ3" s="71">
        <v>44125</v>
      </c>
      <c r="LA3" s="71">
        <v>44126</v>
      </c>
      <c r="LB3" s="71">
        <v>44127</v>
      </c>
      <c r="LC3" s="71">
        <v>44128</v>
      </c>
      <c r="LD3" s="71">
        <v>44129</v>
      </c>
      <c r="LE3" s="71">
        <v>44130</v>
      </c>
      <c r="LF3" s="71">
        <v>44131</v>
      </c>
      <c r="LG3" s="71">
        <v>44132</v>
      </c>
      <c r="LH3" s="71">
        <v>44133</v>
      </c>
      <c r="LI3" s="71">
        <v>44134</v>
      </c>
      <c r="LJ3" s="71">
        <v>44135</v>
      </c>
      <c r="LK3" s="71">
        <v>44136</v>
      </c>
      <c r="LL3" s="72">
        <v>44137</v>
      </c>
      <c r="LM3" s="72">
        <v>44138</v>
      </c>
      <c r="LN3" s="72">
        <v>44139</v>
      </c>
      <c r="LO3" s="72">
        <v>44140</v>
      </c>
      <c r="LP3" s="72">
        <v>44141</v>
      </c>
      <c r="LQ3" s="72">
        <v>44142</v>
      </c>
      <c r="LR3" s="72">
        <v>44143</v>
      </c>
      <c r="LS3" s="72">
        <v>44144</v>
      </c>
      <c r="LT3" s="72">
        <v>44145</v>
      </c>
      <c r="LU3" s="72">
        <v>44146</v>
      </c>
      <c r="LV3" s="72">
        <v>44147</v>
      </c>
      <c r="LW3" s="72">
        <v>44148</v>
      </c>
      <c r="LX3" s="72">
        <v>44149</v>
      </c>
      <c r="LY3" s="72">
        <v>44150</v>
      </c>
      <c r="LZ3" s="72">
        <v>44151</v>
      </c>
      <c r="MA3" s="72">
        <v>44152</v>
      </c>
      <c r="MB3" s="72">
        <v>44153</v>
      </c>
      <c r="MC3" s="72">
        <v>44154</v>
      </c>
      <c r="MD3" s="72">
        <v>44155</v>
      </c>
      <c r="ME3" s="72">
        <v>44156</v>
      </c>
      <c r="MF3" s="72">
        <v>44157</v>
      </c>
      <c r="MG3" s="72">
        <v>44158</v>
      </c>
      <c r="MH3" s="72">
        <v>44159</v>
      </c>
      <c r="MI3" s="72">
        <v>44160</v>
      </c>
      <c r="MJ3" s="72">
        <v>44161</v>
      </c>
      <c r="MK3" s="72">
        <v>44162</v>
      </c>
      <c r="ML3" s="72">
        <v>44163</v>
      </c>
      <c r="MM3" s="72">
        <v>44164</v>
      </c>
      <c r="MN3" s="72">
        <v>44165</v>
      </c>
      <c r="MO3" s="72">
        <v>44166</v>
      </c>
      <c r="MP3" s="72">
        <v>44167</v>
      </c>
      <c r="MQ3" s="72">
        <v>44168</v>
      </c>
      <c r="MR3" s="72">
        <v>44169</v>
      </c>
      <c r="MS3" s="72">
        <v>44170</v>
      </c>
      <c r="MT3" s="72">
        <v>44171</v>
      </c>
      <c r="MU3" s="72">
        <v>44172</v>
      </c>
      <c r="MV3" s="72">
        <v>44173</v>
      </c>
      <c r="MW3" s="72">
        <v>44174</v>
      </c>
      <c r="MX3" s="72">
        <v>44175</v>
      </c>
      <c r="MY3" s="72">
        <v>44176</v>
      </c>
      <c r="MZ3" s="72">
        <v>44177</v>
      </c>
      <c r="NA3" s="72">
        <v>44178</v>
      </c>
      <c r="NB3" s="72">
        <v>44179</v>
      </c>
      <c r="NC3" s="72">
        <v>44180</v>
      </c>
      <c r="ND3" s="72">
        <v>44181</v>
      </c>
      <c r="NE3" s="72">
        <v>44182</v>
      </c>
      <c r="NF3" s="72">
        <v>44183</v>
      </c>
      <c r="NG3" s="71">
        <v>44184</v>
      </c>
      <c r="NH3" s="71">
        <v>44185</v>
      </c>
      <c r="NI3" s="71">
        <v>44186</v>
      </c>
      <c r="NJ3" s="71">
        <v>44187</v>
      </c>
      <c r="NK3" s="71">
        <v>44188</v>
      </c>
      <c r="NL3" s="71">
        <v>44189</v>
      </c>
      <c r="NM3" s="71">
        <v>44190</v>
      </c>
      <c r="NN3" s="71">
        <v>44191</v>
      </c>
      <c r="NO3" s="71">
        <v>44192</v>
      </c>
      <c r="NP3" s="71">
        <v>44193</v>
      </c>
      <c r="NQ3" s="71">
        <v>44194</v>
      </c>
      <c r="NR3" s="71">
        <v>44195</v>
      </c>
      <c r="NS3" s="71">
        <v>44196</v>
      </c>
      <c r="NT3" s="71">
        <v>44197</v>
      </c>
      <c r="NU3" s="71">
        <v>44198</v>
      </c>
      <c r="NV3" s="71">
        <v>44199</v>
      </c>
      <c r="NW3" s="72">
        <v>44200</v>
      </c>
      <c r="NX3" s="72">
        <v>44201</v>
      </c>
      <c r="NY3" s="72">
        <v>44202</v>
      </c>
      <c r="NZ3" s="72">
        <v>44203</v>
      </c>
      <c r="OA3" s="72">
        <v>44204</v>
      </c>
      <c r="OB3" s="73">
        <v>9</v>
      </c>
      <c r="OC3" s="73">
        <v>10</v>
      </c>
      <c r="OD3" s="73">
        <v>11</v>
      </c>
      <c r="OE3" s="73">
        <v>12</v>
      </c>
      <c r="OF3" s="73">
        <v>13</v>
      </c>
      <c r="OG3" s="73">
        <v>14</v>
      </c>
      <c r="OH3" s="73">
        <v>15</v>
      </c>
      <c r="OI3" s="73">
        <v>16</v>
      </c>
      <c r="OJ3" s="73">
        <v>17</v>
      </c>
      <c r="OK3" s="73">
        <v>18</v>
      </c>
      <c r="OL3" s="73">
        <v>19</v>
      </c>
      <c r="OM3" s="73">
        <v>20</v>
      </c>
      <c r="ON3" s="73">
        <v>21</v>
      </c>
      <c r="OO3" s="73">
        <v>22</v>
      </c>
      <c r="OP3" s="73">
        <v>23</v>
      </c>
      <c r="OQ3" s="73">
        <v>24</v>
      </c>
      <c r="OR3" s="73">
        <v>25</v>
      </c>
      <c r="OS3" s="73">
        <v>26</v>
      </c>
      <c r="OT3" s="73">
        <v>27</v>
      </c>
      <c r="OU3" s="73">
        <v>28</v>
      </c>
      <c r="OV3" s="73">
        <v>29</v>
      </c>
      <c r="OW3" s="73">
        <v>30</v>
      </c>
      <c r="OX3" s="73">
        <v>31</v>
      </c>
      <c r="OY3" s="73">
        <v>1</v>
      </c>
      <c r="OZ3" s="73">
        <v>2</v>
      </c>
      <c r="PA3" s="73">
        <v>3</v>
      </c>
      <c r="PB3" s="73">
        <v>4</v>
      </c>
      <c r="PC3" s="73">
        <v>5</v>
      </c>
      <c r="PD3" s="73">
        <v>6</v>
      </c>
      <c r="PE3" s="73">
        <v>7</v>
      </c>
      <c r="PF3" s="73">
        <v>8</v>
      </c>
      <c r="PG3" s="73">
        <v>9</v>
      </c>
      <c r="PH3" s="73">
        <v>10</v>
      </c>
      <c r="PI3" s="73">
        <v>11</v>
      </c>
      <c r="PJ3" s="73">
        <v>12</v>
      </c>
      <c r="PK3" s="73">
        <v>13</v>
      </c>
      <c r="PL3" s="73">
        <v>14</v>
      </c>
      <c r="PM3" s="73">
        <v>15</v>
      </c>
      <c r="PN3" s="73">
        <v>16</v>
      </c>
      <c r="PO3" s="73">
        <v>17</v>
      </c>
      <c r="PP3" s="73">
        <v>18</v>
      </c>
      <c r="PQ3" s="73">
        <v>19</v>
      </c>
      <c r="PR3" s="73">
        <v>20</v>
      </c>
      <c r="PS3" s="73">
        <v>21</v>
      </c>
      <c r="PT3" s="73">
        <v>22</v>
      </c>
      <c r="PU3" s="73">
        <v>23</v>
      </c>
      <c r="PV3" s="73">
        <v>24</v>
      </c>
      <c r="PW3" s="73">
        <v>25</v>
      </c>
      <c r="PX3" s="73">
        <v>26</v>
      </c>
      <c r="PY3" s="73">
        <v>27</v>
      </c>
      <c r="PZ3" s="73">
        <v>28</v>
      </c>
      <c r="QA3" s="73">
        <v>1</v>
      </c>
      <c r="QB3" s="73">
        <v>2</v>
      </c>
      <c r="QC3" s="73">
        <v>3</v>
      </c>
      <c r="QD3" s="73">
        <v>4</v>
      </c>
      <c r="QE3" s="73">
        <v>5</v>
      </c>
      <c r="QF3" s="73">
        <v>6</v>
      </c>
      <c r="QG3" s="73">
        <v>7</v>
      </c>
      <c r="QH3" s="73">
        <v>8</v>
      </c>
      <c r="QI3" s="73">
        <v>9</v>
      </c>
      <c r="QJ3" s="73">
        <v>10</v>
      </c>
      <c r="QK3" s="73">
        <v>11</v>
      </c>
      <c r="QL3" s="73">
        <v>12</v>
      </c>
      <c r="QM3" s="73">
        <v>13</v>
      </c>
      <c r="QN3" s="73">
        <v>14</v>
      </c>
      <c r="QO3" s="73">
        <v>15</v>
      </c>
      <c r="QP3" s="73">
        <v>16</v>
      </c>
      <c r="QQ3" s="73">
        <v>17</v>
      </c>
      <c r="QR3" s="73">
        <v>18</v>
      </c>
      <c r="QS3" s="73">
        <v>19</v>
      </c>
      <c r="QT3" s="73">
        <v>20</v>
      </c>
      <c r="QU3" s="73">
        <v>21</v>
      </c>
      <c r="QV3" s="73">
        <v>22</v>
      </c>
      <c r="QW3" s="73">
        <v>23</v>
      </c>
      <c r="QX3" s="73">
        <v>24</v>
      </c>
      <c r="QY3" s="73">
        <v>25</v>
      </c>
      <c r="QZ3" s="73">
        <v>26</v>
      </c>
      <c r="RA3" s="73">
        <v>27</v>
      </c>
      <c r="RB3" s="73">
        <v>28</v>
      </c>
      <c r="RC3" s="73">
        <v>29</v>
      </c>
      <c r="RD3" s="73">
        <v>30</v>
      </c>
      <c r="RE3" s="73">
        <v>31</v>
      </c>
      <c r="RF3" s="73"/>
      <c r="RG3" s="73"/>
      <c r="RH3" s="73"/>
    </row>
    <row r="4" spans="1:477" s="77" customFormat="1" ht="2.1" customHeight="1" x14ac:dyDescent="0.2">
      <c r="A4" s="7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6"/>
      <c r="KU4" s="76"/>
      <c r="KV4" s="76"/>
      <c r="KW4" s="76"/>
      <c r="KX4" s="76"/>
      <c r="KY4" s="76"/>
      <c r="KZ4" s="76"/>
      <c r="LA4" s="76"/>
      <c r="LB4" s="76"/>
      <c r="LC4" s="76"/>
      <c r="LD4" s="76"/>
      <c r="LE4" s="76"/>
      <c r="LF4" s="76"/>
      <c r="LG4" s="76"/>
      <c r="LH4" s="76"/>
      <c r="LI4" s="76"/>
      <c r="LJ4" s="76"/>
      <c r="LK4" s="76"/>
      <c r="LL4" s="76"/>
      <c r="LM4" s="76"/>
      <c r="LN4" s="76"/>
      <c r="LO4" s="76"/>
      <c r="LP4" s="76"/>
      <c r="LQ4" s="76"/>
      <c r="LR4" s="76"/>
      <c r="LS4" s="76"/>
      <c r="LT4" s="76"/>
      <c r="LU4" s="76"/>
      <c r="LV4" s="76"/>
      <c r="LW4" s="76"/>
      <c r="LX4" s="76"/>
      <c r="LY4" s="76"/>
      <c r="LZ4" s="76"/>
      <c r="MA4" s="76"/>
      <c r="MB4" s="76"/>
      <c r="MC4" s="76"/>
      <c r="MD4" s="76"/>
      <c r="ME4" s="76"/>
      <c r="MF4" s="76"/>
      <c r="MG4" s="76"/>
      <c r="MH4" s="76"/>
      <c r="MI4" s="76"/>
      <c r="MJ4" s="76"/>
      <c r="MK4" s="76"/>
      <c r="ML4" s="76"/>
      <c r="MM4" s="76"/>
      <c r="MN4" s="76"/>
      <c r="MO4" s="76"/>
      <c r="MP4" s="76"/>
      <c r="MQ4" s="76"/>
      <c r="MR4" s="76"/>
      <c r="MS4" s="76"/>
      <c r="MT4" s="76"/>
      <c r="MU4" s="76"/>
      <c r="MV4" s="76"/>
      <c r="MW4" s="76"/>
      <c r="MX4" s="76"/>
      <c r="MY4" s="76"/>
      <c r="MZ4" s="76"/>
      <c r="NA4" s="76"/>
      <c r="NB4" s="76"/>
      <c r="NC4" s="76"/>
      <c r="ND4" s="76"/>
      <c r="NE4" s="76"/>
      <c r="NF4" s="76"/>
      <c r="NG4" s="76"/>
      <c r="NH4" s="76"/>
      <c r="NI4" s="76"/>
      <c r="NJ4" s="76"/>
      <c r="NK4" s="76"/>
      <c r="NL4" s="76"/>
      <c r="NM4" s="76"/>
      <c r="NN4" s="76"/>
      <c r="NO4" s="76"/>
    </row>
    <row r="5" spans="1:477" ht="9.75" customHeight="1" x14ac:dyDescent="0.2">
      <c r="A5" s="89" t="s">
        <v>62</v>
      </c>
      <c r="B5" s="78">
        <f>COUNTIF(R5:NS5,"")</f>
        <v>0</v>
      </c>
      <c r="C5" s="79">
        <f>COUNTIF(R5:NS5,"we")</f>
        <v>104</v>
      </c>
      <c r="D5" s="79">
        <f>COUNTIF(R5:NS5,"jf")</f>
        <v>9</v>
      </c>
      <c r="E5" s="79">
        <f>COUNTIF(R5:NS5,"t")</f>
        <v>212</v>
      </c>
      <c r="F5" s="79">
        <f>COUNTIF(R5:NS5,"ec")</f>
        <v>0</v>
      </c>
      <c r="G5" s="69"/>
      <c r="H5" s="79">
        <f>(COUNTIF(R5:NS5,"cp")-25)*(-1)</f>
        <v>3</v>
      </c>
      <c r="I5" s="79">
        <f>COUNTIF(R5:NS5,"rec")</f>
        <v>5</v>
      </c>
      <c r="J5" s="79">
        <f>COUNTIF(R5:NS5,"am")</f>
        <v>0</v>
      </c>
      <c r="K5" s="79">
        <f>COUNTIF(R5:NS5,"for")</f>
        <v>1</v>
      </c>
      <c r="L5" s="79">
        <f>COUNTIF(R5:NS5,"fa")</f>
        <v>0</v>
      </c>
      <c r="M5" s="79">
        <f>COUNTIF(R5:NS5,"ss")</f>
        <v>0</v>
      </c>
      <c r="N5" s="79">
        <f>COUNTIF(R5:NS5,"fer")</f>
        <v>0</v>
      </c>
      <c r="O5" s="79">
        <f>COUNTIF(R5:NS5,"cho")</f>
        <v>13</v>
      </c>
      <c r="P5" s="79">
        <f>COUNTIF(R5:NS5,"dép")</f>
        <v>0</v>
      </c>
      <c r="Q5" s="70"/>
      <c r="R5" s="52" t="s">
        <v>50</v>
      </c>
      <c r="S5" s="80" t="s">
        <v>51</v>
      </c>
      <c r="T5" s="80" t="s">
        <v>51</v>
      </c>
      <c r="U5" s="76" t="s">
        <v>49</v>
      </c>
      <c r="V5" s="76" t="s">
        <v>49</v>
      </c>
      <c r="W5" s="80" t="s">
        <v>51</v>
      </c>
      <c r="X5" s="80" t="s">
        <v>51</v>
      </c>
      <c r="Y5" s="80" t="s">
        <v>51</v>
      </c>
      <c r="Z5" s="80" t="s">
        <v>51</v>
      </c>
      <c r="AA5" s="57" t="s">
        <v>54</v>
      </c>
      <c r="AB5" s="76" t="s">
        <v>49</v>
      </c>
      <c r="AC5" s="76" t="s">
        <v>49</v>
      </c>
      <c r="AD5" s="80" t="s">
        <v>51</v>
      </c>
      <c r="AE5" s="80" t="s">
        <v>51</v>
      </c>
      <c r="AF5" s="80" t="s">
        <v>51</v>
      </c>
      <c r="AG5" s="80" t="s">
        <v>51</v>
      </c>
      <c r="AH5" s="80" t="s">
        <v>51</v>
      </c>
      <c r="AI5" s="76" t="s">
        <v>49</v>
      </c>
      <c r="AJ5" s="76" t="s">
        <v>49</v>
      </c>
      <c r="AK5" s="80" t="s">
        <v>51</v>
      </c>
      <c r="AL5" s="80" t="s">
        <v>51</v>
      </c>
      <c r="AM5" s="80" t="s">
        <v>51</v>
      </c>
      <c r="AN5" s="80" t="s">
        <v>51</v>
      </c>
      <c r="AO5" s="80" t="s">
        <v>51</v>
      </c>
      <c r="AP5" s="76" t="s">
        <v>49</v>
      </c>
      <c r="AQ5" s="76" t="s">
        <v>49</v>
      </c>
      <c r="AR5" s="80" t="s">
        <v>51</v>
      </c>
      <c r="AS5" s="80" t="s">
        <v>51</v>
      </c>
      <c r="AT5" s="80" t="s">
        <v>51</v>
      </c>
      <c r="AU5" s="80" t="s">
        <v>51</v>
      </c>
      <c r="AV5" s="80" t="s">
        <v>51</v>
      </c>
      <c r="AW5" s="76" t="s">
        <v>49</v>
      </c>
      <c r="AX5" s="76" t="s">
        <v>49</v>
      </c>
      <c r="AY5" s="80" t="s">
        <v>51</v>
      </c>
      <c r="AZ5" s="80" t="s">
        <v>51</v>
      </c>
      <c r="BA5" s="80" t="s">
        <v>51</v>
      </c>
      <c r="BB5" s="80" t="s">
        <v>51</v>
      </c>
      <c r="BC5" s="80" t="s">
        <v>51</v>
      </c>
      <c r="BD5" s="76" t="s">
        <v>49</v>
      </c>
      <c r="BE5" s="76" t="s">
        <v>49</v>
      </c>
      <c r="BF5" s="80" t="s">
        <v>51</v>
      </c>
      <c r="BG5" s="80" t="s">
        <v>51</v>
      </c>
      <c r="BH5" s="80" t="s">
        <v>51</v>
      </c>
      <c r="BI5" s="80" t="s">
        <v>51</v>
      </c>
      <c r="BJ5" s="80" t="s">
        <v>51</v>
      </c>
      <c r="BK5" s="76" t="s">
        <v>49</v>
      </c>
      <c r="BL5" s="76" t="s">
        <v>49</v>
      </c>
      <c r="BM5" s="80" t="s">
        <v>51</v>
      </c>
      <c r="BN5" s="80" t="s">
        <v>51</v>
      </c>
      <c r="BO5" s="80" t="s">
        <v>51</v>
      </c>
      <c r="BP5" s="80" t="s">
        <v>51</v>
      </c>
      <c r="BQ5" s="80" t="s">
        <v>51</v>
      </c>
      <c r="BR5" s="76" t="s">
        <v>49</v>
      </c>
      <c r="BS5" s="76" t="s">
        <v>49</v>
      </c>
      <c r="BT5" s="80" t="s">
        <v>51</v>
      </c>
      <c r="BU5" s="80" t="s">
        <v>51</v>
      </c>
      <c r="BV5" s="80" t="s">
        <v>51</v>
      </c>
      <c r="BW5" s="80" t="s">
        <v>51</v>
      </c>
      <c r="BX5" s="57" t="s">
        <v>54</v>
      </c>
      <c r="BY5" s="76" t="s">
        <v>49</v>
      </c>
      <c r="BZ5" s="76" t="s">
        <v>49</v>
      </c>
      <c r="CA5" s="80" t="s">
        <v>51</v>
      </c>
      <c r="CB5" s="80" t="s">
        <v>51</v>
      </c>
      <c r="CC5" s="80" t="s">
        <v>51</v>
      </c>
      <c r="CD5" s="80" t="s">
        <v>51</v>
      </c>
      <c r="CE5" s="80" t="s">
        <v>51</v>
      </c>
      <c r="CF5" s="76" t="s">
        <v>49</v>
      </c>
      <c r="CG5" s="76" t="s">
        <v>49</v>
      </c>
      <c r="CH5" s="80" t="s">
        <v>51</v>
      </c>
      <c r="CI5" s="80" t="s">
        <v>51</v>
      </c>
      <c r="CJ5" s="80" t="s">
        <v>51</v>
      </c>
      <c r="CK5" s="59" t="s">
        <v>56</v>
      </c>
      <c r="CL5" s="80" t="s">
        <v>51</v>
      </c>
      <c r="CM5" s="76" t="s">
        <v>49</v>
      </c>
      <c r="CN5" s="76" t="s">
        <v>49</v>
      </c>
      <c r="CO5" s="80" t="s">
        <v>51</v>
      </c>
      <c r="CP5" s="80" t="s">
        <v>51</v>
      </c>
      <c r="CQ5" s="63" t="s">
        <v>60</v>
      </c>
      <c r="CR5" s="63" t="s">
        <v>60</v>
      </c>
      <c r="CS5" s="63" t="s">
        <v>60</v>
      </c>
      <c r="CT5" s="76" t="s">
        <v>49</v>
      </c>
      <c r="CU5" s="76" t="s">
        <v>49</v>
      </c>
      <c r="CV5" s="63" t="s">
        <v>60</v>
      </c>
      <c r="CW5" s="63" t="s">
        <v>60</v>
      </c>
      <c r="CX5" s="63" t="s">
        <v>60</v>
      </c>
      <c r="CY5" s="63" t="s">
        <v>60</v>
      </c>
      <c r="CZ5" s="63" t="s">
        <v>60</v>
      </c>
      <c r="DA5" s="76" t="s">
        <v>49</v>
      </c>
      <c r="DB5" s="76" t="s">
        <v>49</v>
      </c>
      <c r="DC5" s="63" t="s">
        <v>60</v>
      </c>
      <c r="DD5" s="63" t="s">
        <v>60</v>
      </c>
      <c r="DE5" s="63" t="s">
        <v>60</v>
      </c>
      <c r="DF5" s="63" t="s">
        <v>60</v>
      </c>
      <c r="DG5" s="63" t="s">
        <v>60</v>
      </c>
      <c r="DH5" s="76" t="s">
        <v>49</v>
      </c>
      <c r="DI5" s="76" t="s">
        <v>49</v>
      </c>
      <c r="DJ5" s="80" t="s">
        <v>51</v>
      </c>
      <c r="DK5" s="80" t="s">
        <v>51</v>
      </c>
      <c r="DL5" s="80" t="s">
        <v>51</v>
      </c>
      <c r="DM5" s="80" t="s">
        <v>51</v>
      </c>
      <c r="DN5" s="80" t="s">
        <v>51</v>
      </c>
      <c r="DO5" s="76" t="s">
        <v>49</v>
      </c>
      <c r="DP5" s="76" t="s">
        <v>49</v>
      </c>
      <c r="DQ5" s="52" t="s">
        <v>50</v>
      </c>
      <c r="DR5" s="80" t="s">
        <v>51</v>
      </c>
      <c r="DS5" s="80" t="s">
        <v>51</v>
      </c>
      <c r="DT5" s="80" t="s">
        <v>51</v>
      </c>
      <c r="DU5" s="80" t="s">
        <v>51</v>
      </c>
      <c r="DV5" s="76" t="s">
        <v>49</v>
      </c>
      <c r="DW5" s="76" t="s">
        <v>49</v>
      </c>
      <c r="DX5" s="80" t="s">
        <v>51</v>
      </c>
      <c r="DY5" s="80" t="s">
        <v>51</v>
      </c>
      <c r="DZ5" s="80" t="s">
        <v>51</v>
      </c>
      <c r="EA5" s="80" t="s">
        <v>51</v>
      </c>
      <c r="EB5" s="80" t="s">
        <v>51</v>
      </c>
      <c r="EC5" s="76" t="s">
        <v>49</v>
      </c>
      <c r="ED5" s="76" t="s">
        <v>49</v>
      </c>
      <c r="EE5" s="80" t="s">
        <v>51</v>
      </c>
      <c r="EF5" s="80" t="s">
        <v>51</v>
      </c>
      <c r="EG5" s="80" t="s">
        <v>51</v>
      </c>
      <c r="EH5" s="80" t="s">
        <v>51</v>
      </c>
      <c r="EI5" s="52" t="s">
        <v>50</v>
      </c>
      <c r="EJ5" s="76" t="s">
        <v>49</v>
      </c>
      <c r="EK5" s="76" t="s">
        <v>49</v>
      </c>
      <c r="EL5" s="56" t="s">
        <v>53</v>
      </c>
      <c r="EM5" s="56" t="s">
        <v>53</v>
      </c>
      <c r="EN5" s="56" t="s">
        <v>53</v>
      </c>
      <c r="EO5" s="56" t="s">
        <v>53</v>
      </c>
      <c r="EP5" s="52" t="s">
        <v>50</v>
      </c>
      <c r="EQ5" s="76" t="s">
        <v>49</v>
      </c>
      <c r="ER5" s="76" t="s">
        <v>49</v>
      </c>
      <c r="ES5" s="56" t="s">
        <v>53</v>
      </c>
      <c r="ET5" s="56" t="s">
        <v>53</v>
      </c>
      <c r="EU5" s="56" t="s">
        <v>53</v>
      </c>
      <c r="EV5" s="80" t="s">
        <v>51</v>
      </c>
      <c r="EW5" s="80" t="s">
        <v>51</v>
      </c>
      <c r="EX5" s="76" t="s">
        <v>49</v>
      </c>
      <c r="EY5" s="76" t="s">
        <v>49</v>
      </c>
      <c r="EZ5" s="80" t="s">
        <v>51</v>
      </c>
      <c r="FA5" s="80" t="s">
        <v>51</v>
      </c>
      <c r="FB5" s="80" t="s">
        <v>51</v>
      </c>
      <c r="FC5" s="52" t="s">
        <v>50</v>
      </c>
      <c r="FD5" s="80" t="s">
        <v>51</v>
      </c>
      <c r="FE5" s="76" t="s">
        <v>49</v>
      </c>
      <c r="FF5" s="76" t="s">
        <v>49</v>
      </c>
      <c r="FG5" s="80" t="s">
        <v>51</v>
      </c>
      <c r="FH5" s="80" t="s">
        <v>51</v>
      </c>
      <c r="FI5" s="80" t="s">
        <v>51</v>
      </c>
      <c r="FJ5" s="80" t="s">
        <v>51</v>
      </c>
      <c r="FK5" s="57" t="s">
        <v>54</v>
      </c>
      <c r="FL5" s="76" t="s">
        <v>49</v>
      </c>
      <c r="FM5" s="76" t="s">
        <v>49</v>
      </c>
      <c r="FN5" s="52" t="s">
        <v>50</v>
      </c>
      <c r="FO5" s="80" t="s">
        <v>51</v>
      </c>
      <c r="FP5" s="80" t="s">
        <v>51</v>
      </c>
      <c r="FQ5" s="80" t="s">
        <v>51</v>
      </c>
      <c r="FR5" s="80" t="s">
        <v>51</v>
      </c>
      <c r="FS5" s="76" t="s">
        <v>49</v>
      </c>
      <c r="FT5" s="76" t="s">
        <v>49</v>
      </c>
      <c r="FU5" s="80" t="s">
        <v>51</v>
      </c>
      <c r="FV5" s="80" t="s">
        <v>51</v>
      </c>
      <c r="FW5" s="80" t="s">
        <v>51</v>
      </c>
      <c r="FX5" s="80" t="s">
        <v>51</v>
      </c>
      <c r="FY5" s="80" t="s">
        <v>51</v>
      </c>
      <c r="FZ5" s="76" t="s">
        <v>49</v>
      </c>
      <c r="GA5" s="76" t="s">
        <v>49</v>
      </c>
      <c r="GB5" s="80" t="s">
        <v>51</v>
      </c>
      <c r="GC5" s="80" t="s">
        <v>51</v>
      </c>
      <c r="GD5" s="80" t="s">
        <v>51</v>
      </c>
      <c r="GE5" s="80" t="s">
        <v>51</v>
      </c>
      <c r="GF5" s="80" t="s">
        <v>51</v>
      </c>
      <c r="GG5" s="76" t="s">
        <v>49</v>
      </c>
      <c r="GH5" s="76" t="s">
        <v>49</v>
      </c>
      <c r="GI5" s="80" t="s">
        <v>51</v>
      </c>
      <c r="GJ5" s="80" t="s">
        <v>51</v>
      </c>
      <c r="GK5" s="80" t="s">
        <v>51</v>
      </c>
      <c r="GL5" s="80" t="s">
        <v>51</v>
      </c>
      <c r="GM5" s="80" t="s">
        <v>51</v>
      </c>
      <c r="GN5" s="76" t="s">
        <v>49</v>
      </c>
      <c r="GO5" s="76" t="s">
        <v>49</v>
      </c>
      <c r="GP5" s="80" t="s">
        <v>51</v>
      </c>
      <c r="GQ5" s="80" t="s">
        <v>51</v>
      </c>
      <c r="GR5" s="80" t="s">
        <v>51</v>
      </c>
      <c r="GS5" s="57" t="s">
        <v>54</v>
      </c>
      <c r="GT5" s="57" t="s">
        <v>54</v>
      </c>
      <c r="GU5" s="76" t="s">
        <v>49</v>
      </c>
      <c r="GV5" s="76" t="s">
        <v>49</v>
      </c>
      <c r="GW5" s="80" t="s">
        <v>51</v>
      </c>
      <c r="GX5" s="80" t="s">
        <v>51</v>
      </c>
      <c r="GY5" s="80" t="s">
        <v>51</v>
      </c>
      <c r="GZ5" s="80" t="s">
        <v>51</v>
      </c>
      <c r="HA5" s="80" t="s">
        <v>51</v>
      </c>
      <c r="HB5" s="76" t="s">
        <v>49</v>
      </c>
      <c r="HC5" s="76" t="s">
        <v>49</v>
      </c>
      <c r="HD5" s="80" t="s">
        <v>51</v>
      </c>
      <c r="HE5" s="52" t="s">
        <v>50</v>
      </c>
      <c r="HF5" s="80" t="s">
        <v>51</v>
      </c>
      <c r="HG5" s="80" t="s">
        <v>51</v>
      </c>
      <c r="HH5" s="80" t="s">
        <v>51</v>
      </c>
      <c r="HI5" s="76" t="s">
        <v>49</v>
      </c>
      <c r="HJ5" s="76" t="s">
        <v>49</v>
      </c>
      <c r="HK5" s="80" t="s">
        <v>51</v>
      </c>
      <c r="HL5" s="80" t="s">
        <v>51</v>
      </c>
      <c r="HM5" s="80" t="s">
        <v>51</v>
      </c>
      <c r="HN5" s="80" t="s">
        <v>51</v>
      </c>
      <c r="HO5" s="80" t="s">
        <v>51</v>
      </c>
      <c r="HP5" s="76" t="s">
        <v>49</v>
      </c>
      <c r="HQ5" s="76" t="s">
        <v>49</v>
      </c>
      <c r="HR5" s="80" t="s">
        <v>51</v>
      </c>
      <c r="HS5" s="80" t="s">
        <v>51</v>
      </c>
      <c r="HT5" s="80" t="s">
        <v>51</v>
      </c>
      <c r="HU5" s="80" t="s">
        <v>51</v>
      </c>
      <c r="HV5" s="80" t="s">
        <v>51</v>
      </c>
      <c r="HW5" s="76" t="s">
        <v>49</v>
      </c>
      <c r="HX5" s="76" t="s">
        <v>49</v>
      </c>
      <c r="HY5" s="56" t="s">
        <v>53</v>
      </c>
      <c r="HZ5" s="56" t="s">
        <v>53</v>
      </c>
      <c r="IA5" s="56" t="s">
        <v>53</v>
      </c>
      <c r="IB5" s="56" t="s">
        <v>53</v>
      </c>
      <c r="IC5" s="56" t="s">
        <v>53</v>
      </c>
      <c r="ID5" s="76" t="s">
        <v>49</v>
      </c>
      <c r="IE5" s="76" t="s">
        <v>49</v>
      </c>
      <c r="IF5" s="56" t="s">
        <v>53</v>
      </c>
      <c r="IG5" s="56" t="s">
        <v>53</v>
      </c>
      <c r="IH5" s="56" t="s">
        <v>53</v>
      </c>
      <c r="II5" s="56" t="s">
        <v>53</v>
      </c>
      <c r="IJ5" s="56" t="s">
        <v>53</v>
      </c>
      <c r="IK5" s="76" t="s">
        <v>49</v>
      </c>
      <c r="IL5" s="76" t="s">
        <v>49</v>
      </c>
      <c r="IM5" s="56" t="s">
        <v>53</v>
      </c>
      <c r="IN5" s="56" t="s">
        <v>53</v>
      </c>
      <c r="IO5" s="56" t="s">
        <v>53</v>
      </c>
      <c r="IP5" s="56" t="s">
        <v>53</v>
      </c>
      <c r="IQ5" s="56" t="s">
        <v>53</v>
      </c>
      <c r="IR5" s="76" t="s">
        <v>49</v>
      </c>
      <c r="IS5" s="76" t="s">
        <v>49</v>
      </c>
      <c r="IT5" s="80" t="s">
        <v>51</v>
      </c>
      <c r="IU5" s="80" t="s">
        <v>51</v>
      </c>
      <c r="IV5" s="80" t="s">
        <v>51</v>
      </c>
      <c r="IW5" s="80" t="s">
        <v>51</v>
      </c>
      <c r="IX5" s="80" t="s">
        <v>51</v>
      </c>
      <c r="IY5" s="76" t="s">
        <v>49</v>
      </c>
      <c r="IZ5" s="76" t="s">
        <v>49</v>
      </c>
      <c r="JA5" s="80" t="s">
        <v>51</v>
      </c>
      <c r="JB5" s="80" t="s">
        <v>51</v>
      </c>
      <c r="JC5" s="80" t="s">
        <v>51</v>
      </c>
      <c r="JD5" s="80" t="s">
        <v>51</v>
      </c>
      <c r="JE5" s="80" t="s">
        <v>51</v>
      </c>
      <c r="JF5" s="76" t="s">
        <v>49</v>
      </c>
      <c r="JG5" s="76" t="s">
        <v>49</v>
      </c>
      <c r="JH5" s="80" t="s">
        <v>51</v>
      </c>
      <c r="JI5" s="80" t="s">
        <v>51</v>
      </c>
      <c r="JJ5" s="80" t="s">
        <v>51</v>
      </c>
      <c r="JK5" s="80" t="s">
        <v>51</v>
      </c>
      <c r="JL5" s="80" t="s">
        <v>51</v>
      </c>
      <c r="JM5" s="76" t="s">
        <v>49</v>
      </c>
      <c r="JN5" s="76" t="s">
        <v>49</v>
      </c>
      <c r="JO5" s="80" t="s">
        <v>51</v>
      </c>
      <c r="JP5" s="80" t="s">
        <v>51</v>
      </c>
      <c r="JQ5" s="80" t="s">
        <v>51</v>
      </c>
      <c r="JR5" s="80" t="s">
        <v>51</v>
      </c>
      <c r="JS5" s="80" t="s">
        <v>51</v>
      </c>
      <c r="JT5" s="76" t="s">
        <v>49</v>
      </c>
      <c r="JU5" s="76" t="s">
        <v>49</v>
      </c>
      <c r="JV5" s="80" t="s">
        <v>51</v>
      </c>
      <c r="JW5" s="80" t="s">
        <v>51</v>
      </c>
      <c r="JX5" s="80" t="s">
        <v>51</v>
      </c>
      <c r="JY5" s="80" t="s">
        <v>51</v>
      </c>
      <c r="JZ5" s="80" t="s">
        <v>51</v>
      </c>
      <c r="KA5" s="76" t="s">
        <v>49</v>
      </c>
      <c r="KB5" s="76" t="s">
        <v>49</v>
      </c>
      <c r="KC5" s="80" t="s">
        <v>51</v>
      </c>
      <c r="KD5" s="80" t="s">
        <v>51</v>
      </c>
      <c r="KE5" s="80" t="s">
        <v>51</v>
      </c>
      <c r="KF5" s="80" t="s">
        <v>51</v>
      </c>
      <c r="KG5" s="80" t="s">
        <v>51</v>
      </c>
      <c r="KH5" s="76" t="s">
        <v>49</v>
      </c>
      <c r="KI5" s="76" t="s">
        <v>49</v>
      </c>
      <c r="KJ5" s="80" t="s">
        <v>51</v>
      </c>
      <c r="KK5" s="80" t="s">
        <v>51</v>
      </c>
      <c r="KL5" s="80" t="s">
        <v>51</v>
      </c>
      <c r="KM5" s="80" t="s">
        <v>51</v>
      </c>
      <c r="KN5" s="80" t="s">
        <v>51</v>
      </c>
      <c r="KO5" s="76" t="s">
        <v>49</v>
      </c>
      <c r="KP5" s="76" t="s">
        <v>49</v>
      </c>
      <c r="KQ5" s="80" t="s">
        <v>51</v>
      </c>
      <c r="KR5" s="80" t="s">
        <v>51</v>
      </c>
      <c r="KS5" s="80" t="s">
        <v>51</v>
      </c>
      <c r="KT5" s="80" t="s">
        <v>51</v>
      </c>
      <c r="KU5" s="80" t="s">
        <v>51</v>
      </c>
      <c r="KV5" s="76" t="s">
        <v>49</v>
      </c>
      <c r="KW5" s="76" t="s">
        <v>49</v>
      </c>
      <c r="KX5" s="80" t="s">
        <v>51</v>
      </c>
      <c r="KY5" s="80" t="s">
        <v>51</v>
      </c>
      <c r="KZ5" s="80" t="s">
        <v>51</v>
      </c>
      <c r="LA5" s="80" t="s">
        <v>51</v>
      </c>
      <c r="LB5" s="80" t="s">
        <v>51</v>
      </c>
      <c r="LC5" s="76" t="s">
        <v>49</v>
      </c>
      <c r="LD5" s="76" t="s">
        <v>49</v>
      </c>
      <c r="LE5" s="80" t="s">
        <v>51</v>
      </c>
      <c r="LF5" s="80" t="s">
        <v>51</v>
      </c>
      <c r="LG5" s="80" t="s">
        <v>51</v>
      </c>
      <c r="LH5" s="80" t="s">
        <v>51</v>
      </c>
      <c r="LI5" s="80" t="s">
        <v>51</v>
      </c>
      <c r="LJ5" s="76" t="s">
        <v>49</v>
      </c>
      <c r="LK5" s="76" t="s">
        <v>49</v>
      </c>
      <c r="LL5" s="80" t="s">
        <v>51</v>
      </c>
      <c r="LM5" s="80" t="s">
        <v>51</v>
      </c>
      <c r="LN5" s="80" t="s">
        <v>51</v>
      </c>
      <c r="LO5" s="80" t="s">
        <v>51</v>
      </c>
      <c r="LP5" s="80" t="s">
        <v>51</v>
      </c>
      <c r="LQ5" s="76" t="s">
        <v>49</v>
      </c>
      <c r="LR5" s="76" t="s">
        <v>49</v>
      </c>
      <c r="LS5" s="80" t="s">
        <v>51</v>
      </c>
      <c r="LT5" s="80" t="s">
        <v>51</v>
      </c>
      <c r="LU5" s="52" t="s">
        <v>50</v>
      </c>
      <c r="LV5" s="80" t="s">
        <v>51</v>
      </c>
      <c r="LW5" s="80" t="s">
        <v>51</v>
      </c>
      <c r="LX5" s="76" t="s">
        <v>49</v>
      </c>
      <c r="LY5" s="76" t="s">
        <v>49</v>
      </c>
      <c r="LZ5" s="80" t="s">
        <v>51</v>
      </c>
      <c r="MA5" s="80" t="s">
        <v>51</v>
      </c>
      <c r="MB5" s="80" t="s">
        <v>51</v>
      </c>
      <c r="MC5" s="80" t="s">
        <v>51</v>
      </c>
      <c r="MD5" s="80" t="s">
        <v>51</v>
      </c>
      <c r="ME5" s="76" t="s">
        <v>49</v>
      </c>
      <c r="MF5" s="76" t="s">
        <v>49</v>
      </c>
      <c r="MG5" s="80" t="s">
        <v>51</v>
      </c>
      <c r="MH5" s="80" t="s">
        <v>51</v>
      </c>
      <c r="MI5" s="80" t="s">
        <v>51</v>
      </c>
      <c r="MJ5" s="80" t="s">
        <v>51</v>
      </c>
      <c r="MK5" s="80" t="s">
        <v>51</v>
      </c>
      <c r="ML5" s="76" t="s">
        <v>49</v>
      </c>
      <c r="MM5" s="76" t="s">
        <v>49</v>
      </c>
      <c r="MN5" s="80" t="s">
        <v>51</v>
      </c>
      <c r="MO5" s="80" t="s">
        <v>51</v>
      </c>
      <c r="MP5" s="80" t="s">
        <v>51</v>
      </c>
      <c r="MQ5" s="80" t="s">
        <v>51</v>
      </c>
      <c r="MR5" s="80" t="s">
        <v>51</v>
      </c>
      <c r="MS5" s="76" t="s">
        <v>49</v>
      </c>
      <c r="MT5" s="76" t="s">
        <v>49</v>
      </c>
      <c r="MU5" s="80" t="s">
        <v>51</v>
      </c>
      <c r="MV5" s="80" t="s">
        <v>51</v>
      </c>
      <c r="MW5" s="80" t="s">
        <v>51</v>
      </c>
      <c r="MX5" s="80" t="s">
        <v>51</v>
      </c>
      <c r="MY5" s="80" t="s">
        <v>51</v>
      </c>
      <c r="MZ5" s="76" t="s">
        <v>49</v>
      </c>
      <c r="NA5" s="76" t="s">
        <v>49</v>
      </c>
      <c r="NB5" s="80" t="s">
        <v>51</v>
      </c>
      <c r="NC5" s="80" t="s">
        <v>51</v>
      </c>
      <c r="ND5" s="80" t="s">
        <v>51</v>
      </c>
      <c r="NE5" s="80" t="s">
        <v>51</v>
      </c>
      <c r="NF5" s="80" t="s">
        <v>51</v>
      </c>
      <c r="NG5" s="76" t="s">
        <v>49</v>
      </c>
      <c r="NH5" s="76" t="s">
        <v>49</v>
      </c>
      <c r="NI5" s="80" t="s">
        <v>51</v>
      </c>
      <c r="NJ5" s="80" t="s">
        <v>51</v>
      </c>
      <c r="NK5" s="80" t="s">
        <v>51</v>
      </c>
      <c r="NL5" s="80" t="s">
        <v>51</v>
      </c>
      <c r="NM5" s="52" t="s">
        <v>50</v>
      </c>
      <c r="NN5" s="76" t="s">
        <v>49</v>
      </c>
      <c r="NO5" s="76" t="s">
        <v>49</v>
      </c>
      <c r="NP5" s="80" t="s">
        <v>51</v>
      </c>
      <c r="NQ5" s="80" t="s">
        <v>51</v>
      </c>
      <c r="NR5" s="80" t="s">
        <v>51</v>
      </c>
      <c r="NS5" s="80" t="s">
        <v>51</v>
      </c>
      <c r="NT5" s="52" t="s">
        <v>50</v>
      </c>
      <c r="NU5" s="81" t="s">
        <v>49</v>
      </c>
      <c r="NV5" s="81" t="s">
        <v>49</v>
      </c>
      <c r="NW5" s="82"/>
      <c r="NX5" s="82"/>
      <c r="NY5" s="82"/>
      <c r="NZ5" s="82"/>
      <c r="OA5" s="82"/>
      <c r="OB5" s="81" t="s">
        <v>49</v>
      </c>
      <c r="OC5" s="81" t="s">
        <v>49</v>
      </c>
      <c r="OD5" s="82"/>
      <c r="OE5" s="82"/>
      <c r="OF5" s="82"/>
      <c r="OG5" s="82"/>
      <c r="OH5" s="82"/>
      <c r="OI5" s="81" t="s">
        <v>49</v>
      </c>
      <c r="OJ5" s="81" t="s">
        <v>49</v>
      </c>
      <c r="OK5" s="82"/>
      <c r="OL5" s="82"/>
      <c r="OM5" s="82"/>
      <c r="ON5" s="82"/>
      <c r="OO5" s="82"/>
      <c r="OP5" s="81" t="s">
        <v>49</v>
      </c>
      <c r="OQ5" s="81" t="s">
        <v>49</v>
      </c>
      <c r="OR5" s="82"/>
      <c r="OS5" s="82"/>
      <c r="OT5" s="82"/>
      <c r="OU5" s="82"/>
      <c r="OV5" s="82"/>
      <c r="OW5" s="81" t="s">
        <v>49</v>
      </c>
      <c r="OX5" s="81" t="s">
        <v>49</v>
      </c>
      <c r="OY5" s="82"/>
      <c r="OZ5" s="82"/>
      <c r="PA5" s="82"/>
      <c r="PB5" s="82"/>
      <c r="PC5" s="82"/>
      <c r="PD5" s="81" t="s">
        <v>49</v>
      </c>
      <c r="PE5" s="81" t="s">
        <v>49</v>
      </c>
      <c r="PF5" s="82"/>
      <c r="PG5" s="82"/>
      <c r="PH5" s="82"/>
      <c r="PI5" s="82"/>
      <c r="PJ5" s="82"/>
      <c r="PK5" s="81" t="s">
        <v>49</v>
      </c>
      <c r="PL5" s="81" t="s">
        <v>49</v>
      </c>
      <c r="PM5" s="82"/>
      <c r="PN5" s="82"/>
      <c r="PO5" s="82"/>
      <c r="PP5" s="82"/>
      <c r="PQ5" s="82"/>
      <c r="PR5" s="81" t="s">
        <v>49</v>
      </c>
      <c r="PS5" s="81" t="s">
        <v>49</v>
      </c>
      <c r="PT5" s="82"/>
      <c r="PU5" s="82"/>
      <c r="PV5" s="82"/>
      <c r="PW5" s="82"/>
      <c r="PX5" s="82"/>
      <c r="PY5" s="81" t="s">
        <v>49</v>
      </c>
      <c r="PZ5" s="81" t="s">
        <v>49</v>
      </c>
      <c r="QA5" s="82"/>
      <c r="QB5" s="82"/>
      <c r="QC5" s="82"/>
      <c r="QD5" s="82"/>
      <c r="QE5" s="82"/>
      <c r="QF5" s="81" t="s">
        <v>49</v>
      </c>
      <c r="QG5" s="81" t="s">
        <v>49</v>
      </c>
      <c r="QH5" s="82"/>
      <c r="QI5" s="82"/>
      <c r="QJ5" s="82"/>
      <c r="QK5" s="82"/>
      <c r="QL5" s="82"/>
      <c r="QM5" s="81" t="s">
        <v>49</v>
      </c>
      <c r="QN5" s="81" t="s">
        <v>49</v>
      </c>
      <c r="QO5" s="82"/>
      <c r="QP5" s="82"/>
      <c r="QQ5" s="82"/>
      <c r="QR5" s="82"/>
      <c r="QS5" s="82"/>
      <c r="QT5" s="81" t="s">
        <v>49</v>
      </c>
      <c r="QU5" s="81" t="s">
        <v>49</v>
      </c>
      <c r="QV5" s="82"/>
      <c r="QW5" s="82"/>
      <c r="QX5" s="82"/>
      <c r="QY5" s="82"/>
      <c r="QZ5" s="82"/>
      <c r="RA5" s="81" t="s">
        <v>49</v>
      </c>
      <c r="RB5" s="81" t="s">
        <v>49</v>
      </c>
      <c r="RC5" s="82"/>
      <c r="RD5" s="82"/>
      <c r="RE5" s="82"/>
      <c r="RF5" s="82"/>
      <c r="RG5" s="82"/>
      <c r="RH5" s="81" t="s">
        <v>49</v>
      </c>
      <c r="RI5" s="81" t="s">
        <v>49</v>
      </c>
    </row>
    <row r="6" spans="1:477" ht="9.75" customHeight="1" x14ac:dyDescent="0.2">
      <c r="A6" s="89" t="s">
        <v>63</v>
      </c>
      <c r="B6" s="78">
        <f t="shared" ref="B6:B13" si="0">COUNTIF(R6:NS6,"")</f>
        <v>0</v>
      </c>
      <c r="C6" s="79">
        <f t="shared" ref="C6:C13" si="1">COUNTIF(R6:NS6,"we")</f>
        <v>104</v>
      </c>
      <c r="D6" s="79">
        <f t="shared" ref="D6:D13" si="2">COUNTIF(R6:NS6,"jf")</f>
        <v>9</v>
      </c>
      <c r="E6" s="79">
        <f t="shared" ref="E6:E12" si="3">COUNTIF(R6:NS6,"t")</f>
        <v>212</v>
      </c>
      <c r="F6" s="79">
        <f t="shared" ref="F6:F13" si="4">COUNTIF(R6:NS6,"ec")</f>
        <v>0</v>
      </c>
      <c r="G6" s="69"/>
      <c r="H6" s="79">
        <f t="shared" ref="H6:H13" si="5">(COUNTIF(R6:NS6,"cp")-25)*(-1)</f>
        <v>10</v>
      </c>
      <c r="I6" s="79">
        <f t="shared" ref="I6:I13" si="6">COUNTIF(R6:NS6,"rec")</f>
        <v>0</v>
      </c>
      <c r="J6" s="79">
        <f t="shared" ref="J6:J13" si="7">COUNTIF(R6:NS6,"am")</f>
        <v>20</v>
      </c>
      <c r="K6" s="79">
        <f t="shared" ref="K6:K13" si="8">COUNTIF(R6:NS6,"for")</f>
        <v>1</v>
      </c>
      <c r="L6" s="79">
        <f t="shared" ref="L6:L13" si="9">COUNTIF(R6:NS6,"fa")</f>
        <v>0</v>
      </c>
      <c r="M6" s="79">
        <f t="shared" ref="M6:M13" si="10">COUNTIF(R6:NS6,"ss")</f>
        <v>0</v>
      </c>
      <c r="N6" s="79">
        <f t="shared" ref="N6:N13" si="11">COUNTIF(R6:NS6,"fer")</f>
        <v>0</v>
      </c>
      <c r="O6" s="79">
        <f t="shared" ref="O6:O13" si="12">COUNTIF(R6:NS6,"cho")</f>
        <v>5</v>
      </c>
      <c r="P6" s="79">
        <f t="shared" ref="P6:P13" si="13">COUNTIF(R6:NS6,"dép")</f>
        <v>0</v>
      </c>
      <c r="Q6" s="70"/>
      <c r="R6" s="52" t="s">
        <v>50</v>
      </c>
      <c r="S6" s="80" t="s">
        <v>51</v>
      </c>
      <c r="T6" s="80" t="s">
        <v>51</v>
      </c>
      <c r="U6" s="76" t="s">
        <v>49</v>
      </c>
      <c r="V6" s="76" t="s">
        <v>49</v>
      </c>
      <c r="W6" s="80" t="s">
        <v>51</v>
      </c>
      <c r="X6" s="80" t="s">
        <v>51</v>
      </c>
      <c r="Y6" s="80" t="s">
        <v>51</v>
      </c>
      <c r="Z6" s="80" t="s">
        <v>51</v>
      </c>
      <c r="AA6" s="80" t="s">
        <v>51</v>
      </c>
      <c r="AB6" s="76" t="s">
        <v>49</v>
      </c>
      <c r="AC6" s="76" t="s">
        <v>49</v>
      </c>
      <c r="AD6" s="80" t="s">
        <v>51</v>
      </c>
      <c r="AE6" s="80" t="s">
        <v>51</v>
      </c>
      <c r="AF6" s="80" t="s">
        <v>51</v>
      </c>
      <c r="AG6" s="80" t="s">
        <v>51</v>
      </c>
      <c r="AH6" s="80" t="s">
        <v>51</v>
      </c>
      <c r="AI6" s="76" t="s">
        <v>49</v>
      </c>
      <c r="AJ6" s="76" t="s">
        <v>49</v>
      </c>
      <c r="AK6" s="80" t="s">
        <v>51</v>
      </c>
      <c r="AL6" s="80" t="s">
        <v>51</v>
      </c>
      <c r="AM6" s="80" t="s">
        <v>51</v>
      </c>
      <c r="AN6" s="80" t="s">
        <v>51</v>
      </c>
      <c r="AO6" s="80" t="s">
        <v>51</v>
      </c>
      <c r="AP6" s="76" t="s">
        <v>49</v>
      </c>
      <c r="AQ6" s="76" t="s">
        <v>49</v>
      </c>
      <c r="AR6" s="80" t="s">
        <v>51</v>
      </c>
      <c r="AS6" s="80" t="s">
        <v>51</v>
      </c>
      <c r="AT6" s="80" t="s">
        <v>51</v>
      </c>
      <c r="AU6" s="80" t="s">
        <v>51</v>
      </c>
      <c r="AV6" s="80" t="s">
        <v>51</v>
      </c>
      <c r="AW6" s="76" t="s">
        <v>49</v>
      </c>
      <c r="AX6" s="76" t="s">
        <v>49</v>
      </c>
      <c r="AY6" s="80" t="s">
        <v>51</v>
      </c>
      <c r="AZ6" s="80" t="s">
        <v>51</v>
      </c>
      <c r="BA6" s="80" t="s">
        <v>51</v>
      </c>
      <c r="BB6" s="80" t="s">
        <v>51</v>
      </c>
      <c r="BC6" s="80" t="s">
        <v>51</v>
      </c>
      <c r="BD6" s="76" t="s">
        <v>49</v>
      </c>
      <c r="BE6" s="76" t="s">
        <v>49</v>
      </c>
      <c r="BF6" s="80" t="s">
        <v>51</v>
      </c>
      <c r="BG6" s="80" t="s">
        <v>51</v>
      </c>
      <c r="BH6" s="80" t="s">
        <v>51</v>
      </c>
      <c r="BI6" s="80" t="s">
        <v>51</v>
      </c>
      <c r="BJ6" s="80" t="s">
        <v>51</v>
      </c>
      <c r="BK6" s="76" t="s">
        <v>49</v>
      </c>
      <c r="BL6" s="76" t="s">
        <v>49</v>
      </c>
      <c r="BM6" s="80" t="s">
        <v>51</v>
      </c>
      <c r="BN6" s="80" t="s">
        <v>51</v>
      </c>
      <c r="BO6" s="80" t="s">
        <v>51</v>
      </c>
      <c r="BP6" s="80" t="s">
        <v>51</v>
      </c>
      <c r="BQ6" s="80" t="s">
        <v>51</v>
      </c>
      <c r="BR6" s="76" t="s">
        <v>49</v>
      </c>
      <c r="BS6" s="76" t="s">
        <v>49</v>
      </c>
      <c r="BT6" s="80" t="s">
        <v>51</v>
      </c>
      <c r="BU6" s="80" t="s">
        <v>51</v>
      </c>
      <c r="BV6" s="80" t="s">
        <v>51</v>
      </c>
      <c r="BW6" s="80" t="s">
        <v>51</v>
      </c>
      <c r="BX6" s="80" t="s">
        <v>51</v>
      </c>
      <c r="BY6" s="76" t="s">
        <v>49</v>
      </c>
      <c r="BZ6" s="76" t="s">
        <v>49</v>
      </c>
      <c r="CA6" s="58" t="s">
        <v>55</v>
      </c>
      <c r="CB6" s="58" t="s">
        <v>55</v>
      </c>
      <c r="CC6" s="58" t="s">
        <v>55</v>
      </c>
      <c r="CD6" s="58" t="s">
        <v>55</v>
      </c>
      <c r="CE6" s="58" t="s">
        <v>55</v>
      </c>
      <c r="CF6" s="76" t="s">
        <v>49</v>
      </c>
      <c r="CG6" s="76" t="s">
        <v>49</v>
      </c>
      <c r="CH6" s="58" t="s">
        <v>55</v>
      </c>
      <c r="CI6" s="58" t="s">
        <v>55</v>
      </c>
      <c r="CJ6" s="58" t="s">
        <v>55</v>
      </c>
      <c r="CK6" s="58" t="s">
        <v>55</v>
      </c>
      <c r="CL6" s="58" t="s">
        <v>55</v>
      </c>
      <c r="CM6" s="76" t="s">
        <v>49</v>
      </c>
      <c r="CN6" s="76" t="s">
        <v>49</v>
      </c>
      <c r="CO6" s="58" t="s">
        <v>55</v>
      </c>
      <c r="CP6" s="58" t="s">
        <v>55</v>
      </c>
      <c r="CQ6" s="58" t="s">
        <v>55</v>
      </c>
      <c r="CR6" s="58" t="s">
        <v>55</v>
      </c>
      <c r="CS6" s="58" t="s">
        <v>55</v>
      </c>
      <c r="CT6" s="76" t="s">
        <v>49</v>
      </c>
      <c r="CU6" s="76" t="s">
        <v>49</v>
      </c>
      <c r="CV6" s="58" t="s">
        <v>55</v>
      </c>
      <c r="CW6" s="58" t="s">
        <v>55</v>
      </c>
      <c r="CX6" s="58" t="s">
        <v>55</v>
      </c>
      <c r="CY6" s="58" t="s">
        <v>55</v>
      </c>
      <c r="CZ6" s="58" t="s">
        <v>55</v>
      </c>
      <c r="DA6" s="76" t="s">
        <v>49</v>
      </c>
      <c r="DB6" s="76" t="s">
        <v>49</v>
      </c>
      <c r="DC6" s="63" t="s">
        <v>60</v>
      </c>
      <c r="DD6" s="63" t="s">
        <v>60</v>
      </c>
      <c r="DE6" s="63" t="s">
        <v>60</v>
      </c>
      <c r="DF6" s="63" t="s">
        <v>60</v>
      </c>
      <c r="DG6" s="63" t="s">
        <v>60</v>
      </c>
      <c r="DH6" s="76" t="s">
        <v>49</v>
      </c>
      <c r="DI6" s="76" t="s">
        <v>49</v>
      </c>
      <c r="DJ6" s="80" t="s">
        <v>51</v>
      </c>
      <c r="DK6" s="80" t="s">
        <v>51</v>
      </c>
      <c r="DL6" s="80" t="s">
        <v>51</v>
      </c>
      <c r="DM6" s="80" t="s">
        <v>51</v>
      </c>
      <c r="DN6" s="80" t="s">
        <v>51</v>
      </c>
      <c r="DO6" s="76" t="s">
        <v>49</v>
      </c>
      <c r="DP6" s="76" t="s">
        <v>49</v>
      </c>
      <c r="DQ6" s="52" t="s">
        <v>50</v>
      </c>
      <c r="DR6" s="80" t="s">
        <v>51</v>
      </c>
      <c r="DS6" s="80" t="s">
        <v>51</v>
      </c>
      <c r="DT6" s="80" t="s">
        <v>51</v>
      </c>
      <c r="DU6" s="80" t="s">
        <v>51</v>
      </c>
      <c r="DV6" s="76" t="s">
        <v>49</v>
      </c>
      <c r="DW6" s="76" t="s">
        <v>49</v>
      </c>
      <c r="DX6" s="80" t="s">
        <v>51</v>
      </c>
      <c r="DY6" s="80" t="s">
        <v>51</v>
      </c>
      <c r="DZ6" s="80" t="s">
        <v>51</v>
      </c>
      <c r="EA6" s="80" t="s">
        <v>51</v>
      </c>
      <c r="EB6" s="80" t="s">
        <v>51</v>
      </c>
      <c r="EC6" s="76" t="s">
        <v>49</v>
      </c>
      <c r="ED6" s="76" t="s">
        <v>49</v>
      </c>
      <c r="EE6" s="80" t="s">
        <v>51</v>
      </c>
      <c r="EF6" s="80" t="s">
        <v>51</v>
      </c>
      <c r="EG6" s="80" t="s">
        <v>51</v>
      </c>
      <c r="EH6" s="80" t="s">
        <v>51</v>
      </c>
      <c r="EI6" s="52" t="s">
        <v>50</v>
      </c>
      <c r="EJ6" s="76" t="s">
        <v>49</v>
      </c>
      <c r="EK6" s="76" t="s">
        <v>49</v>
      </c>
      <c r="EL6" s="80" t="s">
        <v>51</v>
      </c>
      <c r="EM6" s="80" t="s">
        <v>51</v>
      </c>
      <c r="EN6" s="80" t="s">
        <v>51</v>
      </c>
      <c r="EO6" s="59" t="s">
        <v>56</v>
      </c>
      <c r="EP6" s="52" t="s">
        <v>50</v>
      </c>
      <c r="EQ6" s="76" t="s">
        <v>49</v>
      </c>
      <c r="ER6" s="76" t="s">
        <v>49</v>
      </c>
      <c r="ES6" s="80" t="s">
        <v>51</v>
      </c>
      <c r="ET6" s="80" t="s">
        <v>51</v>
      </c>
      <c r="EU6" s="80" t="s">
        <v>51</v>
      </c>
      <c r="EV6" s="80" t="s">
        <v>51</v>
      </c>
      <c r="EW6" s="80" t="s">
        <v>51</v>
      </c>
      <c r="EX6" s="76" t="s">
        <v>49</v>
      </c>
      <c r="EY6" s="76" t="s">
        <v>49</v>
      </c>
      <c r="EZ6" s="80" t="s">
        <v>51</v>
      </c>
      <c r="FA6" s="80" t="s">
        <v>51</v>
      </c>
      <c r="FB6" s="80" t="s">
        <v>51</v>
      </c>
      <c r="FC6" s="52" t="s">
        <v>50</v>
      </c>
      <c r="FD6" s="80" t="s">
        <v>51</v>
      </c>
      <c r="FE6" s="76" t="s">
        <v>49</v>
      </c>
      <c r="FF6" s="76" t="s">
        <v>49</v>
      </c>
      <c r="FG6" s="80" t="s">
        <v>51</v>
      </c>
      <c r="FH6" s="80" t="s">
        <v>51</v>
      </c>
      <c r="FI6" s="80" t="s">
        <v>51</v>
      </c>
      <c r="FJ6" s="80" t="s">
        <v>51</v>
      </c>
      <c r="FK6" s="80" t="s">
        <v>51</v>
      </c>
      <c r="FL6" s="76" t="s">
        <v>49</v>
      </c>
      <c r="FM6" s="76" t="s">
        <v>49</v>
      </c>
      <c r="FN6" s="52" t="s">
        <v>50</v>
      </c>
      <c r="FO6" s="80" t="s">
        <v>51</v>
      </c>
      <c r="FP6" s="80" t="s">
        <v>51</v>
      </c>
      <c r="FQ6" s="80" t="s">
        <v>51</v>
      </c>
      <c r="FR6" s="80" t="s">
        <v>51</v>
      </c>
      <c r="FS6" s="76" t="s">
        <v>49</v>
      </c>
      <c r="FT6" s="76" t="s">
        <v>49</v>
      </c>
      <c r="FU6" s="80" t="s">
        <v>51</v>
      </c>
      <c r="FV6" s="80" t="s">
        <v>51</v>
      </c>
      <c r="FW6" s="80" t="s">
        <v>51</v>
      </c>
      <c r="FX6" s="80" t="s">
        <v>51</v>
      </c>
      <c r="FY6" s="80" t="s">
        <v>51</v>
      </c>
      <c r="FZ6" s="76" t="s">
        <v>49</v>
      </c>
      <c r="GA6" s="76" t="s">
        <v>49</v>
      </c>
      <c r="GB6" s="80" t="s">
        <v>51</v>
      </c>
      <c r="GC6" s="80" t="s">
        <v>51</v>
      </c>
      <c r="GD6" s="80" t="s">
        <v>51</v>
      </c>
      <c r="GE6" s="80" t="s">
        <v>51</v>
      </c>
      <c r="GF6" s="80" t="s">
        <v>51</v>
      </c>
      <c r="GG6" s="76" t="s">
        <v>49</v>
      </c>
      <c r="GH6" s="76" t="s">
        <v>49</v>
      </c>
      <c r="GI6" s="80" t="s">
        <v>51</v>
      </c>
      <c r="GJ6" s="80" t="s">
        <v>51</v>
      </c>
      <c r="GK6" s="80" t="s">
        <v>51</v>
      </c>
      <c r="GL6" s="80" t="s">
        <v>51</v>
      </c>
      <c r="GM6" s="80" t="s">
        <v>51</v>
      </c>
      <c r="GN6" s="76" t="s">
        <v>49</v>
      </c>
      <c r="GO6" s="76" t="s">
        <v>49</v>
      </c>
      <c r="GP6" s="80" t="s">
        <v>51</v>
      </c>
      <c r="GQ6" s="80" t="s">
        <v>51</v>
      </c>
      <c r="GR6" s="80" t="s">
        <v>51</v>
      </c>
      <c r="GS6" s="80" t="s">
        <v>51</v>
      </c>
      <c r="GT6" s="80" t="s">
        <v>51</v>
      </c>
      <c r="GU6" s="76" t="s">
        <v>49</v>
      </c>
      <c r="GV6" s="76" t="s">
        <v>49</v>
      </c>
      <c r="GW6" s="80" t="s">
        <v>51</v>
      </c>
      <c r="GX6" s="80" t="s">
        <v>51</v>
      </c>
      <c r="GY6" s="80" t="s">
        <v>51</v>
      </c>
      <c r="GZ6" s="80" t="s">
        <v>51</v>
      </c>
      <c r="HA6" s="80" t="s">
        <v>51</v>
      </c>
      <c r="HB6" s="76" t="s">
        <v>49</v>
      </c>
      <c r="HC6" s="76" t="s">
        <v>49</v>
      </c>
      <c r="HD6" s="80" t="s">
        <v>51</v>
      </c>
      <c r="HE6" s="52" t="s">
        <v>50</v>
      </c>
      <c r="HF6" s="80" t="s">
        <v>51</v>
      </c>
      <c r="HG6" s="80" t="s">
        <v>51</v>
      </c>
      <c r="HH6" s="80" t="s">
        <v>51</v>
      </c>
      <c r="HI6" s="76" t="s">
        <v>49</v>
      </c>
      <c r="HJ6" s="76" t="s">
        <v>49</v>
      </c>
      <c r="HK6" s="56" t="s">
        <v>53</v>
      </c>
      <c r="HL6" s="56" t="s">
        <v>53</v>
      </c>
      <c r="HM6" s="56" t="s">
        <v>53</v>
      </c>
      <c r="HN6" s="56" t="s">
        <v>53</v>
      </c>
      <c r="HO6" s="56" t="s">
        <v>53</v>
      </c>
      <c r="HP6" s="76" t="s">
        <v>49</v>
      </c>
      <c r="HQ6" s="76" t="s">
        <v>49</v>
      </c>
      <c r="HR6" s="56" t="s">
        <v>53</v>
      </c>
      <c r="HS6" s="56" t="s">
        <v>53</v>
      </c>
      <c r="HT6" s="56" t="s">
        <v>53</v>
      </c>
      <c r="HU6" s="56" t="s">
        <v>53</v>
      </c>
      <c r="HV6" s="56" t="s">
        <v>53</v>
      </c>
      <c r="HW6" s="76" t="s">
        <v>49</v>
      </c>
      <c r="HX6" s="76" t="s">
        <v>49</v>
      </c>
      <c r="HY6" s="56" t="s">
        <v>53</v>
      </c>
      <c r="HZ6" s="56" t="s">
        <v>53</v>
      </c>
      <c r="IA6" s="56" t="s">
        <v>53</v>
      </c>
      <c r="IB6" s="56" t="s">
        <v>53</v>
      </c>
      <c r="IC6" s="56" t="s">
        <v>53</v>
      </c>
      <c r="ID6" s="76" t="s">
        <v>49</v>
      </c>
      <c r="IE6" s="76" t="s">
        <v>49</v>
      </c>
      <c r="IF6" s="80" t="s">
        <v>51</v>
      </c>
      <c r="IG6" s="80" t="s">
        <v>51</v>
      </c>
      <c r="IH6" s="80" t="s">
        <v>51</v>
      </c>
      <c r="II6" s="80" t="s">
        <v>51</v>
      </c>
      <c r="IJ6" s="80" t="s">
        <v>51</v>
      </c>
      <c r="IK6" s="76" t="s">
        <v>49</v>
      </c>
      <c r="IL6" s="76" t="s">
        <v>49</v>
      </c>
      <c r="IM6" s="80" t="s">
        <v>51</v>
      </c>
      <c r="IN6" s="80" t="s">
        <v>51</v>
      </c>
      <c r="IO6" s="80" t="s">
        <v>51</v>
      </c>
      <c r="IP6" s="80" t="s">
        <v>51</v>
      </c>
      <c r="IQ6" s="80" t="s">
        <v>51</v>
      </c>
      <c r="IR6" s="76" t="s">
        <v>49</v>
      </c>
      <c r="IS6" s="76" t="s">
        <v>49</v>
      </c>
      <c r="IT6" s="80" t="s">
        <v>51</v>
      </c>
      <c r="IU6" s="80" t="s">
        <v>51</v>
      </c>
      <c r="IV6" s="80" t="s">
        <v>51</v>
      </c>
      <c r="IW6" s="80" t="s">
        <v>51</v>
      </c>
      <c r="IX6" s="80" t="s">
        <v>51</v>
      </c>
      <c r="IY6" s="76" t="s">
        <v>49</v>
      </c>
      <c r="IZ6" s="76" t="s">
        <v>49</v>
      </c>
      <c r="JA6" s="80" t="s">
        <v>51</v>
      </c>
      <c r="JB6" s="80" t="s">
        <v>51</v>
      </c>
      <c r="JC6" s="80" t="s">
        <v>51</v>
      </c>
      <c r="JD6" s="80" t="s">
        <v>51</v>
      </c>
      <c r="JE6" s="80" t="s">
        <v>51</v>
      </c>
      <c r="JF6" s="76" t="s">
        <v>49</v>
      </c>
      <c r="JG6" s="76" t="s">
        <v>49</v>
      </c>
      <c r="JH6" s="80" t="s">
        <v>51</v>
      </c>
      <c r="JI6" s="80" t="s">
        <v>51</v>
      </c>
      <c r="JJ6" s="80" t="s">
        <v>51</v>
      </c>
      <c r="JK6" s="80" t="s">
        <v>51</v>
      </c>
      <c r="JL6" s="80" t="s">
        <v>51</v>
      </c>
      <c r="JM6" s="76" t="s">
        <v>49</v>
      </c>
      <c r="JN6" s="76" t="s">
        <v>49</v>
      </c>
      <c r="JO6" s="80" t="s">
        <v>51</v>
      </c>
      <c r="JP6" s="80" t="s">
        <v>51</v>
      </c>
      <c r="JQ6" s="80" t="s">
        <v>51</v>
      </c>
      <c r="JR6" s="80" t="s">
        <v>51</v>
      </c>
      <c r="JS6" s="80" t="s">
        <v>51</v>
      </c>
      <c r="JT6" s="76" t="s">
        <v>49</v>
      </c>
      <c r="JU6" s="76" t="s">
        <v>49</v>
      </c>
      <c r="JV6" s="80" t="s">
        <v>51</v>
      </c>
      <c r="JW6" s="80" t="s">
        <v>51</v>
      </c>
      <c r="JX6" s="80" t="s">
        <v>51</v>
      </c>
      <c r="JY6" s="80" t="s">
        <v>51</v>
      </c>
      <c r="JZ6" s="80" t="s">
        <v>51</v>
      </c>
      <c r="KA6" s="76" t="s">
        <v>49</v>
      </c>
      <c r="KB6" s="76" t="s">
        <v>49</v>
      </c>
      <c r="KC6" s="80" t="s">
        <v>51</v>
      </c>
      <c r="KD6" s="80" t="s">
        <v>51</v>
      </c>
      <c r="KE6" s="80" t="s">
        <v>51</v>
      </c>
      <c r="KF6" s="80" t="s">
        <v>51</v>
      </c>
      <c r="KG6" s="80" t="s">
        <v>51</v>
      </c>
      <c r="KH6" s="76" t="s">
        <v>49</v>
      </c>
      <c r="KI6" s="76" t="s">
        <v>49</v>
      </c>
      <c r="KJ6" s="80" t="s">
        <v>51</v>
      </c>
      <c r="KK6" s="80" t="s">
        <v>51</v>
      </c>
      <c r="KL6" s="80" t="s">
        <v>51</v>
      </c>
      <c r="KM6" s="80" t="s">
        <v>51</v>
      </c>
      <c r="KN6" s="80" t="s">
        <v>51</v>
      </c>
      <c r="KO6" s="76" t="s">
        <v>49</v>
      </c>
      <c r="KP6" s="76" t="s">
        <v>49</v>
      </c>
      <c r="KQ6" s="80" t="s">
        <v>51</v>
      </c>
      <c r="KR6" s="80" t="s">
        <v>51</v>
      </c>
      <c r="KS6" s="80" t="s">
        <v>51</v>
      </c>
      <c r="KT6" s="80" t="s">
        <v>51</v>
      </c>
      <c r="KU6" s="80" t="s">
        <v>51</v>
      </c>
      <c r="KV6" s="76" t="s">
        <v>49</v>
      </c>
      <c r="KW6" s="76" t="s">
        <v>49</v>
      </c>
      <c r="KX6" s="80" t="s">
        <v>51</v>
      </c>
      <c r="KY6" s="80" t="s">
        <v>51</v>
      </c>
      <c r="KZ6" s="80" t="s">
        <v>51</v>
      </c>
      <c r="LA6" s="80" t="s">
        <v>51</v>
      </c>
      <c r="LB6" s="80" t="s">
        <v>51</v>
      </c>
      <c r="LC6" s="76" t="s">
        <v>49</v>
      </c>
      <c r="LD6" s="76" t="s">
        <v>49</v>
      </c>
      <c r="LE6" s="80" t="s">
        <v>51</v>
      </c>
      <c r="LF6" s="80" t="s">
        <v>51</v>
      </c>
      <c r="LG6" s="80" t="s">
        <v>51</v>
      </c>
      <c r="LH6" s="80" t="s">
        <v>51</v>
      </c>
      <c r="LI6" s="80" t="s">
        <v>51</v>
      </c>
      <c r="LJ6" s="76" t="s">
        <v>49</v>
      </c>
      <c r="LK6" s="76" t="s">
        <v>49</v>
      </c>
      <c r="LL6" s="80" t="s">
        <v>51</v>
      </c>
      <c r="LM6" s="80" t="s">
        <v>51</v>
      </c>
      <c r="LN6" s="80" t="s">
        <v>51</v>
      </c>
      <c r="LO6" s="80" t="s">
        <v>51</v>
      </c>
      <c r="LP6" s="80" t="s">
        <v>51</v>
      </c>
      <c r="LQ6" s="76" t="s">
        <v>49</v>
      </c>
      <c r="LR6" s="76" t="s">
        <v>49</v>
      </c>
      <c r="LS6" s="80" t="s">
        <v>51</v>
      </c>
      <c r="LT6" s="80" t="s">
        <v>51</v>
      </c>
      <c r="LU6" s="52" t="s">
        <v>50</v>
      </c>
      <c r="LV6" s="80" t="s">
        <v>51</v>
      </c>
      <c r="LW6" s="80" t="s">
        <v>51</v>
      </c>
      <c r="LX6" s="76" t="s">
        <v>49</v>
      </c>
      <c r="LY6" s="76" t="s">
        <v>49</v>
      </c>
      <c r="LZ6" s="80" t="s">
        <v>51</v>
      </c>
      <c r="MA6" s="80" t="s">
        <v>51</v>
      </c>
      <c r="MB6" s="80" t="s">
        <v>51</v>
      </c>
      <c r="MC6" s="80" t="s">
        <v>51</v>
      </c>
      <c r="MD6" s="80" t="s">
        <v>51</v>
      </c>
      <c r="ME6" s="76" t="s">
        <v>49</v>
      </c>
      <c r="MF6" s="76" t="s">
        <v>49</v>
      </c>
      <c r="MG6" s="80" t="s">
        <v>51</v>
      </c>
      <c r="MH6" s="80" t="s">
        <v>51</v>
      </c>
      <c r="MI6" s="80" t="s">
        <v>51</v>
      </c>
      <c r="MJ6" s="80" t="s">
        <v>51</v>
      </c>
      <c r="MK6" s="80" t="s">
        <v>51</v>
      </c>
      <c r="ML6" s="76" t="s">
        <v>49</v>
      </c>
      <c r="MM6" s="76" t="s">
        <v>49</v>
      </c>
      <c r="MN6" s="80" t="s">
        <v>51</v>
      </c>
      <c r="MO6" s="80" t="s">
        <v>51</v>
      </c>
      <c r="MP6" s="80" t="s">
        <v>51</v>
      </c>
      <c r="MQ6" s="80" t="s">
        <v>51</v>
      </c>
      <c r="MR6" s="80" t="s">
        <v>51</v>
      </c>
      <c r="MS6" s="76" t="s">
        <v>49</v>
      </c>
      <c r="MT6" s="76" t="s">
        <v>49</v>
      </c>
      <c r="MU6" s="80" t="s">
        <v>51</v>
      </c>
      <c r="MV6" s="80" t="s">
        <v>51</v>
      </c>
      <c r="MW6" s="80" t="s">
        <v>51</v>
      </c>
      <c r="MX6" s="80" t="s">
        <v>51</v>
      </c>
      <c r="MY6" s="80" t="s">
        <v>51</v>
      </c>
      <c r="MZ6" s="76" t="s">
        <v>49</v>
      </c>
      <c r="NA6" s="76" t="s">
        <v>49</v>
      </c>
      <c r="NB6" s="80" t="s">
        <v>51</v>
      </c>
      <c r="NC6" s="80" t="s">
        <v>51</v>
      </c>
      <c r="ND6" s="80" t="s">
        <v>51</v>
      </c>
      <c r="NE6" s="80" t="s">
        <v>51</v>
      </c>
      <c r="NF6" s="80" t="s">
        <v>51</v>
      </c>
      <c r="NG6" s="76" t="s">
        <v>49</v>
      </c>
      <c r="NH6" s="76" t="s">
        <v>49</v>
      </c>
      <c r="NI6" s="80" t="s">
        <v>51</v>
      </c>
      <c r="NJ6" s="80" t="s">
        <v>51</v>
      </c>
      <c r="NK6" s="80" t="s">
        <v>51</v>
      </c>
      <c r="NL6" s="80" t="s">
        <v>51</v>
      </c>
      <c r="NM6" s="52" t="s">
        <v>50</v>
      </c>
      <c r="NN6" s="76" t="s">
        <v>49</v>
      </c>
      <c r="NO6" s="76" t="s">
        <v>49</v>
      </c>
      <c r="NP6" s="80" t="s">
        <v>51</v>
      </c>
      <c r="NQ6" s="80" t="s">
        <v>51</v>
      </c>
      <c r="NR6" s="80" t="s">
        <v>51</v>
      </c>
      <c r="NS6" s="80" t="s">
        <v>51</v>
      </c>
      <c r="NT6" s="52" t="s">
        <v>50</v>
      </c>
      <c r="NU6" s="81" t="s">
        <v>49</v>
      </c>
      <c r="NV6" s="81" t="s">
        <v>49</v>
      </c>
      <c r="NW6" s="82"/>
      <c r="NX6" s="82"/>
      <c r="NY6" s="82"/>
      <c r="NZ6" s="82"/>
      <c r="OA6" s="82"/>
      <c r="OB6" s="81" t="s">
        <v>49</v>
      </c>
      <c r="OC6" s="81" t="s">
        <v>49</v>
      </c>
      <c r="OD6" s="82"/>
      <c r="OE6" s="82"/>
      <c r="OF6" s="82"/>
      <c r="OG6" s="82"/>
      <c r="OH6" s="82"/>
      <c r="OI6" s="81" t="s">
        <v>49</v>
      </c>
      <c r="OJ6" s="81" t="s">
        <v>49</v>
      </c>
      <c r="OK6" s="82"/>
      <c r="OL6" s="82"/>
      <c r="OM6" s="82"/>
      <c r="ON6" s="82"/>
      <c r="OO6" s="82"/>
      <c r="OP6" s="81" t="s">
        <v>49</v>
      </c>
      <c r="OQ6" s="81" t="s">
        <v>49</v>
      </c>
      <c r="OR6" s="82"/>
      <c r="OS6" s="82"/>
      <c r="OT6" s="82"/>
      <c r="OU6" s="82"/>
      <c r="OV6" s="82"/>
      <c r="OW6" s="81" t="s">
        <v>49</v>
      </c>
      <c r="OX6" s="81" t="s">
        <v>49</v>
      </c>
      <c r="OY6" s="82"/>
      <c r="OZ6" s="82"/>
      <c r="PA6" s="82"/>
      <c r="PB6" s="82"/>
      <c r="PC6" s="82"/>
      <c r="PD6" s="81" t="s">
        <v>49</v>
      </c>
      <c r="PE6" s="81" t="s">
        <v>49</v>
      </c>
      <c r="PF6" s="82"/>
      <c r="PG6" s="82"/>
      <c r="PH6" s="82"/>
      <c r="PI6" s="82"/>
      <c r="PJ6" s="82"/>
      <c r="PK6" s="81" t="s">
        <v>49</v>
      </c>
      <c r="PL6" s="81" t="s">
        <v>49</v>
      </c>
      <c r="PM6" s="82"/>
      <c r="PN6" s="82"/>
      <c r="PO6" s="82"/>
      <c r="PP6" s="82"/>
      <c r="PQ6" s="82"/>
      <c r="PR6" s="81" t="s">
        <v>49</v>
      </c>
      <c r="PS6" s="81" t="s">
        <v>49</v>
      </c>
      <c r="PT6" s="82"/>
      <c r="PU6" s="82"/>
      <c r="PV6" s="82"/>
      <c r="PW6" s="82"/>
      <c r="PX6" s="82"/>
      <c r="PY6" s="81" t="s">
        <v>49</v>
      </c>
      <c r="PZ6" s="81" t="s">
        <v>49</v>
      </c>
      <c r="QA6" s="82"/>
      <c r="QB6" s="82"/>
      <c r="QC6" s="82"/>
      <c r="QD6" s="82"/>
      <c r="QE6" s="82"/>
      <c r="QF6" s="81" t="s">
        <v>49</v>
      </c>
      <c r="QG6" s="81" t="s">
        <v>49</v>
      </c>
      <c r="QH6" s="82"/>
      <c r="QI6" s="82"/>
      <c r="QJ6" s="82"/>
      <c r="QK6" s="82"/>
      <c r="QL6" s="82"/>
      <c r="QM6" s="81" t="s">
        <v>49</v>
      </c>
      <c r="QN6" s="81" t="s">
        <v>49</v>
      </c>
      <c r="QO6" s="82"/>
      <c r="QP6" s="82"/>
      <c r="QQ6" s="82"/>
      <c r="QR6" s="82"/>
      <c r="QS6" s="82"/>
      <c r="QT6" s="81" t="s">
        <v>49</v>
      </c>
      <c r="QU6" s="81" t="s">
        <v>49</v>
      </c>
      <c r="QV6" s="82"/>
      <c r="QW6" s="82"/>
      <c r="QX6" s="82"/>
      <c r="QY6" s="82"/>
      <c r="QZ6" s="82"/>
      <c r="RA6" s="81" t="s">
        <v>49</v>
      </c>
      <c r="RB6" s="81" t="s">
        <v>49</v>
      </c>
      <c r="RC6" s="82"/>
      <c r="RD6" s="82"/>
      <c r="RE6" s="82"/>
      <c r="RF6" s="82"/>
      <c r="RG6" s="82"/>
      <c r="RH6" s="81" t="s">
        <v>49</v>
      </c>
      <c r="RI6" s="81" t="s">
        <v>49</v>
      </c>
    </row>
    <row r="7" spans="1:477" ht="9.75" customHeight="1" x14ac:dyDescent="0.2">
      <c r="A7" s="89" t="s">
        <v>64</v>
      </c>
      <c r="B7" s="78">
        <f>COUNTIF(R7:NS7,"")</f>
        <v>0</v>
      </c>
      <c r="C7" s="79">
        <f t="shared" si="1"/>
        <v>104</v>
      </c>
      <c r="D7" s="79">
        <f t="shared" si="2"/>
        <v>9</v>
      </c>
      <c r="E7" s="79">
        <f t="shared" si="3"/>
        <v>218</v>
      </c>
      <c r="F7" s="79">
        <f t="shared" si="4"/>
        <v>0</v>
      </c>
      <c r="G7" s="69"/>
      <c r="H7" s="79">
        <f>(COUNTIF(R7:NS7,"cp")-25)*(-1)+2</f>
        <v>13</v>
      </c>
      <c r="I7" s="79">
        <f>COUNTIF(R7:NS7,"rec")</f>
        <v>8</v>
      </c>
      <c r="J7" s="79">
        <f t="shared" si="7"/>
        <v>0</v>
      </c>
      <c r="K7" s="79">
        <f t="shared" si="8"/>
        <v>0</v>
      </c>
      <c r="L7" s="79">
        <f t="shared" si="9"/>
        <v>0</v>
      </c>
      <c r="M7" s="79">
        <f t="shared" si="10"/>
        <v>0</v>
      </c>
      <c r="N7" s="79">
        <f t="shared" si="11"/>
        <v>0</v>
      </c>
      <c r="O7" s="79">
        <f t="shared" si="12"/>
        <v>13</v>
      </c>
      <c r="P7" s="79">
        <f t="shared" si="13"/>
        <v>0</v>
      </c>
      <c r="Q7" s="84"/>
      <c r="R7" s="52" t="s">
        <v>50</v>
      </c>
      <c r="S7" s="80" t="s">
        <v>51</v>
      </c>
      <c r="T7" s="57" t="s">
        <v>54</v>
      </c>
      <c r="U7" s="76" t="s">
        <v>49</v>
      </c>
      <c r="V7" s="76" t="s">
        <v>49</v>
      </c>
      <c r="W7" s="80" t="s">
        <v>51</v>
      </c>
      <c r="X7" s="80" t="s">
        <v>51</v>
      </c>
      <c r="Y7" s="80" t="s">
        <v>51</v>
      </c>
      <c r="Z7" s="80" t="s">
        <v>51</v>
      </c>
      <c r="AA7" s="80" t="s">
        <v>51</v>
      </c>
      <c r="AB7" s="76" t="s">
        <v>49</v>
      </c>
      <c r="AC7" s="76" t="s">
        <v>49</v>
      </c>
      <c r="AD7" s="80" t="s">
        <v>51</v>
      </c>
      <c r="AE7" s="80" t="s">
        <v>51</v>
      </c>
      <c r="AF7" s="80" t="s">
        <v>51</v>
      </c>
      <c r="AG7" s="80" t="s">
        <v>51</v>
      </c>
      <c r="AH7" s="80" t="s">
        <v>51</v>
      </c>
      <c r="AI7" s="76" t="s">
        <v>49</v>
      </c>
      <c r="AJ7" s="76" t="s">
        <v>49</v>
      </c>
      <c r="AK7" s="80" t="s">
        <v>51</v>
      </c>
      <c r="AL7" s="80" t="s">
        <v>51</v>
      </c>
      <c r="AM7" s="80" t="s">
        <v>51</v>
      </c>
      <c r="AN7" s="80" t="s">
        <v>51</v>
      </c>
      <c r="AO7" s="80" t="s">
        <v>51</v>
      </c>
      <c r="AP7" s="76" t="s">
        <v>49</v>
      </c>
      <c r="AQ7" s="76" t="s">
        <v>49</v>
      </c>
      <c r="AR7" s="80" t="s">
        <v>51</v>
      </c>
      <c r="AS7" s="80" t="s">
        <v>51</v>
      </c>
      <c r="AT7" s="80" t="s">
        <v>51</v>
      </c>
      <c r="AU7" s="80" t="s">
        <v>51</v>
      </c>
      <c r="AV7" s="80" t="s">
        <v>51</v>
      </c>
      <c r="AW7" s="76" t="s">
        <v>49</v>
      </c>
      <c r="AX7" s="76" t="s">
        <v>49</v>
      </c>
      <c r="AY7" s="80" t="s">
        <v>51</v>
      </c>
      <c r="AZ7" s="80" t="s">
        <v>51</v>
      </c>
      <c r="BA7" s="80" t="s">
        <v>51</v>
      </c>
      <c r="BB7" s="80" t="s">
        <v>51</v>
      </c>
      <c r="BC7" s="80" t="s">
        <v>51</v>
      </c>
      <c r="BD7" s="76" t="s">
        <v>49</v>
      </c>
      <c r="BE7" s="76" t="s">
        <v>49</v>
      </c>
      <c r="BF7" s="80" t="s">
        <v>51</v>
      </c>
      <c r="BG7" s="80" t="s">
        <v>51</v>
      </c>
      <c r="BH7" s="80" t="s">
        <v>51</v>
      </c>
      <c r="BI7" s="80" t="s">
        <v>51</v>
      </c>
      <c r="BJ7" s="80" t="s">
        <v>51</v>
      </c>
      <c r="BK7" s="76" t="s">
        <v>49</v>
      </c>
      <c r="BL7" s="76" t="s">
        <v>49</v>
      </c>
      <c r="BM7" s="80" t="s">
        <v>51</v>
      </c>
      <c r="BN7" s="80" t="s">
        <v>51</v>
      </c>
      <c r="BO7" s="80" t="s">
        <v>51</v>
      </c>
      <c r="BP7" s="80" t="s">
        <v>51</v>
      </c>
      <c r="BQ7" s="80" t="s">
        <v>51</v>
      </c>
      <c r="BR7" s="76" t="s">
        <v>49</v>
      </c>
      <c r="BS7" s="76" t="s">
        <v>49</v>
      </c>
      <c r="BT7" s="80" t="s">
        <v>51</v>
      </c>
      <c r="BU7" s="80" t="s">
        <v>51</v>
      </c>
      <c r="BV7" s="80" t="s">
        <v>51</v>
      </c>
      <c r="BW7" s="80" t="s">
        <v>51</v>
      </c>
      <c r="BX7" s="80" t="s">
        <v>51</v>
      </c>
      <c r="BY7" s="76" t="s">
        <v>49</v>
      </c>
      <c r="BZ7" s="76" t="s">
        <v>49</v>
      </c>
      <c r="CA7" s="80" t="s">
        <v>51</v>
      </c>
      <c r="CB7" s="80" t="s">
        <v>51</v>
      </c>
      <c r="CC7" s="80" t="s">
        <v>51</v>
      </c>
      <c r="CD7" s="80" t="s">
        <v>51</v>
      </c>
      <c r="CE7" s="80" t="s">
        <v>51</v>
      </c>
      <c r="CF7" s="76" t="s">
        <v>49</v>
      </c>
      <c r="CG7" s="76" t="s">
        <v>49</v>
      </c>
      <c r="CH7" s="80" t="s">
        <v>51</v>
      </c>
      <c r="CI7" s="80" t="s">
        <v>51</v>
      </c>
      <c r="CJ7" s="80" t="s">
        <v>51</v>
      </c>
      <c r="CK7" s="80" t="s">
        <v>51</v>
      </c>
      <c r="CL7" s="80" t="s">
        <v>51</v>
      </c>
      <c r="CM7" s="76" t="s">
        <v>49</v>
      </c>
      <c r="CN7" s="76" t="s">
        <v>49</v>
      </c>
      <c r="CO7" s="80" t="s">
        <v>51</v>
      </c>
      <c r="CP7" s="80" t="s">
        <v>51</v>
      </c>
      <c r="CQ7" s="63" t="s">
        <v>60</v>
      </c>
      <c r="CR7" s="63" t="s">
        <v>60</v>
      </c>
      <c r="CS7" s="63" t="s">
        <v>60</v>
      </c>
      <c r="CT7" s="76" t="s">
        <v>49</v>
      </c>
      <c r="CU7" s="76" t="s">
        <v>49</v>
      </c>
      <c r="CV7" s="63" t="s">
        <v>60</v>
      </c>
      <c r="CW7" s="63" t="s">
        <v>60</v>
      </c>
      <c r="CX7" s="63" t="s">
        <v>60</v>
      </c>
      <c r="CY7" s="63" t="s">
        <v>60</v>
      </c>
      <c r="CZ7" s="63" t="s">
        <v>60</v>
      </c>
      <c r="DA7" s="76" t="s">
        <v>49</v>
      </c>
      <c r="DB7" s="76" t="s">
        <v>49</v>
      </c>
      <c r="DC7" s="63" t="s">
        <v>60</v>
      </c>
      <c r="DD7" s="63" t="s">
        <v>60</v>
      </c>
      <c r="DE7" s="63" t="s">
        <v>60</v>
      </c>
      <c r="DF7" s="63" t="s">
        <v>60</v>
      </c>
      <c r="DG7" s="63" t="s">
        <v>60</v>
      </c>
      <c r="DH7" s="76" t="s">
        <v>49</v>
      </c>
      <c r="DI7" s="76" t="s">
        <v>49</v>
      </c>
      <c r="DJ7" s="80" t="s">
        <v>51</v>
      </c>
      <c r="DK7" s="80" t="s">
        <v>51</v>
      </c>
      <c r="DL7" s="80" t="s">
        <v>51</v>
      </c>
      <c r="DM7" s="80" t="s">
        <v>51</v>
      </c>
      <c r="DN7" s="80" t="s">
        <v>51</v>
      </c>
      <c r="DO7" s="76" t="s">
        <v>49</v>
      </c>
      <c r="DP7" s="76" t="s">
        <v>49</v>
      </c>
      <c r="DQ7" s="52" t="s">
        <v>50</v>
      </c>
      <c r="DR7" s="80" t="s">
        <v>51</v>
      </c>
      <c r="DS7" s="80" t="s">
        <v>51</v>
      </c>
      <c r="DT7" s="80" t="s">
        <v>51</v>
      </c>
      <c r="DU7" s="80" t="s">
        <v>51</v>
      </c>
      <c r="DV7" s="76" t="s">
        <v>49</v>
      </c>
      <c r="DW7" s="76" t="s">
        <v>49</v>
      </c>
      <c r="DX7" s="80" t="s">
        <v>51</v>
      </c>
      <c r="DY7" s="80" t="s">
        <v>51</v>
      </c>
      <c r="DZ7" s="80" t="s">
        <v>51</v>
      </c>
      <c r="EA7" s="80" t="s">
        <v>51</v>
      </c>
      <c r="EB7" s="80" t="s">
        <v>51</v>
      </c>
      <c r="EC7" s="76" t="s">
        <v>49</v>
      </c>
      <c r="ED7" s="76" t="s">
        <v>49</v>
      </c>
      <c r="EE7" s="80" t="s">
        <v>51</v>
      </c>
      <c r="EF7" s="80" t="s">
        <v>51</v>
      </c>
      <c r="EG7" s="80" t="s">
        <v>51</v>
      </c>
      <c r="EH7" s="80" t="s">
        <v>51</v>
      </c>
      <c r="EI7" s="52" t="s">
        <v>50</v>
      </c>
      <c r="EJ7" s="76" t="s">
        <v>49</v>
      </c>
      <c r="EK7" s="76" t="s">
        <v>49</v>
      </c>
      <c r="EL7" s="80" t="s">
        <v>51</v>
      </c>
      <c r="EM7" s="80" t="s">
        <v>51</v>
      </c>
      <c r="EN7" s="80" t="s">
        <v>51</v>
      </c>
      <c r="EO7" s="80" t="s">
        <v>51</v>
      </c>
      <c r="EP7" s="52" t="s">
        <v>50</v>
      </c>
      <c r="EQ7" s="76" t="s">
        <v>49</v>
      </c>
      <c r="ER7" s="76" t="s">
        <v>49</v>
      </c>
      <c r="ES7" s="80" t="s">
        <v>51</v>
      </c>
      <c r="ET7" s="80" t="s">
        <v>51</v>
      </c>
      <c r="EU7" s="80" t="s">
        <v>51</v>
      </c>
      <c r="EV7" s="80" t="s">
        <v>51</v>
      </c>
      <c r="EW7" s="80" t="s">
        <v>51</v>
      </c>
      <c r="EX7" s="76" t="s">
        <v>49</v>
      </c>
      <c r="EY7" s="76" t="s">
        <v>49</v>
      </c>
      <c r="EZ7" s="80" t="s">
        <v>51</v>
      </c>
      <c r="FA7" s="80" t="s">
        <v>51</v>
      </c>
      <c r="FB7" s="80" t="s">
        <v>51</v>
      </c>
      <c r="FC7" s="52" t="s">
        <v>50</v>
      </c>
      <c r="FD7" s="57" t="s">
        <v>54</v>
      </c>
      <c r="FE7" s="76" t="s">
        <v>49</v>
      </c>
      <c r="FF7" s="76" t="s">
        <v>49</v>
      </c>
      <c r="FG7" s="80" t="s">
        <v>51</v>
      </c>
      <c r="FH7" s="80" t="s">
        <v>51</v>
      </c>
      <c r="FI7" s="80" t="s">
        <v>51</v>
      </c>
      <c r="FJ7" s="80" t="s">
        <v>51</v>
      </c>
      <c r="FK7" s="80" t="s">
        <v>51</v>
      </c>
      <c r="FL7" s="76" t="s">
        <v>49</v>
      </c>
      <c r="FM7" s="76" t="s">
        <v>49</v>
      </c>
      <c r="FN7" s="52" t="s">
        <v>50</v>
      </c>
      <c r="FO7" s="80" t="s">
        <v>51</v>
      </c>
      <c r="FP7" s="80" t="s">
        <v>51</v>
      </c>
      <c r="FQ7" s="80" t="s">
        <v>51</v>
      </c>
      <c r="FR7" s="80" t="s">
        <v>51</v>
      </c>
      <c r="FS7" s="76" t="s">
        <v>49</v>
      </c>
      <c r="FT7" s="76" t="s">
        <v>49</v>
      </c>
      <c r="FU7" s="80" t="s">
        <v>51</v>
      </c>
      <c r="FV7" s="80" t="s">
        <v>51</v>
      </c>
      <c r="FW7" s="80" t="s">
        <v>51</v>
      </c>
      <c r="FX7" s="80" t="s">
        <v>51</v>
      </c>
      <c r="FY7" s="80" t="s">
        <v>51</v>
      </c>
      <c r="FZ7" s="76" t="s">
        <v>49</v>
      </c>
      <c r="GA7" s="76" t="s">
        <v>49</v>
      </c>
      <c r="GB7" s="80" t="s">
        <v>51</v>
      </c>
      <c r="GC7" s="80" t="s">
        <v>51</v>
      </c>
      <c r="GD7" s="80" t="s">
        <v>51</v>
      </c>
      <c r="GE7" s="80" t="s">
        <v>51</v>
      </c>
      <c r="GF7" s="80" t="s">
        <v>51</v>
      </c>
      <c r="GG7" s="76" t="s">
        <v>49</v>
      </c>
      <c r="GH7" s="76" t="s">
        <v>49</v>
      </c>
      <c r="GI7" s="80" t="s">
        <v>51</v>
      </c>
      <c r="GJ7" s="80" t="s">
        <v>51</v>
      </c>
      <c r="GK7" s="80" t="s">
        <v>51</v>
      </c>
      <c r="GL7" s="80" t="s">
        <v>51</v>
      </c>
      <c r="GM7" s="80" t="s">
        <v>51</v>
      </c>
      <c r="GN7" s="76" t="s">
        <v>49</v>
      </c>
      <c r="GO7" s="76" t="s">
        <v>49</v>
      </c>
      <c r="GP7" s="80" t="s">
        <v>51</v>
      </c>
      <c r="GQ7" s="80" t="s">
        <v>51</v>
      </c>
      <c r="GR7" s="80" t="s">
        <v>51</v>
      </c>
      <c r="GS7" s="80" t="s">
        <v>51</v>
      </c>
      <c r="GT7" s="80" t="s">
        <v>51</v>
      </c>
      <c r="GU7" s="76" t="s">
        <v>49</v>
      </c>
      <c r="GV7" s="76" t="s">
        <v>49</v>
      </c>
      <c r="GW7" s="80" t="s">
        <v>51</v>
      </c>
      <c r="GX7" s="80" t="s">
        <v>51</v>
      </c>
      <c r="GY7" s="80" t="s">
        <v>51</v>
      </c>
      <c r="GZ7" s="80" t="s">
        <v>51</v>
      </c>
      <c r="HA7" s="57" t="s">
        <v>54</v>
      </c>
      <c r="HB7" s="76" t="s">
        <v>49</v>
      </c>
      <c r="HC7" s="76" t="s">
        <v>49</v>
      </c>
      <c r="HD7" s="56" t="s">
        <v>53</v>
      </c>
      <c r="HE7" s="52" t="s">
        <v>50</v>
      </c>
      <c r="HF7" s="56" t="s">
        <v>53</v>
      </c>
      <c r="HG7" s="56" t="s">
        <v>53</v>
      </c>
      <c r="HH7" s="56" t="s">
        <v>53</v>
      </c>
      <c r="HI7" s="76" t="s">
        <v>49</v>
      </c>
      <c r="HJ7" s="76" t="s">
        <v>49</v>
      </c>
      <c r="HK7" s="56" t="s">
        <v>53</v>
      </c>
      <c r="HL7" s="56" t="s">
        <v>53</v>
      </c>
      <c r="HM7" s="56" t="s">
        <v>53</v>
      </c>
      <c r="HN7" s="56" t="s">
        <v>53</v>
      </c>
      <c r="HO7" s="56" t="s">
        <v>53</v>
      </c>
      <c r="HP7" s="76" t="s">
        <v>49</v>
      </c>
      <c r="HQ7" s="76" t="s">
        <v>49</v>
      </c>
      <c r="HR7" s="56" t="s">
        <v>53</v>
      </c>
      <c r="HS7" s="56" t="s">
        <v>53</v>
      </c>
      <c r="HT7" s="56" t="s">
        <v>53</v>
      </c>
      <c r="HU7" s="56" t="s">
        <v>53</v>
      </c>
      <c r="HV7" s="56" t="s">
        <v>53</v>
      </c>
      <c r="HW7" s="76" t="s">
        <v>49</v>
      </c>
      <c r="HX7" s="76" t="s">
        <v>49</v>
      </c>
      <c r="HY7" s="57" t="s">
        <v>54</v>
      </c>
      <c r="HZ7" s="80" t="s">
        <v>51</v>
      </c>
      <c r="IA7" s="80" t="s">
        <v>51</v>
      </c>
      <c r="IB7" s="80" t="s">
        <v>51</v>
      </c>
      <c r="IC7" s="80" t="s">
        <v>51</v>
      </c>
      <c r="ID7" s="76" t="s">
        <v>49</v>
      </c>
      <c r="IE7" s="76" t="s">
        <v>49</v>
      </c>
      <c r="IF7" s="80" t="s">
        <v>51</v>
      </c>
      <c r="IG7" s="80" t="s">
        <v>51</v>
      </c>
      <c r="IH7" s="80" t="s">
        <v>51</v>
      </c>
      <c r="II7" s="80" t="s">
        <v>51</v>
      </c>
      <c r="IJ7" s="80" t="s">
        <v>51</v>
      </c>
      <c r="IK7" s="76" t="s">
        <v>49</v>
      </c>
      <c r="IL7" s="76" t="s">
        <v>49</v>
      </c>
      <c r="IM7" s="80" t="s">
        <v>51</v>
      </c>
      <c r="IN7" s="80" t="s">
        <v>51</v>
      </c>
      <c r="IO7" s="80" t="s">
        <v>51</v>
      </c>
      <c r="IP7" s="80" t="s">
        <v>51</v>
      </c>
      <c r="IQ7" s="80" t="s">
        <v>51</v>
      </c>
      <c r="IR7" s="76" t="s">
        <v>49</v>
      </c>
      <c r="IS7" s="76" t="s">
        <v>49</v>
      </c>
      <c r="IT7" s="80" t="s">
        <v>51</v>
      </c>
      <c r="IU7" s="80" t="s">
        <v>51</v>
      </c>
      <c r="IV7" s="80" t="s">
        <v>51</v>
      </c>
      <c r="IW7" s="80" t="s">
        <v>51</v>
      </c>
      <c r="IX7" s="80" t="s">
        <v>51</v>
      </c>
      <c r="IY7" s="76" t="s">
        <v>49</v>
      </c>
      <c r="IZ7" s="76" t="s">
        <v>49</v>
      </c>
      <c r="JA7" s="80" t="s">
        <v>51</v>
      </c>
      <c r="JB7" s="80" t="s">
        <v>51</v>
      </c>
      <c r="JC7" s="80" t="s">
        <v>51</v>
      </c>
      <c r="JD7" s="80" t="s">
        <v>51</v>
      </c>
      <c r="JE7" s="80" t="s">
        <v>51</v>
      </c>
      <c r="JF7" s="76" t="s">
        <v>49</v>
      </c>
      <c r="JG7" s="76" t="s">
        <v>49</v>
      </c>
      <c r="JH7" s="80" t="s">
        <v>51</v>
      </c>
      <c r="JI7" s="80" t="s">
        <v>51</v>
      </c>
      <c r="JJ7" s="80" t="s">
        <v>51</v>
      </c>
      <c r="JK7" s="80" t="s">
        <v>51</v>
      </c>
      <c r="JL7" s="80" t="s">
        <v>51</v>
      </c>
      <c r="JM7" s="76" t="s">
        <v>49</v>
      </c>
      <c r="JN7" s="76" t="s">
        <v>49</v>
      </c>
      <c r="JO7" s="80" t="s">
        <v>51</v>
      </c>
      <c r="JP7" s="80" t="s">
        <v>51</v>
      </c>
      <c r="JQ7" s="80" t="s">
        <v>51</v>
      </c>
      <c r="JR7" s="80" t="s">
        <v>51</v>
      </c>
      <c r="JS7" s="80" t="s">
        <v>51</v>
      </c>
      <c r="JT7" s="76" t="s">
        <v>49</v>
      </c>
      <c r="JU7" s="76" t="s">
        <v>49</v>
      </c>
      <c r="JV7" s="80" t="s">
        <v>51</v>
      </c>
      <c r="JW7" s="80" t="s">
        <v>51</v>
      </c>
      <c r="JX7" s="80" t="s">
        <v>51</v>
      </c>
      <c r="JY7" s="80" t="s">
        <v>51</v>
      </c>
      <c r="JZ7" s="80" t="s">
        <v>51</v>
      </c>
      <c r="KA7" s="76" t="s">
        <v>49</v>
      </c>
      <c r="KB7" s="76" t="s">
        <v>49</v>
      </c>
      <c r="KC7" s="80" t="s">
        <v>51</v>
      </c>
      <c r="KD7" s="80" t="s">
        <v>51</v>
      </c>
      <c r="KE7" s="80" t="s">
        <v>51</v>
      </c>
      <c r="KF7" s="80" t="s">
        <v>51</v>
      </c>
      <c r="KG7" s="80" t="s">
        <v>51</v>
      </c>
      <c r="KH7" s="76" t="s">
        <v>49</v>
      </c>
      <c r="KI7" s="76" t="s">
        <v>49</v>
      </c>
      <c r="KJ7" s="80" t="s">
        <v>51</v>
      </c>
      <c r="KK7" s="80" t="s">
        <v>51</v>
      </c>
      <c r="KL7" s="80" t="s">
        <v>51</v>
      </c>
      <c r="KM7" s="80" t="s">
        <v>51</v>
      </c>
      <c r="KN7" s="80" t="s">
        <v>51</v>
      </c>
      <c r="KO7" s="76" t="s">
        <v>49</v>
      </c>
      <c r="KP7" s="76" t="s">
        <v>49</v>
      </c>
      <c r="KQ7" s="80" t="s">
        <v>51</v>
      </c>
      <c r="KR7" s="80" t="s">
        <v>51</v>
      </c>
      <c r="KS7" s="80" t="s">
        <v>51</v>
      </c>
      <c r="KT7" s="80" t="s">
        <v>51</v>
      </c>
      <c r="KU7" s="80" t="s">
        <v>51</v>
      </c>
      <c r="KV7" s="76" t="s">
        <v>49</v>
      </c>
      <c r="KW7" s="76" t="s">
        <v>49</v>
      </c>
      <c r="KX7" s="80" t="s">
        <v>51</v>
      </c>
      <c r="KY7" s="80" t="s">
        <v>51</v>
      </c>
      <c r="KZ7" s="80" t="s">
        <v>51</v>
      </c>
      <c r="LA7" s="80" t="s">
        <v>51</v>
      </c>
      <c r="LB7" s="80" t="s">
        <v>51</v>
      </c>
      <c r="LC7" s="76" t="s">
        <v>49</v>
      </c>
      <c r="LD7" s="76" t="s">
        <v>49</v>
      </c>
      <c r="LE7" s="80" t="s">
        <v>51</v>
      </c>
      <c r="LF7" s="80" t="s">
        <v>51</v>
      </c>
      <c r="LG7" s="80" t="s">
        <v>51</v>
      </c>
      <c r="LH7" s="80" t="s">
        <v>51</v>
      </c>
      <c r="LI7" s="80" t="s">
        <v>51</v>
      </c>
      <c r="LJ7" s="76" t="s">
        <v>49</v>
      </c>
      <c r="LK7" s="76" t="s">
        <v>49</v>
      </c>
      <c r="LL7" s="80" t="s">
        <v>51</v>
      </c>
      <c r="LM7" s="80" t="s">
        <v>51</v>
      </c>
      <c r="LN7" s="80" t="s">
        <v>51</v>
      </c>
      <c r="LO7" s="80" t="s">
        <v>51</v>
      </c>
      <c r="LP7" s="80" t="s">
        <v>51</v>
      </c>
      <c r="LQ7" s="76" t="s">
        <v>49</v>
      </c>
      <c r="LR7" s="76" t="s">
        <v>49</v>
      </c>
      <c r="LS7" s="80" t="s">
        <v>51</v>
      </c>
      <c r="LT7" s="80" t="s">
        <v>51</v>
      </c>
      <c r="LU7" s="52" t="s">
        <v>50</v>
      </c>
      <c r="LV7" s="80" t="s">
        <v>51</v>
      </c>
      <c r="LW7" s="80" t="s">
        <v>51</v>
      </c>
      <c r="LX7" s="76" t="s">
        <v>49</v>
      </c>
      <c r="LY7" s="76" t="s">
        <v>49</v>
      </c>
      <c r="LZ7" s="80" t="s">
        <v>51</v>
      </c>
      <c r="MA7" s="80" t="s">
        <v>51</v>
      </c>
      <c r="MB7" s="80" t="s">
        <v>51</v>
      </c>
      <c r="MC7" s="80" t="s">
        <v>51</v>
      </c>
      <c r="MD7" s="80" t="s">
        <v>51</v>
      </c>
      <c r="ME7" s="76" t="s">
        <v>49</v>
      </c>
      <c r="MF7" s="76" t="s">
        <v>49</v>
      </c>
      <c r="MG7" s="80" t="s">
        <v>51</v>
      </c>
      <c r="MH7" s="80" t="s">
        <v>51</v>
      </c>
      <c r="MI7" s="80" t="s">
        <v>51</v>
      </c>
      <c r="MJ7" s="80" t="s">
        <v>51</v>
      </c>
      <c r="MK7" s="80" t="s">
        <v>51</v>
      </c>
      <c r="ML7" s="76" t="s">
        <v>49</v>
      </c>
      <c r="MM7" s="76" t="s">
        <v>49</v>
      </c>
      <c r="MN7" s="80" t="s">
        <v>51</v>
      </c>
      <c r="MO7" s="80" t="s">
        <v>51</v>
      </c>
      <c r="MP7" s="80" t="s">
        <v>51</v>
      </c>
      <c r="MQ7" s="80" t="s">
        <v>51</v>
      </c>
      <c r="MR7" s="80" t="s">
        <v>51</v>
      </c>
      <c r="MS7" s="76" t="s">
        <v>49</v>
      </c>
      <c r="MT7" s="76" t="s">
        <v>49</v>
      </c>
      <c r="MU7" s="80" t="s">
        <v>51</v>
      </c>
      <c r="MV7" s="80" t="s">
        <v>51</v>
      </c>
      <c r="MW7" s="80" t="s">
        <v>51</v>
      </c>
      <c r="MX7" s="80" t="s">
        <v>51</v>
      </c>
      <c r="MY7" s="80" t="s">
        <v>51</v>
      </c>
      <c r="MZ7" s="76" t="s">
        <v>49</v>
      </c>
      <c r="NA7" s="76" t="s">
        <v>49</v>
      </c>
      <c r="NB7" s="80" t="s">
        <v>51</v>
      </c>
      <c r="NC7" s="80" t="s">
        <v>51</v>
      </c>
      <c r="ND7" s="80" t="s">
        <v>51</v>
      </c>
      <c r="NE7" s="80" t="s">
        <v>51</v>
      </c>
      <c r="NF7" s="80" t="s">
        <v>51</v>
      </c>
      <c r="NG7" s="76" t="s">
        <v>49</v>
      </c>
      <c r="NH7" s="76" t="s">
        <v>49</v>
      </c>
      <c r="NI7" s="80" t="s">
        <v>51</v>
      </c>
      <c r="NJ7" s="80" t="s">
        <v>51</v>
      </c>
      <c r="NK7" s="80" t="s">
        <v>51</v>
      </c>
      <c r="NL7" s="80" t="s">
        <v>51</v>
      </c>
      <c r="NM7" s="52" t="s">
        <v>50</v>
      </c>
      <c r="NN7" s="76" t="s">
        <v>49</v>
      </c>
      <c r="NO7" s="76" t="s">
        <v>49</v>
      </c>
      <c r="NP7" s="57" t="s">
        <v>54</v>
      </c>
      <c r="NQ7" s="57" t="s">
        <v>54</v>
      </c>
      <c r="NR7" s="57" t="s">
        <v>54</v>
      </c>
      <c r="NS7" s="57" t="s">
        <v>54</v>
      </c>
      <c r="NT7" s="52" t="s">
        <v>50</v>
      </c>
      <c r="NU7" s="81" t="s">
        <v>49</v>
      </c>
      <c r="NV7" s="81" t="s">
        <v>49</v>
      </c>
      <c r="NW7" s="82"/>
      <c r="NX7" s="82"/>
      <c r="NY7" s="82"/>
      <c r="NZ7" s="82"/>
      <c r="OA7" s="82"/>
      <c r="OB7" s="81" t="s">
        <v>49</v>
      </c>
      <c r="OC7" s="81" t="s">
        <v>49</v>
      </c>
      <c r="OD7" s="82"/>
      <c r="OE7" s="82"/>
      <c r="OF7" s="82"/>
      <c r="OG7" s="82"/>
      <c r="OH7" s="82"/>
      <c r="OI7" s="81" t="s">
        <v>49</v>
      </c>
      <c r="OJ7" s="81" t="s">
        <v>49</v>
      </c>
      <c r="OK7" s="82"/>
      <c r="OL7" s="82"/>
      <c r="OM7" s="82"/>
      <c r="ON7" s="82"/>
      <c r="OO7" s="82"/>
      <c r="OP7" s="81" t="s">
        <v>49</v>
      </c>
      <c r="OQ7" s="81" t="s">
        <v>49</v>
      </c>
      <c r="OR7" s="82"/>
      <c r="OS7" s="82"/>
      <c r="OT7" s="82"/>
      <c r="OU7" s="82"/>
      <c r="OV7" s="82"/>
      <c r="OW7" s="81" t="s">
        <v>49</v>
      </c>
      <c r="OX7" s="81" t="s">
        <v>49</v>
      </c>
      <c r="OY7" s="82"/>
      <c r="OZ7" s="82"/>
      <c r="PA7" s="82"/>
      <c r="PB7" s="82"/>
      <c r="PC7" s="82"/>
      <c r="PD7" s="81" t="s">
        <v>49</v>
      </c>
      <c r="PE7" s="81" t="s">
        <v>49</v>
      </c>
      <c r="PF7" s="82"/>
      <c r="PG7" s="82"/>
      <c r="PH7" s="82"/>
      <c r="PI7" s="82"/>
      <c r="PJ7" s="82"/>
      <c r="PK7" s="81" t="s">
        <v>49</v>
      </c>
      <c r="PL7" s="81" t="s">
        <v>49</v>
      </c>
      <c r="PM7" s="82"/>
      <c r="PN7" s="82"/>
      <c r="PO7" s="82"/>
      <c r="PP7" s="82"/>
      <c r="PQ7" s="82"/>
      <c r="PR7" s="81" t="s">
        <v>49</v>
      </c>
      <c r="PS7" s="81" t="s">
        <v>49</v>
      </c>
      <c r="PT7" s="82"/>
      <c r="PU7" s="82"/>
      <c r="PV7" s="82"/>
      <c r="PW7" s="82"/>
      <c r="PX7" s="82"/>
      <c r="PY7" s="81" t="s">
        <v>49</v>
      </c>
      <c r="PZ7" s="81" t="s">
        <v>49</v>
      </c>
      <c r="QA7" s="82"/>
      <c r="QB7" s="82"/>
      <c r="QC7" s="82"/>
      <c r="QD7" s="82"/>
      <c r="QE7" s="82"/>
      <c r="QF7" s="81" t="s">
        <v>49</v>
      </c>
      <c r="QG7" s="81" t="s">
        <v>49</v>
      </c>
      <c r="QH7" s="82"/>
      <c r="QI7" s="82"/>
      <c r="QJ7" s="82"/>
      <c r="QK7" s="82"/>
      <c r="QL7" s="82"/>
      <c r="QM7" s="81" t="s">
        <v>49</v>
      </c>
      <c r="QN7" s="81" t="s">
        <v>49</v>
      </c>
      <c r="QO7" s="82"/>
      <c r="QP7" s="82"/>
      <c r="QQ7" s="82"/>
      <c r="QR7" s="82"/>
      <c r="QS7" s="82"/>
      <c r="QT7" s="81" t="s">
        <v>49</v>
      </c>
      <c r="QU7" s="81" t="s">
        <v>49</v>
      </c>
      <c r="QV7" s="82"/>
      <c r="QW7" s="82"/>
      <c r="QX7" s="82"/>
      <c r="QY7" s="82"/>
      <c r="QZ7" s="82"/>
      <c r="RA7" s="81" t="s">
        <v>49</v>
      </c>
      <c r="RB7" s="81" t="s">
        <v>49</v>
      </c>
      <c r="RC7" s="82"/>
      <c r="RD7" s="82"/>
      <c r="RE7" s="82"/>
      <c r="RF7" s="82"/>
      <c r="RG7" s="82"/>
      <c r="RH7" s="81" t="s">
        <v>49</v>
      </c>
      <c r="RI7" s="81" t="s">
        <v>49</v>
      </c>
    </row>
    <row r="8" spans="1:477" ht="9" customHeight="1" x14ac:dyDescent="0.2">
      <c r="A8" s="89" t="s">
        <v>65</v>
      </c>
      <c r="B8" s="78">
        <f t="shared" si="0"/>
        <v>0</v>
      </c>
      <c r="C8" s="79">
        <f t="shared" si="1"/>
        <v>104</v>
      </c>
      <c r="D8" s="79">
        <f t="shared" si="2"/>
        <v>9</v>
      </c>
      <c r="E8" s="79">
        <f t="shared" si="3"/>
        <v>217</v>
      </c>
      <c r="F8" s="79">
        <f t="shared" si="4"/>
        <v>0</v>
      </c>
      <c r="G8" s="69"/>
      <c r="H8" s="79">
        <f t="shared" si="5"/>
        <v>4</v>
      </c>
      <c r="I8" s="79">
        <f t="shared" si="6"/>
        <v>1</v>
      </c>
      <c r="J8" s="79">
        <f t="shared" si="7"/>
        <v>0</v>
      </c>
      <c r="K8" s="79">
        <f t="shared" si="8"/>
        <v>1</v>
      </c>
      <c r="L8" s="79">
        <f t="shared" si="9"/>
        <v>0</v>
      </c>
      <c r="M8" s="79">
        <f t="shared" si="10"/>
        <v>0</v>
      </c>
      <c r="N8" s="79">
        <f t="shared" si="11"/>
        <v>0</v>
      </c>
      <c r="O8" s="79">
        <f t="shared" si="12"/>
        <v>13</v>
      </c>
      <c r="P8" s="79">
        <f t="shared" si="13"/>
        <v>0</v>
      </c>
      <c r="Q8" s="84"/>
      <c r="R8" s="52" t="s">
        <v>50</v>
      </c>
      <c r="S8" s="56" t="s">
        <v>53</v>
      </c>
      <c r="T8" s="56" t="s">
        <v>53</v>
      </c>
      <c r="U8" s="76" t="s">
        <v>49</v>
      </c>
      <c r="V8" s="76" t="s">
        <v>49</v>
      </c>
      <c r="W8" s="80" t="s">
        <v>51</v>
      </c>
      <c r="X8" s="80" t="s">
        <v>51</v>
      </c>
      <c r="Y8" s="80" t="s">
        <v>51</v>
      </c>
      <c r="Z8" s="80" t="s">
        <v>51</v>
      </c>
      <c r="AA8" s="80" t="s">
        <v>51</v>
      </c>
      <c r="AB8" s="76" t="s">
        <v>49</v>
      </c>
      <c r="AC8" s="76" t="s">
        <v>49</v>
      </c>
      <c r="AD8" s="80" t="s">
        <v>51</v>
      </c>
      <c r="AE8" s="80" t="s">
        <v>51</v>
      </c>
      <c r="AF8" s="80" t="s">
        <v>51</v>
      </c>
      <c r="AG8" s="80" t="s">
        <v>51</v>
      </c>
      <c r="AH8" s="80" t="s">
        <v>51</v>
      </c>
      <c r="AI8" s="76" t="s">
        <v>49</v>
      </c>
      <c r="AJ8" s="76" t="s">
        <v>49</v>
      </c>
      <c r="AK8" s="80" t="s">
        <v>51</v>
      </c>
      <c r="AL8" s="80" t="s">
        <v>51</v>
      </c>
      <c r="AM8" s="80" t="s">
        <v>51</v>
      </c>
      <c r="AN8" s="80" t="s">
        <v>51</v>
      </c>
      <c r="AO8" s="80" t="s">
        <v>51</v>
      </c>
      <c r="AP8" s="76" t="s">
        <v>49</v>
      </c>
      <c r="AQ8" s="76" t="s">
        <v>49</v>
      </c>
      <c r="AR8" s="80" t="s">
        <v>51</v>
      </c>
      <c r="AS8" s="80" t="s">
        <v>51</v>
      </c>
      <c r="AT8" s="80" t="s">
        <v>51</v>
      </c>
      <c r="AU8" s="80" t="s">
        <v>51</v>
      </c>
      <c r="AV8" s="80" t="s">
        <v>51</v>
      </c>
      <c r="AW8" s="76" t="s">
        <v>49</v>
      </c>
      <c r="AX8" s="76" t="s">
        <v>49</v>
      </c>
      <c r="AY8" s="80" t="s">
        <v>51</v>
      </c>
      <c r="AZ8" s="80" t="s">
        <v>51</v>
      </c>
      <c r="BA8" s="80" t="s">
        <v>51</v>
      </c>
      <c r="BB8" s="80" t="s">
        <v>51</v>
      </c>
      <c r="BC8" s="80" t="s">
        <v>51</v>
      </c>
      <c r="BD8" s="76" t="s">
        <v>49</v>
      </c>
      <c r="BE8" s="76" t="s">
        <v>49</v>
      </c>
      <c r="BF8" s="80" t="s">
        <v>51</v>
      </c>
      <c r="BG8" s="80" t="s">
        <v>51</v>
      </c>
      <c r="BH8" s="80" t="s">
        <v>51</v>
      </c>
      <c r="BI8" s="80" t="s">
        <v>51</v>
      </c>
      <c r="BJ8" s="80" t="s">
        <v>51</v>
      </c>
      <c r="BK8" s="76" t="s">
        <v>49</v>
      </c>
      <c r="BL8" s="76" t="s">
        <v>49</v>
      </c>
      <c r="BM8" s="80" t="s">
        <v>51</v>
      </c>
      <c r="BN8" s="80" t="s">
        <v>51</v>
      </c>
      <c r="BO8" s="80" t="s">
        <v>51</v>
      </c>
      <c r="BP8" s="80" t="s">
        <v>51</v>
      </c>
      <c r="BQ8" s="80" t="s">
        <v>51</v>
      </c>
      <c r="BR8" s="76" t="s">
        <v>49</v>
      </c>
      <c r="BS8" s="76" t="s">
        <v>49</v>
      </c>
      <c r="BT8" s="80" t="s">
        <v>51</v>
      </c>
      <c r="BU8" s="80" t="s">
        <v>51</v>
      </c>
      <c r="BV8" s="80" t="s">
        <v>51</v>
      </c>
      <c r="BW8" s="80" t="s">
        <v>51</v>
      </c>
      <c r="BX8" s="80" t="s">
        <v>51</v>
      </c>
      <c r="BY8" s="76" t="s">
        <v>49</v>
      </c>
      <c r="BZ8" s="76" t="s">
        <v>49</v>
      </c>
      <c r="CA8" s="80" t="s">
        <v>51</v>
      </c>
      <c r="CB8" s="80" t="s">
        <v>51</v>
      </c>
      <c r="CC8" s="80" t="s">
        <v>51</v>
      </c>
      <c r="CD8" s="80" t="s">
        <v>51</v>
      </c>
      <c r="CE8" s="80" t="s">
        <v>51</v>
      </c>
      <c r="CF8" s="76" t="s">
        <v>49</v>
      </c>
      <c r="CG8" s="76" t="s">
        <v>49</v>
      </c>
      <c r="CH8" s="80" t="s">
        <v>51</v>
      </c>
      <c r="CI8" s="80" t="s">
        <v>51</v>
      </c>
      <c r="CJ8" s="80" t="s">
        <v>51</v>
      </c>
      <c r="CK8" s="59" t="s">
        <v>56</v>
      </c>
      <c r="CL8" s="80" t="s">
        <v>51</v>
      </c>
      <c r="CM8" s="76" t="s">
        <v>49</v>
      </c>
      <c r="CN8" s="76" t="s">
        <v>49</v>
      </c>
      <c r="CO8" s="80" t="s">
        <v>51</v>
      </c>
      <c r="CP8" s="80" t="s">
        <v>51</v>
      </c>
      <c r="CQ8" s="63" t="s">
        <v>60</v>
      </c>
      <c r="CR8" s="63" t="s">
        <v>60</v>
      </c>
      <c r="CS8" s="63" t="s">
        <v>60</v>
      </c>
      <c r="CT8" s="76" t="s">
        <v>49</v>
      </c>
      <c r="CU8" s="76" t="s">
        <v>49</v>
      </c>
      <c r="CV8" s="63" t="s">
        <v>60</v>
      </c>
      <c r="CW8" s="63" t="s">
        <v>60</v>
      </c>
      <c r="CX8" s="63" t="s">
        <v>60</v>
      </c>
      <c r="CY8" s="63" t="s">
        <v>60</v>
      </c>
      <c r="CZ8" s="63" t="s">
        <v>60</v>
      </c>
      <c r="DA8" s="76" t="s">
        <v>49</v>
      </c>
      <c r="DB8" s="76" t="s">
        <v>49</v>
      </c>
      <c r="DC8" s="63" t="s">
        <v>60</v>
      </c>
      <c r="DD8" s="63" t="s">
        <v>60</v>
      </c>
      <c r="DE8" s="63" t="s">
        <v>60</v>
      </c>
      <c r="DF8" s="63" t="s">
        <v>60</v>
      </c>
      <c r="DG8" s="63" t="s">
        <v>60</v>
      </c>
      <c r="DH8" s="76" t="s">
        <v>49</v>
      </c>
      <c r="DI8" s="76" t="s">
        <v>49</v>
      </c>
      <c r="DJ8" s="80" t="s">
        <v>51</v>
      </c>
      <c r="DK8" s="80" t="s">
        <v>51</v>
      </c>
      <c r="DL8" s="80" t="s">
        <v>51</v>
      </c>
      <c r="DM8" s="80" t="s">
        <v>51</v>
      </c>
      <c r="DN8" s="80" t="s">
        <v>51</v>
      </c>
      <c r="DO8" s="76" t="s">
        <v>49</v>
      </c>
      <c r="DP8" s="76" t="s">
        <v>49</v>
      </c>
      <c r="DQ8" s="52" t="s">
        <v>50</v>
      </c>
      <c r="DR8" s="80" t="s">
        <v>51</v>
      </c>
      <c r="DS8" s="80" t="s">
        <v>51</v>
      </c>
      <c r="DT8" s="80" t="s">
        <v>51</v>
      </c>
      <c r="DU8" s="80" t="s">
        <v>51</v>
      </c>
      <c r="DV8" s="76" t="s">
        <v>49</v>
      </c>
      <c r="DW8" s="76" t="s">
        <v>49</v>
      </c>
      <c r="DX8" s="80" t="s">
        <v>51</v>
      </c>
      <c r="DY8" s="80" t="s">
        <v>51</v>
      </c>
      <c r="DZ8" s="80" t="s">
        <v>51</v>
      </c>
      <c r="EA8" s="80" t="s">
        <v>51</v>
      </c>
      <c r="EB8" s="80" t="s">
        <v>51</v>
      </c>
      <c r="EC8" s="76" t="s">
        <v>49</v>
      </c>
      <c r="ED8" s="76" t="s">
        <v>49</v>
      </c>
      <c r="EE8" s="80" t="s">
        <v>51</v>
      </c>
      <c r="EF8" s="80" t="s">
        <v>51</v>
      </c>
      <c r="EG8" s="80" t="s">
        <v>51</v>
      </c>
      <c r="EH8" s="80" t="s">
        <v>51</v>
      </c>
      <c r="EI8" s="52" t="s">
        <v>50</v>
      </c>
      <c r="EJ8" s="76" t="s">
        <v>49</v>
      </c>
      <c r="EK8" s="76" t="s">
        <v>49</v>
      </c>
      <c r="EL8" s="56" t="s">
        <v>53</v>
      </c>
      <c r="EM8" s="56" t="s">
        <v>53</v>
      </c>
      <c r="EN8" s="56" t="s">
        <v>53</v>
      </c>
      <c r="EO8" s="56" t="s">
        <v>53</v>
      </c>
      <c r="EP8" s="52" t="s">
        <v>50</v>
      </c>
      <c r="EQ8" s="76" t="s">
        <v>49</v>
      </c>
      <c r="ER8" s="76" t="s">
        <v>49</v>
      </c>
      <c r="ES8" s="80" t="s">
        <v>51</v>
      </c>
      <c r="ET8" s="80" t="s">
        <v>51</v>
      </c>
      <c r="EU8" s="80" t="s">
        <v>51</v>
      </c>
      <c r="EV8" s="80" t="s">
        <v>51</v>
      </c>
      <c r="EW8" s="80" t="s">
        <v>51</v>
      </c>
      <c r="EX8" s="76" t="s">
        <v>49</v>
      </c>
      <c r="EY8" s="76" t="s">
        <v>49</v>
      </c>
      <c r="EZ8" s="80" t="s">
        <v>51</v>
      </c>
      <c r="FA8" s="80" t="s">
        <v>51</v>
      </c>
      <c r="FB8" s="80" t="s">
        <v>51</v>
      </c>
      <c r="FC8" s="52" t="s">
        <v>50</v>
      </c>
      <c r="FD8" s="80" t="s">
        <v>51</v>
      </c>
      <c r="FE8" s="76" t="s">
        <v>49</v>
      </c>
      <c r="FF8" s="76" t="s">
        <v>49</v>
      </c>
      <c r="FG8" s="80" t="s">
        <v>51</v>
      </c>
      <c r="FH8" s="80" t="s">
        <v>51</v>
      </c>
      <c r="FI8" s="80" t="s">
        <v>51</v>
      </c>
      <c r="FJ8" s="80" t="s">
        <v>51</v>
      </c>
      <c r="FK8" s="80" t="s">
        <v>51</v>
      </c>
      <c r="FL8" s="76" t="s">
        <v>49</v>
      </c>
      <c r="FM8" s="76" t="s">
        <v>49</v>
      </c>
      <c r="FN8" s="52" t="s">
        <v>50</v>
      </c>
      <c r="FO8" s="80" t="s">
        <v>51</v>
      </c>
      <c r="FP8" s="80" t="s">
        <v>51</v>
      </c>
      <c r="FQ8" s="80" t="s">
        <v>51</v>
      </c>
      <c r="FR8" s="80" t="s">
        <v>51</v>
      </c>
      <c r="FS8" s="76" t="s">
        <v>49</v>
      </c>
      <c r="FT8" s="76" t="s">
        <v>49</v>
      </c>
      <c r="FU8" s="80" t="s">
        <v>51</v>
      </c>
      <c r="FV8" s="80" t="s">
        <v>51</v>
      </c>
      <c r="FW8" s="80" t="s">
        <v>51</v>
      </c>
      <c r="FX8" s="80" t="s">
        <v>51</v>
      </c>
      <c r="FY8" s="80" t="s">
        <v>51</v>
      </c>
      <c r="FZ8" s="76" t="s">
        <v>49</v>
      </c>
      <c r="GA8" s="76" t="s">
        <v>49</v>
      </c>
      <c r="GB8" s="80" t="s">
        <v>51</v>
      </c>
      <c r="GC8" s="80" t="s">
        <v>51</v>
      </c>
      <c r="GD8" s="80" t="s">
        <v>51</v>
      </c>
      <c r="GE8" s="80" t="s">
        <v>51</v>
      </c>
      <c r="GF8" s="80" t="s">
        <v>51</v>
      </c>
      <c r="GG8" s="76" t="s">
        <v>49</v>
      </c>
      <c r="GH8" s="76" t="s">
        <v>49</v>
      </c>
      <c r="GI8" s="80" t="s">
        <v>51</v>
      </c>
      <c r="GJ8" s="80" t="s">
        <v>51</v>
      </c>
      <c r="GK8" s="80" t="s">
        <v>51</v>
      </c>
      <c r="GL8" s="80" t="s">
        <v>51</v>
      </c>
      <c r="GM8" s="80" t="s">
        <v>51</v>
      </c>
      <c r="GN8" s="76" t="s">
        <v>49</v>
      </c>
      <c r="GO8" s="76" t="s">
        <v>49</v>
      </c>
      <c r="GP8" s="80" t="s">
        <v>51</v>
      </c>
      <c r="GQ8" s="80" t="s">
        <v>51</v>
      </c>
      <c r="GR8" s="80" t="s">
        <v>51</v>
      </c>
      <c r="GS8" s="80" t="s">
        <v>51</v>
      </c>
      <c r="GT8" s="80" t="s">
        <v>51</v>
      </c>
      <c r="GU8" s="76" t="s">
        <v>49</v>
      </c>
      <c r="GV8" s="76" t="s">
        <v>49</v>
      </c>
      <c r="GW8" s="80" t="s">
        <v>51</v>
      </c>
      <c r="GX8" s="80" t="s">
        <v>51</v>
      </c>
      <c r="GY8" s="80" t="s">
        <v>51</v>
      </c>
      <c r="GZ8" s="80" t="s">
        <v>51</v>
      </c>
      <c r="HA8" s="80" t="s">
        <v>51</v>
      </c>
      <c r="HB8" s="76" t="s">
        <v>49</v>
      </c>
      <c r="HC8" s="76" t="s">
        <v>49</v>
      </c>
      <c r="HD8" s="57" t="s">
        <v>54</v>
      </c>
      <c r="HE8" s="52" t="s">
        <v>50</v>
      </c>
      <c r="HF8" s="80" t="s">
        <v>51</v>
      </c>
      <c r="HG8" s="80" t="s">
        <v>51</v>
      </c>
      <c r="HH8" s="80" t="s">
        <v>51</v>
      </c>
      <c r="HI8" s="76" t="s">
        <v>49</v>
      </c>
      <c r="HJ8" s="76" t="s">
        <v>49</v>
      </c>
      <c r="HK8" s="56" t="s">
        <v>53</v>
      </c>
      <c r="HL8" s="56" t="s">
        <v>53</v>
      </c>
      <c r="HM8" s="56" t="s">
        <v>53</v>
      </c>
      <c r="HN8" s="56" t="s">
        <v>53</v>
      </c>
      <c r="HO8" s="56" t="s">
        <v>53</v>
      </c>
      <c r="HP8" s="76" t="s">
        <v>49</v>
      </c>
      <c r="HQ8" s="76" t="s">
        <v>49</v>
      </c>
      <c r="HR8" s="56" t="s">
        <v>53</v>
      </c>
      <c r="HS8" s="56" t="s">
        <v>53</v>
      </c>
      <c r="HT8" s="56" t="s">
        <v>53</v>
      </c>
      <c r="HU8" s="56" t="s">
        <v>53</v>
      </c>
      <c r="HV8" s="56" t="s">
        <v>53</v>
      </c>
      <c r="HW8" s="76" t="s">
        <v>49</v>
      </c>
      <c r="HX8" s="76" t="s">
        <v>49</v>
      </c>
      <c r="HY8" s="56" t="s">
        <v>53</v>
      </c>
      <c r="HZ8" s="56" t="s">
        <v>53</v>
      </c>
      <c r="IA8" s="56" t="s">
        <v>53</v>
      </c>
      <c r="IB8" s="56" t="s">
        <v>53</v>
      </c>
      <c r="IC8" s="56" t="s">
        <v>53</v>
      </c>
      <c r="ID8" s="76" t="s">
        <v>49</v>
      </c>
      <c r="IE8" s="76" t="s">
        <v>49</v>
      </c>
      <c r="IF8" s="80" t="s">
        <v>51</v>
      </c>
      <c r="IG8" s="80" t="s">
        <v>51</v>
      </c>
      <c r="IH8" s="80" t="s">
        <v>51</v>
      </c>
      <c r="II8" s="80" t="s">
        <v>51</v>
      </c>
      <c r="IJ8" s="80" t="s">
        <v>51</v>
      </c>
      <c r="IK8" s="76" t="s">
        <v>49</v>
      </c>
      <c r="IL8" s="76" t="s">
        <v>49</v>
      </c>
      <c r="IM8" s="80" t="s">
        <v>51</v>
      </c>
      <c r="IN8" s="80" t="s">
        <v>51</v>
      </c>
      <c r="IO8" s="80" t="s">
        <v>51</v>
      </c>
      <c r="IP8" s="80" t="s">
        <v>51</v>
      </c>
      <c r="IQ8" s="80" t="s">
        <v>51</v>
      </c>
      <c r="IR8" s="76" t="s">
        <v>49</v>
      </c>
      <c r="IS8" s="76" t="s">
        <v>49</v>
      </c>
      <c r="IT8" s="80" t="s">
        <v>51</v>
      </c>
      <c r="IU8" s="80" t="s">
        <v>51</v>
      </c>
      <c r="IV8" s="80" t="s">
        <v>51</v>
      </c>
      <c r="IW8" s="80" t="s">
        <v>51</v>
      </c>
      <c r="IX8" s="80" t="s">
        <v>51</v>
      </c>
      <c r="IY8" s="76" t="s">
        <v>49</v>
      </c>
      <c r="IZ8" s="76" t="s">
        <v>49</v>
      </c>
      <c r="JA8" s="80" t="s">
        <v>51</v>
      </c>
      <c r="JB8" s="80" t="s">
        <v>51</v>
      </c>
      <c r="JC8" s="80" t="s">
        <v>51</v>
      </c>
      <c r="JD8" s="80" t="s">
        <v>51</v>
      </c>
      <c r="JE8" s="80" t="s">
        <v>51</v>
      </c>
      <c r="JF8" s="76" t="s">
        <v>49</v>
      </c>
      <c r="JG8" s="76" t="s">
        <v>49</v>
      </c>
      <c r="JH8" s="80" t="s">
        <v>51</v>
      </c>
      <c r="JI8" s="80" t="s">
        <v>51</v>
      </c>
      <c r="JJ8" s="80" t="s">
        <v>51</v>
      </c>
      <c r="JK8" s="80" t="s">
        <v>51</v>
      </c>
      <c r="JL8" s="80" t="s">
        <v>51</v>
      </c>
      <c r="JM8" s="76" t="s">
        <v>49</v>
      </c>
      <c r="JN8" s="76" t="s">
        <v>49</v>
      </c>
      <c r="JO8" s="80" t="s">
        <v>51</v>
      </c>
      <c r="JP8" s="80" t="s">
        <v>51</v>
      </c>
      <c r="JQ8" s="80" t="s">
        <v>51</v>
      </c>
      <c r="JR8" s="80" t="s">
        <v>51</v>
      </c>
      <c r="JS8" s="80" t="s">
        <v>51</v>
      </c>
      <c r="JT8" s="76" t="s">
        <v>49</v>
      </c>
      <c r="JU8" s="76" t="s">
        <v>49</v>
      </c>
      <c r="JV8" s="80" t="s">
        <v>51</v>
      </c>
      <c r="JW8" s="80" t="s">
        <v>51</v>
      </c>
      <c r="JX8" s="80" t="s">
        <v>51</v>
      </c>
      <c r="JY8" s="80" t="s">
        <v>51</v>
      </c>
      <c r="JZ8" s="80" t="s">
        <v>51</v>
      </c>
      <c r="KA8" s="76" t="s">
        <v>49</v>
      </c>
      <c r="KB8" s="76" t="s">
        <v>49</v>
      </c>
      <c r="KC8" s="80" t="s">
        <v>51</v>
      </c>
      <c r="KD8" s="80" t="s">
        <v>51</v>
      </c>
      <c r="KE8" s="80" t="s">
        <v>51</v>
      </c>
      <c r="KF8" s="80" t="s">
        <v>51</v>
      </c>
      <c r="KG8" s="80" t="s">
        <v>51</v>
      </c>
      <c r="KH8" s="76" t="s">
        <v>49</v>
      </c>
      <c r="KI8" s="76" t="s">
        <v>49</v>
      </c>
      <c r="KJ8" s="80" t="s">
        <v>51</v>
      </c>
      <c r="KK8" s="80" t="s">
        <v>51</v>
      </c>
      <c r="KL8" s="80" t="s">
        <v>51</v>
      </c>
      <c r="KM8" s="80" t="s">
        <v>51</v>
      </c>
      <c r="KN8" s="80" t="s">
        <v>51</v>
      </c>
      <c r="KO8" s="76" t="s">
        <v>49</v>
      </c>
      <c r="KP8" s="76" t="s">
        <v>49</v>
      </c>
      <c r="KQ8" s="80" t="s">
        <v>51</v>
      </c>
      <c r="KR8" s="80" t="s">
        <v>51</v>
      </c>
      <c r="KS8" s="80" t="s">
        <v>51</v>
      </c>
      <c r="KT8" s="80" t="s">
        <v>51</v>
      </c>
      <c r="KU8" s="80" t="s">
        <v>51</v>
      </c>
      <c r="KV8" s="76" t="s">
        <v>49</v>
      </c>
      <c r="KW8" s="76" t="s">
        <v>49</v>
      </c>
      <c r="KX8" s="80" t="s">
        <v>51</v>
      </c>
      <c r="KY8" s="80" t="s">
        <v>51</v>
      </c>
      <c r="KZ8" s="80" t="s">
        <v>51</v>
      </c>
      <c r="LA8" s="80" t="s">
        <v>51</v>
      </c>
      <c r="LB8" s="80" t="s">
        <v>51</v>
      </c>
      <c r="LC8" s="76" t="s">
        <v>49</v>
      </c>
      <c r="LD8" s="76" t="s">
        <v>49</v>
      </c>
      <c r="LE8" s="80" t="s">
        <v>51</v>
      </c>
      <c r="LF8" s="80" t="s">
        <v>51</v>
      </c>
      <c r="LG8" s="80" t="s">
        <v>51</v>
      </c>
      <c r="LH8" s="80" t="s">
        <v>51</v>
      </c>
      <c r="LI8" s="80" t="s">
        <v>51</v>
      </c>
      <c r="LJ8" s="76" t="s">
        <v>49</v>
      </c>
      <c r="LK8" s="76" t="s">
        <v>49</v>
      </c>
      <c r="LL8" s="80" t="s">
        <v>51</v>
      </c>
      <c r="LM8" s="80" t="s">
        <v>51</v>
      </c>
      <c r="LN8" s="80" t="s">
        <v>51</v>
      </c>
      <c r="LO8" s="80" t="s">
        <v>51</v>
      </c>
      <c r="LP8" s="80" t="s">
        <v>51</v>
      </c>
      <c r="LQ8" s="76" t="s">
        <v>49</v>
      </c>
      <c r="LR8" s="76" t="s">
        <v>49</v>
      </c>
      <c r="LS8" s="80" t="s">
        <v>51</v>
      </c>
      <c r="LT8" s="80" t="s">
        <v>51</v>
      </c>
      <c r="LU8" s="52" t="s">
        <v>50</v>
      </c>
      <c r="LV8" s="80" t="s">
        <v>51</v>
      </c>
      <c r="LW8" s="80" t="s">
        <v>51</v>
      </c>
      <c r="LX8" s="76" t="s">
        <v>49</v>
      </c>
      <c r="LY8" s="76" t="s">
        <v>49</v>
      </c>
      <c r="LZ8" s="80" t="s">
        <v>51</v>
      </c>
      <c r="MA8" s="80" t="s">
        <v>51</v>
      </c>
      <c r="MB8" s="80" t="s">
        <v>51</v>
      </c>
      <c r="MC8" s="80" t="s">
        <v>51</v>
      </c>
      <c r="MD8" s="80" t="s">
        <v>51</v>
      </c>
      <c r="ME8" s="76" t="s">
        <v>49</v>
      </c>
      <c r="MF8" s="76" t="s">
        <v>49</v>
      </c>
      <c r="MG8" s="80" t="s">
        <v>51</v>
      </c>
      <c r="MH8" s="80" t="s">
        <v>51</v>
      </c>
      <c r="MI8" s="80" t="s">
        <v>51</v>
      </c>
      <c r="MJ8" s="80" t="s">
        <v>51</v>
      </c>
      <c r="MK8" s="80" t="s">
        <v>51</v>
      </c>
      <c r="ML8" s="76" t="s">
        <v>49</v>
      </c>
      <c r="MM8" s="76" t="s">
        <v>49</v>
      </c>
      <c r="MN8" s="80" t="s">
        <v>51</v>
      </c>
      <c r="MO8" s="80" t="s">
        <v>51</v>
      </c>
      <c r="MP8" s="80" t="s">
        <v>51</v>
      </c>
      <c r="MQ8" s="80" t="s">
        <v>51</v>
      </c>
      <c r="MR8" s="80" t="s">
        <v>51</v>
      </c>
      <c r="MS8" s="76" t="s">
        <v>49</v>
      </c>
      <c r="MT8" s="76" t="s">
        <v>49</v>
      </c>
      <c r="MU8" s="80" t="s">
        <v>51</v>
      </c>
      <c r="MV8" s="80" t="s">
        <v>51</v>
      </c>
      <c r="MW8" s="80" t="s">
        <v>51</v>
      </c>
      <c r="MX8" s="80" t="s">
        <v>51</v>
      </c>
      <c r="MY8" s="80" t="s">
        <v>51</v>
      </c>
      <c r="MZ8" s="76" t="s">
        <v>49</v>
      </c>
      <c r="NA8" s="76" t="s">
        <v>49</v>
      </c>
      <c r="NB8" s="80" t="s">
        <v>51</v>
      </c>
      <c r="NC8" s="80" t="s">
        <v>51</v>
      </c>
      <c r="ND8" s="80" t="s">
        <v>51</v>
      </c>
      <c r="NE8" s="80" t="s">
        <v>51</v>
      </c>
      <c r="NF8" s="80" t="s">
        <v>51</v>
      </c>
      <c r="NG8" s="76" t="s">
        <v>49</v>
      </c>
      <c r="NH8" s="76" t="s">
        <v>49</v>
      </c>
      <c r="NI8" s="80" t="s">
        <v>51</v>
      </c>
      <c r="NJ8" s="80" t="s">
        <v>51</v>
      </c>
      <c r="NK8" s="80" t="s">
        <v>51</v>
      </c>
      <c r="NL8" s="80" t="s">
        <v>51</v>
      </c>
      <c r="NM8" s="52" t="s">
        <v>50</v>
      </c>
      <c r="NN8" s="76" t="s">
        <v>49</v>
      </c>
      <c r="NO8" s="76" t="s">
        <v>49</v>
      </c>
      <c r="NP8" s="80" t="s">
        <v>51</v>
      </c>
      <c r="NQ8" s="80" t="s">
        <v>51</v>
      </c>
      <c r="NR8" s="80" t="s">
        <v>51</v>
      </c>
      <c r="NS8" s="80" t="s">
        <v>51</v>
      </c>
      <c r="NT8" s="52" t="s">
        <v>50</v>
      </c>
      <c r="NU8" s="81" t="s">
        <v>49</v>
      </c>
      <c r="NV8" s="81" t="s">
        <v>49</v>
      </c>
      <c r="NW8" s="82"/>
      <c r="NX8" s="82"/>
      <c r="NY8" s="82"/>
      <c r="NZ8" s="82"/>
      <c r="OA8" s="82"/>
      <c r="OB8" s="81" t="s">
        <v>49</v>
      </c>
      <c r="OC8" s="81" t="s">
        <v>49</v>
      </c>
      <c r="OD8" s="82"/>
      <c r="OE8" s="82"/>
      <c r="OF8" s="82"/>
      <c r="OG8" s="82"/>
      <c r="OH8" s="82"/>
      <c r="OI8" s="81" t="s">
        <v>49</v>
      </c>
      <c r="OJ8" s="81" t="s">
        <v>49</v>
      </c>
      <c r="OK8" s="82"/>
      <c r="OL8" s="82"/>
      <c r="OM8" s="82"/>
      <c r="ON8" s="82"/>
      <c r="OO8" s="82"/>
      <c r="OP8" s="81" t="s">
        <v>49</v>
      </c>
      <c r="OQ8" s="81" t="s">
        <v>49</v>
      </c>
      <c r="OR8" s="82"/>
      <c r="OS8" s="82"/>
      <c r="OT8" s="82"/>
      <c r="OU8" s="82"/>
      <c r="OV8" s="82"/>
      <c r="OW8" s="81" t="s">
        <v>49</v>
      </c>
      <c r="OX8" s="81" t="s">
        <v>49</v>
      </c>
      <c r="OY8" s="82"/>
      <c r="OZ8" s="82"/>
      <c r="PA8" s="82"/>
      <c r="PB8" s="82"/>
      <c r="PC8" s="82"/>
      <c r="PD8" s="81" t="s">
        <v>49</v>
      </c>
      <c r="PE8" s="81" t="s">
        <v>49</v>
      </c>
      <c r="PF8" s="82"/>
      <c r="PG8" s="82"/>
      <c r="PH8" s="82"/>
      <c r="PI8" s="82"/>
      <c r="PJ8" s="82"/>
      <c r="PK8" s="81" t="s">
        <v>49</v>
      </c>
      <c r="PL8" s="81" t="s">
        <v>49</v>
      </c>
      <c r="PM8" s="82"/>
      <c r="PN8" s="82"/>
      <c r="PO8" s="82"/>
      <c r="PP8" s="82"/>
      <c r="PQ8" s="82"/>
      <c r="PR8" s="81" t="s">
        <v>49</v>
      </c>
      <c r="PS8" s="81" t="s">
        <v>49</v>
      </c>
      <c r="PT8" s="82"/>
      <c r="PU8" s="82"/>
      <c r="PV8" s="82"/>
      <c r="PW8" s="82"/>
      <c r="PX8" s="82"/>
      <c r="PY8" s="81" t="s">
        <v>49</v>
      </c>
      <c r="PZ8" s="81" t="s">
        <v>49</v>
      </c>
      <c r="QA8" s="82"/>
      <c r="QB8" s="82"/>
      <c r="QC8" s="82"/>
      <c r="QD8" s="82"/>
      <c r="QE8" s="82"/>
      <c r="QF8" s="81" t="s">
        <v>49</v>
      </c>
      <c r="QG8" s="81" t="s">
        <v>49</v>
      </c>
      <c r="QH8" s="82"/>
      <c r="QI8" s="82"/>
      <c r="QJ8" s="82"/>
      <c r="QK8" s="82"/>
      <c r="QL8" s="82"/>
      <c r="QM8" s="81" t="s">
        <v>49</v>
      </c>
      <c r="QN8" s="81" t="s">
        <v>49</v>
      </c>
      <c r="QO8" s="82"/>
      <c r="QP8" s="82"/>
      <c r="QQ8" s="82"/>
      <c r="QR8" s="82"/>
      <c r="QS8" s="82"/>
      <c r="QT8" s="81" t="s">
        <v>49</v>
      </c>
      <c r="QU8" s="81" t="s">
        <v>49</v>
      </c>
      <c r="QV8" s="82"/>
      <c r="QW8" s="82"/>
      <c r="QX8" s="82"/>
      <c r="QY8" s="82"/>
      <c r="QZ8" s="82"/>
      <c r="RA8" s="81" t="s">
        <v>49</v>
      </c>
      <c r="RB8" s="81" t="s">
        <v>49</v>
      </c>
      <c r="RC8" s="82"/>
      <c r="RD8" s="82"/>
      <c r="RE8" s="82"/>
      <c r="RF8" s="82"/>
      <c r="RG8" s="82"/>
      <c r="RH8" s="81" t="s">
        <v>49</v>
      </c>
      <c r="RI8" s="81" t="s">
        <v>49</v>
      </c>
    </row>
    <row r="9" spans="1:477" ht="9.75" customHeight="1" x14ac:dyDescent="0.2">
      <c r="A9" s="89" t="s">
        <v>66</v>
      </c>
      <c r="B9" s="78">
        <f t="shared" si="0"/>
        <v>0</v>
      </c>
      <c r="C9" s="79">
        <f t="shared" si="1"/>
        <v>104</v>
      </c>
      <c r="D9" s="79">
        <f t="shared" si="2"/>
        <v>9</v>
      </c>
      <c r="E9" s="79">
        <f t="shared" si="3"/>
        <v>41</v>
      </c>
      <c r="F9" s="79">
        <f t="shared" si="4"/>
        <v>0</v>
      </c>
      <c r="G9" s="69"/>
      <c r="H9" s="79">
        <f>((COUNTIF(R9:NS9,"cp")-25)*(-1))+12</f>
        <v>27</v>
      </c>
      <c r="I9" s="79">
        <f t="shared" si="6"/>
        <v>3</v>
      </c>
      <c r="J9" s="79">
        <f t="shared" si="7"/>
        <v>0</v>
      </c>
      <c r="K9" s="79">
        <f t="shared" si="8"/>
        <v>0</v>
      </c>
      <c r="L9" s="79">
        <f t="shared" si="9"/>
        <v>0</v>
      </c>
      <c r="M9" s="79">
        <f t="shared" si="10"/>
        <v>0</v>
      </c>
      <c r="N9" s="79">
        <f t="shared" si="11"/>
        <v>189</v>
      </c>
      <c r="O9" s="79">
        <f t="shared" si="12"/>
        <v>10</v>
      </c>
      <c r="P9" s="79">
        <f t="shared" si="13"/>
        <v>0</v>
      </c>
      <c r="Q9" s="84"/>
      <c r="R9" s="52" t="s">
        <v>50</v>
      </c>
      <c r="S9" s="56" t="s">
        <v>53</v>
      </c>
      <c r="T9" s="56" t="s">
        <v>53</v>
      </c>
      <c r="U9" s="76" t="s">
        <v>49</v>
      </c>
      <c r="V9" s="76" t="s">
        <v>49</v>
      </c>
      <c r="W9" s="80" t="s">
        <v>51</v>
      </c>
      <c r="X9" s="80" t="s">
        <v>51</v>
      </c>
      <c r="Y9" s="80" t="s">
        <v>51</v>
      </c>
      <c r="Z9" s="80" t="s">
        <v>51</v>
      </c>
      <c r="AA9" s="80" t="s">
        <v>51</v>
      </c>
      <c r="AB9" s="76" t="s">
        <v>49</v>
      </c>
      <c r="AC9" s="76" t="s">
        <v>49</v>
      </c>
      <c r="AD9" s="80" t="s">
        <v>51</v>
      </c>
      <c r="AE9" s="80" t="s">
        <v>51</v>
      </c>
      <c r="AF9" s="80" t="s">
        <v>51</v>
      </c>
      <c r="AG9" s="80" t="s">
        <v>51</v>
      </c>
      <c r="AH9" s="80" t="s">
        <v>51</v>
      </c>
      <c r="AI9" s="76" t="s">
        <v>49</v>
      </c>
      <c r="AJ9" s="76" t="s">
        <v>49</v>
      </c>
      <c r="AK9" s="80" t="s">
        <v>51</v>
      </c>
      <c r="AL9" s="80" t="s">
        <v>51</v>
      </c>
      <c r="AM9" s="80" t="s">
        <v>51</v>
      </c>
      <c r="AN9" s="80" t="s">
        <v>51</v>
      </c>
      <c r="AO9" s="80" t="s">
        <v>51</v>
      </c>
      <c r="AP9" s="76" t="s">
        <v>49</v>
      </c>
      <c r="AQ9" s="76" t="s">
        <v>49</v>
      </c>
      <c r="AR9" s="80" t="s">
        <v>51</v>
      </c>
      <c r="AS9" s="80" t="s">
        <v>51</v>
      </c>
      <c r="AT9" s="80" t="s">
        <v>51</v>
      </c>
      <c r="AU9" s="80" t="s">
        <v>51</v>
      </c>
      <c r="AV9" s="80" t="s">
        <v>51</v>
      </c>
      <c r="AW9" s="76" t="s">
        <v>49</v>
      </c>
      <c r="AX9" s="76" t="s">
        <v>49</v>
      </c>
      <c r="AY9" s="80" t="s">
        <v>51</v>
      </c>
      <c r="AZ9" s="80" t="s">
        <v>51</v>
      </c>
      <c r="BA9" s="80" t="s">
        <v>51</v>
      </c>
      <c r="BB9" s="80" t="s">
        <v>51</v>
      </c>
      <c r="BC9" s="80" t="s">
        <v>51</v>
      </c>
      <c r="BD9" s="76" t="s">
        <v>49</v>
      </c>
      <c r="BE9" s="76" t="s">
        <v>49</v>
      </c>
      <c r="BF9" s="80" t="s">
        <v>51</v>
      </c>
      <c r="BG9" s="80" t="s">
        <v>51</v>
      </c>
      <c r="BH9" s="80" t="s">
        <v>51</v>
      </c>
      <c r="BI9" s="80" t="s">
        <v>51</v>
      </c>
      <c r="BJ9" s="80" t="s">
        <v>51</v>
      </c>
      <c r="BK9" s="76" t="s">
        <v>49</v>
      </c>
      <c r="BL9" s="76" t="s">
        <v>49</v>
      </c>
      <c r="BM9" s="57" t="s">
        <v>54</v>
      </c>
      <c r="BN9" s="56" t="s">
        <v>53</v>
      </c>
      <c r="BO9" s="56" t="s">
        <v>53</v>
      </c>
      <c r="BP9" s="56" t="s">
        <v>53</v>
      </c>
      <c r="BQ9" s="56" t="s">
        <v>53</v>
      </c>
      <c r="BR9" s="76" t="s">
        <v>49</v>
      </c>
      <c r="BS9" s="76" t="s">
        <v>49</v>
      </c>
      <c r="BT9" s="80" t="s">
        <v>51</v>
      </c>
      <c r="BU9" s="80" t="s">
        <v>51</v>
      </c>
      <c r="BV9" s="80" t="s">
        <v>51</v>
      </c>
      <c r="BW9" s="80" t="s">
        <v>51</v>
      </c>
      <c r="BX9" s="80" t="s">
        <v>51</v>
      </c>
      <c r="BY9" s="76" t="s">
        <v>49</v>
      </c>
      <c r="BZ9" s="76" t="s">
        <v>49</v>
      </c>
      <c r="CA9" s="80" t="s">
        <v>51</v>
      </c>
      <c r="CB9" s="80" t="s">
        <v>51</v>
      </c>
      <c r="CC9" s="80" t="s">
        <v>51</v>
      </c>
      <c r="CD9" s="80" t="s">
        <v>51</v>
      </c>
      <c r="CE9" s="57" t="s">
        <v>54</v>
      </c>
      <c r="CF9" s="76" t="s">
        <v>49</v>
      </c>
      <c r="CG9" s="76" t="s">
        <v>49</v>
      </c>
      <c r="CH9" s="57" t="s">
        <v>54</v>
      </c>
      <c r="CI9" s="56" t="s">
        <v>53</v>
      </c>
      <c r="CJ9" s="56" t="s">
        <v>53</v>
      </c>
      <c r="CK9" s="56" t="s">
        <v>53</v>
      </c>
      <c r="CL9" s="56" t="s">
        <v>53</v>
      </c>
      <c r="CM9" s="76" t="s">
        <v>49</v>
      </c>
      <c r="CN9" s="76" t="s">
        <v>49</v>
      </c>
      <c r="CO9" s="80" t="s">
        <v>51</v>
      </c>
      <c r="CP9" s="80" t="s">
        <v>51</v>
      </c>
      <c r="CQ9" s="63" t="s">
        <v>60</v>
      </c>
      <c r="CR9" s="63" t="s">
        <v>60</v>
      </c>
      <c r="CS9" s="63" t="s">
        <v>60</v>
      </c>
      <c r="CT9" s="76" t="s">
        <v>49</v>
      </c>
      <c r="CU9" s="76" t="s">
        <v>49</v>
      </c>
      <c r="CV9" s="63" t="s">
        <v>60</v>
      </c>
      <c r="CW9" s="63" t="s">
        <v>60</v>
      </c>
      <c r="CX9" s="63" t="s">
        <v>60</v>
      </c>
      <c r="CY9" s="63" t="s">
        <v>60</v>
      </c>
      <c r="CZ9" s="63" t="s">
        <v>60</v>
      </c>
      <c r="DA9" s="76" t="s">
        <v>49</v>
      </c>
      <c r="DB9" s="76" t="s">
        <v>49</v>
      </c>
      <c r="DC9" s="63" t="s">
        <v>60</v>
      </c>
      <c r="DD9" s="63" t="s">
        <v>60</v>
      </c>
      <c r="DE9" s="62" t="s">
        <v>59</v>
      </c>
      <c r="DF9" s="62" t="s">
        <v>59</v>
      </c>
      <c r="DG9" s="62" t="s">
        <v>59</v>
      </c>
      <c r="DH9" s="76" t="s">
        <v>49</v>
      </c>
      <c r="DI9" s="76" t="s">
        <v>49</v>
      </c>
      <c r="DJ9" s="62" t="s">
        <v>59</v>
      </c>
      <c r="DK9" s="62" t="s">
        <v>59</v>
      </c>
      <c r="DL9" s="62" t="s">
        <v>59</v>
      </c>
      <c r="DM9" s="62" t="s">
        <v>59</v>
      </c>
      <c r="DN9" s="62" t="s">
        <v>59</v>
      </c>
      <c r="DO9" s="76" t="s">
        <v>49</v>
      </c>
      <c r="DP9" s="76" t="s">
        <v>49</v>
      </c>
      <c r="DQ9" s="52" t="s">
        <v>50</v>
      </c>
      <c r="DR9" s="62" t="s">
        <v>59</v>
      </c>
      <c r="DS9" s="62" t="s">
        <v>59</v>
      </c>
      <c r="DT9" s="62" t="s">
        <v>59</v>
      </c>
      <c r="DU9" s="62" t="s">
        <v>59</v>
      </c>
      <c r="DV9" s="76" t="s">
        <v>49</v>
      </c>
      <c r="DW9" s="76" t="s">
        <v>49</v>
      </c>
      <c r="DX9" s="62" t="s">
        <v>59</v>
      </c>
      <c r="DY9" s="62" t="s">
        <v>59</v>
      </c>
      <c r="DZ9" s="62" t="s">
        <v>59</v>
      </c>
      <c r="EA9" s="62" t="s">
        <v>59</v>
      </c>
      <c r="EB9" s="62" t="s">
        <v>59</v>
      </c>
      <c r="EC9" s="76" t="s">
        <v>49</v>
      </c>
      <c r="ED9" s="76" t="s">
        <v>49</v>
      </c>
      <c r="EE9" s="62" t="s">
        <v>59</v>
      </c>
      <c r="EF9" s="62" t="s">
        <v>59</v>
      </c>
      <c r="EG9" s="62" t="s">
        <v>59</v>
      </c>
      <c r="EH9" s="62" t="s">
        <v>59</v>
      </c>
      <c r="EI9" s="52" t="s">
        <v>50</v>
      </c>
      <c r="EJ9" s="76" t="s">
        <v>49</v>
      </c>
      <c r="EK9" s="76" t="s">
        <v>49</v>
      </c>
      <c r="EL9" s="62" t="s">
        <v>59</v>
      </c>
      <c r="EM9" s="62" t="s">
        <v>59</v>
      </c>
      <c r="EN9" s="62" t="s">
        <v>59</v>
      </c>
      <c r="EO9" s="62" t="s">
        <v>59</v>
      </c>
      <c r="EP9" s="52" t="s">
        <v>50</v>
      </c>
      <c r="EQ9" s="76" t="s">
        <v>49</v>
      </c>
      <c r="ER9" s="76" t="s">
        <v>49</v>
      </c>
      <c r="ES9" s="62" t="s">
        <v>59</v>
      </c>
      <c r="ET9" s="62" t="s">
        <v>59</v>
      </c>
      <c r="EU9" s="62" t="s">
        <v>59</v>
      </c>
      <c r="EV9" s="62" t="s">
        <v>59</v>
      </c>
      <c r="EW9" s="62" t="s">
        <v>59</v>
      </c>
      <c r="EX9" s="76" t="s">
        <v>49</v>
      </c>
      <c r="EY9" s="76" t="s">
        <v>49</v>
      </c>
      <c r="EZ9" s="62" t="s">
        <v>59</v>
      </c>
      <c r="FA9" s="62" t="s">
        <v>59</v>
      </c>
      <c r="FB9" s="62" t="s">
        <v>59</v>
      </c>
      <c r="FC9" s="52" t="s">
        <v>50</v>
      </c>
      <c r="FD9" s="62" t="s">
        <v>59</v>
      </c>
      <c r="FE9" s="76" t="s">
        <v>49</v>
      </c>
      <c r="FF9" s="76" t="s">
        <v>49</v>
      </c>
      <c r="FG9" s="62" t="s">
        <v>59</v>
      </c>
      <c r="FH9" s="62" t="s">
        <v>59</v>
      </c>
      <c r="FI9" s="62" t="s">
        <v>59</v>
      </c>
      <c r="FJ9" s="62" t="s">
        <v>59</v>
      </c>
      <c r="FK9" s="62" t="s">
        <v>59</v>
      </c>
      <c r="FL9" s="76" t="s">
        <v>49</v>
      </c>
      <c r="FM9" s="76" t="s">
        <v>49</v>
      </c>
      <c r="FN9" s="52" t="s">
        <v>50</v>
      </c>
      <c r="FO9" s="62" t="s">
        <v>59</v>
      </c>
      <c r="FP9" s="62" t="s">
        <v>59</v>
      </c>
      <c r="FQ9" s="62" t="s">
        <v>59</v>
      </c>
      <c r="FR9" s="62" t="s">
        <v>59</v>
      </c>
      <c r="FS9" s="76" t="s">
        <v>49</v>
      </c>
      <c r="FT9" s="76" t="s">
        <v>49</v>
      </c>
      <c r="FU9" s="62" t="s">
        <v>59</v>
      </c>
      <c r="FV9" s="62" t="s">
        <v>59</v>
      </c>
      <c r="FW9" s="62" t="s">
        <v>59</v>
      </c>
      <c r="FX9" s="62" t="s">
        <v>59</v>
      </c>
      <c r="FY9" s="62" t="s">
        <v>59</v>
      </c>
      <c r="FZ9" s="76" t="s">
        <v>49</v>
      </c>
      <c r="GA9" s="76" t="s">
        <v>49</v>
      </c>
      <c r="GB9" s="62" t="s">
        <v>59</v>
      </c>
      <c r="GC9" s="62" t="s">
        <v>59</v>
      </c>
      <c r="GD9" s="62" t="s">
        <v>59</v>
      </c>
      <c r="GE9" s="62" t="s">
        <v>59</v>
      </c>
      <c r="GF9" s="62" t="s">
        <v>59</v>
      </c>
      <c r="GG9" s="76" t="s">
        <v>49</v>
      </c>
      <c r="GH9" s="76" t="s">
        <v>49</v>
      </c>
      <c r="GI9" s="62" t="s">
        <v>59</v>
      </c>
      <c r="GJ9" s="62" t="s">
        <v>59</v>
      </c>
      <c r="GK9" s="62" t="s">
        <v>59</v>
      </c>
      <c r="GL9" s="62" t="s">
        <v>59</v>
      </c>
      <c r="GM9" s="62" t="s">
        <v>59</v>
      </c>
      <c r="GN9" s="76" t="s">
        <v>49</v>
      </c>
      <c r="GO9" s="76" t="s">
        <v>49</v>
      </c>
      <c r="GP9" s="62" t="s">
        <v>59</v>
      </c>
      <c r="GQ9" s="62" t="s">
        <v>59</v>
      </c>
      <c r="GR9" s="62" t="s">
        <v>59</v>
      </c>
      <c r="GS9" s="62" t="s">
        <v>59</v>
      </c>
      <c r="GT9" s="62" t="s">
        <v>59</v>
      </c>
      <c r="GU9" s="76" t="s">
        <v>49</v>
      </c>
      <c r="GV9" s="76" t="s">
        <v>49</v>
      </c>
      <c r="GW9" s="62" t="s">
        <v>59</v>
      </c>
      <c r="GX9" s="62" t="s">
        <v>59</v>
      </c>
      <c r="GY9" s="62" t="s">
        <v>59</v>
      </c>
      <c r="GZ9" s="62" t="s">
        <v>59</v>
      </c>
      <c r="HA9" s="62" t="s">
        <v>59</v>
      </c>
      <c r="HB9" s="76" t="s">
        <v>49</v>
      </c>
      <c r="HC9" s="76" t="s">
        <v>49</v>
      </c>
      <c r="HD9" s="62" t="s">
        <v>59</v>
      </c>
      <c r="HE9" s="52" t="s">
        <v>50</v>
      </c>
      <c r="HF9" s="62" t="s">
        <v>59</v>
      </c>
      <c r="HG9" s="62" t="s">
        <v>59</v>
      </c>
      <c r="HH9" s="62" t="s">
        <v>59</v>
      </c>
      <c r="HI9" s="76" t="s">
        <v>49</v>
      </c>
      <c r="HJ9" s="76" t="s">
        <v>49</v>
      </c>
      <c r="HK9" s="62" t="s">
        <v>59</v>
      </c>
      <c r="HL9" s="62" t="s">
        <v>59</v>
      </c>
      <c r="HM9" s="62" t="s">
        <v>59</v>
      </c>
      <c r="HN9" s="62" t="s">
        <v>59</v>
      </c>
      <c r="HO9" s="62" t="s">
        <v>59</v>
      </c>
      <c r="HP9" s="76" t="s">
        <v>49</v>
      </c>
      <c r="HQ9" s="76" t="s">
        <v>49</v>
      </c>
      <c r="HR9" s="62" t="s">
        <v>59</v>
      </c>
      <c r="HS9" s="62" t="s">
        <v>59</v>
      </c>
      <c r="HT9" s="62" t="s">
        <v>59</v>
      </c>
      <c r="HU9" s="62" t="s">
        <v>59</v>
      </c>
      <c r="HV9" s="62" t="s">
        <v>59</v>
      </c>
      <c r="HW9" s="76" t="s">
        <v>49</v>
      </c>
      <c r="HX9" s="76" t="s">
        <v>49</v>
      </c>
      <c r="HY9" s="62" t="s">
        <v>59</v>
      </c>
      <c r="HZ9" s="62" t="s">
        <v>59</v>
      </c>
      <c r="IA9" s="62" t="s">
        <v>59</v>
      </c>
      <c r="IB9" s="62" t="s">
        <v>59</v>
      </c>
      <c r="IC9" s="62" t="s">
        <v>59</v>
      </c>
      <c r="ID9" s="76" t="s">
        <v>49</v>
      </c>
      <c r="IE9" s="76" t="s">
        <v>49</v>
      </c>
      <c r="IF9" s="62" t="s">
        <v>59</v>
      </c>
      <c r="IG9" s="62" t="s">
        <v>59</v>
      </c>
      <c r="IH9" s="62" t="s">
        <v>59</v>
      </c>
      <c r="II9" s="62" t="s">
        <v>59</v>
      </c>
      <c r="IJ9" s="62" t="s">
        <v>59</v>
      </c>
      <c r="IK9" s="76" t="s">
        <v>49</v>
      </c>
      <c r="IL9" s="76" t="s">
        <v>49</v>
      </c>
      <c r="IM9" s="62" t="s">
        <v>59</v>
      </c>
      <c r="IN9" s="62" t="s">
        <v>59</v>
      </c>
      <c r="IO9" s="62" t="s">
        <v>59</v>
      </c>
      <c r="IP9" s="62" t="s">
        <v>59</v>
      </c>
      <c r="IQ9" s="62" t="s">
        <v>59</v>
      </c>
      <c r="IR9" s="76" t="s">
        <v>49</v>
      </c>
      <c r="IS9" s="76" t="s">
        <v>49</v>
      </c>
      <c r="IT9" s="62" t="s">
        <v>59</v>
      </c>
      <c r="IU9" s="62" t="s">
        <v>59</v>
      </c>
      <c r="IV9" s="62" t="s">
        <v>59</v>
      </c>
      <c r="IW9" s="62" t="s">
        <v>59</v>
      </c>
      <c r="IX9" s="62" t="s">
        <v>59</v>
      </c>
      <c r="IY9" s="76" t="s">
        <v>49</v>
      </c>
      <c r="IZ9" s="76" t="s">
        <v>49</v>
      </c>
      <c r="JA9" s="62" t="s">
        <v>59</v>
      </c>
      <c r="JB9" s="62" t="s">
        <v>59</v>
      </c>
      <c r="JC9" s="62" t="s">
        <v>59</v>
      </c>
      <c r="JD9" s="62" t="s">
        <v>59</v>
      </c>
      <c r="JE9" s="62" t="s">
        <v>59</v>
      </c>
      <c r="JF9" s="76" t="s">
        <v>49</v>
      </c>
      <c r="JG9" s="76" t="s">
        <v>49</v>
      </c>
      <c r="JH9" s="62" t="s">
        <v>59</v>
      </c>
      <c r="JI9" s="62" t="s">
        <v>59</v>
      </c>
      <c r="JJ9" s="62" t="s">
        <v>59</v>
      </c>
      <c r="JK9" s="62" t="s">
        <v>59</v>
      </c>
      <c r="JL9" s="62" t="s">
        <v>59</v>
      </c>
      <c r="JM9" s="76" t="s">
        <v>49</v>
      </c>
      <c r="JN9" s="76" t="s">
        <v>49</v>
      </c>
      <c r="JO9" s="62" t="s">
        <v>59</v>
      </c>
      <c r="JP9" s="62" t="s">
        <v>59</v>
      </c>
      <c r="JQ9" s="62" t="s">
        <v>59</v>
      </c>
      <c r="JR9" s="62" t="s">
        <v>59</v>
      </c>
      <c r="JS9" s="62" t="s">
        <v>59</v>
      </c>
      <c r="JT9" s="76" t="s">
        <v>49</v>
      </c>
      <c r="JU9" s="76" t="s">
        <v>49</v>
      </c>
      <c r="JV9" s="62" t="s">
        <v>59</v>
      </c>
      <c r="JW9" s="62" t="s">
        <v>59</v>
      </c>
      <c r="JX9" s="62" t="s">
        <v>59</v>
      </c>
      <c r="JY9" s="62" t="s">
        <v>59</v>
      </c>
      <c r="JZ9" s="62" t="s">
        <v>59</v>
      </c>
      <c r="KA9" s="76" t="s">
        <v>49</v>
      </c>
      <c r="KB9" s="76" t="s">
        <v>49</v>
      </c>
      <c r="KC9" s="62" t="s">
        <v>59</v>
      </c>
      <c r="KD9" s="62" t="s">
        <v>59</v>
      </c>
      <c r="KE9" s="62" t="s">
        <v>59</v>
      </c>
      <c r="KF9" s="62" t="s">
        <v>59</v>
      </c>
      <c r="KG9" s="62" t="s">
        <v>59</v>
      </c>
      <c r="KH9" s="76" t="s">
        <v>49</v>
      </c>
      <c r="KI9" s="76" t="s">
        <v>49</v>
      </c>
      <c r="KJ9" s="62" t="s">
        <v>59</v>
      </c>
      <c r="KK9" s="62" t="s">
        <v>59</v>
      </c>
      <c r="KL9" s="62" t="s">
        <v>59</v>
      </c>
      <c r="KM9" s="62" t="s">
        <v>59</v>
      </c>
      <c r="KN9" s="62" t="s">
        <v>59</v>
      </c>
      <c r="KO9" s="76" t="s">
        <v>49</v>
      </c>
      <c r="KP9" s="76" t="s">
        <v>49</v>
      </c>
      <c r="KQ9" s="62" t="s">
        <v>59</v>
      </c>
      <c r="KR9" s="62" t="s">
        <v>59</v>
      </c>
      <c r="KS9" s="62" t="s">
        <v>59</v>
      </c>
      <c r="KT9" s="62" t="s">
        <v>59</v>
      </c>
      <c r="KU9" s="62" t="s">
        <v>59</v>
      </c>
      <c r="KV9" s="76" t="s">
        <v>49</v>
      </c>
      <c r="KW9" s="76" t="s">
        <v>49</v>
      </c>
      <c r="KX9" s="62" t="s">
        <v>59</v>
      </c>
      <c r="KY9" s="62" t="s">
        <v>59</v>
      </c>
      <c r="KZ9" s="62" t="s">
        <v>59</v>
      </c>
      <c r="LA9" s="62" t="s">
        <v>59</v>
      </c>
      <c r="LB9" s="62" t="s">
        <v>59</v>
      </c>
      <c r="LC9" s="76" t="s">
        <v>49</v>
      </c>
      <c r="LD9" s="76" t="s">
        <v>49</v>
      </c>
      <c r="LE9" s="62" t="s">
        <v>59</v>
      </c>
      <c r="LF9" s="62" t="s">
        <v>59</v>
      </c>
      <c r="LG9" s="62" t="s">
        <v>59</v>
      </c>
      <c r="LH9" s="62" t="s">
        <v>59</v>
      </c>
      <c r="LI9" s="62" t="s">
        <v>59</v>
      </c>
      <c r="LJ9" s="76" t="s">
        <v>49</v>
      </c>
      <c r="LK9" s="76" t="s">
        <v>49</v>
      </c>
      <c r="LL9" s="62" t="s">
        <v>59</v>
      </c>
      <c r="LM9" s="62" t="s">
        <v>59</v>
      </c>
      <c r="LN9" s="62" t="s">
        <v>59</v>
      </c>
      <c r="LO9" s="62" t="s">
        <v>59</v>
      </c>
      <c r="LP9" s="62" t="s">
        <v>59</v>
      </c>
      <c r="LQ9" s="76" t="s">
        <v>49</v>
      </c>
      <c r="LR9" s="76" t="s">
        <v>49</v>
      </c>
      <c r="LS9" s="62" t="s">
        <v>59</v>
      </c>
      <c r="LT9" s="62" t="s">
        <v>59</v>
      </c>
      <c r="LU9" s="52" t="s">
        <v>50</v>
      </c>
      <c r="LV9" s="62" t="s">
        <v>59</v>
      </c>
      <c r="LW9" s="62" t="s">
        <v>59</v>
      </c>
      <c r="LX9" s="76" t="s">
        <v>49</v>
      </c>
      <c r="LY9" s="76" t="s">
        <v>49</v>
      </c>
      <c r="LZ9" s="62" t="s">
        <v>59</v>
      </c>
      <c r="MA9" s="62" t="s">
        <v>59</v>
      </c>
      <c r="MB9" s="62" t="s">
        <v>59</v>
      </c>
      <c r="MC9" s="62" t="s">
        <v>59</v>
      </c>
      <c r="MD9" s="62" t="s">
        <v>59</v>
      </c>
      <c r="ME9" s="76" t="s">
        <v>49</v>
      </c>
      <c r="MF9" s="76" t="s">
        <v>49</v>
      </c>
      <c r="MG9" s="62" t="s">
        <v>59</v>
      </c>
      <c r="MH9" s="62" t="s">
        <v>59</v>
      </c>
      <c r="MI9" s="62" t="s">
        <v>59</v>
      </c>
      <c r="MJ9" s="62" t="s">
        <v>59</v>
      </c>
      <c r="MK9" s="62" t="s">
        <v>59</v>
      </c>
      <c r="ML9" s="76" t="s">
        <v>49</v>
      </c>
      <c r="MM9" s="76" t="s">
        <v>49</v>
      </c>
      <c r="MN9" s="62" t="s">
        <v>59</v>
      </c>
      <c r="MO9" s="62" t="s">
        <v>59</v>
      </c>
      <c r="MP9" s="62" t="s">
        <v>59</v>
      </c>
      <c r="MQ9" s="62" t="s">
        <v>59</v>
      </c>
      <c r="MR9" s="62" t="s">
        <v>59</v>
      </c>
      <c r="MS9" s="76" t="s">
        <v>49</v>
      </c>
      <c r="MT9" s="76" t="s">
        <v>49</v>
      </c>
      <c r="MU9" s="62" t="s">
        <v>59</v>
      </c>
      <c r="MV9" s="62" t="s">
        <v>59</v>
      </c>
      <c r="MW9" s="62" t="s">
        <v>59</v>
      </c>
      <c r="MX9" s="62" t="s">
        <v>59</v>
      </c>
      <c r="MY9" s="62" t="s">
        <v>59</v>
      </c>
      <c r="MZ9" s="76" t="s">
        <v>49</v>
      </c>
      <c r="NA9" s="76" t="s">
        <v>49</v>
      </c>
      <c r="NB9" s="62" t="s">
        <v>59</v>
      </c>
      <c r="NC9" s="62" t="s">
        <v>59</v>
      </c>
      <c r="ND9" s="62" t="s">
        <v>59</v>
      </c>
      <c r="NE9" s="62" t="s">
        <v>59</v>
      </c>
      <c r="NF9" s="62" t="s">
        <v>59</v>
      </c>
      <c r="NG9" s="76" t="s">
        <v>49</v>
      </c>
      <c r="NH9" s="76" t="s">
        <v>49</v>
      </c>
      <c r="NI9" s="62" t="s">
        <v>59</v>
      </c>
      <c r="NJ9" s="62" t="s">
        <v>59</v>
      </c>
      <c r="NK9" s="62" t="s">
        <v>59</v>
      </c>
      <c r="NL9" s="62" t="s">
        <v>59</v>
      </c>
      <c r="NM9" s="52" t="s">
        <v>50</v>
      </c>
      <c r="NN9" s="76" t="s">
        <v>49</v>
      </c>
      <c r="NO9" s="76" t="s">
        <v>49</v>
      </c>
      <c r="NP9" s="62" t="s">
        <v>59</v>
      </c>
      <c r="NQ9" s="62" t="s">
        <v>59</v>
      </c>
      <c r="NR9" s="62" t="s">
        <v>59</v>
      </c>
      <c r="NS9" s="62" t="s">
        <v>59</v>
      </c>
      <c r="NT9" s="52" t="s">
        <v>50</v>
      </c>
      <c r="NU9" s="81" t="s">
        <v>49</v>
      </c>
      <c r="NV9" s="81" t="s">
        <v>49</v>
      </c>
      <c r="NW9" s="82"/>
      <c r="NX9" s="82"/>
      <c r="NY9" s="82"/>
      <c r="NZ9" s="82"/>
      <c r="OA9" s="82"/>
      <c r="OB9" s="81" t="s">
        <v>49</v>
      </c>
      <c r="OC9" s="81" t="s">
        <v>49</v>
      </c>
      <c r="OD9" s="82"/>
      <c r="OE9" s="82"/>
      <c r="OF9" s="82"/>
      <c r="OG9" s="82"/>
      <c r="OH9" s="82"/>
      <c r="OI9" s="81" t="s">
        <v>49</v>
      </c>
      <c r="OJ9" s="81" t="s">
        <v>49</v>
      </c>
      <c r="OK9" s="82"/>
      <c r="OL9" s="82"/>
      <c r="OM9" s="82"/>
      <c r="ON9" s="82"/>
      <c r="OO9" s="82"/>
      <c r="OP9" s="81" t="s">
        <v>49</v>
      </c>
      <c r="OQ9" s="81" t="s">
        <v>49</v>
      </c>
      <c r="OR9" s="82"/>
      <c r="OS9" s="82"/>
      <c r="OT9" s="82"/>
      <c r="OU9" s="82"/>
      <c r="OV9" s="82"/>
      <c r="OW9" s="81" t="s">
        <v>49</v>
      </c>
      <c r="OX9" s="81" t="s">
        <v>49</v>
      </c>
      <c r="OY9" s="82"/>
      <c r="OZ9" s="82"/>
      <c r="PA9" s="82"/>
      <c r="PB9" s="82"/>
      <c r="PC9" s="82"/>
      <c r="PD9" s="81" t="s">
        <v>49</v>
      </c>
      <c r="PE9" s="81" t="s">
        <v>49</v>
      </c>
      <c r="PF9" s="82"/>
      <c r="PG9" s="82"/>
      <c r="PH9" s="82"/>
      <c r="PI9" s="82"/>
      <c r="PJ9" s="82"/>
      <c r="PK9" s="81" t="s">
        <v>49</v>
      </c>
      <c r="PL9" s="81" t="s">
        <v>49</v>
      </c>
      <c r="PM9" s="82"/>
      <c r="PN9" s="82"/>
      <c r="PO9" s="82"/>
      <c r="PP9" s="82"/>
      <c r="PQ9" s="82"/>
      <c r="PR9" s="81" t="s">
        <v>49</v>
      </c>
      <c r="PS9" s="81" t="s">
        <v>49</v>
      </c>
      <c r="PT9" s="82"/>
      <c r="PU9" s="82"/>
      <c r="PV9" s="82"/>
      <c r="PW9" s="82"/>
      <c r="PX9" s="82"/>
      <c r="PY9" s="81" t="s">
        <v>49</v>
      </c>
      <c r="PZ9" s="81" t="s">
        <v>49</v>
      </c>
      <c r="QA9" s="82"/>
      <c r="QB9" s="82"/>
      <c r="QC9" s="82"/>
      <c r="QD9" s="82"/>
      <c r="QE9" s="82"/>
      <c r="QF9" s="81" t="s">
        <v>49</v>
      </c>
      <c r="QG9" s="81" t="s">
        <v>49</v>
      </c>
      <c r="QH9" s="82"/>
      <c r="QI9" s="82"/>
      <c r="QJ9" s="82"/>
      <c r="QK9" s="82"/>
      <c r="QL9" s="82"/>
      <c r="QM9" s="81" t="s">
        <v>49</v>
      </c>
      <c r="QN9" s="81" t="s">
        <v>49</v>
      </c>
      <c r="QO9" s="82"/>
      <c r="QP9" s="82"/>
      <c r="QQ9" s="82"/>
      <c r="QR9" s="82"/>
      <c r="QS9" s="82"/>
      <c r="QT9" s="81" t="s">
        <v>49</v>
      </c>
      <c r="QU9" s="81" t="s">
        <v>49</v>
      </c>
      <c r="QV9" s="82"/>
      <c r="QW9" s="82"/>
      <c r="QX9" s="82"/>
      <c r="QY9" s="82"/>
      <c r="QZ9" s="82"/>
      <c r="RA9" s="81" t="s">
        <v>49</v>
      </c>
      <c r="RB9" s="81" t="s">
        <v>49</v>
      </c>
      <c r="RC9" s="82"/>
      <c r="RD9" s="82"/>
      <c r="RE9" s="82"/>
      <c r="RF9" s="82"/>
      <c r="RG9" s="82"/>
      <c r="RH9" s="81" t="s">
        <v>49</v>
      </c>
      <c r="RI9" s="81" t="s">
        <v>49</v>
      </c>
    </row>
    <row r="10" spans="1:477" ht="9.75" customHeight="1" x14ac:dyDescent="0.2">
      <c r="A10" s="89" t="s">
        <v>67</v>
      </c>
      <c r="B10" s="78">
        <f t="shared" si="0"/>
        <v>2</v>
      </c>
      <c r="C10" s="79">
        <f t="shared" si="1"/>
        <v>104</v>
      </c>
      <c r="D10" s="79">
        <f t="shared" si="2"/>
        <v>9</v>
      </c>
      <c r="E10" s="79">
        <f t="shared" si="3"/>
        <v>173</v>
      </c>
      <c r="F10" s="79">
        <f t="shared" si="4"/>
        <v>0</v>
      </c>
      <c r="G10" s="69"/>
      <c r="H10" s="79">
        <f>((COUNTIF(R10:NS10,"cp")-25)*(-1))+12</f>
        <v>37</v>
      </c>
      <c r="I10" s="79">
        <f t="shared" si="6"/>
        <v>0</v>
      </c>
      <c r="J10" s="79">
        <f t="shared" si="7"/>
        <v>0</v>
      </c>
      <c r="K10" s="79">
        <f t="shared" si="8"/>
        <v>0</v>
      </c>
      <c r="L10" s="79">
        <f t="shared" si="9"/>
        <v>0</v>
      </c>
      <c r="M10" s="79">
        <f t="shared" si="10"/>
        <v>0</v>
      </c>
      <c r="N10" s="79">
        <f t="shared" si="11"/>
        <v>78</v>
      </c>
      <c r="O10" s="79">
        <f t="shared" si="12"/>
        <v>0</v>
      </c>
      <c r="P10" s="79">
        <f t="shared" si="13"/>
        <v>0</v>
      </c>
      <c r="Q10" s="84"/>
      <c r="R10" s="52" t="s">
        <v>50</v>
      </c>
      <c r="S10" s="62" t="s">
        <v>59</v>
      </c>
      <c r="T10" s="62" t="s">
        <v>59</v>
      </c>
      <c r="U10" s="76" t="s">
        <v>49</v>
      </c>
      <c r="V10" s="76" t="s">
        <v>49</v>
      </c>
      <c r="W10" s="62" t="s">
        <v>59</v>
      </c>
      <c r="X10" s="62" t="s">
        <v>59</v>
      </c>
      <c r="Y10" s="62" t="s">
        <v>59</v>
      </c>
      <c r="Z10" s="62" t="s">
        <v>59</v>
      </c>
      <c r="AA10" s="62" t="s">
        <v>59</v>
      </c>
      <c r="AB10" s="76" t="s">
        <v>49</v>
      </c>
      <c r="AC10" s="76" t="s">
        <v>49</v>
      </c>
      <c r="AD10" s="62" t="s">
        <v>59</v>
      </c>
      <c r="AE10" s="62" t="s">
        <v>59</v>
      </c>
      <c r="AF10" s="62" t="s">
        <v>59</v>
      </c>
      <c r="AG10" s="62" t="s">
        <v>59</v>
      </c>
      <c r="AH10" s="62" t="s">
        <v>59</v>
      </c>
      <c r="AI10" s="76" t="s">
        <v>49</v>
      </c>
      <c r="AJ10" s="76" t="s">
        <v>49</v>
      </c>
      <c r="AK10" s="62" t="s">
        <v>59</v>
      </c>
      <c r="AL10" s="62" t="s">
        <v>59</v>
      </c>
      <c r="AM10" s="62" t="s">
        <v>59</v>
      </c>
      <c r="AN10" s="62" t="s">
        <v>59</v>
      </c>
      <c r="AO10" s="62" t="s">
        <v>59</v>
      </c>
      <c r="AP10" s="76" t="s">
        <v>49</v>
      </c>
      <c r="AQ10" s="76" t="s">
        <v>49</v>
      </c>
      <c r="AR10" s="62" t="s">
        <v>59</v>
      </c>
      <c r="AS10" s="62" t="s">
        <v>59</v>
      </c>
      <c r="AT10" s="62" t="s">
        <v>59</v>
      </c>
      <c r="AU10" s="62" t="s">
        <v>59</v>
      </c>
      <c r="AV10" s="62" t="s">
        <v>59</v>
      </c>
      <c r="AW10" s="76" t="s">
        <v>49</v>
      </c>
      <c r="AX10" s="76" t="s">
        <v>49</v>
      </c>
      <c r="AY10" s="62" t="s">
        <v>59</v>
      </c>
      <c r="AZ10" s="62" t="s">
        <v>59</v>
      </c>
      <c r="BA10" s="62" t="s">
        <v>59</v>
      </c>
      <c r="BB10" s="62" t="s">
        <v>59</v>
      </c>
      <c r="BC10" s="62" t="s">
        <v>59</v>
      </c>
      <c r="BD10" s="76" t="s">
        <v>49</v>
      </c>
      <c r="BE10" s="76" t="s">
        <v>49</v>
      </c>
      <c r="BF10" s="62" t="s">
        <v>59</v>
      </c>
      <c r="BG10" s="62" t="s">
        <v>59</v>
      </c>
      <c r="BH10" s="62" t="s">
        <v>59</v>
      </c>
      <c r="BI10" s="62" t="s">
        <v>59</v>
      </c>
      <c r="BJ10" s="62" t="s">
        <v>59</v>
      </c>
      <c r="BK10" s="76" t="s">
        <v>49</v>
      </c>
      <c r="BL10" s="76" t="s">
        <v>49</v>
      </c>
      <c r="BM10" s="62" t="s">
        <v>59</v>
      </c>
      <c r="BN10" s="62" t="s">
        <v>59</v>
      </c>
      <c r="BO10" s="62" t="s">
        <v>59</v>
      </c>
      <c r="BP10" s="62" t="s">
        <v>59</v>
      </c>
      <c r="BQ10" s="62" t="s">
        <v>59</v>
      </c>
      <c r="BR10" s="76" t="s">
        <v>49</v>
      </c>
      <c r="BS10" s="76" t="s">
        <v>49</v>
      </c>
      <c r="BT10" s="62" t="s">
        <v>59</v>
      </c>
      <c r="BU10" s="62" t="s">
        <v>59</v>
      </c>
      <c r="BV10" s="62" t="s">
        <v>59</v>
      </c>
      <c r="BW10" s="62" t="s">
        <v>59</v>
      </c>
      <c r="BX10" s="62" t="s">
        <v>59</v>
      </c>
      <c r="BY10" s="76" t="s">
        <v>49</v>
      </c>
      <c r="BZ10" s="76" t="s">
        <v>49</v>
      </c>
      <c r="CA10" s="62" t="s">
        <v>59</v>
      </c>
      <c r="CB10" s="85"/>
      <c r="CC10" s="85"/>
      <c r="CD10" s="62" t="s">
        <v>59</v>
      </c>
      <c r="CE10" s="62" t="s">
        <v>59</v>
      </c>
      <c r="CF10" s="76" t="s">
        <v>49</v>
      </c>
      <c r="CG10" s="76" t="s">
        <v>49</v>
      </c>
      <c r="CH10" s="62" t="s">
        <v>59</v>
      </c>
      <c r="CI10" s="62" t="s">
        <v>59</v>
      </c>
      <c r="CJ10" s="62" t="s">
        <v>59</v>
      </c>
      <c r="CK10" s="62" t="s">
        <v>59</v>
      </c>
      <c r="CL10" s="62" t="s">
        <v>59</v>
      </c>
      <c r="CM10" s="76" t="s">
        <v>49</v>
      </c>
      <c r="CN10" s="76" t="s">
        <v>49</v>
      </c>
      <c r="CO10" s="62" t="s">
        <v>59</v>
      </c>
      <c r="CP10" s="62" t="s">
        <v>59</v>
      </c>
      <c r="CQ10" s="62" t="s">
        <v>59</v>
      </c>
      <c r="CR10" s="62" t="s">
        <v>59</v>
      </c>
      <c r="CS10" s="62" t="s">
        <v>59</v>
      </c>
      <c r="CT10" s="76" t="s">
        <v>49</v>
      </c>
      <c r="CU10" s="76" t="s">
        <v>49</v>
      </c>
      <c r="CV10" s="62" t="s">
        <v>59</v>
      </c>
      <c r="CW10" s="62" t="s">
        <v>59</v>
      </c>
      <c r="CX10" s="62" t="s">
        <v>59</v>
      </c>
      <c r="CY10" s="62" t="s">
        <v>59</v>
      </c>
      <c r="CZ10" s="62" t="s">
        <v>59</v>
      </c>
      <c r="DA10" s="76" t="s">
        <v>49</v>
      </c>
      <c r="DB10" s="76" t="s">
        <v>49</v>
      </c>
      <c r="DC10" s="62" t="s">
        <v>59</v>
      </c>
      <c r="DD10" s="62" t="s">
        <v>59</v>
      </c>
      <c r="DE10" s="62" t="s">
        <v>59</v>
      </c>
      <c r="DF10" s="62" t="s">
        <v>59</v>
      </c>
      <c r="DG10" s="62" t="s">
        <v>59</v>
      </c>
      <c r="DH10" s="76" t="s">
        <v>49</v>
      </c>
      <c r="DI10" s="76" t="s">
        <v>49</v>
      </c>
      <c r="DJ10" s="62" t="s">
        <v>59</v>
      </c>
      <c r="DK10" s="62" t="s">
        <v>59</v>
      </c>
      <c r="DL10" s="62" t="s">
        <v>59</v>
      </c>
      <c r="DM10" s="62" t="s">
        <v>59</v>
      </c>
      <c r="DN10" s="62" t="s">
        <v>59</v>
      </c>
      <c r="DO10" s="76" t="s">
        <v>49</v>
      </c>
      <c r="DP10" s="76" t="s">
        <v>49</v>
      </c>
      <c r="DQ10" s="52" t="s">
        <v>50</v>
      </c>
      <c r="DR10" s="62" t="s">
        <v>59</v>
      </c>
      <c r="DS10" s="62" t="s">
        <v>59</v>
      </c>
      <c r="DT10" s="62" t="s">
        <v>59</v>
      </c>
      <c r="DU10" s="62" t="s">
        <v>59</v>
      </c>
      <c r="DV10" s="76" t="s">
        <v>49</v>
      </c>
      <c r="DW10" s="76" t="s">
        <v>49</v>
      </c>
      <c r="DX10" s="62" t="s">
        <v>59</v>
      </c>
      <c r="DY10" s="62" t="s">
        <v>59</v>
      </c>
      <c r="DZ10" s="62" t="s">
        <v>59</v>
      </c>
      <c r="EA10" s="62" t="s">
        <v>59</v>
      </c>
      <c r="EB10" s="80" t="s">
        <v>51</v>
      </c>
      <c r="EC10" s="76" t="s">
        <v>49</v>
      </c>
      <c r="ED10" s="76" t="s">
        <v>49</v>
      </c>
      <c r="EE10" s="80" t="s">
        <v>51</v>
      </c>
      <c r="EF10" s="80" t="s">
        <v>51</v>
      </c>
      <c r="EG10" s="80" t="s">
        <v>51</v>
      </c>
      <c r="EH10" s="80" t="s">
        <v>51</v>
      </c>
      <c r="EI10" s="52" t="s">
        <v>50</v>
      </c>
      <c r="EJ10" s="76" t="s">
        <v>49</v>
      </c>
      <c r="EK10" s="76" t="s">
        <v>49</v>
      </c>
      <c r="EL10" s="80" t="s">
        <v>51</v>
      </c>
      <c r="EM10" s="80" t="s">
        <v>51</v>
      </c>
      <c r="EN10" s="80" t="s">
        <v>51</v>
      </c>
      <c r="EO10" s="80" t="s">
        <v>51</v>
      </c>
      <c r="EP10" s="52" t="s">
        <v>50</v>
      </c>
      <c r="EQ10" s="76" t="s">
        <v>49</v>
      </c>
      <c r="ER10" s="76" t="s">
        <v>49</v>
      </c>
      <c r="ES10" s="80" t="s">
        <v>51</v>
      </c>
      <c r="ET10" s="80" t="s">
        <v>51</v>
      </c>
      <c r="EU10" s="80" t="s">
        <v>51</v>
      </c>
      <c r="EV10" s="80" t="s">
        <v>51</v>
      </c>
      <c r="EW10" s="80" t="s">
        <v>51</v>
      </c>
      <c r="EX10" s="76" t="s">
        <v>49</v>
      </c>
      <c r="EY10" s="76" t="s">
        <v>49</v>
      </c>
      <c r="EZ10" s="80" t="s">
        <v>51</v>
      </c>
      <c r="FA10" s="80" t="s">
        <v>51</v>
      </c>
      <c r="FB10" s="80" t="s">
        <v>51</v>
      </c>
      <c r="FC10" s="52" t="s">
        <v>50</v>
      </c>
      <c r="FD10" s="80" t="s">
        <v>51</v>
      </c>
      <c r="FE10" s="76" t="s">
        <v>49</v>
      </c>
      <c r="FF10" s="76" t="s">
        <v>49</v>
      </c>
      <c r="FG10" s="80" t="s">
        <v>51</v>
      </c>
      <c r="FH10" s="80" t="s">
        <v>51</v>
      </c>
      <c r="FI10" s="80" t="s">
        <v>51</v>
      </c>
      <c r="FJ10" s="80" t="s">
        <v>51</v>
      </c>
      <c r="FK10" s="80" t="s">
        <v>51</v>
      </c>
      <c r="FL10" s="76" t="s">
        <v>49</v>
      </c>
      <c r="FM10" s="76" t="s">
        <v>49</v>
      </c>
      <c r="FN10" s="52" t="s">
        <v>50</v>
      </c>
      <c r="FO10" s="80" t="s">
        <v>51</v>
      </c>
      <c r="FP10" s="80" t="s">
        <v>51</v>
      </c>
      <c r="FQ10" s="80" t="s">
        <v>51</v>
      </c>
      <c r="FR10" s="80" t="s">
        <v>51</v>
      </c>
      <c r="FS10" s="76" t="s">
        <v>49</v>
      </c>
      <c r="FT10" s="76" t="s">
        <v>49</v>
      </c>
      <c r="FU10" s="80" t="s">
        <v>51</v>
      </c>
      <c r="FV10" s="80" t="s">
        <v>51</v>
      </c>
      <c r="FW10" s="80" t="s">
        <v>51</v>
      </c>
      <c r="FX10" s="80" t="s">
        <v>51</v>
      </c>
      <c r="FY10" s="80" t="s">
        <v>51</v>
      </c>
      <c r="FZ10" s="76" t="s">
        <v>49</v>
      </c>
      <c r="GA10" s="76" t="s">
        <v>49</v>
      </c>
      <c r="GB10" s="80" t="s">
        <v>51</v>
      </c>
      <c r="GC10" s="80" t="s">
        <v>51</v>
      </c>
      <c r="GD10" s="80" t="s">
        <v>51</v>
      </c>
      <c r="GE10" s="80" t="s">
        <v>51</v>
      </c>
      <c r="GF10" s="80" t="s">
        <v>51</v>
      </c>
      <c r="GG10" s="76" t="s">
        <v>49</v>
      </c>
      <c r="GH10" s="76" t="s">
        <v>49</v>
      </c>
      <c r="GI10" s="80" t="s">
        <v>51</v>
      </c>
      <c r="GJ10" s="80" t="s">
        <v>51</v>
      </c>
      <c r="GK10" s="80" t="s">
        <v>51</v>
      </c>
      <c r="GL10" s="80" t="s">
        <v>51</v>
      </c>
      <c r="GM10" s="80" t="s">
        <v>51</v>
      </c>
      <c r="GN10" s="76" t="s">
        <v>49</v>
      </c>
      <c r="GO10" s="76" t="s">
        <v>49</v>
      </c>
      <c r="GP10" s="80" t="s">
        <v>51</v>
      </c>
      <c r="GQ10" s="80" t="s">
        <v>51</v>
      </c>
      <c r="GR10" s="80" t="s">
        <v>51</v>
      </c>
      <c r="GS10" s="80" t="s">
        <v>51</v>
      </c>
      <c r="GT10" s="80" t="s">
        <v>51</v>
      </c>
      <c r="GU10" s="76" t="s">
        <v>49</v>
      </c>
      <c r="GV10" s="76" t="s">
        <v>49</v>
      </c>
      <c r="GW10" s="80" t="s">
        <v>51</v>
      </c>
      <c r="GX10" s="80" t="s">
        <v>51</v>
      </c>
      <c r="GY10" s="80" t="s">
        <v>51</v>
      </c>
      <c r="GZ10" s="80" t="s">
        <v>51</v>
      </c>
      <c r="HA10" s="80" t="s">
        <v>51</v>
      </c>
      <c r="HB10" s="76" t="s">
        <v>49</v>
      </c>
      <c r="HC10" s="76" t="s">
        <v>49</v>
      </c>
      <c r="HD10" s="80" t="s">
        <v>51</v>
      </c>
      <c r="HE10" s="52" t="s">
        <v>50</v>
      </c>
      <c r="HF10" s="80" t="s">
        <v>51</v>
      </c>
      <c r="HG10" s="80" t="s">
        <v>51</v>
      </c>
      <c r="HH10" s="80" t="s">
        <v>51</v>
      </c>
      <c r="HI10" s="76" t="s">
        <v>49</v>
      </c>
      <c r="HJ10" s="76" t="s">
        <v>49</v>
      </c>
      <c r="HK10" s="80" t="s">
        <v>51</v>
      </c>
      <c r="HL10" s="80" t="s">
        <v>51</v>
      </c>
      <c r="HM10" s="80" t="s">
        <v>51</v>
      </c>
      <c r="HN10" s="80" t="s">
        <v>51</v>
      </c>
      <c r="HO10" s="80" t="s">
        <v>51</v>
      </c>
      <c r="HP10" s="76" t="s">
        <v>49</v>
      </c>
      <c r="HQ10" s="76" t="s">
        <v>49</v>
      </c>
      <c r="HR10" s="80" t="s">
        <v>51</v>
      </c>
      <c r="HS10" s="80" t="s">
        <v>51</v>
      </c>
      <c r="HT10" s="80" t="s">
        <v>51</v>
      </c>
      <c r="HU10" s="80" t="s">
        <v>51</v>
      </c>
      <c r="HV10" s="80" t="s">
        <v>51</v>
      </c>
      <c r="HW10" s="76" t="s">
        <v>49</v>
      </c>
      <c r="HX10" s="76" t="s">
        <v>49</v>
      </c>
      <c r="HY10" s="80" t="s">
        <v>51</v>
      </c>
      <c r="HZ10" s="80" t="s">
        <v>51</v>
      </c>
      <c r="IA10" s="80" t="s">
        <v>51</v>
      </c>
      <c r="IB10" s="80" t="s">
        <v>51</v>
      </c>
      <c r="IC10" s="80" t="s">
        <v>51</v>
      </c>
      <c r="ID10" s="76" t="s">
        <v>49</v>
      </c>
      <c r="IE10" s="76" t="s">
        <v>49</v>
      </c>
      <c r="IF10" s="80" t="s">
        <v>51</v>
      </c>
      <c r="IG10" s="80" t="s">
        <v>51</v>
      </c>
      <c r="IH10" s="80" t="s">
        <v>51</v>
      </c>
      <c r="II10" s="80" t="s">
        <v>51</v>
      </c>
      <c r="IJ10" s="80" t="s">
        <v>51</v>
      </c>
      <c r="IK10" s="76" t="s">
        <v>49</v>
      </c>
      <c r="IL10" s="76" t="s">
        <v>49</v>
      </c>
      <c r="IM10" s="80" t="s">
        <v>51</v>
      </c>
      <c r="IN10" s="80" t="s">
        <v>51</v>
      </c>
      <c r="IO10" s="80" t="s">
        <v>51</v>
      </c>
      <c r="IP10" s="80" t="s">
        <v>51</v>
      </c>
      <c r="IQ10" s="80" t="s">
        <v>51</v>
      </c>
      <c r="IR10" s="76" t="s">
        <v>49</v>
      </c>
      <c r="IS10" s="76" t="s">
        <v>49</v>
      </c>
      <c r="IT10" s="80" t="s">
        <v>51</v>
      </c>
      <c r="IU10" s="80" t="s">
        <v>51</v>
      </c>
      <c r="IV10" s="80" t="s">
        <v>51</v>
      </c>
      <c r="IW10" s="80" t="s">
        <v>51</v>
      </c>
      <c r="IX10" s="80" t="s">
        <v>51</v>
      </c>
      <c r="IY10" s="76" t="s">
        <v>49</v>
      </c>
      <c r="IZ10" s="76" t="s">
        <v>49</v>
      </c>
      <c r="JA10" s="80" t="s">
        <v>51</v>
      </c>
      <c r="JB10" s="80" t="s">
        <v>51</v>
      </c>
      <c r="JC10" s="80" t="s">
        <v>51</v>
      </c>
      <c r="JD10" s="80" t="s">
        <v>51</v>
      </c>
      <c r="JE10" s="80" t="s">
        <v>51</v>
      </c>
      <c r="JF10" s="76" t="s">
        <v>49</v>
      </c>
      <c r="JG10" s="76" t="s">
        <v>49</v>
      </c>
      <c r="JH10" s="80" t="s">
        <v>51</v>
      </c>
      <c r="JI10" s="80" t="s">
        <v>51</v>
      </c>
      <c r="JJ10" s="80" t="s">
        <v>51</v>
      </c>
      <c r="JK10" s="80" t="s">
        <v>51</v>
      </c>
      <c r="JL10" s="80" t="s">
        <v>51</v>
      </c>
      <c r="JM10" s="76" t="s">
        <v>49</v>
      </c>
      <c r="JN10" s="76" t="s">
        <v>49</v>
      </c>
      <c r="JO10" s="80" t="s">
        <v>51</v>
      </c>
      <c r="JP10" s="80" t="s">
        <v>51</v>
      </c>
      <c r="JQ10" s="80" t="s">
        <v>51</v>
      </c>
      <c r="JR10" s="80" t="s">
        <v>51</v>
      </c>
      <c r="JS10" s="80" t="s">
        <v>51</v>
      </c>
      <c r="JT10" s="76" t="s">
        <v>49</v>
      </c>
      <c r="JU10" s="76" t="s">
        <v>49</v>
      </c>
      <c r="JV10" s="80" t="s">
        <v>51</v>
      </c>
      <c r="JW10" s="80" t="s">
        <v>51</v>
      </c>
      <c r="JX10" s="80" t="s">
        <v>51</v>
      </c>
      <c r="JY10" s="80" t="s">
        <v>51</v>
      </c>
      <c r="JZ10" s="80" t="s">
        <v>51</v>
      </c>
      <c r="KA10" s="76" t="s">
        <v>49</v>
      </c>
      <c r="KB10" s="76" t="s">
        <v>49</v>
      </c>
      <c r="KC10" s="80" t="s">
        <v>51</v>
      </c>
      <c r="KD10" s="80" t="s">
        <v>51</v>
      </c>
      <c r="KE10" s="80" t="s">
        <v>51</v>
      </c>
      <c r="KF10" s="80" t="s">
        <v>51</v>
      </c>
      <c r="KG10" s="80" t="s">
        <v>51</v>
      </c>
      <c r="KH10" s="76" t="s">
        <v>49</v>
      </c>
      <c r="KI10" s="76" t="s">
        <v>49</v>
      </c>
      <c r="KJ10" s="80" t="s">
        <v>51</v>
      </c>
      <c r="KK10" s="80" t="s">
        <v>51</v>
      </c>
      <c r="KL10" s="80" t="s">
        <v>51</v>
      </c>
      <c r="KM10" s="80" t="s">
        <v>51</v>
      </c>
      <c r="KN10" s="80" t="s">
        <v>51</v>
      </c>
      <c r="KO10" s="76" t="s">
        <v>49</v>
      </c>
      <c r="KP10" s="76" t="s">
        <v>49</v>
      </c>
      <c r="KQ10" s="80" t="s">
        <v>51</v>
      </c>
      <c r="KR10" s="80" t="s">
        <v>51</v>
      </c>
      <c r="KS10" s="80" t="s">
        <v>51</v>
      </c>
      <c r="KT10" s="80" t="s">
        <v>51</v>
      </c>
      <c r="KU10" s="80" t="s">
        <v>51</v>
      </c>
      <c r="KV10" s="76" t="s">
        <v>49</v>
      </c>
      <c r="KW10" s="76" t="s">
        <v>49</v>
      </c>
      <c r="KX10" s="80" t="s">
        <v>51</v>
      </c>
      <c r="KY10" s="80" t="s">
        <v>51</v>
      </c>
      <c r="KZ10" s="80" t="s">
        <v>51</v>
      </c>
      <c r="LA10" s="80" t="s">
        <v>51</v>
      </c>
      <c r="LB10" s="80" t="s">
        <v>51</v>
      </c>
      <c r="LC10" s="76" t="s">
        <v>49</v>
      </c>
      <c r="LD10" s="76" t="s">
        <v>49</v>
      </c>
      <c r="LE10" s="80" t="s">
        <v>51</v>
      </c>
      <c r="LF10" s="80" t="s">
        <v>51</v>
      </c>
      <c r="LG10" s="80" t="s">
        <v>51</v>
      </c>
      <c r="LH10" s="80" t="s">
        <v>51</v>
      </c>
      <c r="LI10" s="80" t="s">
        <v>51</v>
      </c>
      <c r="LJ10" s="76" t="s">
        <v>49</v>
      </c>
      <c r="LK10" s="76" t="s">
        <v>49</v>
      </c>
      <c r="LL10" s="80" t="s">
        <v>51</v>
      </c>
      <c r="LM10" s="80" t="s">
        <v>51</v>
      </c>
      <c r="LN10" s="80" t="s">
        <v>51</v>
      </c>
      <c r="LO10" s="80" t="s">
        <v>51</v>
      </c>
      <c r="LP10" s="80" t="s">
        <v>51</v>
      </c>
      <c r="LQ10" s="76" t="s">
        <v>49</v>
      </c>
      <c r="LR10" s="76" t="s">
        <v>49</v>
      </c>
      <c r="LS10" s="80" t="s">
        <v>51</v>
      </c>
      <c r="LT10" s="80" t="s">
        <v>51</v>
      </c>
      <c r="LU10" s="52" t="s">
        <v>50</v>
      </c>
      <c r="LV10" s="80" t="s">
        <v>51</v>
      </c>
      <c r="LW10" s="80" t="s">
        <v>51</v>
      </c>
      <c r="LX10" s="76" t="s">
        <v>49</v>
      </c>
      <c r="LY10" s="76" t="s">
        <v>49</v>
      </c>
      <c r="LZ10" s="80" t="s">
        <v>51</v>
      </c>
      <c r="MA10" s="80" t="s">
        <v>51</v>
      </c>
      <c r="MB10" s="80" t="s">
        <v>51</v>
      </c>
      <c r="MC10" s="80" t="s">
        <v>51</v>
      </c>
      <c r="MD10" s="80" t="s">
        <v>51</v>
      </c>
      <c r="ME10" s="76" t="s">
        <v>49</v>
      </c>
      <c r="MF10" s="76" t="s">
        <v>49</v>
      </c>
      <c r="MG10" s="80" t="s">
        <v>51</v>
      </c>
      <c r="MH10" s="80" t="s">
        <v>51</v>
      </c>
      <c r="MI10" s="80" t="s">
        <v>51</v>
      </c>
      <c r="MJ10" s="80" t="s">
        <v>51</v>
      </c>
      <c r="MK10" s="80" t="s">
        <v>51</v>
      </c>
      <c r="ML10" s="76" t="s">
        <v>49</v>
      </c>
      <c r="MM10" s="76" t="s">
        <v>49</v>
      </c>
      <c r="MN10" s="80" t="s">
        <v>51</v>
      </c>
      <c r="MO10" s="80" t="s">
        <v>51</v>
      </c>
      <c r="MP10" s="80" t="s">
        <v>51</v>
      </c>
      <c r="MQ10" s="80" t="s">
        <v>51</v>
      </c>
      <c r="MR10" s="80" t="s">
        <v>51</v>
      </c>
      <c r="MS10" s="76" t="s">
        <v>49</v>
      </c>
      <c r="MT10" s="76" t="s">
        <v>49</v>
      </c>
      <c r="MU10" s="80" t="s">
        <v>51</v>
      </c>
      <c r="MV10" s="80" t="s">
        <v>51</v>
      </c>
      <c r="MW10" s="80" t="s">
        <v>51</v>
      </c>
      <c r="MX10" s="80" t="s">
        <v>51</v>
      </c>
      <c r="MY10" s="80" t="s">
        <v>51</v>
      </c>
      <c r="MZ10" s="76" t="s">
        <v>49</v>
      </c>
      <c r="NA10" s="76" t="s">
        <v>49</v>
      </c>
      <c r="NB10" s="80" t="s">
        <v>51</v>
      </c>
      <c r="NC10" s="80" t="s">
        <v>51</v>
      </c>
      <c r="ND10" s="80" t="s">
        <v>51</v>
      </c>
      <c r="NE10" s="80" t="s">
        <v>51</v>
      </c>
      <c r="NF10" s="80" t="s">
        <v>51</v>
      </c>
      <c r="NG10" s="76" t="s">
        <v>49</v>
      </c>
      <c r="NH10" s="76" t="s">
        <v>49</v>
      </c>
      <c r="NI10" s="80" t="s">
        <v>51</v>
      </c>
      <c r="NJ10" s="80" t="s">
        <v>51</v>
      </c>
      <c r="NK10" s="80" t="s">
        <v>51</v>
      </c>
      <c r="NL10" s="80" t="s">
        <v>51</v>
      </c>
      <c r="NM10" s="52" t="s">
        <v>50</v>
      </c>
      <c r="NN10" s="76" t="s">
        <v>49</v>
      </c>
      <c r="NO10" s="76" t="s">
        <v>49</v>
      </c>
      <c r="NP10" s="80" t="s">
        <v>51</v>
      </c>
      <c r="NQ10" s="80" t="s">
        <v>51</v>
      </c>
      <c r="NR10" s="80" t="s">
        <v>51</v>
      </c>
      <c r="NS10" s="80" t="s">
        <v>51</v>
      </c>
      <c r="NT10" s="52" t="s">
        <v>50</v>
      </c>
      <c r="NU10" s="81" t="s">
        <v>49</v>
      </c>
      <c r="NV10" s="81" t="s">
        <v>49</v>
      </c>
      <c r="NW10" s="82"/>
      <c r="NX10" s="82"/>
      <c r="NY10" s="82"/>
      <c r="NZ10" s="82"/>
      <c r="OA10" s="82"/>
      <c r="OB10" s="81" t="s">
        <v>49</v>
      </c>
      <c r="OC10" s="81" t="s">
        <v>49</v>
      </c>
      <c r="OD10" s="82"/>
      <c r="OE10" s="82"/>
      <c r="OF10" s="82"/>
      <c r="OG10" s="82"/>
      <c r="OH10" s="82"/>
      <c r="OI10" s="81" t="s">
        <v>49</v>
      </c>
      <c r="OJ10" s="81" t="s">
        <v>49</v>
      </c>
      <c r="OK10" s="82"/>
      <c r="OL10" s="82"/>
      <c r="OM10" s="82"/>
      <c r="ON10" s="82"/>
      <c r="OO10" s="82"/>
      <c r="OP10" s="81" t="s">
        <v>49</v>
      </c>
      <c r="OQ10" s="81" t="s">
        <v>49</v>
      </c>
      <c r="OR10" s="82"/>
      <c r="OS10" s="82"/>
      <c r="OT10" s="82"/>
      <c r="OU10" s="82"/>
      <c r="OV10" s="82"/>
      <c r="OW10" s="81" t="s">
        <v>49</v>
      </c>
      <c r="OX10" s="81" t="s">
        <v>49</v>
      </c>
      <c r="OY10" s="82"/>
      <c r="OZ10" s="82"/>
      <c r="PA10" s="82"/>
      <c r="PB10" s="82"/>
      <c r="PC10" s="82"/>
      <c r="PD10" s="81" t="s">
        <v>49</v>
      </c>
      <c r="PE10" s="81" t="s">
        <v>49</v>
      </c>
      <c r="PF10" s="82"/>
      <c r="PG10" s="82"/>
      <c r="PH10" s="82"/>
      <c r="PI10" s="82"/>
      <c r="PJ10" s="82"/>
      <c r="PK10" s="81" t="s">
        <v>49</v>
      </c>
      <c r="PL10" s="81" t="s">
        <v>49</v>
      </c>
      <c r="PM10" s="82"/>
      <c r="PN10" s="82"/>
      <c r="PO10" s="82"/>
      <c r="PP10" s="82"/>
      <c r="PQ10" s="82"/>
      <c r="PR10" s="81" t="s">
        <v>49</v>
      </c>
      <c r="PS10" s="81" t="s">
        <v>49</v>
      </c>
      <c r="PT10" s="82"/>
      <c r="PU10" s="82"/>
      <c r="PV10" s="82"/>
      <c r="PW10" s="82"/>
      <c r="PX10" s="82"/>
      <c r="PY10" s="81" t="s">
        <v>49</v>
      </c>
      <c r="PZ10" s="81" t="s">
        <v>49</v>
      </c>
      <c r="QA10" s="82"/>
      <c r="QB10" s="82"/>
      <c r="QC10" s="82"/>
      <c r="QD10" s="82"/>
      <c r="QE10" s="82"/>
      <c r="QF10" s="81" t="s">
        <v>49</v>
      </c>
      <c r="QG10" s="81" t="s">
        <v>49</v>
      </c>
      <c r="QH10" s="82"/>
      <c r="QI10" s="82"/>
      <c r="QJ10" s="82"/>
      <c r="QK10" s="82"/>
      <c r="QL10" s="82"/>
      <c r="QM10" s="81" t="s">
        <v>49</v>
      </c>
      <c r="QN10" s="81" t="s">
        <v>49</v>
      </c>
      <c r="QO10" s="82"/>
      <c r="QP10" s="82"/>
      <c r="QQ10" s="82"/>
      <c r="QR10" s="82"/>
      <c r="QS10" s="82"/>
      <c r="QT10" s="81" t="s">
        <v>49</v>
      </c>
      <c r="QU10" s="81" t="s">
        <v>49</v>
      </c>
      <c r="QV10" s="82"/>
      <c r="QW10" s="82"/>
      <c r="QX10" s="82"/>
      <c r="QY10" s="82"/>
      <c r="QZ10" s="82"/>
      <c r="RA10" s="81" t="s">
        <v>49</v>
      </c>
      <c r="RB10" s="81" t="s">
        <v>49</v>
      </c>
      <c r="RC10" s="82"/>
      <c r="RD10" s="82"/>
      <c r="RE10" s="82"/>
      <c r="RF10" s="82"/>
      <c r="RG10" s="82"/>
      <c r="RH10" s="81" t="s">
        <v>49</v>
      </c>
      <c r="RI10" s="81" t="s">
        <v>49</v>
      </c>
    </row>
    <row r="11" spans="1:477" ht="9.75" customHeight="1" x14ac:dyDescent="0.2">
      <c r="A11" s="89" t="s">
        <v>68</v>
      </c>
      <c r="B11" s="78">
        <f t="shared" si="0"/>
        <v>0</v>
      </c>
      <c r="C11" s="79">
        <f t="shared" si="1"/>
        <v>104</v>
      </c>
      <c r="D11" s="79">
        <f t="shared" si="2"/>
        <v>9</v>
      </c>
      <c r="E11" s="79">
        <f t="shared" si="3"/>
        <v>178</v>
      </c>
      <c r="F11" s="79">
        <f t="shared" si="4"/>
        <v>0</v>
      </c>
      <c r="G11" s="69"/>
      <c r="H11" s="79">
        <f t="shared" si="5"/>
        <v>18</v>
      </c>
      <c r="I11" s="79">
        <f t="shared" si="6"/>
        <v>1</v>
      </c>
      <c r="J11" s="79">
        <f t="shared" si="7"/>
        <v>5</v>
      </c>
      <c r="K11" s="79">
        <f t="shared" si="8"/>
        <v>0</v>
      </c>
      <c r="L11" s="79">
        <f t="shared" si="9"/>
        <v>0</v>
      </c>
      <c r="M11" s="79">
        <f t="shared" si="10"/>
        <v>0</v>
      </c>
      <c r="N11" s="79">
        <f t="shared" si="11"/>
        <v>50</v>
      </c>
      <c r="O11" s="79">
        <f t="shared" si="12"/>
        <v>12</v>
      </c>
      <c r="P11" s="79">
        <f t="shared" si="13"/>
        <v>0</v>
      </c>
      <c r="Q11" s="84"/>
      <c r="R11" s="52" t="s">
        <v>50</v>
      </c>
      <c r="S11" s="56" t="s">
        <v>53</v>
      </c>
      <c r="T11" s="56" t="s">
        <v>53</v>
      </c>
      <c r="U11" s="76" t="s">
        <v>49</v>
      </c>
      <c r="V11" s="76" t="s">
        <v>49</v>
      </c>
      <c r="W11" s="80" t="s">
        <v>51</v>
      </c>
      <c r="X11" s="80" t="s">
        <v>51</v>
      </c>
      <c r="Y11" s="62" t="s">
        <v>59</v>
      </c>
      <c r="Z11" s="80" t="s">
        <v>51</v>
      </c>
      <c r="AA11" s="80" t="s">
        <v>51</v>
      </c>
      <c r="AB11" s="76" t="s">
        <v>49</v>
      </c>
      <c r="AC11" s="76" t="s">
        <v>49</v>
      </c>
      <c r="AD11" s="80" t="s">
        <v>51</v>
      </c>
      <c r="AE11" s="80" t="s">
        <v>51</v>
      </c>
      <c r="AF11" s="62" t="s">
        <v>59</v>
      </c>
      <c r="AG11" s="80" t="s">
        <v>51</v>
      </c>
      <c r="AH11" s="80" t="s">
        <v>51</v>
      </c>
      <c r="AI11" s="76" t="s">
        <v>49</v>
      </c>
      <c r="AJ11" s="76" t="s">
        <v>49</v>
      </c>
      <c r="AK11" s="80" t="s">
        <v>51</v>
      </c>
      <c r="AL11" s="80" t="s">
        <v>51</v>
      </c>
      <c r="AM11" s="62" t="s">
        <v>59</v>
      </c>
      <c r="AN11" s="80" t="s">
        <v>51</v>
      </c>
      <c r="AO11" s="80" t="s">
        <v>51</v>
      </c>
      <c r="AP11" s="76" t="s">
        <v>49</v>
      </c>
      <c r="AQ11" s="76" t="s">
        <v>49</v>
      </c>
      <c r="AR11" s="80" t="s">
        <v>51</v>
      </c>
      <c r="AS11" s="80" t="s">
        <v>51</v>
      </c>
      <c r="AT11" s="62" t="s">
        <v>59</v>
      </c>
      <c r="AU11" s="80" t="s">
        <v>51</v>
      </c>
      <c r="AV11" s="80" t="s">
        <v>51</v>
      </c>
      <c r="AW11" s="76" t="s">
        <v>49</v>
      </c>
      <c r="AX11" s="76" t="s">
        <v>49</v>
      </c>
      <c r="AY11" s="80" t="s">
        <v>51</v>
      </c>
      <c r="AZ11" s="80" t="s">
        <v>51</v>
      </c>
      <c r="BA11" s="62" t="s">
        <v>59</v>
      </c>
      <c r="BB11" s="80" t="s">
        <v>51</v>
      </c>
      <c r="BC11" s="80" t="s">
        <v>51</v>
      </c>
      <c r="BD11" s="76" t="s">
        <v>49</v>
      </c>
      <c r="BE11" s="76" t="s">
        <v>49</v>
      </c>
      <c r="BF11" s="80" t="s">
        <v>51</v>
      </c>
      <c r="BG11" s="80" t="s">
        <v>51</v>
      </c>
      <c r="BH11" s="62" t="s">
        <v>59</v>
      </c>
      <c r="BI11" s="80" t="s">
        <v>51</v>
      </c>
      <c r="BJ11" s="80" t="s">
        <v>51</v>
      </c>
      <c r="BK11" s="76" t="s">
        <v>49</v>
      </c>
      <c r="BL11" s="76" t="s">
        <v>49</v>
      </c>
      <c r="BM11" s="80" t="s">
        <v>51</v>
      </c>
      <c r="BN11" s="80" t="s">
        <v>51</v>
      </c>
      <c r="BO11" s="62" t="s">
        <v>59</v>
      </c>
      <c r="BP11" s="80" t="s">
        <v>51</v>
      </c>
      <c r="BQ11" s="80" t="s">
        <v>51</v>
      </c>
      <c r="BR11" s="76" t="s">
        <v>49</v>
      </c>
      <c r="BS11" s="76" t="s">
        <v>49</v>
      </c>
      <c r="BT11" s="80" t="s">
        <v>51</v>
      </c>
      <c r="BU11" s="56" t="s">
        <v>53</v>
      </c>
      <c r="BV11" s="62" t="s">
        <v>59</v>
      </c>
      <c r="BW11" s="56" t="s">
        <v>53</v>
      </c>
      <c r="BX11" s="57" t="s">
        <v>54</v>
      </c>
      <c r="BY11" s="76" t="s">
        <v>49</v>
      </c>
      <c r="BZ11" s="76" t="s">
        <v>49</v>
      </c>
      <c r="CA11" s="80" t="s">
        <v>51</v>
      </c>
      <c r="CB11" s="80" t="s">
        <v>51</v>
      </c>
      <c r="CC11" s="62" t="s">
        <v>59</v>
      </c>
      <c r="CD11" s="80" t="s">
        <v>51</v>
      </c>
      <c r="CE11" s="80" t="s">
        <v>51</v>
      </c>
      <c r="CF11" s="76" t="s">
        <v>49</v>
      </c>
      <c r="CG11" s="76" t="s">
        <v>49</v>
      </c>
      <c r="CH11" s="80" t="s">
        <v>51</v>
      </c>
      <c r="CI11" s="80" t="s">
        <v>51</v>
      </c>
      <c r="CJ11" s="62" t="s">
        <v>59</v>
      </c>
      <c r="CK11" s="80" t="s">
        <v>51</v>
      </c>
      <c r="CL11" s="80" t="s">
        <v>51</v>
      </c>
      <c r="CM11" s="76" t="s">
        <v>49</v>
      </c>
      <c r="CN11" s="76" t="s">
        <v>49</v>
      </c>
      <c r="CO11" s="58" t="s">
        <v>55</v>
      </c>
      <c r="CP11" s="58" t="s">
        <v>55</v>
      </c>
      <c r="CQ11" s="58" t="s">
        <v>55</v>
      </c>
      <c r="CR11" s="58" t="s">
        <v>55</v>
      </c>
      <c r="CS11" s="58" t="s">
        <v>55</v>
      </c>
      <c r="CT11" s="76" t="s">
        <v>49</v>
      </c>
      <c r="CU11" s="76" t="s">
        <v>49</v>
      </c>
      <c r="CV11" s="63" t="s">
        <v>60</v>
      </c>
      <c r="CW11" s="63" t="s">
        <v>60</v>
      </c>
      <c r="CX11" s="62" t="s">
        <v>59</v>
      </c>
      <c r="CY11" s="63" t="s">
        <v>60</v>
      </c>
      <c r="CZ11" s="63" t="s">
        <v>60</v>
      </c>
      <c r="DA11" s="76" t="s">
        <v>49</v>
      </c>
      <c r="DB11" s="76" t="s">
        <v>49</v>
      </c>
      <c r="DC11" s="63" t="s">
        <v>60</v>
      </c>
      <c r="DD11" s="63" t="s">
        <v>60</v>
      </c>
      <c r="DE11" s="62" t="s">
        <v>59</v>
      </c>
      <c r="DF11" s="63" t="s">
        <v>60</v>
      </c>
      <c r="DG11" s="63" t="s">
        <v>60</v>
      </c>
      <c r="DH11" s="76" t="s">
        <v>49</v>
      </c>
      <c r="DI11" s="76" t="s">
        <v>49</v>
      </c>
      <c r="DJ11" s="63" t="s">
        <v>60</v>
      </c>
      <c r="DK11" s="63" t="s">
        <v>60</v>
      </c>
      <c r="DL11" s="62" t="s">
        <v>59</v>
      </c>
      <c r="DM11" s="63" t="s">
        <v>60</v>
      </c>
      <c r="DN11" s="63" t="s">
        <v>60</v>
      </c>
      <c r="DO11" s="76" t="s">
        <v>49</v>
      </c>
      <c r="DP11" s="76" t="s">
        <v>49</v>
      </c>
      <c r="DQ11" s="52" t="s">
        <v>50</v>
      </c>
      <c r="DR11" s="56" t="s">
        <v>53</v>
      </c>
      <c r="DS11" s="62" t="s">
        <v>59</v>
      </c>
      <c r="DT11" s="56" t="s">
        <v>53</v>
      </c>
      <c r="DU11" s="56" t="s">
        <v>53</v>
      </c>
      <c r="DV11" s="76" t="s">
        <v>49</v>
      </c>
      <c r="DW11" s="76" t="s">
        <v>49</v>
      </c>
      <c r="DX11" s="80" t="s">
        <v>51</v>
      </c>
      <c r="DY11" s="80" t="s">
        <v>51</v>
      </c>
      <c r="DZ11" s="62" t="s">
        <v>59</v>
      </c>
      <c r="EA11" s="80" t="s">
        <v>51</v>
      </c>
      <c r="EB11" s="80" t="s">
        <v>51</v>
      </c>
      <c r="EC11" s="76" t="s">
        <v>49</v>
      </c>
      <c r="ED11" s="76" t="s">
        <v>49</v>
      </c>
      <c r="EE11" s="80" t="s">
        <v>51</v>
      </c>
      <c r="EF11" s="80" t="s">
        <v>51</v>
      </c>
      <c r="EG11" s="62" t="s">
        <v>59</v>
      </c>
      <c r="EH11" s="80" t="s">
        <v>51</v>
      </c>
      <c r="EI11" s="52" t="s">
        <v>50</v>
      </c>
      <c r="EJ11" s="76" t="s">
        <v>49</v>
      </c>
      <c r="EK11" s="76" t="s">
        <v>49</v>
      </c>
      <c r="EL11" s="80" t="s">
        <v>51</v>
      </c>
      <c r="EM11" s="80" t="s">
        <v>51</v>
      </c>
      <c r="EN11" s="62" t="s">
        <v>59</v>
      </c>
      <c r="EO11" s="80" t="s">
        <v>51</v>
      </c>
      <c r="EP11" s="52" t="s">
        <v>50</v>
      </c>
      <c r="EQ11" s="76" t="s">
        <v>49</v>
      </c>
      <c r="ER11" s="76" t="s">
        <v>49</v>
      </c>
      <c r="ES11" s="80" t="s">
        <v>51</v>
      </c>
      <c r="ET11" s="80" t="s">
        <v>51</v>
      </c>
      <c r="EU11" s="62" t="s">
        <v>59</v>
      </c>
      <c r="EV11" s="80" t="s">
        <v>51</v>
      </c>
      <c r="EW11" s="80" t="s">
        <v>51</v>
      </c>
      <c r="EX11" s="76" t="s">
        <v>49</v>
      </c>
      <c r="EY11" s="76" t="s">
        <v>49</v>
      </c>
      <c r="EZ11" s="80" t="s">
        <v>51</v>
      </c>
      <c r="FA11" s="80" t="s">
        <v>51</v>
      </c>
      <c r="FB11" s="62" t="s">
        <v>59</v>
      </c>
      <c r="FC11" s="52" t="s">
        <v>50</v>
      </c>
      <c r="FD11" s="80" t="s">
        <v>51</v>
      </c>
      <c r="FE11" s="76" t="s">
        <v>49</v>
      </c>
      <c r="FF11" s="76" t="s">
        <v>49</v>
      </c>
      <c r="FG11" s="80" t="s">
        <v>51</v>
      </c>
      <c r="FH11" s="80" t="s">
        <v>51</v>
      </c>
      <c r="FI11" s="62" t="s">
        <v>59</v>
      </c>
      <c r="FJ11" s="80" t="s">
        <v>51</v>
      </c>
      <c r="FK11" s="80" t="s">
        <v>51</v>
      </c>
      <c r="FL11" s="76" t="s">
        <v>49</v>
      </c>
      <c r="FM11" s="76" t="s">
        <v>49</v>
      </c>
      <c r="FN11" s="52" t="s">
        <v>50</v>
      </c>
      <c r="FO11" s="80" t="s">
        <v>51</v>
      </c>
      <c r="FP11" s="62" t="s">
        <v>59</v>
      </c>
      <c r="FQ11" s="80" t="s">
        <v>51</v>
      </c>
      <c r="FR11" s="80" t="s">
        <v>51</v>
      </c>
      <c r="FS11" s="76" t="s">
        <v>49</v>
      </c>
      <c r="FT11" s="76" t="s">
        <v>49</v>
      </c>
      <c r="FU11" s="80" t="s">
        <v>51</v>
      </c>
      <c r="FV11" s="80" t="s">
        <v>51</v>
      </c>
      <c r="FW11" s="62" t="s">
        <v>59</v>
      </c>
      <c r="FX11" s="80" t="s">
        <v>51</v>
      </c>
      <c r="FY11" s="80" t="s">
        <v>51</v>
      </c>
      <c r="FZ11" s="76" t="s">
        <v>49</v>
      </c>
      <c r="GA11" s="76" t="s">
        <v>49</v>
      </c>
      <c r="GB11" s="80" t="s">
        <v>51</v>
      </c>
      <c r="GC11" s="80" t="s">
        <v>51</v>
      </c>
      <c r="GD11" s="62" t="s">
        <v>59</v>
      </c>
      <c r="GE11" s="80" t="s">
        <v>51</v>
      </c>
      <c r="GF11" s="80" t="s">
        <v>51</v>
      </c>
      <c r="GG11" s="76" t="s">
        <v>49</v>
      </c>
      <c r="GH11" s="76" t="s">
        <v>49</v>
      </c>
      <c r="GI11" s="80" t="s">
        <v>51</v>
      </c>
      <c r="GJ11" s="80" t="s">
        <v>51</v>
      </c>
      <c r="GK11" s="62" t="s">
        <v>59</v>
      </c>
      <c r="GL11" s="80" t="s">
        <v>51</v>
      </c>
      <c r="GM11" s="80" t="s">
        <v>51</v>
      </c>
      <c r="GN11" s="76" t="s">
        <v>49</v>
      </c>
      <c r="GO11" s="76" t="s">
        <v>49</v>
      </c>
      <c r="GP11" s="80" t="s">
        <v>51</v>
      </c>
      <c r="GQ11" s="80" t="s">
        <v>51</v>
      </c>
      <c r="GR11" s="62" t="s">
        <v>59</v>
      </c>
      <c r="GS11" s="80" t="s">
        <v>51</v>
      </c>
      <c r="GT11" s="80" t="s">
        <v>51</v>
      </c>
      <c r="GU11" s="76" t="s">
        <v>49</v>
      </c>
      <c r="GV11" s="76" t="s">
        <v>49</v>
      </c>
      <c r="GW11" s="80" t="s">
        <v>51</v>
      </c>
      <c r="GX11" s="80" t="s">
        <v>51</v>
      </c>
      <c r="GY11" s="62" t="s">
        <v>59</v>
      </c>
      <c r="GZ11" s="80" t="s">
        <v>51</v>
      </c>
      <c r="HA11" s="80" t="s">
        <v>51</v>
      </c>
      <c r="HB11" s="76" t="s">
        <v>49</v>
      </c>
      <c r="HC11" s="76" t="s">
        <v>49</v>
      </c>
      <c r="HD11" s="80" t="s">
        <v>51</v>
      </c>
      <c r="HE11" s="52" t="s">
        <v>50</v>
      </c>
      <c r="HF11" s="62" t="s">
        <v>59</v>
      </c>
      <c r="HG11" s="80" t="s">
        <v>51</v>
      </c>
      <c r="HH11" s="80" t="s">
        <v>51</v>
      </c>
      <c r="HI11" s="76" t="s">
        <v>49</v>
      </c>
      <c r="HJ11" s="76" t="s">
        <v>49</v>
      </c>
      <c r="HK11" s="80" t="s">
        <v>51</v>
      </c>
      <c r="HL11" s="80" t="s">
        <v>51</v>
      </c>
      <c r="HM11" s="62" t="s">
        <v>59</v>
      </c>
      <c r="HN11" s="80" t="s">
        <v>51</v>
      </c>
      <c r="HO11" s="80" t="s">
        <v>51</v>
      </c>
      <c r="HP11" s="76" t="s">
        <v>49</v>
      </c>
      <c r="HQ11" s="76" t="s">
        <v>49</v>
      </c>
      <c r="HR11" s="80" t="s">
        <v>51</v>
      </c>
      <c r="HS11" s="80" t="s">
        <v>51</v>
      </c>
      <c r="HT11" s="62" t="s">
        <v>59</v>
      </c>
      <c r="HU11" s="80" t="s">
        <v>51</v>
      </c>
      <c r="HV11" s="80" t="s">
        <v>51</v>
      </c>
      <c r="HW11" s="76" t="s">
        <v>49</v>
      </c>
      <c r="HX11" s="76" t="s">
        <v>49</v>
      </c>
      <c r="HY11" s="80" t="s">
        <v>51</v>
      </c>
      <c r="HZ11" s="80" t="s">
        <v>51</v>
      </c>
      <c r="IA11" s="62" t="s">
        <v>59</v>
      </c>
      <c r="IB11" s="80" t="s">
        <v>51</v>
      </c>
      <c r="IC11" s="80" t="s">
        <v>51</v>
      </c>
      <c r="ID11" s="76" t="s">
        <v>49</v>
      </c>
      <c r="IE11" s="76" t="s">
        <v>49</v>
      </c>
      <c r="IF11" s="80" t="s">
        <v>51</v>
      </c>
      <c r="IG11" s="80" t="s">
        <v>51</v>
      </c>
      <c r="IH11" s="62" t="s">
        <v>59</v>
      </c>
      <c r="II11" s="80" t="s">
        <v>51</v>
      </c>
      <c r="IJ11" s="80" t="s">
        <v>51</v>
      </c>
      <c r="IK11" s="76" t="s">
        <v>49</v>
      </c>
      <c r="IL11" s="76" t="s">
        <v>49</v>
      </c>
      <c r="IM11" s="80" t="s">
        <v>51</v>
      </c>
      <c r="IN11" s="80" t="s">
        <v>51</v>
      </c>
      <c r="IO11" s="62" t="s">
        <v>59</v>
      </c>
      <c r="IP11" s="80" t="s">
        <v>51</v>
      </c>
      <c r="IQ11" s="80" t="s">
        <v>51</v>
      </c>
      <c r="IR11" s="76" t="s">
        <v>49</v>
      </c>
      <c r="IS11" s="76" t="s">
        <v>49</v>
      </c>
      <c r="IT11" s="80" t="s">
        <v>51</v>
      </c>
      <c r="IU11" s="80" t="s">
        <v>51</v>
      </c>
      <c r="IV11" s="62" t="s">
        <v>59</v>
      </c>
      <c r="IW11" s="80" t="s">
        <v>51</v>
      </c>
      <c r="IX11" s="80" t="s">
        <v>51</v>
      </c>
      <c r="IY11" s="76" t="s">
        <v>49</v>
      </c>
      <c r="IZ11" s="76" t="s">
        <v>49</v>
      </c>
      <c r="JA11" s="80" t="s">
        <v>51</v>
      </c>
      <c r="JB11" s="80" t="s">
        <v>51</v>
      </c>
      <c r="JC11" s="62" t="s">
        <v>59</v>
      </c>
      <c r="JD11" s="80" t="s">
        <v>51</v>
      </c>
      <c r="JE11" s="80" t="s">
        <v>51</v>
      </c>
      <c r="JF11" s="76" t="s">
        <v>49</v>
      </c>
      <c r="JG11" s="76" t="s">
        <v>49</v>
      </c>
      <c r="JH11" s="80" t="s">
        <v>51</v>
      </c>
      <c r="JI11" s="80" t="s">
        <v>51</v>
      </c>
      <c r="JJ11" s="62" t="s">
        <v>59</v>
      </c>
      <c r="JK11" s="80" t="s">
        <v>51</v>
      </c>
      <c r="JL11" s="80" t="s">
        <v>51</v>
      </c>
      <c r="JM11" s="76" t="s">
        <v>49</v>
      </c>
      <c r="JN11" s="76" t="s">
        <v>49</v>
      </c>
      <c r="JO11" s="80" t="s">
        <v>51</v>
      </c>
      <c r="JP11" s="80" t="s">
        <v>51</v>
      </c>
      <c r="JQ11" s="62" t="s">
        <v>59</v>
      </c>
      <c r="JR11" s="80" t="s">
        <v>51</v>
      </c>
      <c r="JS11" s="80" t="s">
        <v>51</v>
      </c>
      <c r="JT11" s="76" t="s">
        <v>49</v>
      </c>
      <c r="JU11" s="76" t="s">
        <v>49</v>
      </c>
      <c r="JV11" s="80" t="s">
        <v>51</v>
      </c>
      <c r="JW11" s="80" t="s">
        <v>51</v>
      </c>
      <c r="JX11" s="62" t="s">
        <v>59</v>
      </c>
      <c r="JY11" s="80" t="s">
        <v>51</v>
      </c>
      <c r="JZ11" s="80" t="s">
        <v>51</v>
      </c>
      <c r="KA11" s="76" t="s">
        <v>49</v>
      </c>
      <c r="KB11" s="76" t="s">
        <v>49</v>
      </c>
      <c r="KC11" s="80" t="s">
        <v>51</v>
      </c>
      <c r="KD11" s="80" t="s">
        <v>51</v>
      </c>
      <c r="KE11" s="62" t="s">
        <v>59</v>
      </c>
      <c r="KF11" s="80" t="s">
        <v>51</v>
      </c>
      <c r="KG11" s="80" t="s">
        <v>51</v>
      </c>
      <c r="KH11" s="76" t="s">
        <v>49</v>
      </c>
      <c r="KI11" s="76" t="s">
        <v>49</v>
      </c>
      <c r="KJ11" s="80" t="s">
        <v>51</v>
      </c>
      <c r="KK11" s="80" t="s">
        <v>51</v>
      </c>
      <c r="KL11" s="62" t="s">
        <v>59</v>
      </c>
      <c r="KM11" s="80" t="s">
        <v>51</v>
      </c>
      <c r="KN11" s="80" t="s">
        <v>51</v>
      </c>
      <c r="KO11" s="76" t="s">
        <v>49</v>
      </c>
      <c r="KP11" s="76" t="s">
        <v>49</v>
      </c>
      <c r="KQ11" s="80" t="s">
        <v>51</v>
      </c>
      <c r="KR11" s="80" t="s">
        <v>51</v>
      </c>
      <c r="KS11" s="62" t="s">
        <v>59</v>
      </c>
      <c r="KT11" s="80" t="s">
        <v>51</v>
      </c>
      <c r="KU11" s="80" t="s">
        <v>51</v>
      </c>
      <c r="KV11" s="76" t="s">
        <v>49</v>
      </c>
      <c r="KW11" s="76" t="s">
        <v>49</v>
      </c>
      <c r="KX11" s="80" t="s">
        <v>51</v>
      </c>
      <c r="KY11" s="80" t="s">
        <v>51</v>
      </c>
      <c r="KZ11" s="62" t="s">
        <v>59</v>
      </c>
      <c r="LA11" s="80" t="s">
        <v>51</v>
      </c>
      <c r="LB11" s="80" t="s">
        <v>51</v>
      </c>
      <c r="LC11" s="76" t="s">
        <v>49</v>
      </c>
      <c r="LD11" s="76" t="s">
        <v>49</v>
      </c>
      <c r="LE11" s="80" t="s">
        <v>51</v>
      </c>
      <c r="LF11" s="80" t="s">
        <v>51</v>
      </c>
      <c r="LG11" s="62" t="s">
        <v>59</v>
      </c>
      <c r="LH11" s="80" t="s">
        <v>51</v>
      </c>
      <c r="LI11" s="80" t="s">
        <v>51</v>
      </c>
      <c r="LJ11" s="76" t="s">
        <v>49</v>
      </c>
      <c r="LK11" s="76" t="s">
        <v>49</v>
      </c>
      <c r="LL11" s="80" t="s">
        <v>51</v>
      </c>
      <c r="LM11" s="80" t="s">
        <v>51</v>
      </c>
      <c r="LN11" s="62" t="s">
        <v>59</v>
      </c>
      <c r="LO11" s="80" t="s">
        <v>51</v>
      </c>
      <c r="LP11" s="80" t="s">
        <v>51</v>
      </c>
      <c r="LQ11" s="76" t="s">
        <v>49</v>
      </c>
      <c r="LR11" s="76" t="s">
        <v>49</v>
      </c>
      <c r="LS11" s="80" t="s">
        <v>51</v>
      </c>
      <c r="LT11" s="80" t="s">
        <v>51</v>
      </c>
      <c r="LU11" s="52" t="s">
        <v>50</v>
      </c>
      <c r="LV11" s="80" t="s">
        <v>51</v>
      </c>
      <c r="LW11" s="80" t="s">
        <v>51</v>
      </c>
      <c r="LX11" s="76" t="s">
        <v>49</v>
      </c>
      <c r="LY11" s="76" t="s">
        <v>49</v>
      </c>
      <c r="LZ11" s="80" t="s">
        <v>51</v>
      </c>
      <c r="MA11" s="80" t="s">
        <v>51</v>
      </c>
      <c r="MB11" s="62" t="s">
        <v>59</v>
      </c>
      <c r="MC11" s="80" t="s">
        <v>51</v>
      </c>
      <c r="MD11" s="80" t="s">
        <v>51</v>
      </c>
      <c r="ME11" s="76" t="s">
        <v>49</v>
      </c>
      <c r="MF11" s="76" t="s">
        <v>49</v>
      </c>
      <c r="MG11" s="80" t="s">
        <v>51</v>
      </c>
      <c r="MH11" s="80" t="s">
        <v>51</v>
      </c>
      <c r="MI11" s="62" t="s">
        <v>59</v>
      </c>
      <c r="MJ11" s="80" t="s">
        <v>51</v>
      </c>
      <c r="MK11" s="80" t="s">
        <v>51</v>
      </c>
      <c r="ML11" s="76" t="s">
        <v>49</v>
      </c>
      <c r="MM11" s="76" t="s">
        <v>49</v>
      </c>
      <c r="MN11" s="80" t="s">
        <v>51</v>
      </c>
      <c r="MO11" s="80" t="s">
        <v>51</v>
      </c>
      <c r="MP11" s="62" t="s">
        <v>59</v>
      </c>
      <c r="MQ11" s="80" t="s">
        <v>51</v>
      </c>
      <c r="MR11" s="80" t="s">
        <v>51</v>
      </c>
      <c r="MS11" s="76" t="s">
        <v>49</v>
      </c>
      <c r="MT11" s="76" t="s">
        <v>49</v>
      </c>
      <c r="MU11" s="80" t="s">
        <v>51</v>
      </c>
      <c r="MV11" s="80" t="s">
        <v>51</v>
      </c>
      <c r="MW11" s="62" t="s">
        <v>59</v>
      </c>
      <c r="MX11" s="80" t="s">
        <v>51</v>
      </c>
      <c r="MY11" s="80" t="s">
        <v>51</v>
      </c>
      <c r="MZ11" s="76" t="s">
        <v>49</v>
      </c>
      <c r="NA11" s="76" t="s">
        <v>49</v>
      </c>
      <c r="NB11" s="80" t="s">
        <v>51</v>
      </c>
      <c r="NC11" s="80" t="s">
        <v>51</v>
      </c>
      <c r="ND11" s="62" t="s">
        <v>59</v>
      </c>
      <c r="NE11" s="80" t="s">
        <v>51</v>
      </c>
      <c r="NF11" s="80" t="s">
        <v>51</v>
      </c>
      <c r="NG11" s="76" t="s">
        <v>49</v>
      </c>
      <c r="NH11" s="76" t="s">
        <v>49</v>
      </c>
      <c r="NI11" s="80" t="s">
        <v>51</v>
      </c>
      <c r="NJ11" s="80" t="s">
        <v>51</v>
      </c>
      <c r="NK11" s="62" t="s">
        <v>59</v>
      </c>
      <c r="NL11" s="80" t="s">
        <v>51</v>
      </c>
      <c r="NM11" s="52" t="s">
        <v>50</v>
      </c>
      <c r="NN11" s="76" t="s">
        <v>49</v>
      </c>
      <c r="NO11" s="76" t="s">
        <v>49</v>
      </c>
      <c r="NP11" s="80" t="s">
        <v>51</v>
      </c>
      <c r="NQ11" s="80" t="s">
        <v>51</v>
      </c>
      <c r="NR11" s="62" t="s">
        <v>59</v>
      </c>
      <c r="NS11" s="80" t="s">
        <v>51</v>
      </c>
      <c r="NT11" s="52" t="s">
        <v>50</v>
      </c>
      <c r="NU11" s="81" t="s">
        <v>49</v>
      </c>
      <c r="NV11" s="81" t="s">
        <v>49</v>
      </c>
      <c r="NW11" s="82"/>
      <c r="NX11" s="82"/>
      <c r="NY11" s="82"/>
      <c r="NZ11" s="82"/>
      <c r="OA11" s="82"/>
      <c r="OB11" s="81" t="s">
        <v>49</v>
      </c>
      <c r="OC11" s="81" t="s">
        <v>49</v>
      </c>
      <c r="OD11" s="82"/>
      <c r="OE11" s="82"/>
      <c r="OF11" s="82"/>
      <c r="OG11" s="82"/>
      <c r="OH11" s="82"/>
      <c r="OI11" s="81" t="s">
        <v>49</v>
      </c>
      <c r="OJ11" s="81" t="s">
        <v>49</v>
      </c>
      <c r="OK11" s="82"/>
      <c r="OL11" s="82"/>
      <c r="OM11" s="82"/>
      <c r="ON11" s="82"/>
      <c r="OO11" s="82"/>
      <c r="OP11" s="81" t="s">
        <v>49</v>
      </c>
      <c r="OQ11" s="81" t="s">
        <v>49</v>
      </c>
      <c r="OR11" s="82"/>
      <c r="OS11" s="82"/>
      <c r="OT11" s="82"/>
      <c r="OU11" s="82"/>
      <c r="OV11" s="82"/>
      <c r="OW11" s="81" t="s">
        <v>49</v>
      </c>
      <c r="OX11" s="81" t="s">
        <v>49</v>
      </c>
      <c r="OY11" s="82"/>
      <c r="OZ11" s="82"/>
      <c r="PA11" s="82"/>
      <c r="PB11" s="82"/>
      <c r="PC11" s="82"/>
      <c r="PD11" s="81" t="s">
        <v>49</v>
      </c>
      <c r="PE11" s="81" t="s">
        <v>49</v>
      </c>
      <c r="PF11" s="82"/>
      <c r="PG11" s="82"/>
      <c r="PH11" s="82"/>
      <c r="PI11" s="82"/>
      <c r="PJ11" s="82"/>
      <c r="PK11" s="81" t="s">
        <v>49</v>
      </c>
      <c r="PL11" s="81" t="s">
        <v>49</v>
      </c>
      <c r="PM11" s="82"/>
      <c r="PN11" s="82"/>
      <c r="PO11" s="82"/>
      <c r="PP11" s="82"/>
      <c r="PQ11" s="82"/>
      <c r="PR11" s="81" t="s">
        <v>49</v>
      </c>
      <c r="PS11" s="81" t="s">
        <v>49</v>
      </c>
      <c r="PT11" s="82"/>
      <c r="PU11" s="82"/>
      <c r="PV11" s="82"/>
      <c r="PW11" s="82"/>
      <c r="PX11" s="82"/>
      <c r="PY11" s="81" t="s">
        <v>49</v>
      </c>
      <c r="PZ11" s="81" t="s">
        <v>49</v>
      </c>
      <c r="QA11" s="82"/>
      <c r="QB11" s="82"/>
      <c r="QC11" s="82"/>
      <c r="QD11" s="82"/>
      <c r="QE11" s="82"/>
      <c r="QF11" s="81" t="s">
        <v>49</v>
      </c>
      <c r="QG11" s="81" t="s">
        <v>49</v>
      </c>
      <c r="QH11" s="82"/>
      <c r="QI11" s="82"/>
      <c r="QJ11" s="82"/>
      <c r="QK11" s="82"/>
      <c r="QL11" s="82"/>
      <c r="QM11" s="81" t="s">
        <v>49</v>
      </c>
      <c r="QN11" s="81" t="s">
        <v>49</v>
      </c>
      <c r="QO11" s="82"/>
      <c r="QP11" s="82"/>
      <c r="QQ11" s="82"/>
      <c r="QR11" s="82"/>
      <c r="QS11" s="82"/>
      <c r="QT11" s="81" t="s">
        <v>49</v>
      </c>
      <c r="QU11" s="81" t="s">
        <v>49</v>
      </c>
      <c r="QV11" s="82"/>
      <c r="QW11" s="82"/>
      <c r="QX11" s="82"/>
      <c r="QY11" s="82"/>
      <c r="QZ11" s="82"/>
      <c r="RA11" s="81" t="s">
        <v>49</v>
      </c>
      <c r="RB11" s="81" t="s">
        <v>49</v>
      </c>
      <c r="RC11" s="82"/>
      <c r="RD11" s="82"/>
      <c r="RE11" s="82"/>
      <c r="RF11" s="82"/>
      <c r="RG11" s="82"/>
      <c r="RH11" s="81" t="s">
        <v>49</v>
      </c>
      <c r="RI11" s="81" t="s">
        <v>49</v>
      </c>
    </row>
    <row r="12" spans="1:477" ht="9.75" customHeight="1" x14ac:dyDescent="0.2">
      <c r="A12" s="89" t="s">
        <v>69</v>
      </c>
      <c r="B12" s="78">
        <f t="shared" si="0"/>
        <v>0</v>
      </c>
      <c r="C12" s="79">
        <f t="shared" si="1"/>
        <v>104</v>
      </c>
      <c r="D12" s="79">
        <f t="shared" si="2"/>
        <v>9</v>
      </c>
      <c r="E12" s="79">
        <f t="shared" si="3"/>
        <v>183</v>
      </c>
      <c r="F12" s="79">
        <f t="shared" si="4"/>
        <v>0</v>
      </c>
      <c r="G12" s="69"/>
      <c r="H12" s="79">
        <f t="shared" si="5"/>
        <v>20</v>
      </c>
      <c r="I12" s="79">
        <f t="shared" si="6"/>
        <v>1</v>
      </c>
      <c r="J12" s="79">
        <f t="shared" si="7"/>
        <v>0</v>
      </c>
      <c r="K12" s="79">
        <f t="shared" si="8"/>
        <v>1</v>
      </c>
      <c r="L12" s="79">
        <f t="shared" si="9"/>
        <v>0</v>
      </c>
      <c r="M12" s="79">
        <f t="shared" si="10"/>
        <v>0</v>
      </c>
      <c r="N12" s="79">
        <f t="shared" si="11"/>
        <v>49</v>
      </c>
      <c r="O12" s="79">
        <f t="shared" si="12"/>
        <v>14</v>
      </c>
      <c r="P12" s="79">
        <f t="shared" si="13"/>
        <v>0</v>
      </c>
      <c r="Q12" s="84"/>
      <c r="R12" s="52" t="s">
        <v>50</v>
      </c>
      <c r="S12" s="57" t="s">
        <v>54</v>
      </c>
      <c r="T12" s="62" t="s">
        <v>59</v>
      </c>
      <c r="U12" s="76" t="s">
        <v>49</v>
      </c>
      <c r="V12" s="76" t="s">
        <v>49</v>
      </c>
      <c r="W12" s="80" t="s">
        <v>51</v>
      </c>
      <c r="X12" s="80" t="s">
        <v>51</v>
      </c>
      <c r="Y12" s="80" t="s">
        <v>51</v>
      </c>
      <c r="Z12" s="80" t="s">
        <v>51</v>
      </c>
      <c r="AA12" s="62" t="s">
        <v>59</v>
      </c>
      <c r="AB12" s="76" t="s">
        <v>49</v>
      </c>
      <c r="AC12" s="76" t="s">
        <v>49</v>
      </c>
      <c r="AD12" s="80" t="s">
        <v>51</v>
      </c>
      <c r="AE12" s="80" t="s">
        <v>51</v>
      </c>
      <c r="AF12" s="80" t="s">
        <v>51</v>
      </c>
      <c r="AG12" s="80" t="s">
        <v>51</v>
      </c>
      <c r="AH12" s="62" t="s">
        <v>59</v>
      </c>
      <c r="AI12" s="76" t="s">
        <v>49</v>
      </c>
      <c r="AJ12" s="76" t="s">
        <v>49</v>
      </c>
      <c r="AK12" s="80" t="s">
        <v>51</v>
      </c>
      <c r="AL12" s="80" t="s">
        <v>51</v>
      </c>
      <c r="AM12" s="80" t="s">
        <v>51</v>
      </c>
      <c r="AN12" s="80" t="s">
        <v>51</v>
      </c>
      <c r="AO12" s="62" t="s">
        <v>59</v>
      </c>
      <c r="AP12" s="76" t="s">
        <v>49</v>
      </c>
      <c r="AQ12" s="76" t="s">
        <v>49</v>
      </c>
      <c r="AR12" s="80" t="s">
        <v>51</v>
      </c>
      <c r="AS12" s="80" t="s">
        <v>51</v>
      </c>
      <c r="AT12" s="80" t="s">
        <v>51</v>
      </c>
      <c r="AU12" s="80" t="s">
        <v>51</v>
      </c>
      <c r="AV12" s="62" t="s">
        <v>59</v>
      </c>
      <c r="AW12" s="76" t="s">
        <v>49</v>
      </c>
      <c r="AX12" s="76" t="s">
        <v>49</v>
      </c>
      <c r="AY12" s="80" t="s">
        <v>51</v>
      </c>
      <c r="AZ12" s="80" t="s">
        <v>51</v>
      </c>
      <c r="BA12" s="80" t="s">
        <v>51</v>
      </c>
      <c r="BB12" s="80" t="s">
        <v>51</v>
      </c>
      <c r="BC12" s="62" t="s">
        <v>59</v>
      </c>
      <c r="BD12" s="76" t="s">
        <v>49</v>
      </c>
      <c r="BE12" s="76" t="s">
        <v>49</v>
      </c>
      <c r="BF12" s="56" t="s">
        <v>53</v>
      </c>
      <c r="BG12" s="80" t="s">
        <v>51</v>
      </c>
      <c r="BH12" s="80" t="s">
        <v>51</v>
      </c>
      <c r="BI12" s="80" t="s">
        <v>51</v>
      </c>
      <c r="BJ12" s="62" t="s">
        <v>59</v>
      </c>
      <c r="BK12" s="76" t="s">
        <v>49</v>
      </c>
      <c r="BL12" s="76" t="s">
        <v>49</v>
      </c>
      <c r="BM12" s="80" t="s">
        <v>51</v>
      </c>
      <c r="BN12" s="80" t="s">
        <v>51</v>
      </c>
      <c r="BO12" s="80" t="s">
        <v>51</v>
      </c>
      <c r="BP12" s="80" t="s">
        <v>51</v>
      </c>
      <c r="BQ12" s="62" t="s">
        <v>59</v>
      </c>
      <c r="BR12" s="76" t="s">
        <v>49</v>
      </c>
      <c r="BS12" s="76" t="s">
        <v>49</v>
      </c>
      <c r="BT12" s="80" t="s">
        <v>51</v>
      </c>
      <c r="BU12" s="80" t="s">
        <v>51</v>
      </c>
      <c r="BV12" s="80" t="s">
        <v>51</v>
      </c>
      <c r="BW12" s="80" t="s">
        <v>51</v>
      </c>
      <c r="BX12" s="62" t="s">
        <v>59</v>
      </c>
      <c r="BY12" s="76" t="s">
        <v>49</v>
      </c>
      <c r="BZ12" s="76" t="s">
        <v>49</v>
      </c>
      <c r="CA12" s="80" t="s">
        <v>51</v>
      </c>
      <c r="CB12" s="80" t="s">
        <v>51</v>
      </c>
      <c r="CC12" s="80" t="s">
        <v>51</v>
      </c>
      <c r="CD12" s="80" t="s">
        <v>51</v>
      </c>
      <c r="CE12" s="62" t="s">
        <v>59</v>
      </c>
      <c r="CF12" s="76" t="s">
        <v>49</v>
      </c>
      <c r="CG12" s="76" t="s">
        <v>49</v>
      </c>
      <c r="CH12" s="80" t="s">
        <v>51</v>
      </c>
      <c r="CI12" s="80" t="s">
        <v>51</v>
      </c>
      <c r="CJ12" s="80" t="s">
        <v>51</v>
      </c>
      <c r="CK12" s="59" t="s">
        <v>56</v>
      </c>
      <c r="CL12" s="62" t="s">
        <v>59</v>
      </c>
      <c r="CM12" s="76" t="s">
        <v>49</v>
      </c>
      <c r="CN12" s="76" t="s">
        <v>49</v>
      </c>
      <c r="CO12" s="80" t="s">
        <v>51</v>
      </c>
      <c r="CP12" s="80" t="s">
        <v>51</v>
      </c>
      <c r="CQ12" s="63" t="s">
        <v>60</v>
      </c>
      <c r="CR12" s="63" t="s">
        <v>60</v>
      </c>
      <c r="CS12" s="62" t="s">
        <v>59</v>
      </c>
      <c r="CT12" s="76" t="s">
        <v>49</v>
      </c>
      <c r="CU12" s="76" t="s">
        <v>49</v>
      </c>
      <c r="CV12" s="63" t="s">
        <v>60</v>
      </c>
      <c r="CW12" s="63" t="s">
        <v>60</v>
      </c>
      <c r="CX12" s="63" t="s">
        <v>60</v>
      </c>
      <c r="CY12" s="63" t="s">
        <v>60</v>
      </c>
      <c r="CZ12" s="62" t="s">
        <v>59</v>
      </c>
      <c r="DA12" s="76" t="s">
        <v>49</v>
      </c>
      <c r="DB12" s="76" t="s">
        <v>49</v>
      </c>
      <c r="DC12" s="63" t="s">
        <v>60</v>
      </c>
      <c r="DD12" s="63" t="s">
        <v>60</v>
      </c>
      <c r="DE12" s="63" t="s">
        <v>60</v>
      </c>
      <c r="DF12" s="63" t="s">
        <v>60</v>
      </c>
      <c r="DG12" s="62" t="s">
        <v>59</v>
      </c>
      <c r="DH12" s="76" t="s">
        <v>49</v>
      </c>
      <c r="DI12" s="76" t="s">
        <v>49</v>
      </c>
      <c r="DJ12" s="63" t="s">
        <v>60</v>
      </c>
      <c r="DK12" s="63" t="s">
        <v>60</v>
      </c>
      <c r="DL12" s="63" t="s">
        <v>60</v>
      </c>
      <c r="DM12" s="63" t="s">
        <v>60</v>
      </c>
      <c r="DN12" s="62" t="s">
        <v>59</v>
      </c>
      <c r="DO12" s="76" t="s">
        <v>49</v>
      </c>
      <c r="DP12" s="76" t="s">
        <v>49</v>
      </c>
      <c r="DQ12" s="52" t="s">
        <v>50</v>
      </c>
      <c r="DR12" s="80" t="s">
        <v>51</v>
      </c>
      <c r="DS12" s="80" t="s">
        <v>51</v>
      </c>
      <c r="DT12" s="80" t="s">
        <v>51</v>
      </c>
      <c r="DU12" s="62" t="s">
        <v>59</v>
      </c>
      <c r="DV12" s="76" t="s">
        <v>49</v>
      </c>
      <c r="DW12" s="76" t="s">
        <v>49</v>
      </c>
      <c r="DX12" s="80" t="s">
        <v>51</v>
      </c>
      <c r="DY12" s="80" t="s">
        <v>51</v>
      </c>
      <c r="DZ12" s="80" t="s">
        <v>51</v>
      </c>
      <c r="EA12" s="80" t="s">
        <v>51</v>
      </c>
      <c r="EB12" s="62" t="s">
        <v>59</v>
      </c>
      <c r="EC12" s="76" t="s">
        <v>49</v>
      </c>
      <c r="ED12" s="76" t="s">
        <v>49</v>
      </c>
      <c r="EE12" s="80" t="s">
        <v>51</v>
      </c>
      <c r="EF12" s="80" t="s">
        <v>51</v>
      </c>
      <c r="EG12" s="80" t="s">
        <v>51</v>
      </c>
      <c r="EH12" s="80" t="s">
        <v>51</v>
      </c>
      <c r="EI12" s="52" t="s">
        <v>50</v>
      </c>
      <c r="EJ12" s="76" t="s">
        <v>49</v>
      </c>
      <c r="EK12" s="76" t="s">
        <v>49</v>
      </c>
      <c r="EL12" s="56" t="s">
        <v>53</v>
      </c>
      <c r="EM12" s="56" t="s">
        <v>53</v>
      </c>
      <c r="EN12" s="56" t="s">
        <v>53</v>
      </c>
      <c r="EO12" s="56" t="s">
        <v>53</v>
      </c>
      <c r="EP12" s="52" t="s">
        <v>50</v>
      </c>
      <c r="EQ12" s="76" t="s">
        <v>49</v>
      </c>
      <c r="ER12" s="76" t="s">
        <v>49</v>
      </c>
      <c r="ES12" s="80" t="s">
        <v>51</v>
      </c>
      <c r="ET12" s="80" t="s">
        <v>51</v>
      </c>
      <c r="EU12" s="80" t="s">
        <v>51</v>
      </c>
      <c r="EV12" s="80" t="s">
        <v>51</v>
      </c>
      <c r="EW12" s="62" t="s">
        <v>59</v>
      </c>
      <c r="EX12" s="76" t="s">
        <v>49</v>
      </c>
      <c r="EY12" s="76" t="s">
        <v>49</v>
      </c>
      <c r="EZ12" s="80" t="s">
        <v>51</v>
      </c>
      <c r="FA12" s="80" t="s">
        <v>51</v>
      </c>
      <c r="FB12" s="80" t="s">
        <v>51</v>
      </c>
      <c r="FC12" s="52" t="s">
        <v>50</v>
      </c>
      <c r="FD12" s="62" t="s">
        <v>59</v>
      </c>
      <c r="FE12" s="76" t="s">
        <v>49</v>
      </c>
      <c r="FF12" s="76" t="s">
        <v>49</v>
      </c>
      <c r="FG12" s="80" t="s">
        <v>51</v>
      </c>
      <c r="FH12" s="80" t="s">
        <v>51</v>
      </c>
      <c r="FI12" s="80" t="s">
        <v>51</v>
      </c>
      <c r="FJ12" s="80" t="s">
        <v>51</v>
      </c>
      <c r="FK12" s="62" t="s">
        <v>59</v>
      </c>
      <c r="FL12" s="76" t="s">
        <v>49</v>
      </c>
      <c r="FM12" s="76" t="s">
        <v>49</v>
      </c>
      <c r="FN12" s="52" t="s">
        <v>50</v>
      </c>
      <c r="FO12" s="80" t="s">
        <v>51</v>
      </c>
      <c r="FP12" s="80" t="s">
        <v>51</v>
      </c>
      <c r="FQ12" s="80" t="s">
        <v>51</v>
      </c>
      <c r="FR12" s="62" t="s">
        <v>59</v>
      </c>
      <c r="FS12" s="76" t="s">
        <v>49</v>
      </c>
      <c r="FT12" s="76" t="s">
        <v>49</v>
      </c>
      <c r="FU12" s="80" t="s">
        <v>51</v>
      </c>
      <c r="FV12" s="80" t="s">
        <v>51</v>
      </c>
      <c r="FW12" s="80" t="s">
        <v>51</v>
      </c>
      <c r="FX12" s="80" t="s">
        <v>51</v>
      </c>
      <c r="FY12" s="62" t="s">
        <v>59</v>
      </c>
      <c r="FZ12" s="76" t="s">
        <v>49</v>
      </c>
      <c r="GA12" s="76" t="s">
        <v>49</v>
      </c>
      <c r="GB12" s="80" t="s">
        <v>51</v>
      </c>
      <c r="GC12" s="80" t="s">
        <v>51</v>
      </c>
      <c r="GD12" s="80" t="s">
        <v>51</v>
      </c>
      <c r="GE12" s="80" t="s">
        <v>51</v>
      </c>
      <c r="GF12" s="62" t="s">
        <v>59</v>
      </c>
      <c r="GG12" s="76" t="s">
        <v>49</v>
      </c>
      <c r="GH12" s="76" t="s">
        <v>49</v>
      </c>
      <c r="GI12" s="80" t="s">
        <v>51</v>
      </c>
      <c r="GJ12" s="80" t="s">
        <v>51</v>
      </c>
      <c r="GK12" s="80" t="s">
        <v>51</v>
      </c>
      <c r="GL12" s="80" t="s">
        <v>51</v>
      </c>
      <c r="GM12" s="62" t="s">
        <v>59</v>
      </c>
      <c r="GN12" s="76" t="s">
        <v>49</v>
      </c>
      <c r="GO12" s="76" t="s">
        <v>49</v>
      </c>
      <c r="GP12" s="80" t="s">
        <v>51</v>
      </c>
      <c r="GQ12" s="80" t="s">
        <v>51</v>
      </c>
      <c r="GR12" s="80" t="s">
        <v>51</v>
      </c>
      <c r="GS12" s="80" t="s">
        <v>51</v>
      </c>
      <c r="GT12" s="62" t="s">
        <v>59</v>
      </c>
      <c r="GU12" s="76" t="s">
        <v>49</v>
      </c>
      <c r="GV12" s="76" t="s">
        <v>49</v>
      </c>
      <c r="GW12" s="80" t="s">
        <v>51</v>
      </c>
      <c r="GX12" s="80" t="s">
        <v>51</v>
      </c>
      <c r="GY12" s="80" t="s">
        <v>51</v>
      </c>
      <c r="GZ12" s="80" t="s">
        <v>51</v>
      </c>
      <c r="HA12" s="62" t="s">
        <v>59</v>
      </c>
      <c r="HB12" s="76" t="s">
        <v>49</v>
      </c>
      <c r="HC12" s="76" t="s">
        <v>49</v>
      </c>
      <c r="HD12" s="80" t="s">
        <v>51</v>
      </c>
      <c r="HE12" s="52" t="s">
        <v>50</v>
      </c>
      <c r="HF12" s="80" t="s">
        <v>51</v>
      </c>
      <c r="HG12" s="80" t="s">
        <v>51</v>
      </c>
      <c r="HH12" s="62" t="s">
        <v>59</v>
      </c>
      <c r="HI12" s="76" t="s">
        <v>49</v>
      </c>
      <c r="HJ12" s="76" t="s">
        <v>49</v>
      </c>
      <c r="HK12" s="80" t="s">
        <v>51</v>
      </c>
      <c r="HL12" s="80" t="s">
        <v>51</v>
      </c>
      <c r="HM12" s="80" t="s">
        <v>51</v>
      </c>
      <c r="HN12" s="80" t="s">
        <v>51</v>
      </c>
      <c r="HO12" s="62" t="s">
        <v>59</v>
      </c>
      <c r="HP12" s="76" t="s">
        <v>49</v>
      </c>
      <c r="HQ12" s="76" t="s">
        <v>49</v>
      </c>
      <c r="HR12" s="80" t="s">
        <v>51</v>
      </c>
      <c r="HS12" s="80" t="s">
        <v>51</v>
      </c>
      <c r="HT12" s="80" t="s">
        <v>51</v>
      </c>
      <c r="HU12" s="80" t="s">
        <v>51</v>
      </c>
      <c r="HV12" s="62" t="s">
        <v>59</v>
      </c>
      <c r="HW12" s="76" t="s">
        <v>49</v>
      </c>
      <c r="HX12" s="76" t="s">
        <v>49</v>
      </c>
      <c r="HY12" s="80" t="s">
        <v>51</v>
      </c>
      <c r="HZ12" s="80" t="s">
        <v>51</v>
      </c>
      <c r="IA12" s="80" t="s">
        <v>51</v>
      </c>
      <c r="IB12" s="80" t="s">
        <v>51</v>
      </c>
      <c r="IC12" s="62" t="s">
        <v>59</v>
      </c>
      <c r="ID12" s="76" t="s">
        <v>49</v>
      </c>
      <c r="IE12" s="76" t="s">
        <v>49</v>
      </c>
      <c r="IF12" s="80" t="s">
        <v>51</v>
      </c>
      <c r="IG12" s="80" t="s">
        <v>51</v>
      </c>
      <c r="IH12" s="80" t="s">
        <v>51</v>
      </c>
      <c r="II12" s="80" t="s">
        <v>51</v>
      </c>
      <c r="IJ12" s="62" t="s">
        <v>59</v>
      </c>
      <c r="IK12" s="76" t="s">
        <v>49</v>
      </c>
      <c r="IL12" s="76" t="s">
        <v>49</v>
      </c>
      <c r="IM12" s="80" t="s">
        <v>51</v>
      </c>
      <c r="IN12" s="80" t="s">
        <v>51</v>
      </c>
      <c r="IO12" s="80" t="s">
        <v>51</v>
      </c>
      <c r="IP12" s="80" t="s">
        <v>51</v>
      </c>
      <c r="IQ12" s="62" t="s">
        <v>59</v>
      </c>
      <c r="IR12" s="76" t="s">
        <v>49</v>
      </c>
      <c r="IS12" s="76" t="s">
        <v>49</v>
      </c>
      <c r="IT12" s="80" t="s">
        <v>51</v>
      </c>
      <c r="IU12" s="80" t="s">
        <v>51</v>
      </c>
      <c r="IV12" s="80" t="s">
        <v>51</v>
      </c>
      <c r="IW12" s="80" t="s">
        <v>51</v>
      </c>
      <c r="IX12" s="62" t="s">
        <v>59</v>
      </c>
      <c r="IY12" s="76" t="s">
        <v>49</v>
      </c>
      <c r="IZ12" s="76" t="s">
        <v>49</v>
      </c>
      <c r="JA12" s="80" t="s">
        <v>51</v>
      </c>
      <c r="JB12" s="80" t="s">
        <v>51</v>
      </c>
      <c r="JC12" s="80" t="s">
        <v>51</v>
      </c>
      <c r="JD12" s="80" t="s">
        <v>51</v>
      </c>
      <c r="JE12" s="62" t="s">
        <v>59</v>
      </c>
      <c r="JF12" s="76" t="s">
        <v>49</v>
      </c>
      <c r="JG12" s="76" t="s">
        <v>49</v>
      </c>
      <c r="JH12" s="80" t="s">
        <v>51</v>
      </c>
      <c r="JI12" s="80" t="s">
        <v>51</v>
      </c>
      <c r="JJ12" s="80" t="s">
        <v>51</v>
      </c>
      <c r="JK12" s="80" t="s">
        <v>51</v>
      </c>
      <c r="JL12" s="62" t="s">
        <v>59</v>
      </c>
      <c r="JM12" s="76" t="s">
        <v>49</v>
      </c>
      <c r="JN12" s="76" t="s">
        <v>49</v>
      </c>
      <c r="JO12" s="80" t="s">
        <v>51</v>
      </c>
      <c r="JP12" s="80" t="s">
        <v>51</v>
      </c>
      <c r="JQ12" s="80" t="s">
        <v>51</v>
      </c>
      <c r="JR12" s="80" t="s">
        <v>51</v>
      </c>
      <c r="JS12" s="62" t="s">
        <v>59</v>
      </c>
      <c r="JT12" s="76" t="s">
        <v>49</v>
      </c>
      <c r="JU12" s="76" t="s">
        <v>49</v>
      </c>
      <c r="JV12" s="80" t="s">
        <v>51</v>
      </c>
      <c r="JW12" s="80" t="s">
        <v>51</v>
      </c>
      <c r="JX12" s="80" t="s">
        <v>51</v>
      </c>
      <c r="JY12" s="80" t="s">
        <v>51</v>
      </c>
      <c r="JZ12" s="62" t="s">
        <v>59</v>
      </c>
      <c r="KA12" s="76" t="s">
        <v>49</v>
      </c>
      <c r="KB12" s="76" t="s">
        <v>49</v>
      </c>
      <c r="KC12" s="80" t="s">
        <v>51</v>
      </c>
      <c r="KD12" s="80" t="s">
        <v>51</v>
      </c>
      <c r="KE12" s="80" t="s">
        <v>51</v>
      </c>
      <c r="KF12" s="80" t="s">
        <v>51</v>
      </c>
      <c r="KG12" s="62" t="s">
        <v>59</v>
      </c>
      <c r="KH12" s="76" t="s">
        <v>49</v>
      </c>
      <c r="KI12" s="76" t="s">
        <v>49</v>
      </c>
      <c r="KJ12" s="80" t="s">
        <v>51</v>
      </c>
      <c r="KK12" s="80" t="s">
        <v>51</v>
      </c>
      <c r="KL12" s="80" t="s">
        <v>51</v>
      </c>
      <c r="KM12" s="80" t="s">
        <v>51</v>
      </c>
      <c r="KN12" s="62" t="s">
        <v>59</v>
      </c>
      <c r="KO12" s="76" t="s">
        <v>49</v>
      </c>
      <c r="KP12" s="76" t="s">
        <v>49</v>
      </c>
      <c r="KQ12" s="80" t="s">
        <v>51</v>
      </c>
      <c r="KR12" s="80" t="s">
        <v>51</v>
      </c>
      <c r="KS12" s="80" t="s">
        <v>51</v>
      </c>
      <c r="KT12" s="80" t="s">
        <v>51</v>
      </c>
      <c r="KU12" s="62" t="s">
        <v>59</v>
      </c>
      <c r="KV12" s="76" t="s">
        <v>49</v>
      </c>
      <c r="KW12" s="76" t="s">
        <v>49</v>
      </c>
      <c r="KX12" s="80" t="s">
        <v>51</v>
      </c>
      <c r="KY12" s="80" t="s">
        <v>51</v>
      </c>
      <c r="KZ12" s="80" t="s">
        <v>51</v>
      </c>
      <c r="LA12" s="80" t="s">
        <v>51</v>
      </c>
      <c r="LB12" s="62" t="s">
        <v>59</v>
      </c>
      <c r="LC12" s="76" t="s">
        <v>49</v>
      </c>
      <c r="LD12" s="76" t="s">
        <v>49</v>
      </c>
      <c r="LE12" s="80" t="s">
        <v>51</v>
      </c>
      <c r="LF12" s="80" t="s">
        <v>51</v>
      </c>
      <c r="LG12" s="80" t="s">
        <v>51</v>
      </c>
      <c r="LH12" s="80" t="s">
        <v>51</v>
      </c>
      <c r="LI12" s="62" t="s">
        <v>59</v>
      </c>
      <c r="LJ12" s="76" t="s">
        <v>49</v>
      </c>
      <c r="LK12" s="76" t="s">
        <v>49</v>
      </c>
      <c r="LL12" s="80" t="s">
        <v>51</v>
      </c>
      <c r="LM12" s="80" t="s">
        <v>51</v>
      </c>
      <c r="LN12" s="80" t="s">
        <v>51</v>
      </c>
      <c r="LO12" s="80" t="s">
        <v>51</v>
      </c>
      <c r="LP12" s="62" t="s">
        <v>59</v>
      </c>
      <c r="LQ12" s="76" t="s">
        <v>49</v>
      </c>
      <c r="LR12" s="76" t="s">
        <v>49</v>
      </c>
      <c r="LS12" s="80" t="s">
        <v>51</v>
      </c>
      <c r="LT12" s="80" t="s">
        <v>51</v>
      </c>
      <c r="LU12" s="52" t="s">
        <v>50</v>
      </c>
      <c r="LV12" s="80" t="s">
        <v>51</v>
      </c>
      <c r="LW12" s="62" t="s">
        <v>59</v>
      </c>
      <c r="LX12" s="76" t="s">
        <v>49</v>
      </c>
      <c r="LY12" s="76" t="s">
        <v>49</v>
      </c>
      <c r="LZ12" s="80" t="s">
        <v>51</v>
      </c>
      <c r="MA12" s="80" t="s">
        <v>51</v>
      </c>
      <c r="MB12" s="80" t="s">
        <v>51</v>
      </c>
      <c r="MC12" s="80" t="s">
        <v>51</v>
      </c>
      <c r="MD12" s="62" t="s">
        <v>59</v>
      </c>
      <c r="ME12" s="76" t="s">
        <v>49</v>
      </c>
      <c r="MF12" s="76" t="s">
        <v>49</v>
      </c>
      <c r="MG12" s="80" t="s">
        <v>51</v>
      </c>
      <c r="MH12" s="80" t="s">
        <v>51</v>
      </c>
      <c r="MI12" s="80" t="s">
        <v>51</v>
      </c>
      <c r="MJ12" s="80" t="s">
        <v>51</v>
      </c>
      <c r="MK12" s="62" t="s">
        <v>59</v>
      </c>
      <c r="ML12" s="76" t="s">
        <v>49</v>
      </c>
      <c r="MM12" s="76" t="s">
        <v>49</v>
      </c>
      <c r="MN12" s="80" t="s">
        <v>51</v>
      </c>
      <c r="MO12" s="80" t="s">
        <v>51</v>
      </c>
      <c r="MP12" s="80" t="s">
        <v>51</v>
      </c>
      <c r="MQ12" s="80" t="s">
        <v>51</v>
      </c>
      <c r="MR12" s="62" t="s">
        <v>59</v>
      </c>
      <c r="MS12" s="76" t="s">
        <v>49</v>
      </c>
      <c r="MT12" s="76" t="s">
        <v>49</v>
      </c>
      <c r="MU12" s="80" t="s">
        <v>51</v>
      </c>
      <c r="MV12" s="80" t="s">
        <v>51</v>
      </c>
      <c r="MW12" s="80" t="s">
        <v>51</v>
      </c>
      <c r="MX12" s="80" t="s">
        <v>51</v>
      </c>
      <c r="MY12" s="62" t="s">
        <v>59</v>
      </c>
      <c r="MZ12" s="76" t="s">
        <v>49</v>
      </c>
      <c r="NA12" s="76" t="s">
        <v>49</v>
      </c>
      <c r="NB12" s="80" t="s">
        <v>51</v>
      </c>
      <c r="NC12" s="80" t="s">
        <v>51</v>
      </c>
      <c r="ND12" s="80" t="s">
        <v>51</v>
      </c>
      <c r="NE12" s="80" t="s">
        <v>51</v>
      </c>
      <c r="NF12" s="62" t="s">
        <v>59</v>
      </c>
      <c r="NG12" s="76" t="s">
        <v>49</v>
      </c>
      <c r="NH12" s="76" t="s">
        <v>49</v>
      </c>
      <c r="NI12" s="80" t="s">
        <v>51</v>
      </c>
      <c r="NJ12" s="80" t="s">
        <v>51</v>
      </c>
      <c r="NK12" s="80" t="s">
        <v>51</v>
      </c>
      <c r="NL12" s="80" t="s">
        <v>51</v>
      </c>
      <c r="NM12" s="52" t="s">
        <v>50</v>
      </c>
      <c r="NN12" s="76" t="s">
        <v>49</v>
      </c>
      <c r="NO12" s="76" t="s">
        <v>49</v>
      </c>
      <c r="NP12" s="80" t="s">
        <v>51</v>
      </c>
      <c r="NQ12" s="80" t="s">
        <v>51</v>
      </c>
      <c r="NR12" s="80" t="s">
        <v>51</v>
      </c>
      <c r="NS12" s="80" t="s">
        <v>51</v>
      </c>
      <c r="NT12" s="52" t="s">
        <v>50</v>
      </c>
      <c r="NU12" s="81" t="s">
        <v>49</v>
      </c>
      <c r="NV12" s="81" t="s">
        <v>49</v>
      </c>
      <c r="NW12" s="82"/>
      <c r="NX12" s="82"/>
      <c r="NY12" s="82"/>
      <c r="NZ12" s="82"/>
      <c r="OA12" s="82"/>
      <c r="OB12" s="81" t="s">
        <v>49</v>
      </c>
      <c r="OC12" s="81" t="s">
        <v>49</v>
      </c>
      <c r="OD12" s="82"/>
      <c r="OE12" s="82"/>
      <c r="OF12" s="82"/>
      <c r="OG12" s="82"/>
      <c r="OH12" s="82"/>
      <c r="OI12" s="81" t="s">
        <v>49</v>
      </c>
      <c r="OJ12" s="81" t="s">
        <v>49</v>
      </c>
      <c r="OK12" s="82"/>
      <c r="OL12" s="82"/>
      <c r="OM12" s="82"/>
      <c r="ON12" s="82"/>
      <c r="OO12" s="82"/>
      <c r="OP12" s="81" t="s">
        <v>49</v>
      </c>
      <c r="OQ12" s="81" t="s">
        <v>49</v>
      </c>
      <c r="OR12" s="82"/>
      <c r="OS12" s="82"/>
      <c r="OT12" s="82"/>
      <c r="OU12" s="82"/>
      <c r="OV12" s="82"/>
      <c r="OW12" s="81" t="s">
        <v>49</v>
      </c>
      <c r="OX12" s="81" t="s">
        <v>49</v>
      </c>
      <c r="OY12" s="82"/>
      <c r="OZ12" s="82"/>
      <c r="PA12" s="82"/>
      <c r="PB12" s="82"/>
      <c r="PC12" s="82"/>
      <c r="PD12" s="81" t="s">
        <v>49</v>
      </c>
      <c r="PE12" s="81" t="s">
        <v>49</v>
      </c>
      <c r="PF12" s="82"/>
      <c r="PG12" s="82"/>
      <c r="PH12" s="82"/>
      <c r="PI12" s="82"/>
      <c r="PJ12" s="82"/>
      <c r="PK12" s="81" t="s">
        <v>49</v>
      </c>
      <c r="PL12" s="81" t="s">
        <v>49</v>
      </c>
      <c r="PM12" s="82"/>
      <c r="PN12" s="82"/>
      <c r="PO12" s="82"/>
      <c r="PP12" s="82"/>
      <c r="PQ12" s="82"/>
      <c r="PR12" s="81" t="s">
        <v>49</v>
      </c>
      <c r="PS12" s="81" t="s">
        <v>49</v>
      </c>
      <c r="PT12" s="82"/>
      <c r="PU12" s="82"/>
      <c r="PV12" s="82"/>
      <c r="PW12" s="82"/>
      <c r="PX12" s="82"/>
      <c r="PY12" s="81" t="s">
        <v>49</v>
      </c>
      <c r="PZ12" s="81" t="s">
        <v>49</v>
      </c>
      <c r="QA12" s="82"/>
      <c r="QB12" s="82"/>
      <c r="QC12" s="82"/>
      <c r="QD12" s="82"/>
      <c r="QE12" s="82"/>
      <c r="QF12" s="81" t="s">
        <v>49</v>
      </c>
      <c r="QG12" s="81" t="s">
        <v>49</v>
      </c>
      <c r="QH12" s="82"/>
      <c r="QI12" s="82"/>
      <c r="QJ12" s="82"/>
      <c r="QK12" s="82"/>
      <c r="QL12" s="82"/>
      <c r="QM12" s="81" t="s">
        <v>49</v>
      </c>
      <c r="QN12" s="81" t="s">
        <v>49</v>
      </c>
      <c r="QO12" s="82"/>
      <c r="QP12" s="82"/>
      <c r="QQ12" s="82"/>
      <c r="QR12" s="82"/>
      <c r="QS12" s="82"/>
      <c r="QT12" s="81" t="s">
        <v>49</v>
      </c>
      <c r="QU12" s="81" t="s">
        <v>49</v>
      </c>
      <c r="QV12" s="82"/>
      <c r="QW12" s="82"/>
      <c r="QX12" s="82"/>
      <c r="QY12" s="82"/>
      <c r="QZ12" s="82"/>
      <c r="RA12" s="81" t="s">
        <v>49</v>
      </c>
      <c r="RB12" s="81" t="s">
        <v>49</v>
      </c>
      <c r="RC12" s="82"/>
      <c r="RD12" s="82"/>
      <c r="RE12" s="82"/>
      <c r="RF12" s="82"/>
      <c r="RG12" s="82"/>
      <c r="RH12" s="81" t="s">
        <v>49</v>
      </c>
      <c r="RI12" s="81" t="s">
        <v>49</v>
      </c>
    </row>
    <row r="13" spans="1:477" ht="9.75" customHeight="1" x14ac:dyDescent="0.2">
      <c r="A13" s="89" t="s">
        <v>70</v>
      </c>
      <c r="B13" s="78">
        <f t="shared" si="0"/>
        <v>0</v>
      </c>
      <c r="C13" s="79">
        <f t="shared" si="1"/>
        <v>104</v>
      </c>
      <c r="D13" s="79">
        <f t="shared" si="2"/>
        <v>9</v>
      </c>
      <c r="E13" s="79">
        <f>COUNTIF(R13:NS13,"t")</f>
        <v>235</v>
      </c>
      <c r="F13" s="79">
        <f t="shared" si="4"/>
        <v>0</v>
      </c>
      <c r="G13" s="69"/>
      <c r="H13" s="79">
        <f t="shared" si="5"/>
        <v>25</v>
      </c>
      <c r="I13" s="79">
        <f t="shared" si="6"/>
        <v>0</v>
      </c>
      <c r="J13" s="79">
        <f t="shared" si="7"/>
        <v>0</v>
      </c>
      <c r="K13" s="79">
        <f t="shared" si="8"/>
        <v>0</v>
      </c>
      <c r="L13" s="79">
        <f t="shared" si="9"/>
        <v>0</v>
      </c>
      <c r="M13" s="79">
        <f t="shared" si="10"/>
        <v>0</v>
      </c>
      <c r="N13" s="79">
        <f t="shared" si="11"/>
        <v>0</v>
      </c>
      <c r="O13" s="79">
        <f t="shared" si="12"/>
        <v>18</v>
      </c>
      <c r="P13" s="79">
        <f t="shared" si="13"/>
        <v>0</v>
      </c>
      <c r="Q13" s="84"/>
      <c r="R13" s="52" t="s">
        <v>50</v>
      </c>
      <c r="S13" s="80" t="s">
        <v>51</v>
      </c>
      <c r="T13" s="80" t="s">
        <v>51</v>
      </c>
      <c r="U13" s="76" t="s">
        <v>49</v>
      </c>
      <c r="V13" s="76" t="s">
        <v>49</v>
      </c>
      <c r="W13" s="80" t="s">
        <v>51</v>
      </c>
      <c r="X13" s="80" t="s">
        <v>51</v>
      </c>
      <c r="Y13" s="80" t="s">
        <v>51</v>
      </c>
      <c r="Z13" s="80" t="s">
        <v>51</v>
      </c>
      <c r="AA13" s="80" t="s">
        <v>51</v>
      </c>
      <c r="AB13" s="76" t="s">
        <v>49</v>
      </c>
      <c r="AC13" s="76" t="s">
        <v>49</v>
      </c>
      <c r="AD13" s="80" t="s">
        <v>51</v>
      </c>
      <c r="AE13" s="80" t="s">
        <v>51</v>
      </c>
      <c r="AF13" s="80" t="s">
        <v>51</v>
      </c>
      <c r="AG13" s="80" t="s">
        <v>51</v>
      </c>
      <c r="AH13" s="80" t="s">
        <v>51</v>
      </c>
      <c r="AI13" s="76" t="s">
        <v>49</v>
      </c>
      <c r="AJ13" s="76" t="s">
        <v>49</v>
      </c>
      <c r="AK13" s="80" t="s">
        <v>51</v>
      </c>
      <c r="AL13" s="80" t="s">
        <v>51</v>
      </c>
      <c r="AM13" s="80" t="s">
        <v>51</v>
      </c>
      <c r="AN13" s="80" t="s">
        <v>51</v>
      </c>
      <c r="AO13" s="80" t="s">
        <v>51</v>
      </c>
      <c r="AP13" s="76" t="s">
        <v>49</v>
      </c>
      <c r="AQ13" s="76" t="s">
        <v>49</v>
      </c>
      <c r="AR13" s="80" t="s">
        <v>51</v>
      </c>
      <c r="AS13" s="80" t="s">
        <v>51</v>
      </c>
      <c r="AT13" s="80" t="s">
        <v>51</v>
      </c>
      <c r="AU13" s="80" t="s">
        <v>51</v>
      </c>
      <c r="AV13" s="80" t="s">
        <v>51</v>
      </c>
      <c r="AW13" s="76" t="s">
        <v>49</v>
      </c>
      <c r="AX13" s="76" t="s">
        <v>49</v>
      </c>
      <c r="AY13" s="80" t="s">
        <v>51</v>
      </c>
      <c r="AZ13" s="80" t="s">
        <v>51</v>
      </c>
      <c r="BA13" s="80" t="s">
        <v>51</v>
      </c>
      <c r="BB13" s="80" t="s">
        <v>51</v>
      </c>
      <c r="BC13" s="80" t="s">
        <v>51</v>
      </c>
      <c r="BD13" s="76" t="s">
        <v>49</v>
      </c>
      <c r="BE13" s="76" t="s">
        <v>49</v>
      </c>
      <c r="BF13" s="80" t="s">
        <v>51</v>
      </c>
      <c r="BG13" s="80" t="s">
        <v>51</v>
      </c>
      <c r="BH13" s="80" t="s">
        <v>51</v>
      </c>
      <c r="BI13" s="80" t="s">
        <v>51</v>
      </c>
      <c r="BJ13" s="80" t="s">
        <v>51</v>
      </c>
      <c r="BK13" s="76" t="s">
        <v>49</v>
      </c>
      <c r="BL13" s="76" t="s">
        <v>49</v>
      </c>
      <c r="BM13" s="80" t="s">
        <v>51</v>
      </c>
      <c r="BN13" s="80" t="s">
        <v>51</v>
      </c>
      <c r="BO13" s="80" t="s">
        <v>51</v>
      </c>
      <c r="BP13" s="80" t="s">
        <v>51</v>
      </c>
      <c r="BQ13" s="80" t="s">
        <v>51</v>
      </c>
      <c r="BR13" s="76" t="s">
        <v>49</v>
      </c>
      <c r="BS13" s="76" t="s">
        <v>49</v>
      </c>
      <c r="BT13" s="80" t="s">
        <v>51</v>
      </c>
      <c r="BU13" s="80" t="s">
        <v>51</v>
      </c>
      <c r="BV13" s="80" t="s">
        <v>51</v>
      </c>
      <c r="BW13" s="80" t="s">
        <v>51</v>
      </c>
      <c r="BX13" s="80" t="s">
        <v>51</v>
      </c>
      <c r="BY13" s="76" t="s">
        <v>49</v>
      </c>
      <c r="BZ13" s="76" t="s">
        <v>49</v>
      </c>
      <c r="CA13" s="80" t="s">
        <v>51</v>
      </c>
      <c r="CB13" s="80" t="s">
        <v>51</v>
      </c>
      <c r="CC13" s="80" t="s">
        <v>51</v>
      </c>
      <c r="CD13" s="80" t="s">
        <v>51</v>
      </c>
      <c r="CE13" s="80" t="s">
        <v>51</v>
      </c>
      <c r="CF13" s="76" t="s">
        <v>49</v>
      </c>
      <c r="CG13" s="76" t="s">
        <v>49</v>
      </c>
      <c r="CH13" s="80" t="s">
        <v>51</v>
      </c>
      <c r="CI13" s="80" t="s">
        <v>51</v>
      </c>
      <c r="CJ13" s="80" t="s">
        <v>51</v>
      </c>
      <c r="CK13" s="80" t="s">
        <v>51</v>
      </c>
      <c r="CL13" s="80" t="s">
        <v>51</v>
      </c>
      <c r="CM13" s="76" t="s">
        <v>49</v>
      </c>
      <c r="CN13" s="76" t="s">
        <v>49</v>
      </c>
      <c r="CO13" s="80" t="s">
        <v>51</v>
      </c>
      <c r="CP13" s="80" t="s">
        <v>51</v>
      </c>
      <c r="CQ13" s="63" t="s">
        <v>60</v>
      </c>
      <c r="CR13" s="63" t="s">
        <v>60</v>
      </c>
      <c r="CS13" s="63" t="s">
        <v>60</v>
      </c>
      <c r="CT13" s="76" t="s">
        <v>49</v>
      </c>
      <c r="CU13" s="76" t="s">
        <v>49</v>
      </c>
      <c r="CV13" s="63" t="s">
        <v>60</v>
      </c>
      <c r="CW13" s="63" t="s">
        <v>60</v>
      </c>
      <c r="CX13" s="63" t="s">
        <v>60</v>
      </c>
      <c r="CY13" s="63" t="s">
        <v>60</v>
      </c>
      <c r="CZ13" s="63" t="s">
        <v>60</v>
      </c>
      <c r="DA13" s="76" t="s">
        <v>49</v>
      </c>
      <c r="DB13" s="76" t="s">
        <v>49</v>
      </c>
      <c r="DC13" s="63" t="s">
        <v>60</v>
      </c>
      <c r="DD13" s="63" t="s">
        <v>60</v>
      </c>
      <c r="DE13" s="63" t="s">
        <v>60</v>
      </c>
      <c r="DF13" s="63" t="s">
        <v>60</v>
      </c>
      <c r="DG13" s="63" t="s">
        <v>60</v>
      </c>
      <c r="DH13" s="76" t="s">
        <v>49</v>
      </c>
      <c r="DI13" s="76" t="s">
        <v>49</v>
      </c>
      <c r="DJ13" s="63" t="s">
        <v>60</v>
      </c>
      <c r="DK13" s="63" t="s">
        <v>60</v>
      </c>
      <c r="DL13" s="63" t="s">
        <v>60</v>
      </c>
      <c r="DM13" s="63" t="s">
        <v>60</v>
      </c>
      <c r="DN13" s="63" t="s">
        <v>60</v>
      </c>
      <c r="DO13" s="76" t="s">
        <v>49</v>
      </c>
      <c r="DP13" s="76" t="s">
        <v>49</v>
      </c>
      <c r="DQ13" s="52" t="s">
        <v>50</v>
      </c>
      <c r="DR13" s="80" t="s">
        <v>51</v>
      </c>
      <c r="DS13" s="80" t="s">
        <v>51</v>
      </c>
      <c r="DT13" s="80" t="s">
        <v>51</v>
      </c>
      <c r="DU13" s="80" t="s">
        <v>51</v>
      </c>
      <c r="DV13" s="76" t="s">
        <v>49</v>
      </c>
      <c r="DW13" s="76" t="s">
        <v>49</v>
      </c>
      <c r="DX13" s="80" t="s">
        <v>51</v>
      </c>
      <c r="DY13" s="80" t="s">
        <v>51</v>
      </c>
      <c r="DZ13" s="80" t="s">
        <v>51</v>
      </c>
      <c r="EA13" s="80" t="s">
        <v>51</v>
      </c>
      <c r="EB13" s="80" t="s">
        <v>51</v>
      </c>
      <c r="EC13" s="76" t="s">
        <v>49</v>
      </c>
      <c r="ED13" s="76" t="s">
        <v>49</v>
      </c>
      <c r="EE13" s="80" t="s">
        <v>51</v>
      </c>
      <c r="EF13" s="80" t="s">
        <v>51</v>
      </c>
      <c r="EG13" s="80" t="s">
        <v>51</v>
      </c>
      <c r="EH13" s="80" t="s">
        <v>51</v>
      </c>
      <c r="EI13" s="52" t="s">
        <v>50</v>
      </c>
      <c r="EJ13" s="76" t="s">
        <v>49</v>
      </c>
      <c r="EK13" s="76" t="s">
        <v>49</v>
      </c>
      <c r="EL13" s="80" t="s">
        <v>51</v>
      </c>
      <c r="EM13" s="80" t="s">
        <v>51</v>
      </c>
      <c r="EN13" s="80" t="s">
        <v>51</v>
      </c>
      <c r="EO13" s="80" t="s">
        <v>51</v>
      </c>
      <c r="EP13" s="52" t="s">
        <v>50</v>
      </c>
      <c r="EQ13" s="76" t="s">
        <v>49</v>
      </c>
      <c r="ER13" s="76" t="s">
        <v>49</v>
      </c>
      <c r="ES13" s="80" t="s">
        <v>51</v>
      </c>
      <c r="ET13" s="80" t="s">
        <v>51</v>
      </c>
      <c r="EU13" s="80" t="s">
        <v>51</v>
      </c>
      <c r="EV13" s="80" t="s">
        <v>51</v>
      </c>
      <c r="EW13" s="80" t="s">
        <v>51</v>
      </c>
      <c r="EX13" s="76" t="s">
        <v>49</v>
      </c>
      <c r="EY13" s="76" t="s">
        <v>49</v>
      </c>
      <c r="EZ13" s="80" t="s">
        <v>51</v>
      </c>
      <c r="FA13" s="80" t="s">
        <v>51</v>
      </c>
      <c r="FB13" s="80" t="s">
        <v>51</v>
      </c>
      <c r="FC13" s="52" t="s">
        <v>50</v>
      </c>
      <c r="FD13" s="80" t="s">
        <v>51</v>
      </c>
      <c r="FE13" s="76" t="s">
        <v>49</v>
      </c>
      <c r="FF13" s="76" t="s">
        <v>49</v>
      </c>
      <c r="FG13" s="80" t="s">
        <v>51</v>
      </c>
      <c r="FH13" s="80" t="s">
        <v>51</v>
      </c>
      <c r="FI13" s="80" t="s">
        <v>51</v>
      </c>
      <c r="FJ13" s="80" t="s">
        <v>51</v>
      </c>
      <c r="FK13" s="80" t="s">
        <v>51</v>
      </c>
      <c r="FL13" s="76" t="s">
        <v>49</v>
      </c>
      <c r="FM13" s="76" t="s">
        <v>49</v>
      </c>
      <c r="FN13" s="52" t="s">
        <v>50</v>
      </c>
      <c r="FO13" s="80" t="s">
        <v>51</v>
      </c>
      <c r="FP13" s="80" t="s">
        <v>51</v>
      </c>
      <c r="FQ13" s="80" t="s">
        <v>51</v>
      </c>
      <c r="FR13" s="80" t="s">
        <v>51</v>
      </c>
      <c r="FS13" s="76" t="s">
        <v>49</v>
      </c>
      <c r="FT13" s="76" t="s">
        <v>49</v>
      </c>
      <c r="FU13" s="80" t="s">
        <v>51</v>
      </c>
      <c r="FV13" s="80" t="s">
        <v>51</v>
      </c>
      <c r="FW13" s="80" t="s">
        <v>51</v>
      </c>
      <c r="FX13" s="80" t="s">
        <v>51</v>
      </c>
      <c r="FY13" s="80" t="s">
        <v>51</v>
      </c>
      <c r="FZ13" s="76" t="s">
        <v>49</v>
      </c>
      <c r="GA13" s="76" t="s">
        <v>49</v>
      </c>
      <c r="GB13" s="80" t="s">
        <v>51</v>
      </c>
      <c r="GC13" s="80" t="s">
        <v>51</v>
      </c>
      <c r="GD13" s="80" t="s">
        <v>51</v>
      </c>
      <c r="GE13" s="80" t="s">
        <v>51</v>
      </c>
      <c r="GF13" s="80" t="s">
        <v>51</v>
      </c>
      <c r="GG13" s="76" t="s">
        <v>49</v>
      </c>
      <c r="GH13" s="76" t="s">
        <v>49</v>
      </c>
      <c r="GI13" s="80" t="s">
        <v>51</v>
      </c>
      <c r="GJ13" s="80" t="s">
        <v>51</v>
      </c>
      <c r="GK13" s="80" t="s">
        <v>51</v>
      </c>
      <c r="GL13" s="80" t="s">
        <v>51</v>
      </c>
      <c r="GM13" s="80" t="s">
        <v>51</v>
      </c>
      <c r="GN13" s="76" t="s">
        <v>49</v>
      </c>
      <c r="GO13" s="76" t="s">
        <v>49</v>
      </c>
      <c r="GP13" s="80" t="s">
        <v>51</v>
      </c>
      <c r="GQ13" s="80" t="s">
        <v>51</v>
      </c>
      <c r="GR13" s="80" t="s">
        <v>51</v>
      </c>
      <c r="GS13" s="80" t="s">
        <v>51</v>
      </c>
      <c r="GT13" s="80" t="s">
        <v>51</v>
      </c>
      <c r="GU13" s="76" t="s">
        <v>49</v>
      </c>
      <c r="GV13" s="76" t="s">
        <v>49</v>
      </c>
      <c r="GW13" s="80" t="s">
        <v>51</v>
      </c>
      <c r="GX13" s="80" t="s">
        <v>51</v>
      </c>
      <c r="GY13" s="80" t="s">
        <v>51</v>
      </c>
      <c r="GZ13" s="80" t="s">
        <v>51</v>
      </c>
      <c r="HA13" s="80" t="s">
        <v>51</v>
      </c>
      <c r="HB13" s="76" t="s">
        <v>49</v>
      </c>
      <c r="HC13" s="76" t="s">
        <v>49</v>
      </c>
      <c r="HD13" s="80" t="s">
        <v>51</v>
      </c>
      <c r="HE13" s="52" t="s">
        <v>50</v>
      </c>
      <c r="HF13" s="80" t="s">
        <v>51</v>
      </c>
      <c r="HG13" s="80" t="s">
        <v>51</v>
      </c>
      <c r="HH13" s="80" t="s">
        <v>51</v>
      </c>
      <c r="HI13" s="76" t="s">
        <v>49</v>
      </c>
      <c r="HJ13" s="76" t="s">
        <v>49</v>
      </c>
      <c r="HK13" s="80" t="s">
        <v>51</v>
      </c>
      <c r="HL13" s="80" t="s">
        <v>51</v>
      </c>
      <c r="HM13" s="80" t="s">
        <v>51</v>
      </c>
      <c r="HN13" s="80" t="s">
        <v>51</v>
      </c>
      <c r="HO13" s="80" t="s">
        <v>51</v>
      </c>
      <c r="HP13" s="76" t="s">
        <v>49</v>
      </c>
      <c r="HQ13" s="76" t="s">
        <v>49</v>
      </c>
      <c r="HR13" s="80" t="s">
        <v>51</v>
      </c>
      <c r="HS13" s="80" t="s">
        <v>51</v>
      </c>
      <c r="HT13" s="80" t="s">
        <v>51</v>
      </c>
      <c r="HU13" s="80" t="s">
        <v>51</v>
      </c>
      <c r="HV13" s="80" t="s">
        <v>51</v>
      </c>
      <c r="HW13" s="76" t="s">
        <v>49</v>
      </c>
      <c r="HX13" s="76" t="s">
        <v>49</v>
      </c>
      <c r="HY13" s="80" t="s">
        <v>51</v>
      </c>
      <c r="HZ13" s="80" t="s">
        <v>51</v>
      </c>
      <c r="IA13" s="80" t="s">
        <v>51</v>
      </c>
      <c r="IB13" s="80" t="s">
        <v>51</v>
      </c>
      <c r="IC13" s="80" t="s">
        <v>51</v>
      </c>
      <c r="ID13" s="76" t="s">
        <v>49</v>
      </c>
      <c r="IE13" s="76" t="s">
        <v>49</v>
      </c>
      <c r="IF13" s="80" t="s">
        <v>51</v>
      </c>
      <c r="IG13" s="80" t="s">
        <v>51</v>
      </c>
      <c r="IH13" s="80" t="s">
        <v>51</v>
      </c>
      <c r="II13" s="80" t="s">
        <v>51</v>
      </c>
      <c r="IJ13" s="80" t="s">
        <v>51</v>
      </c>
      <c r="IK13" s="76" t="s">
        <v>49</v>
      </c>
      <c r="IL13" s="76" t="s">
        <v>49</v>
      </c>
      <c r="IM13" s="80" t="s">
        <v>51</v>
      </c>
      <c r="IN13" s="80" t="s">
        <v>51</v>
      </c>
      <c r="IO13" s="80" t="s">
        <v>51</v>
      </c>
      <c r="IP13" s="80" t="s">
        <v>51</v>
      </c>
      <c r="IQ13" s="80" t="s">
        <v>51</v>
      </c>
      <c r="IR13" s="76" t="s">
        <v>49</v>
      </c>
      <c r="IS13" s="76" t="s">
        <v>49</v>
      </c>
      <c r="IT13" s="80" t="s">
        <v>51</v>
      </c>
      <c r="IU13" s="80" t="s">
        <v>51</v>
      </c>
      <c r="IV13" s="80" t="s">
        <v>51</v>
      </c>
      <c r="IW13" s="80" t="s">
        <v>51</v>
      </c>
      <c r="IX13" s="80" t="s">
        <v>51</v>
      </c>
      <c r="IY13" s="76" t="s">
        <v>49</v>
      </c>
      <c r="IZ13" s="76" t="s">
        <v>49</v>
      </c>
      <c r="JA13" s="80" t="s">
        <v>51</v>
      </c>
      <c r="JB13" s="80" t="s">
        <v>51</v>
      </c>
      <c r="JC13" s="80" t="s">
        <v>51</v>
      </c>
      <c r="JD13" s="80" t="s">
        <v>51</v>
      </c>
      <c r="JE13" s="80" t="s">
        <v>51</v>
      </c>
      <c r="JF13" s="76" t="s">
        <v>49</v>
      </c>
      <c r="JG13" s="76" t="s">
        <v>49</v>
      </c>
      <c r="JH13" s="80" t="s">
        <v>51</v>
      </c>
      <c r="JI13" s="80" t="s">
        <v>51</v>
      </c>
      <c r="JJ13" s="80" t="s">
        <v>51</v>
      </c>
      <c r="JK13" s="80" t="s">
        <v>51</v>
      </c>
      <c r="JL13" s="80" t="s">
        <v>51</v>
      </c>
      <c r="JM13" s="76" t="s">
        <v>49</v>
      </c>
      <c r="JN13" s="76" t="s">
        <v>49</v>
      </c>
      <c r="JO13" s="80" t="s">
        <v>51</v>
      </c>
      <c r="JP13" s="80" t="s">
        <v>51</v>
      </c>
      <c r="JQ13" s="80" t="s">
        <v>51</v>
      </c>
      <c r="JR13" s="80" t="s">
        <v>51</v>
      </c>
      <c r="JS13" s="80" t="s">
        <v>51</v>
      </c>
      <c r="JT13" s="76" t="s">
        <v>49</v>
      </c>
      <c r="JU13" s="76" t="s">
        <v>49</v>
      </c>
      <c r="JV13" s="80" t="s">
        <v>51</v>
      </c>
      <c r="JW13" s="80" t="s">
        <v>51</v>
      </c>
      <c r="JX13" s="80" t="s">
        <v>51</v>
      </c>
      <c r="JY13" s="80" t="s">
        <v>51</v>
      </c>
      <c r="JZ13" s="80" t="s">
        <v>51</v>
      </c>
      <c r="KA13" s="76" t="s">
        <v>49</v>
      </c>
      <c r="KB13" s="76" t="s">
        <v>49</v>
      </c>
      <c r="KC13" s="80" t="s">
        <v>51</v>
      </c>
      <c r="KD13" s="80" t="s">
        <v>51</v>
      </c>
      <c r="KE13" s="80" t="s">
        <v>51</v>
      </c>
      <c r="KF13" s="80" t="s">
        <v>51</v>
      </c>
      <c r="KG13" s="80" t="s">
        <v>51</v>
      </c>
      <c r="KH13" s="76" t="s">
        <v>49</v>
      </c>
      <c r="KI13" s="76" t="s">
        <v>49</v>
      </c>
      <c r="KJ13" s="80" t="s">
        <v>51</v>
      </c>
      <c r="KK13" s="80" t="s">
        <v>51</v>
      </c>
      <c r="KL13" s="80" t="s">
        <v>51</v>
      </c>
      <c r="KM13" s="80" t="s">
        <v>51</v>
      </c>
      <c r="KN13" s="80" t="s">
        <v>51</v>
      </c>
      <c r="KO13" s="76" t="s">
        <v>49</v>
      </c>
      <c r="KP13" s="76" t="s">
        <v>49</v>
      </c>
      <c r="KQ13" s="80" t="s">
        <v>51</v>
      </c>
      <c r="KR13" s="80" t="s">
        <v>51</v>
      </c>
      <c r="KS13" s="80" t="s">
        <v>51</v>
      </c>
      <c r="KT13" s="80" t="s">
        <v>51</v>
      </c>
      <c r="KU13" s="80" t="s">
        <v>51</v>
      </c>
      <c r="KV13" s="76" t="s">
        <v>49</v>
      </c>
      <c r="KW13" s="76" t="s">
        <v>49</v>
      </c>
      <c r="KX13" s="80" t="s">
        <v>51</v>
      </c>
      <c r="KY13" s="80" t="s">
        <v>51</v>
      </c>
      <c r="KZ13" s="80" t="s">
        <v>51</v>
      </c>
      <c r="LA13" s="80" t="s">
        <v>51</v>
      </c>
      <c r="LB13" s="80" t="s">
        <v>51</v>
      </c>
      <c r="LC13" s="76" t="s">
        <v>49</v>
      </c>
      <c r="LD13" s="76" t="s">
        <v>49</v>
      </c>
      <c r="LE13" s="80" t="s">
        <v>51</v>
      </c>
      <c r="LF13" s="80" t="s">
        <v>51</v>
      </c>
      <c r="LG13" s="80" t="s">
        <v>51</v>
      </c>
      <c r="LH13" s="80" t="s">
        <v>51</v>
      </c>
      <c r="LI13" s="80" t="s">
        <v>51</v>
      </c>
      <c r="LJ13" s="76" t="s">
        <v>49</v>
      </c>
      <c r="LK13" s="76" t="s">
        <v>49</v>
      </c>
      <c r="LL13" s="80" t="s">
        <v>51</v>
      </c>
      <c r="LM13" s="80" t="s">
        <v>51</v>
      </c>
      <c r="LN13" s="80" t="s">
        <v>51</v>
      </c>
      <c r="LO13" s="80" t="s">
        <v>51</v>
      </c>
      <c r="LP13" s="80" t="s">
        <v>51</v>
      </c>
      <c r="LQ13" s="76" t="s">
        <v>49</v>
      </c>
      <c r="LR13" s="76" t="s">
        <v>49</v>
      </c>
      <c r="LS13" s="80" t="s">
        <v>51</v>
      </c>
      <c r="LT13" s="80" t="s">
        <v>51</v>
      </c>
      <c r="LU13" s="52" t="s">
        <v>50</v>
      </c>
      <c r="LV13" s="80" t="s">
        <v>51</v>
      </c>
      <c r="LW13" s="80" t="s">
        <v>51</v>
      </c>
      <c r="LX13" s="76" t="s">
        <v>49</v>
      </c>
      <c r="LY13" s="76" t="s">
        <v>49</v>
      </c>
      <c r="LZ13" s="80" t="s">
        <v>51</v>
      </c>
      <c r="MA13" s="80" t="s">
        <v>51</v>
      </c>
      <c r="MB13" s="80" t="s">
        <v>51</v>
      </c>
      <c r="MC13" s="80" t="s">
        <v>51</v>
      </c>
      <c r="MD13" s="80" t="s">
        <v>51</v>
      </c>
      <c r="ME13" s="76" t="s">
        <v>49</v>
      </c>
      <c r="MF13" s="76" t="s">
        <v>49</v>
      </c>
      <c r="MG13" s="80" t="s">
        <v>51</v>
      </c>
      <c r="MH13" s="80" t="s">
        <v>51</v>
      </c>
      <c r="MI13" s="80" t="s">
        <v>51</v>
      </c>
      <c r="MJ13" s="80" t="s">
        <v>51</v>
      </c>
      <c r="MK13" s="80" t="s">
        <v>51</v>
      </c>
      <c r="ML13" s="76" t="s">
        <v>49</v>
      </c>
      <c r="MM13" s="76" t="s">
        <v>49</v>
      </c>
      <c r="MN13" s="80" t="s">
        <v>51</v>
      </c>
      <c r="MO13" s="80" t="s">
        <v>51</v>
      </c>
      <c r="MP13" s="80" t="s">
        <v>51</v>
      </c>
      <c r="MQ13" s="80" t="s">
        <v>51</v>
      </c>
      <c r="MR13" s="80" t="s">
        <v>51</v>
      </c>
      <c r="MS13" s="76" t="s">
        <v>49</v>
      </c>
      <c r="MT13" s="76" t="s">
        <v>49</v>
      </c>
      <c r="MU13" s="80" t="s">
        <v>51</v>
      </c>
      <c r="MV13" s="80" t="s">
        <v>51</v>
      </c>
      <c r="MW13" s="80" t="s">
        <v>51</v>
      </c>
      <c r="MX13" s="80" t="s">
        <v>51</v>
      </c>
      <c r="MY13" s="80" t="s">
        <v>51</v>
      </c>
      <c r="MZ13" s="76" t="s">
        <v>49</v>
      </c>
      <c r="NA13" s="76" t="s">
        <v>49</v>
      </c>
      <c r="NB13" s="80" t="s">
        <v>51</v>
      </c>
      <c r="NC13" s="80" t="s">
        <v>51</v>
      </c>
      <c r="ND13" s="80" t="s">
        <v>51</v>
      </c>
      <c r="NE13" s="80" t="s">
        <v>51</v>
      </c>
      <c r="NF13" s="80" t="s">
        <v>51</v>
      </c>
      <c r="NG13" s="76" t="s">
        <v>49</v>
      </c>
      <c r="NH13" s="76" t="s">
        <v>49</v>
      </c>
      <c r="NI13" s="80" t="s">
        <v>51</v>
      </c>
      <c r="NJ13" s="80" t="s">
        <v>51</v>
      </c>
      <c r="NK13" s="80" t="s">
        <v>51</v>
      </c>
      <c r="NL13" s="80" t="s">
        <v>51</v>
      </c>
      <c r="NM13" s="52" t="s">
        <v>50</v>
      </c>
      <c r="NN13" s="76" t="s">
        <v>49</v>
      </c>
      <c r="NO13" s="76" t="s">
        <v>49</v>
      </c>
      <c r="NP13" s="80" t="s">
        <v>51</v>
      </c>
      <c r="NQ13" s="80" t="s">
        <v>51</v>
      </c>
      <c r="NR13" s="80" t="s">
        <v>51</v>
      </c>
      <c r="NS13" s="80" t="s">
        <v>51</v>
      </c>
      <c r="NT13" s="52" t="s">
        <v>50</v>
      </c>
      <c r="NU13" s="81" t="s">
        <v>49</v>
      </c>
      <c r="NV13" s="81" t="s">
        <v>49</v>
      </c>
      <c r="NW13" s="82"/>
      <c r="NX13" s="82"/>
      <c r="NY13" s="82"/>
      <c r="NZ13" s="82"/>
      <c r="OA13" s="82"/>
      <c r="OB13" s="81" t="s">
        <v>49</v>
      </c>
      <c r="OC13" s="81" t="s">
        <v>49</v>
      </c>
      <c r="OD13" s="82"/>
      <c r="OE13" s="82"/>
      <c r="OF13" s="82"/>
      <c r="OG13" s="82"/>
      <c r="OH13" s="82"/>
      <c r="OI13" s="81" t="s">
        <v>49</v>
      </c>
      <c r="OJ13" s="81" t="s">
        <v>49</v>
      </c>
      <c r="OK13" s="82"/>
      <c r="OL13" s="82"/>
      <c r="OM13" s="82"/>
      <c r="ON13" s="82"/>
      <c r="OO13" s="82"/>
      <c r="OP13" s="81" t="s">
        <v>49</v>
      </c>
      <c r="OQ13" s="81" t="s">
        <v>49</v>
      </c>
      <c r="OR13" s="82"/>
      <c r="OS13" s="82"/>
      <c r="OT13" s="82"/>
      <c r="OU13" s="82"/>
      <c r="OV13" s="82"/>
      <c r="OW13" s="81" t="s">
        <v>49</v>
      </c>
      <c r="OX13" s="81" t="s">
        <v>49</v>
      </c>
      <c r="OY13" s="82"/>
      <c r="OZ13" s="82"/>
      <c r="PA13" s="82"/>
      <c r="PB13" s="82"/>
      <c r="PC13" s="82"/>
      <c r="PD13" s="81" t="s">
        <v>49</v>
      </c>
      <c r="PE13" s="81" t="s">
        <v>49</v>
      </c>
      <c r="PF13" s="82"/>
      <c r="PG13" s="82"/>
      <c r="PH13" s="82"/>
      <c r="PI13" s="82"/>
      <c r="PJ13" s="82"/>
      <c r="PK13" s="81" t="s">
        <v>49</v>
      </c>
      <c r="PL13" s="81" t="s">
        <v>49</v>
      </c>
      <c r="PM13" s="82"/>
      <c r="PN13" s="82"/>
      <c r="PO13" s="82"/>
      <c r="PP13" s="82"/>
      <c r="PQ13" s="82"/>
      <c r="PR13" s="81" t="s">
        <v>49</v>
      </c>
      <c r="PS13" s="81" t="s">
        <v>49</v>
      </c>
      <c r="PT13" s="82"/>
      <c r="PU13" s="82"/>
      <c r="PV13" s="82"/>
      <c r="PW13" s="82"/>
      <c r="PX13" s="82"/>
      <c r="PY13" s="81" t="s">
        <v>49</v>
      </c>
      <c r="PZ13" s="81" t="s">
        <v>49</v>
      </c>
      <c r="QA13" s="82"/>
      <c r="QB13" s="82"/>
      <c r="QC13" s="82"/>
      <c r="QD13" s="82"/>
      <c r="QE13" s="82"/>
      <c r="QF13" s="81" t="s">
        <v>49</v>
      </c>
      <c r="QG13" s="81" t="s">
        <v>49</v>
      </c>
      <c r="QH13" s="82"/>
      <c r="QI13" s="82"/>
      <c r="QJ13" s="82"/>
      <c r="QK13" s="82"/>
      <c r="QL13" s="82"/>
      <c r="QM13" s="81" t="s">
        <v>49</v>
      </c>
      <c r="QN13" s="81" t="s">
        <v>49</v>
      </c>
      <c r="QO13" s="82"/>
      <c r="QP13" s="82"/>
      <c r="QQ13" s="82"/>
      <c r="QR13" s="82"/>
      <c r="QS13" s="82"/>
      <c r="QT13" s="81" t="s">
        <v>49</v>
      </c>
      <c r="QU13" s="81" t="s">
        <v>49</v>
      </c>
      <c r="QV13" s="82"/>
      <c r="QW13" s="82"/>
      <c r="QX13" s="82"/>
      <c r="QY13" s="82"/>
      <c r="QZ13" s="82"/>
      <c r="RA13" s="81" t="s">
        <v>49</v>
      </c>
      <c r="RB13" s="81" t="s">
        <v>49</v>
      </c>
      <c r="RC13" s="82"/>
      <c r="RD13" s="82"/>
      <c r="RE13" s="82"/>
      <c r="RF13" s="82"/>
      <c r="RG13" s="82"/>
      <c r="RH13" s="81" t="s">
        <v>49</v>
      </c>
      <c r="RI13" s="81" t="s">
        <v>49</v>
      </c>
    </row>
    <row r="14" spans="1:477" s="77" customFormat="1" ht="2.1" customHeight="1" x14ac:dyDescent="0.2">
      <c r="A14" s="89"/>
      <c r="B14" s="75"/>
      <c r="C14" s="86"/>
      <c r="D14" s="86"/>
      <c r="E14" s="86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  <c r="IX14" s="87"/>
      <c r="IY14" s="87"/>
      <c r="IZ14" s="87"/>
      <c r="JA14" s="87"/>
      <c r="JB14" s="87"/>
      <c r="JC14" s="87"/>
      <c r="JD14" s="87"/>
      <c r="JE14" s="87"/>
      <c r="JF14" s="87"/>
      <c r="JG14" s="87"/>
      <c r="JH14" s="87"/>
      <c r="JI14" s="87"/>
      <c r="JJ14" s="87"/>
      <c r="JK14" s="87"/>
      <c r="JL14" s="87"/>
      <c r="JM14" s="87"/>
      <c r="JN14" s="87"/>
      <c r="JO14" s="87"/>
      <c r="JP14" s="87"/>
      <c r="JQ14" s="87"/>
      <c r="JR14" s="87"/>
      <c r="JS14" s="87"/>
      <c r="JT14" s="87"/>
      <c r="JU14" s="87"/>
      <c r="JV14" s="87"/>
      <c r="JW14" s="87"/>
      <c r="JX14" s="87"/>
      <c r="JY14" s="87"/>
      <c r="JZ14" s="87"/>
      <c r="KA14" s="87"/>
      <c r="KB14" s="87"/>
      <c r="KC14" s="87"/>
      <c r="KD14" s="87"/>
      <c r="KE14" s="87"/>
      <c r="KF14" s="87"/>
      <c r="KG14" s="87"/>
      <c r="KH14" s="87"/>
      <c r="KI14" s="87"/>
      <c r="KJ14" s="87"/>
      <c r="KK14" s="87"/>
      <c r="KL14" s="87"/>
      <c r="KM14" s="87"/>
      <c r="KN14" s="87"/>
      <c r="KO14" s="87"/>
      <c r="KP14" s="87"/>
      <c r="KQ14" s="87"/>
      <c r="KR14" s="87"/>
      <c r="KS14" s="87"/>
      <c r="KT14" s="87"/>
      <c r="KU14" s="87"/>
      <c r="KV14" s="87"/>
      <c r="KW14" s="87"/>
      <c r="KX14" s="87"/>
      <c r="KY14" s="87"/>
      <c r="KZ14" s="87"/>
      <c r="LA14" s="87"/>
      <c r="LB14" s="87"/>
      <c r="LC14" s="87"/>
      <c r="LD14" s="87"/>
      <c r="LE14" s="87"/>
      <c r="LF14" s="87"/>
      <c r="LG14" s="87"/>
      <c r="LH14" s="87"/>
      <c r="LI14" s="87"/>
      <c r="LJ14" s="87"/>
      <c r="LK14" s="87"/>
      <c r="LL14" s="87"/>
      <c r="LM14" s="87"/>
      <c r="LN14" s="87"/>
      <c r="LO14" s="87"/>
      <c r="LP14" s="87"/>
      <c r="LQ14" s="87"/>
      <c r="LR14" s="87"/>
      <c r="LS14" s="87"/>
      <c r="LT14" s="87"/>
      <c r="LU14" s="87"/>
      <c r="LV14" s="87"/>
      <c r="LW14" s="87"/>
      <c r="LX14" s="87"/>
      <c r="LY14" s="87"/>
      <c r="LZ14" s="87"/>
      <c r="MA14" s="87"/>
      <c r="MB14" s="87"/>
      <c r="MC14" s="87"/>
      <c r="MD14" s="87"/>
      <c r="ME14" s="87"/>
      <c r="MF14" s="87"/>
      <c r="MG14" s="87"/>
      <c r="MH14" s="87"/>
      <c r="MI14" s="87"/>
      <c r="MJ14" s="87"/>
      <c r="MK14" s="87"/>
      <c r="ML14" s="87"/>
      <c r="MM14" s="87"/>
      <c r="MN14" s="87"/>
      <c r="MO14" s="87"/>
      <c r="MP14" s="87"/>
      <c r="MQ14" s="87"/>
      <c r="MR14" s="87"/>
      <c r="MS14" s="87"/>
      <c r="MT14" s="87"/>
      <c r="MU14" s="87"/>
      <c r="MV14" s="87"/>
      <c r="MW14" s="87"/>
      <c r="MX14" s="87"/>
      <c r="MY14" s="87"/>
      <c r="MZ14" s="87"/>
      <c r="NA14" s="87"/>
      <c r="NB14" s="87"/>
      <c r="NC14" s="87"/>
      <c r="ND14" s="87"/>
      <c r="NE14" s="87"/>
      <c r="NF14" s="87"/>
      <c r="NG14" s="87"/>
      <c r="NH14" s="87"/>
      <c r="NI14" s="87"/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8"/>
      <c r="NV14" s="88"/>
      <c r="NW14" s="88"/>
      <c r="NX14" s="88"/>
      <c r="NY14" s="88"/>
      <c r="NZ14" s="88"/>
      <c r="OA14" s="88"/>
      <c r="OB14" s="88"/>
      <c r="OC14" s="88"/>
      <c r="OD14" s="88"/>
      <c r="OE14" s="88"/>
      <c r="OF14" s="88"/>
      <c r="OG14" s="88"/>
      <c r="OH14" s="88"/>
      <c r="OI14" s="88"/>
      <c r="OJ14" s="88"/>
      <c r="OK14" s="88"/>
      <c r="OL14" s="88"/>
      <c r="OM14" s="88"/>
      <c r="ON14" s="88"/>
      <c r="OO14" s="88"/>
      <c r="OP14" s="88"/>
      <c r="OQ14" s="88"/>
      <c r="OR14" s="88"/>
      <c r="OS14" s="88"/>
      <c r="OT14" s="88"/>
      <c r="OU14" s="88"/>
      <c r="OV14" s="88"/>
      <c r="OW14" s="88"/>
      <c r="OX14" s="88"/>
      <c r="OY14" s="88"/>
      <c r="OZ14" s="88"/>
      <c r="PA14" s="88"/>
      <c r="PB14" s="88"/>
      <c r="PC14" s="88"/>
      <c r="PD14" s="88"/>
      <c r="PE14" s="88"/>
      <c r="PF14" s="88"/>
      <c r="PG14" s="88"/>
      <c r="PH14" s="88"/>
      <c r="PI14" s="88"/>
      <c r="PJ14" s="88"/>
      <c r="PK14" s="88"/>
      <c r="PL14" s="88"/>
      <c r="PM14" s="88"/>
      <c r="PN14" s="88"/>
      <c r="PO14" s="88"/>
      <c r="PP14" s="88"/>
      <c r="PQ14" s="88"/>
      <c r="PR14" s="88"/>
      <c r="PS14" s="88"/>
      <c r="PT14" s="88"/>
      <c r="PU14" s="88"/>
      <c r="PV14" s="88"/>
      <c r="PW14" s="88"/>
      <c r="PX14" s="88"/>
      <c r="PY14" s="88"/>
      <c r="PZ14" s="88"/>
      <c r="QA14" s="88"/>
      <c r="QB14" s="88"/>
      <c r="QC14" s="88"/>
      <c r="QD14" s="88"/>
      <c r="QE14" s="88"/>
      <c r="QF14" s="88"/>
      <c r="QG14" s="88"/>
      <c r="QH14" s="88"/>
      <c r="QI14" s="88"/>
      <c r="QJ14" s="88"/>
      <c r="QK14" s="88"/>
      <c r="QL14" s="88"/>
      <c r="QM14" s="88"/>
      <c r="QN14" s="88"/>
      <c r="QO14" s="88"/>
      <c r="QP14" s="88"/>
      <c r="QQ14" s="88"/>
      <c r="QR14" s="88"/>
      <c r="QS14" s="88"/>
      <c r="QT14" s="88"/>
      <c r="QU14" s="88"/>
      <c r="QV14" s="88"/>
      <c r="QW14" s="88"/>
      <c r="QX14" s="88"/>
      <c r="QY14" s="88"/>
      <c r="QZ14" s="88"/>
      <c r="RA14" s="88"/>
      <c r="RB14" s="88"/>
      <c r="RC14" s="88"/>
      <c r="RD14" s="88"/>
      <c r="RE14" s="88"/>
      <c r="RF14" s="88"/>
      <c r="RG14" s="88"/>
      <c r="RH14" s="88"/>
      <c r="RI14" s="88"/>
    </row>
    <row r="15" spans="1:477" ht="9.9499999999999993" customHeight="1" x14ac:dyDescent="0.2">
      <c r="A15" s="89" t="s">
        <v>71</v>
      </c>
      <c r="B15" s="90">
        <f>COUNTIF(R15:NS15,"")</f>
        <v>0</v>
      </c>
      <c r="C15" s="79">
        <f>COUNTIF(R15:NS15,"we")</f>
        <v>104</v>
      </c>
      <c r="D15" s="79">
        <f>COUNTIF(R15:NS15,"jf")</f>
        <v>9</v>
      </c>
      <c r="E15" s="79">
        <f>COUNTIF(R15:NS15,"&gt;0")</f>
        <v>231</v>
      </c>
      <c r="F15" s="79">
        <f>COUNTIF(R15:NS15,"ec")</f>
        <v>0</v>
      </c>
      <c r="G15" s="69"/>
      <c r="H15" s="79">
        <f>(COUNTIF(R15:NS15,"cp")-25)*(-1)</f>
        <v>23</v>
      </c>
      <c r="I15" s="79">
        <f>COUNTIF(R15:NS15,"rec")</f>
        <v>1</v>
      </c>
      <c r="J15" s="79">
        <f>COUNTIF(R15:NS15,"am")</f>
        <v>0</v>
      </c>
      <c r="K15" s="79">
        <f>COUNTIF(R15:NS15,"for")</f>
        <v>1</v>
      </c>
      <c r="L15" s="79">
        <f>COUNTIF(R15:NS15,"fa")</f>
        <v>0</v>
      </c>
      <c r="M15" s="79">
        <f>COUNTIF(R15:NS15,"ss")</f>
        <v>0</v>
      </c>
      <c r="N15" s="79">
        <f>COUNTIF(R15:NS15,"fer")</f>
        <v>0</v>
      </c>
      <c r="O15" s="79">
        <f>COUNTIF(R15:NS15,"cho")</f>
        <v>18</v>
      </c>
      <c r="P15" s="79">
        <f>COUNTIF(R15:NS15,"dép")</f>
        <v>0</v>
      </c>
      <c r="Q15" s="70"/>
      <c r="R15" s="52" t="s">
        <v>50</v>
      </c>
      <c r="S15" s="56" t="s">
        <v>53</v>
      </c>
      <c r="T15" s="80">
        <f>$B$97</f>
        <v>8</v>
      </c>
      <c r="U15" s="76" t="s">
        <v>49</v>
      </c>
      <c r="V15" s="76" t="s">
        <v>49</v>
      </c>
      <c r="W15" s="80">
        <f t="shared" ref="W15:AA15" si="14">$B$97</f>
        <v>8</v>
      </c>
      <c r="X15" s="80">
        <f t="shared" si="14"/>
        <v>8</v>
      </c>
      <c r="Y15" s="80">
        <f t="shared" si="14"/>
        <v>8</v>
      </c>
      <c r="Z15" s="80">
        <f t="shared" si="14"/>
        <v>8</v>
      </c>
      <c r="AA15" s="80">
        <f t="shared" si="14"/>
        <v>8</v>
      </c>
      <c r="AB15" s="76" t="s">
        <v>49</v>
      </c>
      <c r="AC15" s="76" t="s">
        <v>49</v>
      </c>
      <c r="AD15" s="80">
        <f t="shared" ref="AD15:AH15" si="15">$B$97</f>
        <v>8</v>
      </c>
      <c r="AE15" s="80">
        <f t="shared" si="15"/>
        <v>8</v>
      </c>
      <c r="AF15" s="80">
        <f t="shared" si="15"/>
        <v>8</v>
      </c>
      <c r="AG15" s="80">
        <f t="shared" si="15"/>
        <v>8</v>
      </c>
      <c r="AH15" s="80">
        <f t="shared" si="15"/>
        <v>8</v>
      </c>
      <c r="AI15" s="76" t="s">
        <v>49</v>
      </c>
      <c r="AJ15" s="76" t="s">
        <v>49</v>
      </c>
      <c r="AK15" s="80">
        <f t="shared" ref="AK15:AO15" si="16">$B$97</f>
        <v>8</v>
      </c>
      <c r="AL15" s="80">
        <f t="shared" si="16"/>
        <v>8</v>
      </c>
      <c r="AM15" s="80">
        <f t="shared" si="16"/>
        <v>8</v>
      </c>
      <c r="AN15" s="80">
        <f t="shared" si="16"/>
        <v>8</v>
      </c>
      <c r="AO15" s="80">
        <f t="shared" si="16"/>
        <v>8</v>
      </c>
      <c r="AP15" s="76" t="s">
        <v>49</v>
      </c>
      <c r="AQ15" s="76" t="s">
        <v>49</v>
      </c>
      <c r="AR15" s="80">
        <f t="shared" ref="AR15:AV15" si="17">$B$97</f>
        <v>8</v>
      </c>
      <c r="AS15" s="56" t="s">
        <v>53</v>
      </c>
      <c r="AT15" s="80">
        <f t="shared" si="17"/>
        <v>8</v>
      </c>
      <c r="AU15" s="80">
        <f t="shared" si="17"/>
        <v>8</v>
      </c>
      <c r="AV15" s="80">
        <f t="shared" si="17"/>
        <v>8</v>
      </c>
      <c r="AW15" s="76" t="s">
        <v>49</v>
      </c>
      <c r="AX15" s="76" t="s">
        <v>49</v>
      </c>
      <c r="AY15" s="80">
        <f t="shared" ref="AY15:BC15" si="18">$B$97</f>
        <v>8</v>
      </c>
      <c r="AZ15" s="80">
        <f t="shared" si="18"/>
        <v>8</v>
      </c>
      <c r="BA15" s="80">
        <f t="shared" si="18"/>
        <v>8</v>
      </c>
      <c r="BB15" s="80">
        <f t="shared" si="18"/>
        <v>8</v>
      </c>
      <c r="BC15" s="80">
        <f t="shared" si="18"/>
        <v>8</v>
      </c>
      <c r="BD15" s="76" t="s">
        <v>49</v>
      </c>
      <c r="BE15" s="76" t="s">
        <v>49</v>
      </c>
      <c r="BF15" s="80">
        <f t="shared" ref="BF15:BJ15" si="19">$B$97</f>
        <v>8</v>
      </c>
      <c r="BG15" s="80">
        <f t="shared" si="19"/>
        <v>8</v>
      </c>
      <c r="BH15" s="80">
        <f t="shared" si="19"/>
        <v>8</v>
      </c>
      <c r="BI15" s="80">
        <f t="shared" si="19"/>
        <v>8</v>
      </c>
      <c r="BJ15" s="80">
        <f t="shared" si="19"/>
        <v>8</v>
      </c>
      <c r="BK15" s="76" t="s">
        <v>49</v>
      </c>
      <c r="BL15" s="76" t="s">
        <v>49</v>
      </c>
      <c r="BM15" s="80">
        <f t="shared" ref="BM15:BQ15" si="20">$B$97</f>
        <v>8</v>
      </c>
      <c r="BN15" s="80">
        <f t="shared" si="20"/>
        <v>8</v>
      </c>
      <c r="BO15" s="80">
        <f t="shared" si="20"/>
        <v>8</v>
      </c>
      <c r="BP15" s="80">
        <f t="shared" si="20"/>
        <v>8</v>
      </c>
      <c r="BQ15" s="80">
        <f t="shared" si="20"/>
        <v>8</v>
      </c>
      <c r="BR15" s="76" t="s">
        <v>49</v>
      </c>
      <c r="BS15" s="76" t="s">
        <v>49</v>
      </c>
      <c r="BT15" s="80">
        <f t="shared" ref="BT15:BX15" si="21">$B$97</f>
        <v>8</v>
      </c>
      <c r="BU15" s="80">
        <f t="shared" si="21"/>
        <v>8</v>
      </c>
      <c r="BV15" s="80">
        <f t="shared" si="21"/>
        <v>8</v>
      </c>
      <c r="BW15" s="80">
        <f t="shared" si="21"/>
        <v>8</v>
      </c>
      <c r="BX15" s="80">
        <f t="shared" si="21"/>
        <v>8</v>
      </c>
      <c r="BY15" s="76" t="s">
        <v>49</v>
      </c>
      <c r="BZ15" s="76" t="s">
        <v>49</v>
      </c>
      <c r="CA15" s="80">
        <f t="shared" ref="CA15:CE15" si="22">$B$97</f>
        <v>8</v>
      </c>
      <c r="CB15" s="80">
        <f t="shared" si="22"/>
        <v>8</v>
      </c>
      <c r="CC15" s="80">
        <f t="shared" si="22"/>
        <v>8</v>
      </c>
      <c r="CD15" s="80">
        <f t="shared" si="22"/>
        <v>8</v>
      </c>
      <c r="CE15" s="80">
        <f t="shared" si="22"/>
        <v>8</v>
      </c>
      <c r="CF15" s="76" t="s">
        <v>49</v>
      </c>
      <c r="CG15" s="76" t="s">
        <v>49</v>
      </c>
      <c r="CH15" s="80">
        <f t="shared" ref="CH15:CL15" si="23">$B$97</f>
        <v>8</v>
      </c>
      <c r="CI15" s="80">
        <f t="shared" si="23"/>
        <v>8</v>
      </c>
      <c r="CJ15" s="80">
        <f t="shared" si="23"/>
        <v>8</v>
      </c>
      <c r="CK15" s="80">
        <f t="shared" si="23"/>
        <v>8</v>
      </c>
      <c r="CL15" s="80">
        <f t="shared" si="23"/>
        <v>8</v>
      </c>
      <c r="CM15" s="76" t="s">
        <v>49</v>
      </c>
      <c r="CN15" s="76" t="s">
        <v>49</v>
      </c>
      <c r="CO15" s="80">
        <f t="shared" ref="CO15:CP15" si="24">$B$97</f>
        <v>8</v>
      </c>
      <c r="CP15" s="80">
        <f t="shared" si="24"/>
        <v>8</v>
      </c>
      <c r="CQ15" s="63" t="s">
        <v>60</v>
      </c>
      <c r="CR15" s="63" t="s">
        <v>60</v>
      </c>
      <c r="CS15" s="63" t="s">
        <v>60</v>
      </c>
      <c r="CT15" s="76" t="s">
        <v>49</v>
      </c>
      <c r="CU15" s="76" t="s">
        <v>49</v>
      </c>
      <c r="CV15" s="63" t="s">
        <v>60</v>
      </c>
      <c r="CW15" s="63" t="s">
        <v>60</v>
      </c>
      <c r="CX15" s="63" t="s">
        <v>60</v>
      </c>
      <c r="CY15" s="63" t="s">
        <v>60</v>
      </c>
      <c r="CZ15" s="63" t="s">
        <v>60</v>
      </c>
      <c r="DA15" s="76" t="s">
        <v>49</v>
      </c>
      <c r="DB15" s="76" t="s">
        <v>49</v>
      </c>
      <c r="DC15" s="63" t="s">
        <v>60</v>
      </c>
      <c r="DD15" s="63" t="s">
        <v>60</v>
      </c>
      <c r="DE15" s="63" t="s">
        <v>60</v>
      </c>
      <c r="DF15" s="63" t="s">
        <v>60</v>
      </c>
      <c r="DG15" s="63" t="s">
        <v>60</v>
      </c>
      <c r="DH15" s="76" t="s">
        <v>49</v>
      </c>
      <c r="DI15" s="76" t="s">
        <v>49</v>
      </c>
      <c r="DJ15" s="63" t="s">
        <v>60</v>
      </c>
      <c r="DK15" s="63" t="s">
        <v>60</v>
      </c>
      <c r="DL15" s="63" t="s">
        <v>60</v>
      </c>
      <c r="DM15" s="63" t="s">
        <v>60</v>
      </c>
      <c r="DN15" s="63" t="s">
        <v>60</v>
      </c>
      <c r="DO15" s="76" t="s">
        <v>49</v>
      </c>
      <c r="DP15" s="76" t="s">
        <v>49</v>
      </c>
      <c r="DQ15" s="52" t="s">
        <v>50</v>
      </c>
      <c r="DR15" s="80">
        <f t="shared" ref="DR15:DU15" si="25">$B$97</f>
        <v>8</v>
      </c>
      <c r="DS15" s="80">
        <f t="shared" si="25"/>
        <v>8</v>
      </c>
      <c r="DT15" s="80">
        <f t="shared" si="25"/>
        <v>8</v>
      </c>
      <c r="DU15" s="80">
        <f t="shared" si="25"/>
        <v>8</v>
      </c>
      <c r="DV15" s="76" t="s">
        <v>49</v>
      </c>
      <c r="DW15" s="76" t="s">
        <v>49</v>
      </c>
      <c r="DX15" s="80">
        <f t="shared" ref="DX15:EB15" si="26">$B$97</f>
        <v>8</v>
      </c>
      <c r="DY15" s="80">
        <f t="shared" si="26"/>
        <v>8</v>
      </c>
      <c r="DZ15" s="80">
        <f t="shared" si="26"/>
        <v>8</v>
      </c>
      <c r="EA15" s="80">
        <f t="shared" si="26"/>
        <v>8</v>
      </c>
      <c r="EB15" s="80">
        <f t="shared" si="26"/>
        <v>8</v>
      </c>
      <c r="EC15" s="76" t="s">
        <v>49</v>
      </c>
      <c r="ED15" s="76" t="s">
        <v>49</v>
      </c>
      <c r="EE15" s="80">
        <f t="shared" ref="EE15:EH15" si="27">$B$97</f>
        <v>8</v>
      </c>
      <c r="EF15" s="80">
        <f t="shared" si="27"/>
        <v>8</v>
      </c>
      <c r="EG15" s="80">
        <f t="shared" si="27"/>
        <v>8</v>
      </c>
      <c r="EH15" s="80">
        <f t="shared" si="27"/>
        <v>8</v>
      </c>
      <c r="EI15" s="52" t="s">
        <v>50</v>
      </c>
      <c r="EJ15" s="76" t="s">
        <v>49</v>
      </c>
      <c r="EK15" s="76" t="s">
        <v>49</v>
      </c>
      <c r="EL15" s="80">
        <f t="shared" ref="EL15:EN15" si="28">$B$97</f>
        <v>8</v>
      </c>
      <c r="EM15" s="80">
        <f t="shared" si="28"/>
        <v>8</v>
      </c>
      <c r="EN15" s="80">
        <f t="shared" si="28"/>
        <v>8</v>
      </c>
      <c r="EO15" s="59" t="s">
        <v>56</v>
      </c>
      <c r="EP15" s="52" t="s">
        <v>50</v>
      </c>
      <c r="EQ15" s="76" t="s">
        <v>49</v>
      </c>
      <c r="ER15" s="76" t="s">
        <v>49</v>
      </c>
      <c r="ES15" s="80">
        <f t="shared" ref="ES15:EW15" si="29">$B$97</f>
        <v>8</v>
      </c>
      <c r="ET15" s="80">
        <f t="shared" si="29"/>
        <v>8</v>
      </c>
      <c r="EU15" s="80">
        <f t="shared" si="29"/>
        <v>8</v>
      </c>
      <c r="EV15" s="80">
        <f t="shared" si="29"/>
        <v>8</v>
      </c>
      <c r="EW15" s="80">
        <f t="shared" si="29"/>
        <v>8</v>
      </c>
      <c r="EX15" s="76" t="s">
        <v>49</v>
      </c>
      <c r="EY15" s="76" t="s">
        <v>49</v>
      </c>
      <c r="EZ15" s="80">
        <f t="shared" ref="EZ15:FB15" si="30">$B$97</f>
        <v>8</v>
      </c>
      <c r="FA15" s="80">
        <f t="shared" si="30"/>
        <v>8</v>
      </c>
      <c r="FB15" s="80">
        <f t="shared" si="30"/>
        <v>8</v>
      </c>
      <c r="FC15" s="52" t="s">
        <v>50</v>
      </c>
      <c r="FD15" s="57" t="s">
        <v>54</v>
      </c>
      <c r="FE15" s="76" t="s">
        <v>49</v>
      </c>
      <c r="FF15" s="76" t="s">
        <v>49</v>
      </c>
      <c r="FG15" s="80">
        <f t="shared" ref="FG15:FK15" si="31">$B$97</f>
        <v>8</v>
      </c>
      <c r="FH15" s="80">
        <f t="shared" si="31"/>
        <v>8</v>
      </c>
      <c r="FI15" s="80">
        <f t="shared" si="31"/>
        <v>8</v>
      </c>
      <c r="FJ15" s="80">
        <f t="shared" si="31"/>
        <v>8</v>
      </c>
      <c r="FK15" s="80">
        <f t="shared" si="31"/>
        <v>8</v>
      </c>
      <c r="FL15" s="76" t="s">
        <v>49</v>
      </c>
      <c r="FM15" s="76" t="s">
        <v>49</v>
      </c>
      <c r="FN15" s="52" t="s">
        <v>50</v>
      </c>
      <c r="FO15" s="80">
        <f t="shared" ref="FO15:FR15" si="32">$B$97</f>
        <v>8</v>
      </c>
      <c r="FP15" s="80">
        <f t="shared" si="32"/>
        <v>8</v>
      </c>
      <c r="FQ15" s="80">
        <f t="shared" si="32"/>
        <v>8</v>
      </c>
      <c r="FR15" s="80">
        <f t="shared" si="32"/>
        <v>8</v>
      </c>
      <c r="FS15" s="76" t="s">
        <v>49</v>
      </c>
      <c r="FT15" s="76" t="s">
        <v>49</v>
      </c>
      <c r="FU15" s="80">
        <f t="shared" ref="FU15:FY15" si="33">$B$97</f>
        <v>8</v>
      </c>
      <c r="FV15" s="80">
        <f t="shared" si="33"/>
        <v>8</v>
      </c>
      <c r="FW15" s="80">
        <f t="shared" si="33"/>
        <v>8</v>
      </c>
      <c r="FX15" s="80">
        <f t="shared" si="33"/>
        <v>8</v>
      </c>
      <c r="FY15" s="80">
        <f t="shared" si="33"/>
        <v>8</v>
      </c>
      <c r="FZ15" s="76" t="s">
        <v>49</v>
      </c>
      <c r="GA15" s="76" t="s">
        <v>49</v>
      </c>
      <c r="GB15" s="80">
        <f t="shared" ref="GB15:GF15" si="34">$B$97</f>
        <v>8</v>
      </c>
      <c r="GC15" s="80">
        <f t="shared" si="34"/>
        <v>8</v>
      </c>
      <c r="GD15" s="80">
        <f t="shared" si="34"/>
        <v>8</v>
      </c>
      <c r="GE15" s="80">
        <f t="shared" si="34"/>
        <v>8</v>
      </c>
      <c r="GF15" s="80">
        <f t="shared" si="34"/>
        <v>8</v>
      </c>
      <c r="GG15" s="76" t="s">
        <v>49</v>
      </c>
      <c r="GH15" s="76" t="s">
        <v>49</v>
      </c>
      <c r="GI15" s="80">
        <f t="shared" ref="GI15:GM15" si="35">$B$97</f>
        <v>8</v>
      </c>
      <c r="GJ15" s="80">
        <f t="shared" si="35"/>
        <v>8</v>
      </c>
      <c r="GK15" s="80">
        <f t="shared" si="35"/>
        <v>8</v>
      </c>
      <c r="GL15" s="80">
        <f t="shared" si="35"/>
        <v>8</v>
      </c>
      <c r="GM15" s="80">
        <f t="shared" si="35"/>
        <v>8</v>
      </c>
      <c r="GN15" s="76" t="s">
        <v>49</v>
      </c>
      <c r="GO15" s="76" t="s">
        <v>49</v>
      </c>
      <c r="GP15" s="80">
        <f t="shared" ref="GP15:GT15" si="36">$B$97</f>
        <v>8</v>
      </c>
      <c r="GQ15" s="80">
        <f t="shared" si="36"/>
        <v>8</v>
      </c>
      <c r="GR15" s="80">
        <f t="shared" si="36"/>
        <v>8</v>
      </c>
      <c r="GS15" s="80">
        <f t="shared" si="36"/>
        <v>8</v>
      </c>
      <c r="GT15" s="80">
        <f t="shared" si="36"/>
        <v>8</v>
      </c>
      <c r="GU15" s="76" t="s">
        <v>49</v>
      </c>
      <c r="GV15" s="76" t="s">
        <v>49</v>
      </c>
      <c r="GW15" s="80">
        <f t="shared" ref="GW15:HA15" si="37">$B$97</f>
        <v>8</v>
      </c>
      <c r="GX15" s="80">
        <f t="shared" si="37"/>
        <v>8</v>
      </c>
      <c r="GY15" s="80">
        <f t="shared" si="37"/>
        <v>8</v>
      </c>
      <c r="GZ15" s="80">
        <f t="shared" si="37"/>
        <v>8</v>
      </c>
      <c r="HA15" s="80">
        <f t="shared" si="37"/>
        <v>8</v>
      </c>
      <c r="HB15" s="76" t="s">
        <v>49</v>
      </c>
      <c r="HC15" s="76" t="s">
        <v>49</v>
      </c>
      <c r="HD15" s="80">
        <f t="shared" ref="HD15:HH15" si="38">$B$97</f>
        <v>8</v>
      </c>
      <c r="HE15" s="52" t="s">
        <v>50</v>
      </c>
      <c r="HF15" s="80">
        <f t="shared" si="38"/>
        <v>8</v>
      </c>
      <c r="HG15" s="80">
        <f t="shared" si="38"/>
        <v>8</v>
      </c>
      <c r="HH15" s="80">
        <f t="shared" si="38"/>
        <v>8</v>
      </c>
      <c r="HI15" s="76" t="s">
        <v>49</v>
      </c>
      <c r="HJ15" s="76" t="s">
        <v>49</v>
      </c>
      <c r="HK15" s="80">
        <f t="shared" ref="HK15:HO15" si="39">$B$97</f>
        <v>8</v>
      </c>
      <c r="HL15" s="80">
        <f t="shared" si="39"/>
        <v>8</v>
      </c>
      <c r="HM15" s="80">
        <f t="shared" si="39"/>
        <v>8</v>
      </c>
      <c r="HN15" s="80">
        <f t="shared" si="39"/>
        <v>8</v>
      </c>
      <c r="HO15" s="80">
        <f t="shared" si="39"/>
        <v>8</v>
      </c>
      <c r="HP15" s="76" t="s">
        <v>49</v>
      </c>
      <c r="HQ15" s="76" t="s">
        <v>49</v>
      </c>
      <c r="HR15" s="80">
        <f t="shared" ref="HR15:HV15" si="40">$B$97</f>
        <v>8</v>
      </c>
      <c r="HS15" s="80">
        <f t="shared" si="40"/>
        <v>8</v>
      </c>
      <c r="HT15" s="80">
        <f t="shared" si="40"/>
        <v>8</v>
      </c>
      <c r="HU15" s="80">
        <f t="shared" si="40"/>
        <v>8</v>
      </c>
      <c r="HV15" s="80">
        <f t="shared" si="40"/>
        <v>8</v>
      </c>
      <c r="HW15" s="76" t="s">
        <v>49</v>
      </c>
      <c r="HX15" s="76" t="s">
        <v>49</v>
      </c>
      <c r="HY15" s="80">
        <f t="shared" ref="HY15:IC15" si="41">$B$97</f>
        <v>8</v>
      </c>
      <c r="HZ15" s="80">
        <f t="shared" si="41"/>
        <v>8</v>
      </c>
      <c r="IA15" s="80">
        <f t="shared" si="41"/>
        <v>8</v>
      </c>
      <c r="IB15" s="80">
        <f t="shared" si="41"/>
        <v>8</v>
      </c>
      <c r="IC15" s="80">
        <f t="shared" si="41"/>
        <v>8</v>
      </c>
      <c r="ID15" s="76" t="s">
        <v>49</v>
      </c>
      <c r="IE15" s="76" t="s">
        <v>49</v>
      </c>
      <c r="IF15" s="80">
        <f t="shared" ref="IF15:IJ15" si="42">$B$97</f>
        <v>8</v>
      </c>
      <c r="IG15" s="80">
        <f t="shared" si="42"/>
        <v>8</v>
      </c>
      <c r="IH15" s="80">
        <f t="shared" si="42"/>
        <v>8</v>
      </c>
      <c r="II15" s="80">
        <f t="shared" si="42"/>
        <v>8</v>
      </c>
      <c r="IJ15" s="80">
        <f t="shared" si="42"/>
        <v>8</v>
      </c>
      <c r="IK15" s="76" t="s">
        <v>49</v>
      </c>
      <c r="IL15" s="76" t="s">
        <v>49</v>
      </c>
      <c r="IM15" s="80">
        <f t="shared" ref="IM15:IQ15" si="43">$B$97</f>
        <v>8</v>
      </c>
      <c r="IN15" s="80">
        <f t="shared" si="43"/>
        <v>8</v>
      </c>
      <c r="IO15" s="80">
        <f t="shared" si="43"/>
        <v>8</v>
      </c>
      <c r="IP15" s="80">
        <f t="shared" si="43"/>
        <v>8</v>
      </c>
      <c r="IQ15" s="80">
        <f t="shared" si="43"/>
        <v>8</v>
      </c>
      <c r="IR15" s="76" t="s">
        <v>49</v>
      </c>
      <c r="IS15" s="76" t="s">
        <v>49</v>
      </c>
      <c r="IT15" s="80">
        <f t="shared" ref="IT15:IX15" si="44">$B$97</f>
        <v>8</v>
      </c>
      <c r="IU15" s="80">
        <f t="shared" si="44"/>
        <v>8</v>
      </c>
      <c r="IV15" s="80">
        <f t="shared" si="44"/>
        <v>8</v>
      </c>
      <c r="IW15" s="80">
        <f t="shared" si="44"/>
        <v>8</v>
      </c>
      <c r="IX15" s="80">
        <f t="shared" si="44"/>
        <v>8</v>
      </c>
      <c r="IY15" s="76" t="s">
        <v>49</v>
      </c>
      <c r="IZ15" s="76" t="s">
        <v>49</v>
      </c>
      <c r="JA15" s="80">
        <f t="shared" ref="JA15:JE15" si="45">$B$97</f>
        <v>8</v>
      </c>
      <c r="JB15" s="80">
        <f t="shared" si="45"/>
        <v>8</v>
      </c>
      <c r="JC15" s="80">
        <f t="shared" si="45"/>
        <v>8</v>
      </c>
      <c r="JD15" s="80">
        <f t="shared" si="45"/>
        <v>8</v>
      </c>
      <c r="JE15" s="80">
        <f t="shared" si="45"/>
        <v>8</v>
      </c>
      <c r="JF15" s="76" t="s">
        <v>49</v>
      </c>
      <c r="JG15" s="76" t="s">
        <v>49</v>
      </c>
      <c r="JH15" s="80">
        <f t="shared" ref="JH15:JL15" si="46">$B$97</f>
        <v>8</v>
      </c>
      <c r="JI15" s="80">
        <f t="shared" si="46"/>
        <v>8</v>
      </c>
      <c r="JJ15" s="80">
        <f t="shared" si="46"/>
        <v>8</v>
      </c>
      <c r="JK15" s="80">
        <f t="shared" si="46"/>
        <v>8</v>
      </c>
      <c r="JL15" s="80">
        <f t="shared" si="46"/>
        <v>8</v>
      </c>
      <c r="JM15" s="76" t="s">
        <v>49</v>
      </c>
      <c r="JN15" s="76" t="s">
        <v>49</v>
      </c>
      <c r="JO15" s="80">
        <f t="shared" ref="JO15:JS15" si="47">$B$97</f>
        <v>8</v>
      </c>
      <c r="JP15" s="80">
        <f t="shared" si="47"/>
        <v>8</v>
      </c>
      <c r="JQ15" s="80">
        <f t="shared" si="47"/>
        <v>8</v>
      </c>
      <c r="JR15" s="80">
        <f t="shared" si="47"/>
        <v>8</v>
      </c>
      <c r="JS15" s="80">
        <f t="shared" si="47"/>
        <v>8</v>
      </c>
      <c r="JT15" s="76" t="s">
        <v>49</v>
      </c>
      <c r="JU15" s="76" t="s">
        <v>49</v>
      </c>
      <c r="JV15" s="80">
        <f t="shared" ref="JV15:JZ15" si="48">$B$97</f>
        <v>8</v>
      </c>
      <c r="JW15" s="80">
        <f t="shared" si="48"/>
        <v>8</v>
      </c>
      <c r="JX15" s="80">
        <f t="shared" si="48"/>
        <v>8</v>
      </c>
      <c r="JY15" s="80">
        <f t="shared" si="48"/>
        <v>8</v>
      </c>
      <c r="JZ15" s="80">
        <f t="shared" si="48"/>
        <v>8</v>
      </c>
      <c r="KA15" s="76" t="s">
        <v>49</v>
      </c>
      <c r="KB15" s="76" t="s">
        <v>49</v>
      </c>
      <c r="KC15" s="80">
        <f t="shared" ref="KC15:KG15" si="49">$B$97</f>
        <v>8</v>
      </c>
      <c r="KD15" s="80">
        <f t="shared" si="49"/>
        <v>8</v>
      </c>
      <c r="KE15" s="80">
        <f t="shared" si="49"/>
        <v>8</v>
      </c>
      <c r="KF15" s="80">
        <f t="shared" si="49"/>
        <v>8</v>
      </c>
      <c r="KG15" s="80">
        <f t="shared" si="49"/>
        <v>8</v>
      </c>
      <c r="KH15" s="76" t="s">
        <v>49</v>
      </c>
      <c r="KI15" s="76" t="s">
        <v>49</v>
      </c>
      <c r="KJ15" s="80">
        <f t="shared" ref="KJ15:KN15" si="50">$B$97</f>
        <v>8</v>
      </c>
      <c r="KK15" s="80">
        <f t="shared" si="50"/>
        <v>8</v>
      </c>
      <c r="KL15" s="80">
        <f t="shared" si="50"/>
        <v>8</v>
      </c>
      <c r="KM15" s="80">
        <f t="shared" si="50"/>
        <v>8</v>
      </c>
      <c r="KN15" s="80">
        <f t="shared" si="50"/>
        <v>8</v>
      </c>
      <c r="KO15" s="76" t="s">
        <v>49</v>
      </c>
      <c r="KP15" s="76" t="s">
        <v>49</v>
      </c>
      <c r="KQ15" s="80">
        <f t="shared" ref="KQ15:KU15" si="51">$B$97</f>
        <v>8</v>
      </c>
      <c r="KR15" s="80">
        <f t="shared" si="51"/>
        <v>8</v>
      </c>
      <c r="KS15" s="80">
        <f t="shared" si="51"/>
        <v>8</v>
      </c>
      <c r="KT15" s="80">
        <f t="shared" si="51"/>
        <v>8</v>
      </c>
      <c r="KU15" s="80">
        <f t="shared" si="51"/>
        <v>8</v>
      </c>
      <c r="KV15" s="76" t="s">
        <v>49</v>
      </c>
      <c r="KW15" s="76" t="s">
        <v>49</v>
      </c>
      <c r="KX15" s="80">
        <f t="shared" ref="KX15:LB15" si="52">$B$97</f>
        <v>8</v>
      </c>
      <c r="KY15" s="80">
        <f t="shared" si="52"/>
        <v>8</v>
      </c>
      <c r="KZ15" s="80">
        <f t="shared" si="52"/>
        <v>8</v>
      </c>
      <c r="LA15" s="80">
        <f t="shared" si="52"/>
        <v>8</v>
      </c>
      <c r="LB15" s="80">
        <f t="shared" si="52"/>
        <v>8</v>
      </c>
      <c r="LC15" s="76" t="s">
        <v>49</v>
      </c>
      <c r="LD15" s="76" t="s">
        <v>49</v>
      </c>
      <c r="LE15" s="80">
        <f t="shared" ref="LE15:LI15" si="53">$B$97</f>
        <v>8</v>
      </c>
      <c r="LF15" s="80">
        <f t="shared" si="53"/>
        <v>8</v>
      </c>
      <c r="LG15" s="80">
        <f t="shared" si="53"/>
        <v>8</v>
      </c>
      <c r="LH15" s="80">
        <f t="shared" si="53"/>
        <v>8</v>
      </c>
      <c r="LI15" s="80">
        <f t="shared" si="53"/>
        <v>8</v>
      </c>
      <c r="LJ15" s="76" t="s">
        <v>49</v>
      </c>
      <c r="LK15" s="76" t="s">
        <v>49</v>
      </c>
      <c r="LL15" s="80">
        <f t="shared" ref="LL15:LP15" si="54">$B$97</f>
        <v>8</v>
      </c>
      <c r="LM15" s="80">
        <f t="shared" si="54"/>
        <v>8</v>
      </c>
      <c r="LN15" s="80">
        <f t="shared" si="54"/>
        <v>8</v>
      </c>
      <c r="LO15" s="80">
        <f t="shared" si="54"/>
        <v>8</v>
      </c>
      <c r="LP15" s="80">
        <f t="shared" si="54"/>
        <v>8</v>
      </c>
      <c r="LQ15" s="76" t="s">
        <v>49</v>
      </c>
      <c r="LR15" s="76" t="s">
        <v>49</v>
      </c>
      <c r="LS15" s="80">
        <f t="shared" ref="LS15:LW15" si="55">$B$97</f>
        <v>8</v>
      </c>
      <c r="LT15" s="80">
        <f t="shared" si="55"/>
        <v>8</v>
      </c>
      <c r="LU15" s="52" t="s">
        <v>50</v>
      </c>
      <c r="LV15" s="80">
        <f t="shared" si="55"/>
        <v>8</v>
      </c>
      <c r="LW15" s="80">
        <f t="shared" si="55"/>
        <v>8</v>
      </c>
      <c r="LX15" s="76" t="s">
        <v>49</v>
      </c>
      <c r="LY15" s="76" t="s">
        <v>49</v>
      </c>
      <c r="LZ15" s="80">
        <f t="shared" ref="LZ15:MD15" si="56">$B$97</f>
        <v>8</v>
      </c>
      <c r="MA15" s="80">
        <f t="shared" si="56"/>
        <v>8</v>
      </c>
      <c r="MB15" s="80">
        <f t="shared" si="56"/>
        <v>8</v>
      </c>
      <c r="MC15" s="80">
        <f t="shared" si="56"/>
        <v>8</v>
      </c>
      <c r="MD15" s="80">
        <f t="shared" si="56"/>
        <v>8</v>
      </c>
      <c r="ME15" s="76" t="s">
        <v>49</v>
      </c>
      <c r="MF15" s="76" t="s">
        <v>49</v>
      </c>
      <c r="MG15" s="80">
        <f t="shared" ref="MG15:MK15" si="57">$B$97</f>
        <v>8</v>
      </c>
      <c r="MH15" s="80">
        <f t="shared" si="57"/>
        <v>8</v>
      </c>
      <c r="MI15" s="80">
        <f t="shared" si="57"/>
        <v>8</v>
      </c>
      <c r="MJ15" s="80">
        <f t="shared" si="57"/>
        <v>8</v>
      </c>
      <c r="MK15" s="80">
        <f t="shared" si="57"/>
        <v>8</v>
      </c>
      <c r="ML15" s="76" t="s">
        <v>49</v>
      </c>
      <c r="MM15" s="76" t="s">
        <v>49</v>
      </c>
      <c r="MN15" s="80">
        <f t="shared" ref="MN15:MR15" si="58">$B$97</f>
        <v>8</v>
      </c>
      <c r="MO15" s="80">
        <f t="shared" si="58"/>
        <v>8</v>
      </c>
      <c r="MP15" s="80">
        <f t="shared" si="58"/>
        <v>8</v>
      </c>
      <c r="MQ15" s="80">
        <f t="shared" si="58"/>
        <v>8</v>
      </c>
      <c r="MR15" s="80">
        <f t="shared" si="58"/>
        <v>8</v>
      </c>
      <c r="MS15" s="76" t="s">
        <v>49</v>
      </c>
      <c r="MT15" s="76" t="s">
        <v>49</v>
      </c>
      <c r="MU15" s="80">
        <f t="shared" ref="MU15:MY15" si="59">$B$97</f>
        <v>8</v>
      </c>
      <c r="MV15" s="80">
        <f t="shared" si="59"/>
        <v>8</v>
      </c>
      <c r="MW15" s="80">
        <f t="shared" si="59"/>
        <v>8</v>
      </c>
      <c r="MX15" s="80">
        <f t="shared" si="59"/>
        <v>8</v>
      </c>
      <c r="MY15" s="80">
        <f t="shared" si="59"/>
        <v>8</v>
      </c>
      <c r="MZ15" s="76" t="s">
        <v>49</v>
      </c>
      <c r="NA15" s="76" t="s">
        <v>49</v>
      </c>
      <c r="NB15" s="80">
        <f t="shared" ref="NB15:NF15" si="60">$B$97</f>
        <v>8</v>
      </c>
      <c r="NC15" s="80">
        <f t="shared" si="60"/>
        <v>8</v>
      </c>
      <c r="ND15" s="80">
        <f t="shared" si="60"/>
        <v>8</v>
      </c>
      <c r="NE15" s="80">
        <f t="shared" si="60"/>
        <v>8</v>
      </c>
      <c r="NF15" s="80">
        <f t="shared" si="60"/>
        <v>8</v>
      </c>
      <c r="NG15" s="76" t="s">
        <v>49</v>
      </c>
      <c r="NH15" s="76" t="s">
        <v>49</v>
      </c>
      <c r="NI15" s="80">
        <f t="shared" ref="NI15:NL15" si="61">$B$97</f>
        <v>8</v>
      </c>
      <c r="NJ15" s="80">
        <f t="shared" si="61"/>
        <v>8</v>
      </c>
      <c r="NK15" s="80">
        <f t="shared" si="61"/>
        <v>8</v>
      </c>
      <c r="NL15" s="80">
        <f t="shared" si="61"/>
        <v>8</v>
      </c>
      <c r="NM15" s="52" t="s">
        <v>50</v>
      </c>
      <c r="NN15" s="76" t="s">
        <v>49</v>
      </c>
      <c r="NO15" s="76" t="s">
        <v>49</v>
      </c>
      <c r="NP15" s="80">
        <f t="shared" ref="NP15:NS15" si="62">$B$97</f>
        <v>8</v>
      </c>
      <c r="NQ15" s="80">
        <f t="shared" si="62"/>
        <v>8</v>
      </c>
      <c r="NR15" s="80">
        <f t="shared" si="62"/>
        <v>8</v>
      </c>
      <c r="NS15" s="80">
        <f t="shared" si="62"/>
        <v>8</v>
      </c>
      <c r="NT15" s="52" t="s">
        <v>50</v>
      </c>
      <c r="NU15" s="81" t="s">
        <v>49</v>
      </c>
      <c r="NV15" s="81" t="s">
        <v>49</v>
      </c>
      <c r="NW15" s="82"/>
      <c r="NX15" s="82"/>
      <c r="NY15" s="82"/>
      <c r="NZ15" s="82"/>
      <c r="OA15" s="82"/>
      <c r="OB15" s="81" t="s">
        <v>49</v>
      </c>
      <c r="OC15" s="81" t="s">
        <v>49</v>
      </c>
      <c r="OD15" s="82"/>
      <c r="OE15" s="82"/>
      <c r="OF15" s="82"/>
      <c r="OG15" s="82"/>
      <c r="OH15" s="82"/>
      <c r="OI15" s="81" t="s">
        <v>49</v>
      </c>
      <c r="OJ15" s="81" t="s">
        <v>49</v>
      </c>
      <c r="OK15" s="82"/>
      <c r="OL15" s="82"/>
      <c r="OM15" s="82"/>
      <c r="ON15" s="82"/>
      <c r="OO15" s="82"/>
      <c r="OP15" s="81" t="s">
        <v>49</v>
      </c>
      <c r="OQ15" s="81" t="s">
        <v>49</v>
      </c>
      <c r="OR15" s="82"/>
      <c r="OS15" s="82"/>
      <c r="OT15" s="82"/>
      <c r="OU15" s="82"/>
      <c r="OV15" s="82"/>
      <c r="OW15" s="81" t="s">
        <v>49</v>
      </c>
      <c r="OX15" s="81" t="s">
        <v>49</v>
      </c>
      <c r="OY15" s="82"/>
      <c r="OZ15" s="82"/>
      <c r="PA15" s="82"/>
      <c r="PB15" s="82"/>
      <c r="PC15" s="82"/>
      <c r="PD15" s="81" t="s">
        <v>49</v>
      </c>
      <c r="PE15" s="81" t="s">
        <v>49</v>
      </c>
      <c r="PF15" s="82"/>
      <c r="PG15" s="82"/>
      <c r="PH15" s="82"/>
      <c r="PI15" s="82"/>
      <c r="PJ15" s="82"/>
      <c r="PK15" s="81" t="s">
        <v>49</v>
      </c>
      <c r="PL15" s="81" t="s">
        <v>49</v>
      </c>
      <c r="PM15" s="82"/>
      <c r="PN15" s="82"/>
      <c r="PO15" s="82"/>
      <c r="PP15" s="82"/>
      <c r="PQ15" s="82"/>
      <c r="PR15" s="81" t="s">
        <v>49</v>
      </c>
      <c r="PS15" s="81" t="s">
        <v>49</v>
      </c>
      <c r="PT15" s="82"/>
      <c r="PU15" s="82"/>
      <c r="PV15" s="82"/>
      <c r="PW15" s="82"/>
      <c r="PX15" s="82"/>
      <c r="PY15" s="81" t="s">
        <v>49</v>
      </c>
      <c r="PZ15" s="81" t="s">
        <v>49</v>
      </c>
      <c r="QA15" s="82"/>
      <c r="QB15" s="82"/>
      <c r="QC15" s="82"/>
      <c r="QD15" s="82"/>
      <c r="QE15" s="82"/>
      <c r="QF15" s="81" t="s">
        <v>49</v>
      </c>
      <c r="QG15" s="81" t="s">
        <v>49</v>
      </c>
      <c r="QH15" s="82"/>
      <c r="QI15" s="82"/>
      <c r="QJ15" s="82"/>
      <c r="QK15" s="82"/>
      <c r="QL15" s="82"/>
      <c r="QM15" s="81" t="s">
        <v>49</v>
      </c>
      <c r="QN15" s="81" t="s">
        <v>49</v>
      </c>
      <c r="QO15" s="82"/>
      <c r="QP15" s="82"/>
      <c r="QQ15" s="82"/>
      <c r="QR15" s="82"/>
      <c r="QS15" s="82"/>
      <c r="QT15" s="81" t="s">
        <v>49</v>
      </c>
      <c r="QU15" s="81" t="s">
        <v>49</v>
      </c>
      <c r="QV15" s="82"/>
      <c r="QW15" s="82"/>
      <c r="QX15" s="82"/>
      <c r="QY15" s="82"/>
      <c r="QZ15" s="82"/>
      <c r="RA15" s="81" t="s">
        <v>49</v>
      </c>
      <c r="RB15" s="81" t="s">
        <v>49</v>
      </c>
      <c r="RC15" s="82"/>
      <c r="RD15" s="82"/>
      <c r="RE15" s="82"/>
      <c r="RF15" s="82"/>
      <c r="RG15" s="82"/>
      <c r="RH15" s="81" t="s">
        <v>49</v>
      </c>
      <c r="RI15" s="81" t="s">
        <v>49</v>
      </c>
    </row>
    <row r="16" spans="1:477" s="77" customFormat="1" ht="1.5" customHeight="1" x14ac:dyDescent="0.2">
      <c r="A16" s="89"/>
      <c r="B16" s="9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  <c r="IW16" s="87"/>
      <c r="IX16" s="87"/>
      <c r="IY16" s="87"/>
      <c r="IZ16" s="87"/>
      <c r="JA16" s="87"/>
      <c r="JB16" s="87"/>
      <c r="JC16" s="87"/>
      <c r="JD16" s="87"/>
      <c r="JE16" s="87"/>
      <c r="JF16" s="87"/>
      <c r="JG16" s="87"/>
      <c r="JH16" s="87"/>
      <c r="JI16" s="87"/>
      <c r="JJ16" s="87"/>
      <c r="JK16" s="87"/>
      <c r="JL16" s="87"/>
      <c r="JM16" s="87"/>
      <c r="JN16" s="87"/>
      <c r="JO16" s="87"/>
      <c r="JP16" s="87"/>
      <c r="JQ16" s="87"/>
      <c r="JR16" s="87"/>
      <c r="JS16" s="87"/>
      <c r="JT16" s="87"/>
      <c r="JU16" s="87"/>
      <c r="JV16" s="87"/>
      <c r="JW16" s="87"/>
      <c r="JX16" s="87"/>
      <c r="JY16" s="87"/>
      <c r="JZ16" s="87"/>
      <c r="KA16" s="87"/>
      <c r="KB16" s="87"/>
      <c r="KC16" s="87"/>
      <c r="KD16" s="87"/>
      <c r="KE16" s="87"/>
      <c r="KF16" s="87"/>
      <c r="KG16" s="87"/>
      <c r="KH16" s="87"/>
      <c r="KI16" s="87"/>
      <c r="KJ16" s="87"/>
      <c r="KK16" s="87"/>
      <c r="KL16" s="87"/>
      <c r="KM16" s="87"/>
      <c r="KN16" s="87"/>
      <c r="KO16" s="87"/>
      <c r="KP16" s="87"/>
      <c r="KQ16" s="87"/>
      <c r="KR16" s="87"/>
      <c r="KS16" s="87"/>
      <c r="KT16" s="87"/>
      <c r="KU16" s="87"/>
      <c r="KV16" s="87"/>
      <c r="KW16" s="87"/>
      <c r="KX16" s="87"/>
      <c r="KY16" s="87"/>
      <c r="KZ16" s="87"/>
      <c r="LA16" s="87"/>
      <c r="LB16" s="87"/>
      <c r="LC16" s="87"/>
      <c r="LD16" s="87"/>
      <c r="LE16" s="87"/>
      <c r="LF16" s="87"/>
      <c r="LG16" s="87"/>
      <c r="LH16" s="87"/>
      <c r="LI16" s="87"/>
      <c r="LJ16" s="87"/>
      <c r="LK16" s="87"/>
      <c r="LL16" s="87"/>
      <c r="LM16" s="87"/>
      <c r="LN16" s="87"/>
      <c r="LO16" s="87"/>
      <c r="LP16" s="87"/>
      <c r="LQ16" s="87"/>
      <c r="LR16" s="87"/>
      <c r="LS16" s="87"/>
      <c r="LT16" s="87"/>
      <c r="LU16" s="87"/>
      <c r="LV16" s="87"/>
      <c r="LW16" s="87"/>
      <c r="LX16" s="87"/>
      <c r="LY16" s="87"/>
      <c r="LZ16" s="87"/>
      <c r="MA16" s="87"/>
      <c r="MB16" s="87"/>
      <c r="MC16" s="87"/>
      <c r="MD16" s="87"/>
      <c r="ME16" s="87"/>
      <c r="MF16" s="87"/>
      <c r="MG16" s="87"/>
      <c r="MH16" s="87"/>
      <c r="MI16" s="87"/>
      <c r="MJ16" s="87"/>
      <c r="MK16" s="87"/>
      <c r="ML16" s="87"/>
      <c r="MM16" s="87"/>
      <c r="MN16" s="87"/>
      <c r="MO16" s="87"/>
      <c r="MP16" s="87"/>
      <c r="MQ16" s="87"/>
      <c r="MR16" s="87"/>
      <c r="MS16" s="87"/>
      <c r="MT16" s="87"/>
      <c r="MU16" s="87"/>
      <c r="MV16" s="87"/>
      <c r="MW16" s="87"/>
      <c r="MX16" s="87"/>
      <c r="MY16" s="87"/>
      <c r="MZ16" s="87"/>
      <c r="NA16" s="87"/>
      <c r="NB16" s="87"/>
      <c r="NC16" s="87"/>
      <c r="ND16" s="87"/>
      <c r="NE16" s="87"/>
      <c r="NF16" s="87"/>
      <c r="NG16" s="87"/>
      <c r="NH16" s="87"/>
      <c r="NI16" s="87"/>
      <c r="NJ16" s="87"/>
      <c r="NK16" s="87"/>
      <c r="NL16" s="87"/>
      <c r="NM16" s="87"/>
      <c r="NN16" s="87"/>
      <c r="NO16" s="87"/>
      <c r="NP16" s="87"/>
      <c r="NQ16" s="87"/>
      <c r="NR16" s="87"/>
      <c r="NS16" s="87"/>
      <c r="NT16" s="87"/>
      <c r="NU16" s="88"/>
      <c r="NV16" s="88"/>
      <c r="NW16" s="88"/>
      <c r="NX16" s="88"/>
      <c r="NY16" s="88"/>
      <c r="NZ16" s="88"/>
      <c r="OA16" s="88"/>
      <c r="OB16" s="88"/>
      <c r="OC16" s="88"/>
      <c r="OD16" s="88"/>
      <c r="OE16" s="88"/>
      <c r="OF16" s="88"/>
      <c r="OG16" s="88"/>
      <c r="OH16" s="88"/>
      <c r="OI16" s="88"/>
      <c r="OJ16" s="88"/>
      <c r="OK16" s="88"/>
      <c r="OL16" s="88"/>
      <c r="OM16" s="88"/>
      <c r="ON16" s="88"/>
      <c r="OO16" s="88"/>
      <c r="OP16" s="88"/>
      <c r="OQ16" s="88"/>
      <c r="OR16" s="88"/>
      <c r="OS16" s="88"/>
      <c r="OT16" s="88"/>
      <c r="OU16" s="88"/>
      <c r="OV16" s="88"/>
      <c r="OW16" s="88"/>
      <c r="OX16" s="88"/>
      <c r="OY16" s="88"/>
      <c r="OZ16" s="88"/>
      <c r="PA16" s="88"/>
      <c r="PB16" s="88"/>
      <c r="PC16" s="88"/>
      <c r="PD16" s="88"/>
      <c r="PE16" s="88"/>
      <c r="PF16" s="88"/>
      <c r="PG16" s="88"/>
      <c r="PH16" s="88"/>
      <c r="PI16" s="88"/>
      <c r="PJ16" s="88"/>
      <c r="PK16" s="88"/>
      <c r="PL16" s="88"/>
      <c r="PM16" s="88"/>
      <c r="PN16" s="88"/>
      <c r="PO16" s="88"/>
      <c r="PP16" s="88"/>
      <c r="PQ16" s="88"/>
      <c r="PR16" s="88"/>
      <c r="PS16" s="88"/>
      <c r="PT16" s="88"/>
      <c r="PU16" s="88"/>
      <c r="PV16" s="88"/>
      <c r="PW16" s="88"/>
      <c r="PX16" s="88"/>
      <c r="PY16" s="88"/>
      <c r="PZ16" s="88"/>
      <c r="QA16" s="88"/>
      <c r="QB16" s="88"/>
      <c r="QC16" s="88"/>
      <c r="QD16" s="88"/>
      <c r="QE16" s="88"/>
      <c r="QF16" s="88"/>
      <c r="QG16" s="88"/>
      <c r="QH16" s="88"/>
      <c r="QI16" s="88"/>
      <c r="QJ16" s="88"/>
      <c r="QK16" s="88"/>
      <c r="QL16" s="88"/>
      <c r="QM16" s="88"/>
      <c r="QN16" s="88"/>
      <c r="QO16" s="88"/>
      <c r="QP16" s="88"/>
      <c r="QQ16" s="88"/>
      <c r="QR16" s="88"/>
      <c r="QS16" s="88"/>
      <c r="QT16" s="88"/>
      <c r="QU16" s="88"/>
      <c r="QV16" s="88"/>
      <c r="QW16" s="88"/>
      <c r="QX16" s="88"/>
      <c r="QY16" s="88"/>
      <c r="QZ16" s="88"/>
      <c r="RA16" s="88"/>
      <c r="RB16" s="88"/>
      <c r="RC16" s="88"/>
      <c r="RD16" s="88"/>
      <c r="RE16" s="88"/>
      <c r="RF16" s="88"/>
      <c r="RG16" s="88"/>
      <c r="RH16" s="88"/>
      <c r="RI16" s="88"/>
    </row>
    <row r="17" spans="1:477" ht="9.9499999999999993" customHeight="1" x14ac:dyDescent="0.2">
      <c r="A17" s="89" t="s">
        <v>72</v>
      </c>
      <c r="B17" s="92">
        <f>COUNTIF(R17:NS17,"")</f>
        <v>0</v>
      </c>
      <c r="C17" s="79">
        <f t="shared" ref="C17:C25" si="63">COUNTIF(R17:NS17,"we")</f>
        <v>104</v>
      </c>
      <c r="D17" s="79">
        <f t="shared" ref="D17:D25" si="64">COUNTIF(R17:NS17,"jf")</f>
        <v>9</v>
      </c>
      <c r="E17" s="79">
        <f t="shared" ref="E17:E25" si="65">COUNTIF(R17:NS17,"&gt;0")</f>
        <v>203</v>
      </c>
      <c r="F17" s="79">
        <f t="shared" ref="F17:F25" si="66">COUNTIF(R17:NS17,"ec")</f>
        <v>0</v>
      </c>
      <c r="G17" s="69"/>
      <c r="H17" s="79">
        <f t="shared" ref="H17:H25" si="67">(COUNTIF(R17:NS17,"cp")-25)*(-1)</f>
        <v>1</v>
      </c>
      <c r="I17" s="79">
        <f t="shared" ref="I17:I25" si="68">COUNTIF(R17:NS17,"rec")</f>
        <v>5</v>
      </c>
      <c r="J17" s="79">
        <f t="shared" ref="J17:J25" si="69">COUNTIF(R17:NS17,"am")</f>
        <v>3</v>
      </c>
      <c r="K17" s="79">
        <f t="shared" ref="K17:K25" si="70">COUNTIF(R17:NS17,"for")</f>
        <v>0</v>
      </c>
      <c r="L17" s="79">
        <f t="shared" ref="L17:L25" si="71">COUNTIF(R17:NS17,"fa")</f>
        <v>0</v>
      </c>
      <c r="M17" s="79">
        <f t="shared" ref="M17:M25" si="72">COUNTIF(R17:NS17,"ss")</f>
        <v>0</v>
      </c>
      <c r="N17" s="79">
        <f t="shared" ref="N17:N25" si="73">COUNTIF(R17:NS17,"fer")</f>
        <v>0</v>
      </c>
      <c r="O17" s="79">
        <f t="shared" ref="O17:O25" si="74">COUNTIF(R17:NS17,"cho")</f>
        <v>18</v>
      </c>
      <c r="P17" s="79">
        <f t="shared" ref="P17:P25" si="75">COUNTIF(R17:NS17,"dép")</f>
        <v>0</v>
      </c>
      <c r="Q17" s="70"/>
      <c r="R17" s="52" t="s">
        <v>50</v>
      </c>
      <c r="S17" s="93">
        <f t="shared" ref="S17:T20" si="76">$B$99</f>
        <v>8</v>
      </c>
      <c r="T17" s="93">
        <f t="shared" si="76"/>
        <v>8</v>
      </c>
      <c r="U17" s="76" t="s">
        <v>49</v>
      </c>
      <c r="V17" s="76" t="s">
        <v>49</v>
      </c>
      <c r="W17" s="93">
        <f t="shared" ref="W17:AA24" si="77">$B$99</f>
        <v>8</v>
      </c>
      <c r="X17" s="93">
        <f t="shared" si="77"/>
        <v>8</v>
      </c>
      <c r="Y17" s="93">
        <f t="shared" si="77"/>
        <v>8</v>
      </c>
      <c r="Z17" s="57" t="s">
        <v>54</v>
      </c>
      <c r="AA17" s="57" t="s">
        <v>54</v>
      </c>
      <c r="AB17" s="76" t="s">
        <v>49</v>
      </c>
      <c r="AC17" s="76" t="s">
        <v>49</v>
      </c>
      <c r="AD17" s="93">
        <f t="shared" ref="AD17:AH24" si="78">$B$99</f>
        <v>8</v>
      </c>
      <c r="AE17" s="93">
        <f t="shared" si="78"/>
        <v>8</v>
      </c>
      <c r="AF17" s="57" t="s">
        <v>54</v>
      </c>
      <c r="AG17" s="93">
        <f t="shared" si="78"/>
        <v>8</v>
      </c>
      <c r="AH17" s="93">
        <f t="shared" si="78"/>
        <v>8</v>
      </c>
      <c r="AI17" s="76" t="s">
        <v>49</v>
      </c>
      <c r="AJ17" s="76" t="s">
        <v>49</v>
      </c>
      <c r="AK17" s="93">
        <f t="shared" ref="AK17:AO25" si="79">$B$99</f>
        <v>8</v>
      </c>
      <c r="AL17" s="93">
        <f t="shared" si="79"/>
        <v>8</v>
      </c>
      <c r="AM17" s="93">
        <f t="shared" si="79"/>
        <v>8</v>
      </c>
      <c r="AN17" s="93">
        <f t="shared" si="79"/>
        <v>8</v>
      </c>
      <c r="AO17" s="93">
        <f t="shared" si="79"/>
        <v>8</v>
      </c>
      <c r="AP17" s="76" t="s">
        <v>49</v>
      </c>
      <c r="AQ17" s="76" t="s">
        <v>49</v>
      </c>
      <c r="AR17" s="93">
        <f t="shared" ref="AR17:AV25" si="80">$B$99</f>
        <v>8</v>
      </c>
      <c r="AS17" s="93">
        <f t="shared" si="80"/>
        <v>8</v>
      </c>
      <c r="AT17" s="93">
        <f t="shared" si="80"/>
        <v>8</v>
      </c>
      <c r="AU17" s="93">
        <f t="shared" si="80"/>
        <v>8</v>
      </c>
      <c r="AV17" s="93">
        <f t="shared" si="80"/>
        <v>8</v>
      </c>
      <c r="AW17" s="76" t="s">
        <v>49</v>
      </c>
      <c r="AX17" s="76" t="s">
        <v>49</v>
      </c>
      <c r="AY17" s="93">
        <f t="shared" ref="AY17:BC24" si="81">$B$99</f>
        <v>8</v>
      </c>
      <c r="AZ17" s="93">
        <f t="shared" si="81"/>
        <v>8</v>
      </c>
      <c r="BA17" s="93">
        <f t="shared" si="81"/>
        <v>8</v>
      </c>
      <c r="BB17" s="93">
        <f t="shared" si="81"/>
        <v>8</v>
      </c>
      <c r="BC17" s="93">
        <f t="shared" si="81"/>
        <v>8</v>
      </c>
      <c r="BD17" s="76" t="s">
        <v>49</v>
      </c>
      <c r="BE17" s="76" t="s">
        <v>49</v>
      </c>
      <c r="BF17" s="93">
        <f t="shared" ref="BF17:BJ24" si="82">$B$99</f>
        <v>8</v>
      </c>
      <c r="BG17" s="93">
        <f t="shared" si="82"/>
        <v>8</v>
      </c>
      <c r="BH17" s="93">
        <f t="shared" si="82"/>
        <v>8</v>
      </c>
      <c r="BI17" s="93">
        <f t="shared" si="82"/>
        <v>8</v>
      </c>
      <c r="BJ17" s="93">
        <f t="shared" si="82"/>
        <v>8</v>
      </c>
      <c r="BK17" s="76" t="s">
        <v>49</v>
      </c>
      <c r="BL17" s="76" t="s">
        <v>49</v>
      </c>
      <c r="BM17" s="56" t="s">
        <v>53</v>
      </c>
      <c r="BN17" s="56" t="s">
        <v>53</v>
      </c>
      <c r="BO17" s="56" t="s">
        <v>53</v>
      </c>
      <c r="BP17" s="56" t="s">
        <v>53</v>
      </c>
      <c r="BQ17" s="56" t="s">
        <v>53</v>
      </c>
      <c r="BR17" s="76" t="s">
        <v>49</v>
      </c>
      <c r="BS17" s="76" t="s">
        <v>49</v>
      </c>
      <c r="BT17" s="58" t="s">
        <v>55</v>
      </c>
      <c r="BU17" s="58" t="s">
        <v>55</v>
      </c>
      <c r="BV17" s="58" t="s">
        <v>55</v>
      </c>
      <c r="BW17" s="93">
        <f t="shared" ref="BT17:BX25" si="83">$B$99</f>
        <v>8</v>
      </c>
      <c r="BX17" s="93">
        <f t="shared" si="83"/>
        <v>8</v>
      </c>
      <c r="BY17" s="76" t="s">
        <v>49</v>
      </c>
      <c r="BZ17" s="76" t="s">
        <v>49</v>
      </c>
      <c r="CA17" s="93">
        <f t="shared" ref="CA17:CE25" si="84">$B$99</f>
        <v>8</v>
      </c>
      <c r="CB17" s="93">
        <f t="shared" si="84"/>
        <v>8</v>
      </c>
      <c r="CC17" s="93">
        <f t="shared" si="84"/>
        <v>8</v>
      </c>
      <c r="CD17" s="93">
        <f t="shared" si="84"/>
        <v>8</v>
      </c>
      <c r="CE17" s="93">
        <f t="shared" si="84"/>
        <v>8</v>
      </c>
      <c r="CF17" s="76" t="s">
        <v>49</v>
      </c>
      <c r="CG17" s="76" t="s">
        <v>49</v>
      </c>
      <c r="CH17" s="93">
        <f t="shared" ref="CH17:CL24" si="85">$B$99</f>
        <v>8</v>
      </c>
      <c r="CI17" s="57" t="s">
        <v>54</v>
      </c>
      <c r="CJ17" s="57" t="s">
        <v>54</v>
      </c>
      <c r="CK17" s="93">
        <f t="shared" si="85"/>
        <v>8</v>
      </c>
      <c r="CL17" s="93">
        <f t="shared" si="85"/>
        <v>8</v>
      </c>
      <c r="CM17" s="76" t="s">
        <v>49</v>
      </c>
      <c r="CN17" s="76" t="s">
        <v>49</v>
      </c>
      <c r="CO17" s="93">
        <f t="shared" ref="CO17:CP25" si="86">$B$99</f>
        <v>8</v>
      </c>
      <c r="CP17" s="93">
        <f t="shared" si="86"/>
        <v>8</v>
      </c>
      <c r="CQ17" s="63" t="s">
        <v>60</v>
      </c>
      <c r="CR17" s="63" t="s">
        <v>60</v>
      </c>
      <c r="CS17" s="63" t="s">
        <v>60</v>
      </c>
      <c r="CT17" s="76" t="s">
        <v>49</v>
      </c>
      <c r="CU17" s="76" t="s">
        <v>49</v>
      </c>
      <c r="CV17" s="63" t="s">
        <v>60</v>
      </c>
      <c r="CW17" s="63" t="s">
        <v>60</v>
      </c>
      <c r="CX17" s="63" t="s">
        <v>60</v>
      </c>
      <c r="CY17" s="63" t="s">
        <v>60</v>
      </c>
      <c r="CZ17" s="63" t="s">
        <v>60</v>
      </c>
      <c r="DA17" s="76" t="s">
        <v>49</v>
      </c>
      <c r="DB17" s="76" t="s">
        <v>49</v>
      </c>
      <c r="DC17" s="63" t="s">
        <v>60</v>
      </c>
      <c r="DD17" s="63" t="s">
        <v>60</v>
      </c>
      <c r="DE17" s="63" t="s">
        <v>60</v>
      </c>
      <c r="DF17" s="63" t="s">
        <v>60</v>
      </c>
      <c r="DG17" s="63" t="s">
        <v>60</v>
      </c>
      <c r="DH17" s="76" t="s">
        <v>49</v>
      </c>
      <c r="DI17" s="76" t="s">
        <v>49</v>
      </c>
      <c r="DJ17" s="63" t="s">
        <v>60</v>
      </c>
      <c r="DK17" s="63" t="s">
        <v>60</v>
      </c>
      <c r="DL17" s="63" t="s">
        <v>60</v>
      </c>
      <c r="DM17" s="63" t="s">
        <v>60</v>
      </c>
      <c r="DN17" s="63" t="s">
        <v>60</v>
      </c>
      <c r="DO17" s="76" t="s">
        <v>49</v>
      </c>
      <c r="DP17" s="76" t="s">
        <v>49</v>
      </c>
      <c r="DQ17" s="52" t="s">
        <v>50</v>
      </c>
      <c r="DR17" s="93">
        <f t="shared" ref="DR17:DU24" si="87">$B$99</f>
        <v>8</v>
      </c>
      <c r="DS17" s="93">
        <f t="shared" si="87"/>
        <v>8</v>
      </c>
      <c r="DT17" s="93">
        <f t="shared" si="87"/>
        <v>8</v>
      </c>
      <c r="DU17" s="93">
        <f t="shared" si="87"/>
        <v>8</v>
      </c>
      <c r="DV17" s="76" t="s">
        <v>49</v>
      </c>
      <c r="DW17" s="76" t="s">
        <v>49</v>
      </c>
      <c r="DX17" s="93">
        <f t="shared" ref="DX17:EB25" si="88">$B$99</f>
        <v>8</v>
      </c>
      <c r="DY17" s="93">
        <f t="shared" si="88"/>
        <v>8</v>
      </c>
      <c r="DZ17" s="93">
        <f t="shared" si="88"/>
        <v>8</v>
      </c>
      <c r="EA17" s="93">
        <f t="shared" si="88"/>
        <v>8</v>
      </c>
      <c r="EB17" s="93">
        <f t="shared" si="88"/>
        <v>8</v>
      </c>
      <c r="EC17" s="76" t="s">
        <v>49</v>
      </c>
      <c r="ED17" s="76" t="s">
        <v>49</v>
      </c>
      <c r="EE17" s="93">
        <f t="shared" ref="EE17:EH25" si="89">$B$99</f>
        <v>8</v>
      </c>
      <c r="EF17" s="93">
        <f t="shared" si="89"/>
        <v>8</v>
      </c>
      <c r="EG17" s="93">
        <f t="shared" si="89"/>
        <v>8</v>
      </c>
      <c r="EH17" s="93">
        <f t="shared" si="89"/>
        <v>8</v>
      </c>
      <c r="EI17" s="52" t="s">
        <v>50</v>
      </c>
      <c r="EJ17" s="76" t="s">
        <v>49</v>
      </c>
      <c r="EK17" s="76" t="s">
        <v>49</v>
      </c>
      <c r="EL17" s="93">
        <f t="shared" ref="EL17:EO25" si="90">$B$99</f>
        <v>8</v>
      </c>
      <c r="EM17" s="93">
        <f t="shared" si="90"/>
        <v>8</v>
      </c>
      <c r="EN17" s="93">
        <f t="shared" si="90"/>
        <v>8</v>
      </c>
      <c r="EO17" s="93">
        <f t="shared" si="90"/>
        <v>8</v>
      </c>
      <c r="EP17" s="52" t="s">
        <v>50</v>
      </c>
      <c r="EQ17" s="76" t="s">
        <v>49</v>
      </c>
      <c r="ER17" s="76" t="s">
        <v>49</v>
      </c>
      <c r="ES17" s="93">
        <f t="shared" ref="ES17:EW24" si="91">$B$99</f>
        <v>8</v>
      </c>
      <c r="ET17" s="93">
        <f t="shared" si="91"/>
        <v>8</v>
      </c>
      <c r="EU17" s="93">
        <f t="shared" si="91"/>
        <v>8</v>
      </c>
      <c r="EV17" s="93">
        <f t="shared" si="91"/>
        <v>8</v>
      </c>
      <c r="EW17" s="93">
        <f t="shared" si="91"/>
        <v>8</v>
      </c>
      <c r="EX17" s="76" t="s">
        <v>49</v>
      </c>
      <c r="EY17" s="76" t="s">
        <v>49</v>
      </c>
      <c r="EZ17" s="56" t="s">
        <v>53</v>
      </c>
      <c r="FA17" s="56" t="s">
        <v>53</v>
      </c>
      <c r="FB17" s="56" t="s">
        <v>53</v>
      </c>
      <c r="FC17" s="52" t="s">
        <v>50</v>
      </c>
      <c r="FD17" s="56" t="s">
        <v>53</v>
      </c>
      <c r="FE17" s="76" t="s">
        <v>49</v>
      </c>
      <c r="FF17" s="76" t="s">
        <v>49</v>
      </c>
      <c r="FG17" s="93">
        <f t="shared" ref="FG17:FK24" si="92">$B$99</f>
        <v>8</v>
      </c>
      <c r="FH17" s="93">
        <f t="shared" si="92"/>
        <v>8</v>
      </c>
      <c r="FI17" s="93">
        <f t="shared" si="92"/>
        <v>8</v>
      </c>
      <c r="FJ17" s="93">
        <f t="shared" si="92"/>
        <v>8</v>
      </c>
      <c r="FK17" s="93">
        <f t="shared" si="92"/>
        <v>8</v>
      </c>
      <c r="FL17" s="76" t="s">
        <v>49</v>
      </c>
      <c r="FM17" s="76" t="s">
        <v>49</v>
      </c>
      <c r="FN17" s="52" t="s">
        <v>50</v>
      </c>
      <c r="FO17" s="93">
        <f t="shared" ref="FO17:FR24" si="93">$B$99</f>
        <v>8</v>
      </c>
      <c r="FP17" s="93">
        <f t="shared" si="93"/>
        <v>8</v>
      </c>
      <c r="FQ17" s="93">
        <f t="shared" si="93"/>
        <v>8</v>
      </c>
      <c r="FR17" s="93">
        <f t="shared" si="93"/>
        <v>8</v>
      </c>
      <c r="FS17" s="76" t="s">
        <v>49</v>
      </c>
      <c r="FT17" s="76" t="s">
        <v>49</v>
      </c>
      <c r="FU17" s="93">
        <f t="shared" ref="FU17:FY25" si="94">$B$99</f>
        <v>8</v>
      </c>
      <c r="FV17" s="93">
        <f t="shared" si="94"/>
        <v>8</v>
      </c>
      <c r="FW17" s="93">
        <f t="shared" si="94"/>
        <v>8</v>
      </c>
      <c r="FX17" s="93">
        <f t="shared" si="94"/>
        <v>8</v>
      </c>
      <c r="FY17" s="93">
        <f t="shared" si="94"/>
        <v>8</v>
      </c>
      <c r="FZ17" s="76" t="s">
        <v>49</v>
      </c>
      <c r="GA17" s="76" t="s">
        <v>49</v>
      </c>
      <c r="GB17" s="93">
        <f t="shared" ref="GB17:GF25" si="95">$B$99</f>
        <v>8</v>
      </c>
      <c r="GC17" s="93">
        <f t="shared" si="95"/>
        <v>8</v>
      </c>
      <c r="GD17" s="93">
        <f t="shared" si="95"/>
        <v>8</v>
      </c>
      <c r="GE17" s="93">
        <f t="shared" si="95"/>
        <v>8</v>
      </c>
      <c r="GF17" s="93">
        <f t="shared" si="95"/>
        <v>8</v>
      </c>
      <c r="GG17" s="76" t="s">
        <v>49</v>
      </c>
      <c r="GH17" s="76" t="s">
        <v>49</v>
      </c>
      <c r="GI17" s="93">
        <f t="shared" ref="GI17:GM23" si="96">$B$99</f>
        <v>8</v>
      </c>
      <c r="GJ17" s="93">
        <f t="shared" si="96"/>
        <v>8</v>
      </c>
      <c r="GK17" s="93">
        <f t="shared" si="96"/>
        <v>8</v>
      </c>
      <c r="GL17" s="93">
        <f t="shared" si="96"/>
        <v>8</v>
      </c>
      <c r="GM17" s="93">
        <f t="shared" si="96"/>
        <v>8</v>
      </c>
      <c r="GN17" s="76" t="s">
        <v>49</v>
      </c>
      <c r="GO17" s="76" t="s">
        <v>49</v>
      </c>
      <c r="GP17" s="93">
        <f t="shared" ref="GP17:GT22" si="97">$B$99</f>
        <v>8</v>
      </c>
      <c r="GQ17" s="93">
        <f t="shared" si="97"/>
        <v>8</v>
      </c>
      <c r="GR17" s="93">
        <f t="shared" si="97"/>
        <v>8</v>
      </c>
      <c r="GS17" s="93">
        <f t="shared" si="97"/>
        <v>8</v>
      </c>
      <c r="GT17" s="93">
        <f t="shared" si="97"/>
        <v>8</v>
      </c>
      <c r="GU17" s="76" t="s">
        <v>49</v>
      </c>
      <c r="GV17" s="76" t="s">
        <v>49</v>
      </c>
      <c r="GW17" s="93">
        <f t="shared" ref="GW17:HA24" si="98">$B$99</f>
        <v>8</v>
      </c>
      <c r="GX17" s="93">
        <f t="shared" si="98"/>
        <v>8</v>
      </c>
      <c r="GY17" s="93">
        <f t="shared" si="98"/>
        <v>8</v>
      </c>
      <c r="GZ17" s="93">
        <f t="shared" si="98"/>
        <v>8</v>
      </c>
      <c r="HA17" s="93">
        <f t="shared" si="98"/>
        <v>8</v>
      </c>
      <c r="HB17" s="76" t="s">
        <v>49</v>
      </c>
      <c r="HC17" s="76" t="s">
        <v>49</v>
      </c>
      <c r="HD17" s="93">
        <f t="shared" ref="HD17:HH25" si="99">$B$99</f>
        <v>8</v>
      </c>
      <c r="HE17" s="52" t="s">
        <v>50</v>
      </c>
      <c r="HF17" s="93">
        <f t="shared" si="99"/>
        <v>8</v>
      </c>
      <c r="HG17" s="93">
        <f t="shared" si="99"/>
        <v>8</v>
      </c>
      <c r="HH17" s="93">
        <f t="shared" si="99"/>
        <v>8</v>
      </c>
      <c r="HI17" s="76" t="s">
        <v>49</v>
      </c>
      <c r="HJ17" s="76" t="s">
        <v>49</v>
      </c>
      <c r="HK17" s="93">
        <f t="shared" ref="HK17:HO25" si="100">$B$99</f>
        <v>8</v>
      </c>
      <c r="HL17" s="93">
        <f t="shared" si="100"/>
        <v>8</v>
      </c>
      <c r="HM17" s="93">
        <f t="shared" si="100"/>
        <v>8</v>
      </c>
      <c r="HN17" s="93">
        <f t="shared" si="100"/>
        <v>8</v>
      </c>
      <c r="HO17" s="93">
        <f t="shared" si="100"/>
        <v>8</v>
      </c>
      <c r="HP17" s="76" t="s">
        <v>49</v>
      </c>
      <c r="HQ17" s="76" t="s">
        <v>49</v>
      </c>
      <c r="HR17" s="93">
        <f t="shared" ref="HR17:HV25" si="101">$B$99</f>
        <v>8</v>
      </c>
      <c r="HS17" s="93">
        <f t="shared" si="101"/>
        <v>8</v>
      </c>
      <c r="HT17" s="93">
        <f t="shared" si="101"/>
        <v>8</v>
      </c>
      <c r="HU17" s="93">
        <f t="shared" si="101"/>
        <v>8</v>
      </c>
      <c r="HV17" s="93">
        <f t="shared" si="101"/>
        <v>8</v>
      </c>
      <c r="HW17" s="76" t="s">
        <v>49</v>
      </c>
      <c r="HX17" s="76" t="s">
        <v>49</v>
      </c>
      <c r="HY17" s="56" t="s">
        <v>53</v>
      </c>
      <c r="HZ17" s="56" t="s">
        <v>53</v>
      </c>
      <c r="IA17" s="56" t="s">
        <v>53</v>
      </c>
      <c r="IB17" s="56" t="s">
        <v>53</v>
      </c>
      <c r="IC17" s="56" t="s">
        <v>53</v>
      </c>
      <c r="ID17" s="76" t="s">
        <v>49</v>
      </c>
      <c r="IE17" s="76" t="s">
        <v>49</v>
      </c>
      <c r="IF17" s="56" t="s">
        <v>53</v>
      </c>
      <c r="IG17" s="56" t="s">
        <v>53</v>
      </c>
      <c r="IH17" s="56" t="s">
        <v>53</v>
      </c>
      <c r="II17" s="56" t="s">
        <v>53</v>
      </c>
      <c r="IJ17" s="56" t="s">
        <v>53</v>
      </c>
      <c r="IK17" s="76" t="s">
        <v>49</v>
      </c>
      <c r="IL17" s="76" t="s">
        <v>49</v>
      </c>
      <c r="IM17" s="56" t="s">
        <v>53</v>
      </c>
      <c r="IN17" s="56" t="s">
        <v>53</v>
      </c>
      <c r="IO17" s="56" t="s">
        <v>53</v>
      </c>
      <c r="IP17" s="56" t="s">
        <v>53</v>
      </c>
      <c r="IQ17" s="56" t="s">
        <v>53</v>
      </c>
      <c r="IR17" s="76" t="s">
        <v>49</v>
      </c>
      <c r="IS17" s="76" t="s">
        <v>49</v>
      </c>
      <c r="IT17" s="93">
        <f t="shared" ref="IT17:IX25" si="102">$B$99</f>
        <v>8</v>
      </c>
      <c r="IU17" s="93">
        <f t="shared" si="102"/>
        <v>8</v>
      </c>
      <c r="IV17" s="93">
        <f t="shared" si="102"/>
        <v>8</v>
      </c>
      <c r="IW17" s="93">
        <f t="shared" si="102"/>
        <v>8</v>
      </c>
      <c r="IX17" s="93">
        <f t="shared" si="102"/>
        <v>8</v>
      </c>
      <c r="IY17" s="76" t="s">
        <v>49</v>
      </c>
      <c r="IZ17" s="76" t="s">
        <v>49</v>
      </c>
      <c r="JA17" s="93">
        <f t="shared" ref="JA17:JE25" si="103">$B$99</f>
        <v>8</v>
      </c>
      <c r="JB17" s="93">
        <f t="shared" si="103"/>
        <v>8</v>
      </c>
      <c r="JC17" s="93">
        <f t="shared" si="103"/>
        <v>8</v>
      </c>
      <c r="JD17" s="93">
        <f t="shared" si="103"/>
        <v>8</v>
      </c>
      <c r="JE17" s="93">
        <f t="shared" si="103"/>
        <v>8</v>
      </c>
      <c r="JF17" s="76" t="s">
        <v>49</v>
      </c>
      <c r="JG17" s="76" t="s">
        <v>49</v>
      </c>
      <c r="JH17" s="93">
        <f t="shared" ref="JH17:JL25" si="104">$B$99</f>
        <v>8</v>
      </c>
      <c r="JI17" s="93">
        <f t="shared" si="104"/>
        <v>8</v>
      </c>
      <c r="JJ17" s="93">
        <f t="shared" si="104"/>
        <v>8</v>
      </c>
      <c r="JK17" s="93">
        <f t="shared" si="104"/>
        <v>8</v>
      </c>
      <c r="JL17" s="93">
        <f t="shared" si="104"/>
        <v>8</v>
      </c>
      <c r="JM17" s="76" t="s">
        <v>49</v>
      </c>
      <c r="JN17" s="76" t="s">
        <v>49</v>
      </c>
      <c r="JO17" s="93">
        <f t="shared" ref="JO17:JS25" si="105">$B$99</f>
        <v>8</v>
      </c>
      <c r="JP17" s="93">
        <f t="shared" si="105"/>
        <v>8</v>
      </c>
      <c r="JQ17" s="93">
        <f t="shared" si="105"/>
        <v>8</v>
      </c>
      <c r="JR17" s="93">
        <f t="shared" si="105"/>
        <v>8</v>
      </c>
      <c r="JS17" s="93">
        <f t="shared" si="105"/>
        <v>8</v>
      </c>
      <c r="JT17" s="76" t="s">
        <v>49</v>
      </c>
      <c r="JU17" s="76" t="s">
        <v>49</v>
      </c>
      <c r="JV17" s="93">
        <f t="shared" ref="JV17:JZ25" si="106">$B$99</f>
        <v>8</v>
      </c>
      <c r="JW17" s="93">
        <f t="shared" si="106"/>
        <v>8</v>
      </c>
      <c r="JX17" s="93">
        <f t="shared" si="106"/>
        <v>8</v>
      </c>
      <c r="JY17" s="93">
        <f t="shared" si="106"/>
        <v>8</v>
      </c>
      <c r="JZ17" s="93">
        <f t="shared" si="106"/>
        <v>8</v>
      </c>
      <c r="KA17" s="76" t="s">
        <v>49</v>
      </c>
      <c r="KB17" s="76" t="s">
        <v>49</v>
      </c>
      <c r="KC17" s="93">
        <f t="shared" ref="KC17:KG25" si="107">$B$99</f>
        <v>8</v>
      </c>
      <c r="KD17" s="93">
        <f t="shared" si="107"/>
        <v>8</v>
      </c>
      <c r="KE17" s="93">
        <f t="shared" si="107"/>
        <v>8</v>
      </c>
      <c r="KF17" s="93">
        <f t="shared" si="107"/>
        <v>8</v>
      </c>
      <c r="KG17" s="93">
        <f t="shared" si="107"/>
        <v>8</v>
      </c>
      <c r="KH17" s="76" t="s">
        <v>49</v>
      </c>
      <c r="KI17" s="76" t="s">
        <v>49</v>
      </c>
      <c r="KJ17" s="93">
        <f t="shared" ref="KJ17:KN25" si="108">$B$99</f>
        <v>8</v>
      </c>
      <c r="KK17" s="93">
        <f t="shared" si="108"/>
        <v>8</v>
      </c>
      <c r="KL17" s="93">
        <f t="shared" si="108"/>
        <v>8</v>
      </c>
      <c r="KM17" s="93">
        <f t="shared" si="108"/>
        <v>8</v>
      </c>
      <c r="KN17" s="93">
        <f t="shared" si="108"/>
        <v>8</v>
      </c>
      <c r="KO17" s="76" t="s">
        <v>49</v>
      </c>
      <c r="KP17" s="76" t="s">
        <v>49</v>
      </c>
      <c r="KQ17" s="93">
        <f t="shared" ref="KQ17:KU25" si="109">$B$99</f>
        <v>8</v>
      </c>
      <c r="KR17" s="93">
        <f t="shared" si="109"/>
        <v>8</v>
      </c>
      <c r="KS17" s="93">
        <f t="shared" si="109"/>
        <v>8</v>
      </c>
      <c r="KT17" s="93">
        <f t="shared" si="109"/>
        <v>8</v>
      </c>
      <c r="KU17" s="93">
        <f t="shared" si="109"/>
        <v>8</v>
      </c>
      <c r="KV17" s="76" t="s">
        <v>49</v>
      </c>
      <c r="KW17" s="76" t="s">
        <v>49</v>
      </c>
      <c r="KX17" s="93">
        <f t="shared" ref="KX17:LB25" si="110">$B$99</f>
        <v>8</v>
      </c>
      <c r="KY17" s="93">
        <f t="shared" si="110"/>
        <v>8</v>
      </c>
      <c r="KZ17" s="93">
        <f t="shared" si="110"/>
        <v>8</v>
      </c>
      <c r="LA17" s="93">
        <f t="shared" si="110"/>
        <v>8</v>
      </c>
      <c r="LB17" s="93">
        <f t="shared" si="110"/>
        <v>8</v>
      </c>
      <c r="LC17" s="76" t="s">
        <v>49</v>
      </c>
      <c r="LD17" s="76" t="s">
        <v>49</v>
      </c>
      <c r="LE17" s="93">
        <f t="shared" ref="LE17:LI25" si="111">$B$99</f>
        <v>8</v>
      </c>
      <c r="LF17" s="93">
        <f t="shared" si="111"/>
        <v>8</v>
      </c>
      <c r="LG17" s="93">
        <f t="shared" si="111"/>
        <v>8</v>
      </c>
      <c r="LH17" s="93">
        <f t="shared" si="111"/>
        <v>8</v>
      </c>
      <c r="LI17" s="93">
        <f t="shared" si="111"/>
        <v>8</v>
      </c>
      <c r="LJ17" s="76" t="s">
        <v>49</v>
      </c>
      <c r="LK17" s="76" t="s">
        <v>49</v>
      </c>
      <c r="LL17" s="93">
        <f t="shared" ref="LL17:LP25" si="112">$B$99</f>
        <v>8</v>
      </c>
      <c r="LM17" s="93">
        <f t="shared" si="112"/>
        <v>8</v>
      </c>
      <c r="LN17" s="93">
        <f t="shared" si="112"/>
        <v>8</v>
      </c>
      <c r="LO17" s="93">
        <f t="shared" si="112"/>
        <v>8</v>
      </c>
      <c r="LP17" s="93">
        <f t="shared" si="112"/>
        <v>8</v>
      </c>
      <c r="LQ17" s="76" t="s">
        <v>49</v>
      </c>
      <c r="LR17" s="76" t="s">
        <v>49</v>
      </c>
      <c r="LS17" s="93">
        <f t="shared" ref="LS17:LW25" si="113">$B$99</f>
        <v>8</v>
      </c>
      <c r="LT17" s="93">
        <f t="shared" si="113"/>
        <v>8</v>
      </c>
      <c r="LU17" s="52" t="s">
        <v>50</v>
      </c>
      <c r="LV17" s="93">
        <f t="shared" si="113"/>
        <v>8</v>
      </c>
      <c r="LW17" s="93">
        <f t="shared" si="113"/>
        <v>8</v>
      </c>
      <c r="LX17" s="76" t="s">
        <v>49</v>
      </c>
      <c r="LY17" s="76" t="s">
        <v>49</v>
      </c>
      <c r="LZ17" s="93">
        <f t="shared" ref="LZ17:MD25" si="114">$B$99</f>
        <v>8</v>
      </c>
      <c r="MA17" s="93">
        <f t="shared" si="114"/>
        <v>8</v>
      </c>
      <c r="MB17" s="93">
        <f t="shared" si="114"/>
        <v>8</v>
      </c>
      <c r="MC17" s="93">
        <f t="shared" si="114"/>
        <v>8</v>
      </c>
      <c r="MD17" s="93">
        <f t="shared" si="114"/>
        <v>8</v>
      </c>
      <c r="ME17" s="76" t="s">
        <v>49</v>
      </c>
      <c r="MF17" s="76" t="s">
        <v>49</v>
      </c>
      <c r="MG17" s="93">
        <f t="shared" ref="MG17:MK25" si="115">$B$99</f>
        <v>8</v>
      </c>
      <c r="MH17" s="93">
        <f t="shared" si="115"/>
        <v>8</v>
      </c>
      <c r="MI17" s="93">
        <f t="shared" si="115"/>
        <v>8</v>
      </c>
      <c r="MJ17" s="93">
        <f t="shared" si="115"/>
        <v>8</v>
      </c>
      <c r="MK17" s="93">
        <f t="shared" si="115"/>
        <v>8</v>
      </c>
      <c r="ML17" s="76" t="s">
        <v>49</v>
      </c>
      <c r="MM17" s="76" t="s">
        <v>49</v>
      </c>
      <c r="MN17" s="93">
        <f t="shared" ref="MN17:MR25" si="116">$B$99</f>
        <v>8</v>
      </c>
      <c r="MO17" s="93">
        <f t="shared" si="116"/>
        <v>8</v>
      </c>
      <c r="MP17" s="93">
        <f t="shared" si="116"/>
        <v>8</v>
      </c>
      <c r="MQ17" s="93">
        <f t="shared" si="116"/>
        <v>8</v>
      </c>
      <c r="MR17" s="93">
        <f t="shared" si="116"/>
        <v>8</v>
      </c>
      <c r="MS17" s="76" t="s">
        <v>49</v>
      </c>
      <c r="MT17" s="76" t="s">
        <v>49</v>
      </c>
      <c r="MU17" s="93">
        <f t="shared" ref="MU17:MY25" si="117">$B$99</f>
        <v>8</v>
      </c>
      <c r="MV17" s="93">
        <f t="shared" si="117"/>
        <v>8</v>
      </c>
      <c r="MW17" s="93">
        <f t="shared" si="117"/>
        <v>8</v>
      </c>
      <c r="MX17" s="93">
        <f t="shared" si="117"/>
        <v>8</v>
      </c>
      <c r="MY17" s="93">
        <f t="shared" si="117"/>
        <v>8</v>
      </c>
      <c r="MZ17" s="76" t="s">
        <v>49</v>
      </c>
      <c r="NA17" s="76" t="s">
        <v>49</v>
      </c>
      <c r="NB17" s="93">
        <f t="shared" ref="NB17:NF25" si="118">$B$99</f>
        <v>8</v>
      </c>
      <c r="NC17" s="93">
        <f t="shared" si="118"/>
        <v>8</v>
      </c>
      <c r="ND17" s="93">
        <f t="shared" si="118"/>
        <v>8</v>
      </c>
      <c r="NE17" s="93">
        <f t="shared" si="118"/>
        <v>8</v>
      </c>
      <c r="NF17" s="93">
        <f t="shared" si="118"/>
        <v>8</v>
      </c>
      <c r="NG17" s="76" t="s">
        <v>49</v>
      </c>
      <c r="NH17" s="76" t="s">
        <v>49</v>
      </c>
      <c r="NI17" s="93">
        <f t="shared" ref="NI17:NL25" si="119">$B$99</f>
        <v>8</v>
      </c>
      <c r="NJ17" s="93">
        <f t="shared" si="119"/>
        <v>8</v>
      </c>
      <c r="NK17" s="93">
        <f t="shared" si="119"/>
        <v>8</v>
      </c>
      <c r="NL17" s="93">
        <f t="shared" si="119"/>
        <v>8</v>
      </c>
      <c r="NM17" s="52" t="s">
        <v>50</v>
      </c>
      <c r="NN17" s="76" t="s">
        <v>49</v>
      </c>
      <c r="NO17" s="76" t="s">
        <v>49</v>
      </c>
      <c r="NP17" s="93">
        <f t="shared" ref="NP17:NS25" si="120">$B$99</f>
        <v>8</v>
      </c>
      <c r="NQ17" s="93">
        <f t="shared" si="120"/>
        <v>8</v>
      </c>
      <c r="NR17" s="93">
        <f t="shared" si="120"/>
        <v>8</v>
      </c>
      <c r="NS17" s="93">
        <f t="shared" si="120"/>
        <v>8</v>
      </c>
      <c r="NT17" s="52" t="s">
        <v>50</v>
      </c>
      <c r="NU17" s="81" t="s">
        <v>49</v>
      </c>
      <c r="NV17" s="81" t="s">
        <v>49</v>
      </c>
      <c r="NW17" s="94"/>
      <c r="NX17" s="94"/>
      <c r="NY17" s="94"/>
      <c r="NZ17" s="94"/>
      <c r="OA17" s="94"/>
      <c r="OB17" s="81" t="s">
        <v>49</v>
      </c>
      <c r="OC17" s="81" t="s">
        <v>49</v>
      </c>
      <c r="OD17" s="94"/>
      <c r="OE17" s="94"/>
      <c r="OF17" s="94"/>
      <c r="OG17" s="94"/>
      <c r="OH17" s="94"/>
      <c r="OI17" s="81" t="s">
        <v>49</v>
      </c>
      <c r="OJ17" s="81" t="s">
        <v>49</v>
      </c>
      <c r="OK17" s="94"/>
      <c r="OL17" s="94"/>
      <c r="OM17" s="94"/>
      <c r="ON17" s="94"/>
      <c r="OO17" s="94"/>
      <c r="OP17" s="81" t="s">
        <v>49</v>
      </c>
      <c r="OQ17" s="81" t="s">
        <v>49</v>
      </c>
      <c r="OR17" s="94"/>
      <c r="OS17" s="94"/>
      <c r="OT17" s="94"/>
      <c r="OU17" s="94"/>
      <c r="OV17" s="94"/>
      <c r="OW17" s="81" t="s">
        <v>49</v>
      </c>
      <c r="OX17" s="81" t="s">
        <v>49</v>
      </c>
      <c r="OY17" s="94"/>
      <c r="OZ17" s="94"/>
      <c r="PA17" s="94"/>
      <c r="PB17" s="94"/>
      <c r="PC17" s="94"/>
      <c r="PD17" s="81" t="s">
        <v>49</v>
      </c>
      <c r="PE17" s="81" t="s">
        <v>49</v>
      </c>
      <c r="PF17" s="94"/>
      <c r="PG17" s="94"/>
      <c r="PH17" s="94"/>
      <c r="PI17" s="94"/>
      <c r="PJ17" s="94"/>
      <c r="PK17" s="81" t="s">
        <v>49</v>
      </c>
      <c r="PL17" s="81" t="s">
        <v>49</v>
      </c>
      <c r="PM17" s="94"/>
      <c r="PN17" s="94"/>
      <c r="PO17" s="94"/>
      <c r="PP17" s="94"/>
      <c r="PQ17" s="94"/>
      <c r="PR17" s="81" t="s">
        <v>49</v>
      </c>
      <c r="PS17" s="81" t="s">
        <v>49</v>
      </c>
      <c r="PT17" s="94"/>
      <c r="PU17" s="94"/>
      <c r="PV17" s="94"/>
      <c r="PW17" s="94"/>
      <c r="PX17" s="94"/>
      <c r="PY17" s="81" t="s">
        <v>49</v>
      </c>
      <c r="PZ17" s="81" t="s">
        <v>49</v>
      </c>
      <c r="QA17" s="94"/>
      <c r="QB17" s="94"/>
      <c r="QC17" s="94"/>
      <c r="QD17" s="94"/>
      <c r="QE17" s="94"/>
      <c r="QF17" s="81" t="s">
        <v>49</v>
      </c>
      <c r="QG17" s="81" t="s">
        <v>49</v>
      </c>
      <c r="QH17" s="94"/>
      <c r="QI17" s="94"/>
      <c r="QJ17" s="94"/>
      <c r="QK17" s="94"/>
      <c r="QL17" s="94"/>
      <c r="QM17" s="81" t="s">
        <v>49</v>
      </c>
      <c r="QN17" s="81" t="s">
        <v>49</v>
      </c>
      <c r="QO17" s="94"/>
      <c r="QP17" s="94"/>
      <c r="QQ17" s="94"/>
      <c r="QR17" s="94"/>
      <c r="QS17" s="94"/>
      <c r="QT17" s="81" t="s">
        <v>49</v>
      </c>
      <c r="QU17" s="81" t="s">
        <v>49</v>
      </c>
      <c r="QV17" s="94"/>
      <c r="QW17" s="94"/>
      <c r="QX17" s="94"/>
      <c r="QY17" s="94"/>
      <c r="QZ17" s="94"/>
      <c r="RA17" s="81" t="s">
        <v>49</v>
      </c>
      <c r="RB17" s="81" t="s">
        <v>49</v>
      </c>
      <c r="RC17" s="94"/>
      <c r="RD17" s="94"/>
      <c r="RE17" s="94"/>
      <c r="RF17" s="94"/>
      <c r="RG17" s="94"/>
      <c r="RH17" s="81" t="s">
        <v>49</v>
      </c>
      <c r="RI17" s="81" t="s">
        <v>49</v>
      </c>
    </row>
    <row r="18" spans="1:477" ht="9.9499999999999993" customHeight="1" x14ac:dyDescent="0.2">
      <c r="A18" s="89" t="s">
        <v>73</v>
      </c>
      <c r="B18" s="92">
        <f t="shared" ref="B18:B25" si="121">COUNTIF(R18:NS18,"")</f>
        <v>0</v>
      </c>
      <c r="C18" s="79">
        <f t="shared" si="63"/>
        <v>104</v>
      </c>
      <c r="D18" s="79">
        <f t="shared" si="64"/>
        <v>9</v>
      </c>
      <c r="E18" s="79">
        <f t="shared" si="65"/>
        <v>218</v>
      </c>
      <c r="F18" s="79">
        <f t="shared" si="66"/>
        <v>0</v>
      </c>
      <c r="G18" s="69"/>
      <c r="H18" s="79">
        <f t="shared" si="67"/>
        <v>8</v>
      </c>
      <c r="I18" s="79">
        <f t="shared" si="68"/>
        <v>0</v>
      </c>
      <c r="J18" s="79">
        <f t="shared" si="69"/>
        <v>0</v>
      </c>
      <c r="K18" s="79">
        <f t="shared" si="70"/>
        <v>0</v>
      </c>
      <c r="L18" s="79">
        <f t="shared" si="71"/>
        <v>0</v>
      </c>
      <c r="M18" s="79">
        <f t="shared" si="72"/>
        <v>0</v>
      </c>
      <c r="N18" s="79">
        <f t="shared" si="73"/>
        <v>0</v>
      </c>
      <c r="O18" s="79">
        <f t="shared" si="74"/>
        <v>18</v>
      </c>
      <c r="P18" s="79">
        <f t="shared" si="75"/>
        <v>0</v>
      </c>
      <c r="Q18" s="70"/>
      <c r="R18" s="52" t="s">
        <v>50</v>
      </c>
      <c r="S18" s="93">
        <f t="shared" si="76"/>
        <v>8</v>
      </c>
      <c r="T18" s="93">
        <f t="shared" si="76"/>
        <v>8</v>
      </c>
      <c r="U18" s="76" t="s">
        <v>49</v>
      </c>
      <c r="V18" s="76" t="s">
        <v>49</v>
      </c>
      <c r="W18" s="93">
        <f t="shared" si="77"/>
        <v>8</v>
      </c>
      <c r="X18" s="93">
        <f t="shared" si="77"/>
        <v>8</v>
      </c>
      <c r="Y18" s="93">
        <f t="shared" si="77"/>
        <v>8</v>
      </c>
      <c r="Z18" s="93">
        <f t="shared" si="77"/>
        <v>8</v>
      </c>
      <c r="AA18" s="93">
        <f t="shared" si="77"/>
        <v>8</v>
      </c>
      <c r="AB18" s="76" t="s">
        <v>49</v>
      </c>
      <c r="AC18" s="76" t="s">
        <v>49</v>
      </c>
      <c r="AD18" s="93">
        <f t="shared" si="78"/>
        <v>8</v>
      </c>
      <c r="AE18" s="93">
        <f t="shared" si="78"/>
        <v>8</v>
      </c>
      <c r="AF18" s="93">
        <f t="shared" si="78"/>
        <v>8</v>
      </c>
      <c r="AG18" s="93">
        <f t="shared" si="78"/>
        <v>8</v>
      </c>
      <c r="AH18" s="93">
        <f t="shared" si="78"/>
        <v>8</v>
      </c>
      <c r="AI18" s="76" t="s">
        <v>49</v>
      </c>
      <c r="AJ18" s="76" t="s">
        <v>49</v>
      </c>
      <c r="AK18" s="93">
        <f t="shared" si="79"/>
        <v>8</v>
      </c>
      <c r="AL18" s="93">
        <f t="shared" si="79"/>
        <v>8</v>
      </c>
      <c r="AM18" s="93">
        <f t="shared" si="79"/>
        <v>8</v>
      </c>
      <c r="AN18" s="93">
        <f t="shared" si="79"/>
        <v>8</v>
      </c>
      <c r="AO18" s="93">
        <f t="shared" si="79"/>
        <v>8</v>
      </c>
      <c r="AP18" s="76" t="s">
        <v>49</v>
      </c>
      <c r="AQ18" s="76" t="s">
        <v>49</v>
      </c>
      <c r="AR18" s="93">
        <f t="shared" si="80"/>
        <v>8</v>
      </c>
      <c r="AS18" s="93">
        <f t="shared" si="80"/>
        <v>8</v>
      </c>
      <c r="AT18" s="93">
        <f t="shared" si="80"/>
        <v>8</v>
      </c>
      <c r="AU18" s="93">
        <f t="shared" si="80"/>
        <v>8</v>
      </c>
      <c r="AV18" s="93">
        <f t="shared" si="80"/>
        <v>8</v>
      </c>
      <c r="AW18" s="76" t="s">
        <v>49</v>
      </c>
      <c r="AX18" s="76" t="s">
        <v>49</v>
      </c>
      <c r="AY18" s="93">
        <f t="shared" si="81"/>
        <v>8</v>
      </c>
      <c r="AZ18" s="93">
        <f t="shared" si="81"/>
        <v>8</v>
      </c>
      <c r="BA18" s="93">
        <f t="shared" si="81"/>
        <v>8</v>
      </c>
      <c r="BB18" s="93">
        <f t="shared" si="81"/>
        <v>8</v>
      </c>
      <c r="BC18" s="93">
        <f t="shared" si="81"/>
        <v>8</v>
      </c>
      <c r="BD18" s="76" t="s">
        <v>49</v>
      </c>
      <c r="BE18" s="76" t="s">
        <v>49</v>
      </c>
      <c r="BF18" s="93">
        <f t="shared" si="82"/>
        <v>8</v>
      </c>
      <c r="BG18" s="93">
        <f t="shared" si="82"/>
        <v>8</v>
      </c>
      <c r="BH18" s="93">
        <f t="shared" si="82"/>
        <v>8</v>
      </c>
      <c r="BI18" s="93">
        <f t="shared" si="82"/>
        <v>8</v>
      </c>
      <c r="BJ18" s="93">
        <f t="shared" si="82"/>
        <v>8</v>
      </c>
      <c r="BK18" s="76" t="s">
        <v>49</v>
      </c>
      <c r="BL18" s="76" t="s">
        <v>49</v>
      </c>
      <c r="BM18" s="93">
        <f t="shared" ref="BM18:BQ25" si="122">$B$99</f>
        <v>8</v>
      </c>
      <c r="BN18" s="93">
        <f t="shared" si="122"/>
        <v>8</v>
      </c>
      <c r="BO18" s="93">
        <f t="shared" si="122"/>
        <v>8</v>
      </c>
      <c r="BP18" s="93">
        <f t="shared" si="122"/>
        <v>8</v>
      </c>
      <c r="BQ18" s="93">
        <f t="shared" si="122"/>
        <v>8</v>
      </c>
      <c r="BR18" s="76" t="s">
        <v>49</v>
      </c>
      <c r="BS18" s="76" t="s">
        <v>49</v>
      </c>
      <c r="BT18" s="93">
        <f t="shared" si="83"/>
        <v>8</v>
      </c>
      <c r="BU18" s="93">
        <f t="shared" si="83"/>
        <v>8</v>
      </c>
      <c r="BV18" s="93">
        <f t="shared" si="83"/>
        <v>8</v>
      </c>
      <c r="BW18" s="93">
        <f t="shared" si="83"/>
        <v>8</v>
      </c>
      <c r="BX18" s="93">
        <f t="shared" si="83"/>
        <v>8</v>
      </c>
      <c r="BY18" s="76" t="s">
        <v>49</v>
      </c>
      <c r="BZ18" s="76" t="s">
        <v>49</v>
      </c>
      <c r="CA18" s="93">
        <f t="shared" si="84"/>
        <v>8</v>
      </c>
      <c r="CB18" s="93">
        <f t="shared" si="84"/>
        <v>8</v>
      </c>
      <c r="CC18" s="93">
        <f t="shared" si="84"/>
        <v>8</v>
      </c>
      <c r="CD18" s="93">
        <f t="shared" si="84"/>
        <v>8</v>
      </c>
      <c r="CE18" s="93">
        <f t="shared" si="84"/>
        <v>8</v>
      </c>
      <c r="CF18" s="76" t="s">
        <v>49</v>
      </c>
      <c r="CG18" s="76" t="s">
        <v>49</v>
      </c>
      <c r="CH18" s="93">
        <f t="shared" si="85"/>
        <v>8</v>
      </c>
      <c r="CI18" s="93">
        <f t="shared" si="85"/>
        <v>8</v>
      </c>
      <c r="CJ18" s="93">
        <f t="shared" si="85"/>
        <v>8</v>
      </c>
      <c r="CK18" s="93">
        <f t="shared" si="85"/>
        <v>8</v>
      </c>
      <c r="CL18" s="93">
        <f t="shared" si="85"/>
        <v>8</v>
      </c>
      <c r="CM18" s="76" t="s">
        <v>49</v>
      </c>
      <c r="CN18" s="76" t="s">
        <v>49</v>
      </c>
      <c r="CO18" s="56" t="s">
        <v>53</v>
      </c>
      <c r="CP18" s="56" t="s">
        <v>53</v>
      </c>
      <c r="CQ18" s="63" t="s">
        <v>60</v>
      </c>
      <c r="CR18" s="63" t="s">
        <v>60</v>
      </c>
      <c r="CS18" s="63" t="s">
        <v>60</v>
      </c>
      <c r="CT18" s="76" t="s">
        <v>49</v>
      </c>
      <c r="CU18" s="76" t="s">
        <v>49</v>
      </c>
      <c r="CV18" s="63" t="s">
        <v>60</v>
      </c>
      <c r="CW18" s="63" t="s">
        <v>60</v>
      </c>
      <c r="CX18" s="63" t="s">
        <v>60</v>
      </c>
      <c r="CY18" s="63" t="s">
        <v>60</v>
      </c>
      <c r="CZ18" s="63" t="s">
        <v>60</v>
      </c>
      <c r="DA18" s="76" t="s">
        <v>49</v>
      </c>
      <c r="DB18" s="76" t="s">
        <v>49</v>
      </c>
      <c r="DC18" s="63" t="s">
        <v>60</v>
      </c>
      <c r="DD18" s="63" t="s">
        <v>60</v>
      </c>
      <c r="DE18" s="63" t="s">
        <v>60</v>
      </c>
      <c r="DF18" s="63" t="s">
        <v>60</v>
      </c>
      <c r="DG18" s="63" t="s">
        <v>60</v>
      </c>
      <c r="DH18" s="76" t="s">
        <v>49</v>
      </c>
      <c r="DI18" s="76" t="s">
        <v>49</v>
      </c>
      <c r="DJ18" s="63" t="s">
        <v>60</v>
      </c>
      <c r="DK18" s="63" t="s">
        <v>60</v>
      </c>
      <c r="DL18" s="63" t="s">
        <v>60</v>
      </c>
      <c r="DM18" s="63" t="s">
        <v>60</v>
      </c>
      <c r="DN18" s="63" t="s">
        <v>60</v>
      </c>
      <c r="DO18" s="76" t="s">
        <v>49</v>
      </c>
      <c r="DP18" s="76" t="s">
        <v>49</v>
      </c>
      <c r="DQ18" s="52" t="s">
        <v>50</v>
      </c>
      <c r="DR18" s="93">
        <f t="shared" si="87"/>
        <v>8</v>
      </c>
      <c r="DS18" s="93">
        <f t="shared" si="87"/>
        <v>8</v>
      </c>
      <c r="DT18" s="93">
        <f t="shared" si="87"/>
        <v>8</v>
      </c>
      <c r="DU18" s="93">
        <f t="shared" si="87"/>
        <v>8</v>
      </c>
      <c r="DV18" s="76" t="s">
        <v>49</v>
      </c>
      <c r="DW18" s="76" t="s">
        <v>49</v>
      </c>
      <c r="DX18" s="93">
        <f t="shared" si="88"/>
        <v>8</v>
      </c>
      <c r="DY18" s="93">
        <f t="shared" si="88"/>
        <v>8</v>
      </c>
      <c r="DZ18" s="93">
        <f t="shared" si="88"/>
        <v>8</v>
      </c>
      <c r="EA18" s="93">
        <f t="shared" si="88"/>
        <v>8</v>
      </c>
      <c r="EB18" s="93">
        <f t="shared" si="88"/>
        <v>8</v>
      </c>
      <c r="EC18" s="76" t="s">
        <v>49</v>
      </c>
      <c r="ED18" s="76" t="s">
        <v>49</v>
      </c>
      <c r="EE18" s="93">
        <f t="shared" si="89"/>
        <v>8</v>
      </c>
      <c r="EF18" s="93">
        <f t="shared" si="89"/>
        <v>8</v>
      </c>
      <c r="EG18" s="93">
        <f t="shared" si="89"/>
        <v>8</v>
      </c>
      <c r="EH18" s="93">
        <f t="shared" si="89"/>
        <v>8</v>
      </c>
      <c r="EI18" s="52" t="s">
        <v>50</v>
      </c>
      <c r="EJ18" s="76" t="s">
        <v>49</v>
      </c>
      <c r="EK18" s="76" t="s">
        <v>49</v>
      </c>
      <c r="EL18" s="93">
        <f t="shared" si="90"/>
        <v>8</v>
      </c>
      <c r="EM18" s="93">
        <f t="shared" si="90"/>
        <v>8</v>
      </c>
      <c r="EN18" s="93">
        <f t="shared" si="90"/>
        <v>8</v>
      </c>
      <c r="EO18" s="93">
        <f t="shared" si="90"/>
        <v>8</v>
      </c>
      <c r="EP18" s="52" t="s">
        <v>50</v>
      </c>
      <c r="EQ18" s="76" t="s">
        <v>49</v>
      </c>
      <c r="ER18" s="76" t="s">
        <v>49</v>
      </c>
      <c r="ES18" s="93">
        <f t="shared" si="91"/>
        <v>8</v>
      </c>
      <c r="ET18" s="93">
        <f t="shared" si="91"/>
        <v>8</v>
      </c>
      <c r="EU18" s="93">
        <f t="shared" si="91"/>
        <v>8</v>
      </c>
      <c r="EV18" s="93">
        <f t="shared" si="91"/>
        <v>8</v>
      </c>
      <c r="EW18" s="93">
        <f t="shared" si="91"/>
        <v>8</v>
      </c>
      <c r="EX18" s="76" t="s">
        <v>49</v>
      </c>
      <c r="EY18" s="76" t="s">
        <v>49</v>
      </c>
      <c r="EZ18" s="93">
        <f t="shared" ref="EZ18:FD25" si="123">$B$99</f>
        <v>8</v>
      </c>
      <c r="FA18" s="93">
        <f t="shared" si="123"/>
        <v>8</v>
      </c>
      <c r="FB18" s="93">
        <f t="shared" si="123"/>
        <v>8</v>
      </c>
      <c r="FC18" s="52" t="s">
        <v>50</v>
      </c>
      <c r="FD18" s="93">
        <f t="shared" si="123"/>
        <v>8</v>
      </c>
      <c r="FE18" s="76" t="s">
        <v>49</v>
      </c>
      <c r="FF18" s="76" t="s">
        <v>49</v>
      </c>
      <c r="FG18" s="93">
        <f t="shared" si="92"/>
        <v>8</v>
      </c>
      <c r="FH18" s="93">
        <f t="shared" si="92"/>
        <v>8</v>
      </c>
      <c r="FI18" s="93">
        <f t="shared" si="92"/>
        <v>8</v>
      </c>
      <c r="FJ18" s="93">
        <f t="shared" si="92"/>
        <v>8</v>
      </c>
      <c r="FK18" s="93">
        <f t="shared" si="92"/>
        <v>8</v>
      </c>
      <c r="FL18" s="76" t="s">
        <v>49</v>
      </c>
      <c r="FM18" s="76" t="s">
        <v>49</v>
      </c>
      <c r="FN18" s="52" t="s">
        <v>50</v>
      </c>
      <c r="FO18" s="93">
        <f t="shared" si="93"/>
        <v>8</v>
      </c>
      <c r="FP18" s="93">
        <f t="shared" si="93"/>
        <v>8</v>
      </c>
      <c r="FQ18" s="93">
        <f t="shared" si="93"/>
        <v>8</v>
      </c>
      <c r="FR18" s="93">
        <f t="shared" si="93"/>
        <v>8</v>
      </c>
      <c r="FS18" s="76" t="s">
        <v>49</v>
      </c>
      <c r="FT18" s="76" t="s">
        <v>49</v>
      </c>
      <c r="FU18" s="93">
        <f t="shared" si="94"/>
        <v>8</v>
      </c>
      <c r="FV18" s="93">
        <f t="shared" si="94"/>
        <v>8</v>
      </c>
      <c r="FW18" s="93">
        <f t="shared" si="94"/>
        <v>8</v>
      </c>
      <c r="FX18" s="93">
        <f t="shared" si="94"/>
        <v>8</v>
      </c>
      <c r="FY18" s="93">
        <f t="shared" si="94"/>
        <v>8</v>
      </c>
      <c r="FZ18" s="76" t="s">
        <v>49</v>
      </c>
      <c r="GA18" s="76" t="s">
        <v>49</v>
      </c>
      <c r="GB18" s="93">
        <f t="shared" si="95"/>
        <v>8</v>
      </c>
      <c r="GC18" s="93">
        <f t="shared" si="95"/>
        <v>8</v>
      </c>
      <c r="GD18" s="93">
        <f t="shared" si="95"/>
        <v>8</v>
      </c>
      <c r="GE18" s="93">
        <f t="shared" si="95"/>
        <v>8</v>
      </c>
      <c r="GF18" s="93">
        <f t="shared" si="95"/>
        <v>8</v>
      </c>
      <c r="GG18" s="76" t="s">
        <v>49</v>
      </c>
      <c r="GH18" s="76" t="s">
        <v>49</v>
      </c>
      <c r="GI18" s="93">
        <f t="shared" si="96"/>
        <v>8</v>
      </c>
      <c r="GJ18" s="93">
        <f t="shared" si="96"/>
        <v>8</v>
      </c>
      <c r="GK18" s="93">
        <f t="shared" si="96"/>
        <v>8</v>
      </c>
      <c r="GL18" s="93">
        <f t="shared" si="96"/>
        <v>8</v>
      </c>
      <c r="GM18" s="93">
        <f t="shared" si="96"/>
        <v>8</v>
      </c>
      <c r="GN18" s="76" t="s">
        <v>49</v>
      </c>
      <c r="GO18" s="76" t="s">
        <v>49</v>
      </c>
      <c r="GP18" s="93">
        <f t="shared" si="97"/>
        <v>8</v>
      </c>
      <c r="GQ18" s="93">
        <f t="shared" si="97"/>
        <v>8</v>
      </c>
      <c r="GR18" s="93">
        <f t="shared" si="97"/>
        <v>8</v>
      </c>
      <c r="GS18" s="93">
        <f t="shared" si="97"/>
        <v>8</v>
      </c>
      <c r="GT18" s="93">
        <f t="shared" si="97"/>
        <v>8</v>
      </c>
      <c r="GU18" s="76" t="s">
        <v>49</v>
      </c>
      <c r="GV18" s="76" t="s">
        <v>49</v>
      </c>
      <c r="GW18" s="93">
        <f t="shared" si="98"/>
        <v>8</v>
      </c>
      <c r="GX18" s="93">
        <f t="shared" si="98"/>
        <v>8</v>
      </c>
      <c r="GY18" s="93">
        <f t="shared" si="98"/>
        <v>8</v>
      </c>
      <c r="GZ18" s="93">
        <f t="shared" si="98"/>
        <v>8</v>
      </c>
      <c r="HA18" s="93">
        <f t="shared" si="98"/>
        <v>8</v>
      </c>
      <c r="HB18" s="76" t="s">
        <v>49</v>
      </c>
      <c r="HC18" s="76" t="s">
        <v>49</v>
      </c>
      <c r="HD18" s="93">
        <f t="shared" si="99"/>
        <v>8</v>
      </c>
      <c r="HE18" s="52" t="s">
        <v>50</v>
      </c>
      <c r="HF18" s="93">
        <f t="shared" si="99"/>
        <v>8</v>
      </c>
      <c r="HG18" s="93">
        <f t="shared" si="99"/>
        <v>8</v>
      </c>
      <c r="HH18" s="93">
        <f t="shared" si="99"/>
        <v>8</v>
      </c>
      <c r="HI18" s="76" t="s">
        <v>49</v>
      </c>
      <c r="HJ18" s="76" t="s">
        <v>49</v>
      </c>
      <c r="HK18" s="93">
        <f t="shared" si="100"/>
        <v>8</v>
      </c>
      <c r="HL18" s="93">
        <f t="shared" si="100"/>
        <v>8</v>
      </c>
      <c r="HM18" s="93">
        <f t="shared" si="100"/>
        <v>8</v>
      </c>
      <c r="HN18" s="93">
        <f t="shared" si="100"/>
        <v>8</v>
      </c>
      <c r="HO18" s="93">
        <f t="shared" si="100"/>
        <v>8</v>
      </c>
      <c r="HP18" s="76" t="s">
        <v>49</v>
      </c>
      <c r="HQ18" s="76" t="s">
        <v>49</v>
      </c>
      <c r="HR18" s="93">
        <f t="shared" si="101"/>
        <v>8</v>
      </c>
      <c r="HS18" s="93">
        <f t="shared" si="101"/>
        <v>8</v>
      </c>
      <c r="HT18" s="93">
        <f t="shared" si="101"/>
        <v>8</v>
      </c>
      <c r="HU18" s="93">
        <f t="shared" si="101"/>
        <v>8</v>
      </c>
      <c r="HV18" s="93">
        <f t="shared" si="101"/>
        <v>8</v>
      </c>
      <c r="HW18" s="76" t="s">
        <v>49</v>
      </c>
      <c r="HX18" s="76" t="s">
        <v>49</v>
      </c>
      <c r="HY18" s="93">
        <f t="shared" ref="HY18:IC25" si="124">$B$99</f>
        <v>8</v>
      </c>
      <c r="HZ18" s="93">
        <f t="shared" si="124"/>
        <v>8</v>
      </c>
      <c r="IA18" s="93">
        <f t="shared" si="124"/>
        <v>8</v>
      </c>
      <c r="IB18" s="93">
        <f t="shared" si="124"/>
        <v>8</v>
      </c>
      <c r="IC18" s="93">
        <f t="shared" si="124"/>
        <v>8</v>
      </c>
      <c r="ID18" s="76" t="s">
        <v>49</v>
      </c>
      <c r="IE18" s="76" t="s">
        <v>49</v>
      </c>
      <c r="IF18" s="56" t="s">
        <v>53</v>
      </c>
      <c r="IG18" s="56" t="s">
        <v>53</v>
      </c>
      <c r="IH18" s="56" t="s">
        <v>53</v>
      </c>
      <c r="II18" s="56" t="s">
        <v>53</v>
      </c>
      <c r="IJ18" s="56" t="s">
        <v>53</v>
      </c>
      <c r="IK18" s="76" t="s">
        <v>49</v>
      </c>
      <c r="IL18" s="76" t="s">
        <v>49</v>
      </c>
      <c r="IM18" s="56" t="s">
        <v>53</v>
      </c>
      <c r="IN18" s="56" t="s">
        <v>53</v>
      </c>
      <c r="IO18" s="56" t="s">
        <v>53</v>
      </c>
      <c r="IP18" s="56" t="s">
        <v>53</v>
      </c>
      <c r="IQ18" s="56" t="s">
        <v>53</v>
      </c>
      <c r="IR18" s="76" t="s">
        <v>49</v>
      </c>
      <c r="IS18" s="76" t="s">
        <v>49</v>
      </c>
      <c r="IT18" s="56" t="s">
        <v>53</v>
      </c>
      <c r="IU18" s="56" t="s">
        <v>53</v>
      </c>
      <c r="IV18" s="56" t="s">
        <v>53</v>
      </c>
      <c r="IW18" s="56" t="s">
        <v>53</v>
      </c>
      <c r="IX18" s="56" t="s">
        <v>53</v>
      </c>
      <c r="IY18" s="76" t="s">
        <v>49</v>
      </c>
      <c r="IZ18" s="76" t="s">
        <v>49</v>
      </c>
      <c r="JA18" s="93">
        <f t="shared" si="103"/>
        <v>8</v>
      </c>
      <c r="JB18" s="93">
        <f t="shared" si="103"/>
        <v>8</v>
      </c>
      <c r="JC18" s="93">
        <f t="shared" si="103"/>
        <v>8</v>
      </c>
      <c r="JD18" s="93">
        <f t="shared" si="103"/>
        <v>8</v>
      </c>
      <c r="JE18" s="93">
        <f t="shared" si="103"/>
        <v>8</v>
      </c>
      <c r="JF18" s="76" t="s">
        <v>49</v>
      </c>
      <c r="JG18" s="76" t="s">
        <v>49</v>
      </c>
      <c r="JH18" s="93">
        <f t="shared" si="104"/>
        <v>8</v>
      </c>
      <c r="JI18" s="93">
        <f t="shared" si="104"/>
        <v>8</v>
      </c>
      <c r="JJ18" s="93">
        <f t="shared" si="104"/>
        <v>8</v>
      </c>
      <c r="JK18" s="93">
        <f t="shared" si="104"/>
        <v>8</v>
      </c>
      <c r="JL18" s="93">
        <f t="shared" si="104"/>
        <v>8</v>
      </c>
      <c r="JM18" s="76" t="s">
        <v>49</v>
      </c>
      <c r="JN18" s="76" t="s">
        <v>49</v>
      </c>
      <c r="JO18" s="93">
        <f t="shared" si="105"/>
        <v>8</v>
      </c>
      <c r="JP18" s="93">
        <f t="shared" si="105"/>
        <v>8</v>
      </c>
      <c r="JQ18" s="93">
        <f t="shared" si="105"/>
        <v>8</v>
      </c>
      <c r="JR18" s="93">
        <f t="shared" si="105"/>
        <v>8</v>
      </c>
      <c r="JS18" s="93">
        <f t="shared" si="105"/>
        <v>8</v>
      </c>
      <c r="JT18" s="76" t="s">
        <v>49</v>
      </c>
      <c r="JU18" s="76" t="s">
        <v>49</v>
      </c>
      <c r="JV18" s="93">
        <f t="shared" si="106"/>
        <v>8</v>
      </c>
      <c r="JW18" s="93">
        <f t="shared" si="106"/>
        <v>8</v>
      </c>
      <c r="JX18" s="93">
        <f t="shared" si="106"/>
        <v>8</v>
      </c>
      <c r="JY18" s="93">
        <f t="shared" si="106"/>
        <v>8</v>
      </c>
      <c r="JZ18" s="93">
        <f t="shared" si="106"/>
        <v>8</v>
      </c>
      <c r="KA18" s="76" t="s">
        <v>49</v>
      </c>
      <c r="KB18" s="76" t="s">
        <v>49</v>
      </c>
      <c r="KC18" s="93">
        <f t="shared" si="107"/>
        <v>8</v>
      </c>
      <c r="KD18" s="93">
        <f t="shared" si="107"/>
        <v>8</v>
      </c>
      <c r="KE18" s="93">
        <f t="shared" si="107"/>
        <v>8</v>
      </c>
      <c r="KF18" s="93">
        <f t="shared" si="107"/>
        <v>8</v>
      </c>
      <c r="KG18" s="93">
        <f t="shared" si="107"/>
        <v>8</v>
      </c>
      <c r="KH18" s="76" t="s">
        <v>49</v>
      </c>
      <c r="KI18" s="76" t="s">
        <v>49</v>
      </c>
      <c r="KJ18" s="93">
        <f t="shared" si="108"/>
        <v>8</v>
      </c>
      <c r="KK18" s="93">
        <f t="shared" si="108"/>
        <v>8</v>
      </c>
      <c r="KL18" s="93">
        <f t="shared" si="108"/>
        <v>8</v>
      </c>
      <c r="KM18" s="93">
        <f t="shared" si="108"/>
        <v>8</v>
      </c>
      <c r="KN18" s="93">
        <f t="shared" si="108"/>
        <v>8</v>
      </c>
      <c r="KO18" s="76" t="s">
        <v>49</v>
      </c>
      <c r="KP18" s="76" t="s">
        <v>49</v>
      </c>
      <c r="KQ18" s="93">
        <f t="shared" si="109"/>
        <v>8</v>
      </c>
      <c r="KR18" s="93">
        <f t="shared" si="109"/>
        <v>8</v>
      </c>
      <c r="KS18" s="93">
        <f t="shared" si="109"/>
        <v>8</v>
      </c>
      <c r="KT18" s="93">
        <f t="shared" si="109"/>
        <v>8</v>
      </c>
      <c r="KU18" s="93">
        <f t="shared" si="109"/>
        <v>8</v>
      </c>
      <c r="KV18" s="76" t="s">
        <v>49</v>
      </c>
      <c r="KW18" s="76" t="s">
        <v>49</v>
      </c>
      <c r="KX18" s="93">
        <f t="shared" si="110"/>
        <v>8</v>
      </c>
      <c r="KY18" s="93">
        <f t="shared" si="110"/>
        <v>8</v>
      </c>
      <c r="KZ18" s="93">
        <f t="shared" si="110"/>
        <v>8</v>
      </c>
      <c r="LA18" s="93">
        <f t="shared" si="110"/>
        <v>8</v>
      </c>
      <c r="LB18" s="93">
        <f t="shared" si="110"/>
        <v>8</v>
      </c>
      <c r="LC18" s="76" t="s">
        <v>49</v>
      </c>
      <c r="LD18" s="76" t="s">
        <v>49</v>
      </c>
      <c r="LE18" s="93">
        <f t="shared" si="111"/>
        <v>8</v>
      </c>
      <c r="LF18" s="93">
        <f t="shared" si="111"/>
        <v>8</v>
      </c>
      <c r="LG18" s="93">
        <f t="shared" si="111"/>
        <v>8</v>
      </c>
      <c r="LH18" s="93">
        <f t="shared" si="111"/>
        <v>8</v>
      </c>
      <c r="LI18" s="93">
        <f t="shared" si="111"/>
        <v>8</v>
      </c>
      <c r="LJ18" s="76" t="s">
        <v>49</v>
      </c>
      <c r="LK18" s="76" t="s">
        <v>49</v>
      </c>
      <c r="LL18" s="93">
        <f t="shared" si="112"/>
        <v>8</v>
      </c>
      <c r="LM18" s="93">
        <f t="shared" si="112"/>
        <v>8</v>
      </c>
      <c r="LN18" s="93">
        <f t="shared" si="112"/>
        <v>8</v>
      </c>
      <c r="LO18" s="93">
        <f t="shared" si="112"/>
        <v>8</v>
      </c>
      <c r="LP18" s="93">
        <f t="shared" si="112"/>
        <v>8</v>
      </c>
      <c r="LQ18" s="76" t="s">
        <v>49</v>
      </c>
      <c r="LR18" s="76" t="s">
        <v>49</v>
      </c>
      <c r="LS18" s="93">
        <f t="shared" si="113"/>
        <v>8</v>
      </c>
      <c r="LT18" s="93">
        <f t="shared" si="113"/>
        <v>8</v>
      </c>
      <c r="LU18" s="52" t="s">
        <v>50</v>
      </c>
      <c r="LV18" s="93">
        <f t="shared" si="113"/>
        <v>8</v>
      </c>
      <c r="LW18" s="93">
        <f t="shared" si="113"/>
        <v>8</v>
      </c>
      <c r="LX18" s="76" t="s">
        <v>49</v>
      </c>
      <c r="LY18" s="76" t="s">
        <v>49</v>
      </c>
      <c r="LZ18" s="93">
        <f t="shared" si="114"/>
        <v>8</v>
      </c>
      <c r="MA18" s="93">
        <f t="shared" si="114"/>
        <v>8</v>
      </c>
      <c r="MB18" s="93">
        <f t="shared" si="114"/>
        <v>8</v>
      </c>
      <c r="MC18" s="93">
        <f t="shared" si="114"/>
        <v>8</v>
      </c>
      <c r="MD18" s="93">
        <f t="shared" si="114"/>
        <v>8</v>
      </c>
      <c r="ME18" s="76" t="s">
        <v>49</v>
      </c>
      <c r="MF18" s="76" t="s">
        <v>49</v>
      </c>
      <c r="MG18" s="93">
        <f t="shared" si="115"/>
        <v>8</v>
      </c>
      <c r="MH18" s="93">
        <f t="shared" si="115"/>
        <v>8</v>
      </c>
      <c r="MI18" s="93">
        <f t="shared" si="115"/>
        <v>8</v>
      </c>
      <c r="MJ18" s="93">
        <f t="shared" si="115"/>
        <v>8</v>
      </c>
      <c r="MK18" s="93">
        <f t="shared" si="115"/>
        <v>8</v>
      </c>
      <c r="ML18" s="76" t="s">
        <v>49</v>
      </c>
      <c r="MM18" s="76" t="s">
        <v>49</v>
      </c>
      <c r="MN18" s="93">
        <f t="shared" si="116"/>
        <v>8</v>
      </c>
      <c r="MO18" s="93">
        <f t="shared" si="116"/>
        <v>8</v>
      </c>
      <c r="MP18" s="93">
        <f t="shared" si="116"/>
        <v>8</v>
      </c>
      <c r="MQ18" s="93">
        <f t="shared" si="116"/>
        <v>8</v>
      </c>
      <c r="MR18" s="93">
        <f t="shared" si="116"/>
        <v>8</v>
      </c>
      <c r="MS18" s="76" t="s">
        <v>49</v>
      </c>
      <c r="MT18" s="76" t="s">
        <v>49</v>
      </c>
      <c r="MU18" s="93">
        <f t="shared" si="117"/>
        <v>8</v>
      </c>
      <c r="MV18" s="93">
        <f t="shared" si="117"/>
        <v>8</v>
      </c>
      <c r="MW18" s="93">
        <f t="shared" si="117"/>
        <v>8</v>
      </c>
      <c r="MX18" s="93">
        <f t="shared" si="117"/>
        <v>8</v>
      </c>
      <c r="MY18" s="93">
        <f t="shared" si="117"/>
        <v>8</v>
      </c>
      <c r="MZ18" s="76" t="s">
        <v>49</v>
      </c>
      <c r="NA18" s="76" t="s">
        <v>49</v>
      </c>
      <c r="NB18" s="93">
        <f t="shared" si="118"/>
        <v>8</v>
      </c>
      <c r="NC18" s="93">
        <f t="shared" si="118"/>
        <v>8</v>
      </c>
      <c r="ND18" s="93">
        <f t="shared" si="118"/>
        <v>8</v>
      </c>
      <c r="NE18" s="93">
        <f t="shared" si="118"/>
        <v>8</v>
      </c>
      <c r="NF18" s="93">
        <f t="shared" si="118"/>
        <v>8</v>
      </c>
      <c r="NG18" s="76" t="s">
        <v>49</v>
      </c>
      <c r="NH18" s="76" t="s">
        <v>49</v>
      </c>
      <c r="NI18" s="93">
        <f t="shared" si="119"/>
        <v>8</v>
      </c>
      <c r="NJ18" s="93">
        <f t="shared" si="119"/>
        <v>8</v>
      </c>
      <c r="NK18" s="93">
        <f t="shared" si="119"/>
        <v>8</v>
      </c>
      <c r="NL18" s="93">
        <f t="shared" si="119"/>
        <v>8</v>
      </c>
      <c r="NM18" s="52" t="s">
        <v>50</v>
      </c>
      <c r="NN18" s="76" t="s">
        <v>49</v>
      </c>
      <c r="NO18" s="76" t="s">
        <v>49</v>
      </c>
      <c r="NP18" s="93">
        <f t="shared" si="120"/>
        <v>8</v>
      </c>
      <c r="NQ18" s="93">
        <f t="shared" si="120"/>
        <v>8</v>
      </c>
      <c r="NR18" s="93">
        <f t="shared" si="120"/>
        <v>8</v>
      </c>
      <c r="NS18" s="93">
        <f t="shared" si="120"/>
        <v>8</v>
      </c>
      <c r="NT18" s="52" t="s">
        <v>50</v>
      </c>
      <c r="NU18" s="81" t="s">
        <v>49</v>
      </c>
      <c r="NV18" s="81" t="s">
        <v>49</v>
      </c>
      <c r="NW18" s="94"/>
      <c r="NX18" s="94"/>
      <c r="NY18" s="94"/>
      <c r="NZ18" s="94"/>
      <c r="OA18" s="94"/>
      <c r="OB18" s="81" t="s">
        <v>49</v>
      </c>
      <c r="OC18" s="81" t="s">
        <v>49</v>
      </c>
      <c r="OD18" s="94"/>
      <c r="OE18" s="94"/>
      <c r="OF18" s="94"/>
      <c r="OG18" s="94"/>
      <c r="OH18" s="94"/>
      <c r="OI18" s="81" t="s">
        <v>49</v>
      </c>
      <c r="OJ18" s="81" t="s">
        <v>49</v>
      </c>
      <c r="OK18" s="94"/>
      <c r="OL18" s="94"/>
      <c r="OM18" s="94"/>
      <c r="ON18" s="94"/>
      <c r="OO18" s="94"/>
      <c r="OP18" s="81" t="s">
        <v>49</v>
      </c>
      <c r="OQ18" s="81" t="s">
        <v>49</v>
      </c>
      <c r="OR18" s="94"/>
      <c r="OS18" s="94"/>
      <c r="OT18" s="94"/>
      <c r="OU18" s="94"/>
      <c r="OV18" s="94"/>
      <c r="OW18" s="81" t="s">
        <v>49</v>
      </c>
      <c r="OX18" s="81" t="s">
        <v>49</v>
      </c>
      <c r="OY18" s="94"/>
      <c r="OZ18" s="94"/>
      <c r="PA18" s="94"/>
      <c r="PB18" s="94"/>
      <c r="PC18" s="94"/>
      <c r="PD18" s="81" t="s">
        <v>49</v>
      </c>
      <c r="PE18" s="81" t="s">
        <v>49</v>
      </c>
      <c r="PF18" s="94"/>
      <c r="PG18" s="94"/>
      <c r="PH18" s="94"/>
      <c r="PI18" s="94"/>
      <c r="PJ18" s="94"/>
      <c r="PK18" s="81" t="s">
        <v>49</v>
      </c>
      <c r="PL18" s="81" t="s">
        <v>49</v>
      </c>
      <c r="PM18" s="94"/>
      <c r="PN18" s="94"/>
      <c r="PO18" s="94"/>
      <c r="PP18" s="94"/>
      <c r="PQ18" s="94"/>
      <c r="PR18" s="81" t="s">
        <v>49</v>
      </c>
      <c r="PS18" s="81" t="s">
        <v>49</v>
      </c>
      <c r="PT18" s="94"/>
      <c r="PU18" s="94"/>
      <c r="PV18" s="94"/>
      <c r="PW18" s="94"/>
      <c r="PX18" s="94"/>
      <c r="PY18" s="81" t="s">
        <v>49</v>
      </c>
      <c r="PZ18" s="81" t="s">
        <v>49</v>
      </c>
      <c r="QA18" s="94"/>
      <c r="QB18" s="94"/>
      <c r="QC18" s="94"/>
      <c r="QD18" s="94"/>
      <c r="QE18" s="94"/>
      <c r="QF18" s="81" t="s">
        <v>49</v>
      </c>
      <c r="QG18" s="81" t="s">
        <v>49</v>
      </c>
      <c r="QH18" s="94"/>
      <c r="QI18" s="94"/>
      <c r="QJ18" s="94"/>
      <c r="QK18" s="94"/>
      <c r="QL18" s="94"/>
      <c r="QM18" s="81" t="s">
        <v>49</v>
      </c>
      <c r="QN18" s="81" t="s">
        <v>49</v>
      </c>
      <c r="QO18" s="94"/>
      <c r="QP18" s="94"/>
      <c r="QQ18" s="94"/>
      <c r="QR18" s="94"/>
      <c r="QS18" s="94"/>
      <c r="QT18" s="81" t="s">
        <v>49</v>
      </c>
      <c r="QU18" s="81" t="s">
        <v>49</v>
      </c>
      <c r="QV18" s="94"/>
      <c r="QW18" s="94"/>
      <c r="QX18" s="94"/>
      <c r="QY18" s="94"/>
      <c r="QZ18" s="94"/>
      <c r="RA18" s="81" t="s">
        <v>49</v>
      </c>
      <c r="RB18" s="81" t="s">
        <v>49</v>
      </c>
      <c r="RC18" s="94"/>
      <c r="RD18" s="94"/>
      <c r="RE18" s="94"/>
      <c r="RF18" s="94"/>
      <c r="RG18" s="94"/>
      <c r="RH18" s="81" t="s">
        <v>49</v>
      </c>
      <c r="RI18" s="81" t="s">
        <v>49</v>
      </c>
    </row>
    <row r="19" spans="1:477" ht="9.9499999999999993" customHeight="1" x14ac:dyDescent="0.2">
      <c r="A19" s="89" t="s">
        <v>74</v>
      </c>
      <c r="B19" s="92">
        <f t="shared" si="121"/>
        <v>0</v>
      </c>
      <c r="C19" s="79">
        <f t="shared" si="63"/>
        <v>104</v>
      </c>
      <c r="D19" s="79">
        <f t="shared" si="64"/>
        <v>9</v>
      </c>
      <c r="E19" s="79">
        <f t="shared" si="65"/>
        <v>219</v>
      </c>
      <c r="F19" s="79">
        <f t="shared" si="66"/>
        <v>0</v>
      </c>
      <c r="G19" s="69"/>
      <c r="H19" s="79">
        <f t="shared" si="67"/>
        <v>10</v>
      </c>
      <c r="I19" s="79">
        <f t="shared" si="68"/>
        <v>0</v>
      </c>
      <c r="J19" s="79">
        <f t="shared" si="69"/>
        <v>0</v>
      </c>
      <c r="K19" s="79">
        <f t="shared" si="70"/>
        <v>1</v>
      </c>
      <c r="L19" s="79">
        <f t="shared" si="71"/>
        <v>0</v>
      </c>
      <c r="M19" s="79">
        <f t="shared" si="72"/>
        <v>0</v>
      </c>
      <c r="N19" s="79">
        <f t="shared" si="73"/>
        <v>0</v>
      </c>
      <c r="O19" s="79">
        <f t="shared" si="74"/>
        <v>18</v>
      </c>
      <c r="P19" s="79">
        <f t="shared" si="75"/>
        <v>0</v>
      </c>
      <c r="Q19" s="70"/>
      <c r="R19" s="52" t="s">
        <v>50</v>
      </c>
      <c r="S19" s="93">
        <f t="shared" si="76"/>
        <v>8</v>
      </c>
      <c r="T19" s="93">
        <f t="shared" si="76"/>
        <v>8</v>
      </c>
      <c r="U19" s="76" t="s">
        <v>49</v>
      </c>
      <c r="V19" s="76" t="s">
        <v>49</v>
      </c>
      <c r="W19" s="93">
        <f t="shared" si="77"/>
        <v>8</v>
      </c>
      <c r="X19" s="93">
        <f t="shared" si="77"/>
        <v>8</v>
      </c>
      <c r="Y19" s="93">
        <f t="shared" si="77"/>
        <v>8</v>
      </c>
      <c r="Z19" s="93">
        <f t="shared" si="77"/>
        <v>8</v>
      </c>
      <c r="AA19" s="93">
        <f t="shared" si="77"/>
        <v>8</v>
      </c>
      <c r="AB19" s="76" t="s">
        <v>49</v>
      </c>
      <c r="AC19" s="76" t="s">
        <v>49</v>
      </c>
      <c r="AD19" s="93">
        <f t="shared" si="78"/>
        <v>8</v>
      </c>
      <c r="AE19" s="93">
        <f t="shared" si="78"/>
        <v>8</v>
      </c>
      <c r="AF19" s="93">
        <f t="shared" si="78"/>
        <v>8</v>
      </c>
      <c r="AG19" s="93">
        <f t="shared" si="78"/>
        <v>8</v>
      </c>
      <c r="AH19" s="93">
        <f t="shared" si="78"/>
        <v>8</v>
      </c>
      <c r="AI19" s="76" t="s">
        <v>49</v>
      </c>
      <c r="AJ19" s="76" t="s">
        <v>49</v>
      </c>
      <c r="AK19" s="93">
        <f t="shared" si="79"/>
        <v>8</v>
      </c>
      <c r="AL19" s="93">
        <f t="shared" si="79"/>
        <v>8</v>
      </c>
      <c r="AM19" s="93">
        <f t="shared" si="79"/>
        <v>8</v>
      </c>
      <c r="AN19" s="93">
        <f t="shared" si="79"/>
        <v>8</v>
      </c>
      <c r="AO19" s="93">
        <f t="shared" si="79"/>
        <v>8</v>
      </c>
      <c r="AP19" s="76" t="s">
        <v>49</v>
      </c>
      <c r="AQ19" s="76" t="s">
        <v>49</v>
      </c>
      <c r="AR19" s="93">
        <f t="shared" si="80"/>
        <v>8</v>
      </c>
      <c r="AS19" s="93">
        <f t="shared" si="80"/>
        <v>8</v>
      </c>
      <c r="AT19" s="93">
        <f t="shared" si="80"/>
        <v>8</v>
      </c>
      <c r="AU19" s="93">
        <f t="shared" si="80"/>
        <v>8</v>
      </c>
      <c r="AV19" s="93">
        <f t="shared" si="80"/>
        <v>8</v>
      </c>
      <c r="AW19" s="76" t="s">
        <v>49</v>
      </c>
      <c r="AX19" s="76" t="s">
        <v>49</v>
      </c>
      <c r="AY19" s="93">
        <f t="shared" si="81"/>
        <v>8</v>
      </c>
      <c r="AZ19" s="93">
        <f t="shared" si="81"/>
        <v>8</v>
      </c>
      <c r="BA19" s="93">
        <f t="shared" si="81"/>
        <v>8</v>
      </c>
      <c r="BB19" s="93">
        <f t="shared" si="81"/>
        <v>8</v>
      </c>
      <c r="BC19" s="93">
        <f t="shared" si="81"/>
        <v>8</v>
      </c>
      <c r="BD19" s="76" t="s">
        <v>49</v>
      </c>
      <c r="BE19" s="76" t="s">
        <v>49</v>
      </c>
      <c r="BF19" s="93">
        <f t="shared" si="82"/>
        <v>8</v>
      </c>
      <c r="BG19" s="93">
        <f t="shared" si="82"/>
        <v>8</v>
      </c>
      <c r="BH19" s="93">
        <f t="shared" si="82"/>
        <v>8</v>
      </c>
      <c r="BI19" s="93">
        <f t="shared" si="82"/>
        <v>8</v>
      </c>
      <c r="BJ19" s="93">
        <f t="shared" si="82"/>
        <v>8</v>
      </c>
      <c r="BK19" s="76" t="s">
        <v>49</v>
      </c>
      <c r="BL19" s="76" t="s">
        <v>49</v>
      </c>
      <c r="BM19" s="93">
        <f t="shared" si="122"/>
        <v>8</v>
      </c>
      <c r="BN19" s="93">
        <f t="shared" si="122"/>
        <v>8</v>
      </c>
      <c r="BO19" s="93">
        <f t="shared" si="122"/>
        <v>8</v>
      </c>
      <c r="BP19" s="93">
        <f t="shared" si="122"/>
        <v>8</v>
      </c>
      <c r="BQ19" s="93">
        <f t="shared" si="122"/>
        <v>8</v>
      </c>
      <c r="BR19" s="76" t="s">
        <v>49</v>
      </c>
      <c r="BS19" s="76" t="s">
        <v>49</v>
      </c>
      <c r="BT19" s="93">
        <f t="shared" si="83"/>
        <v>8</v>
      </c>
      <c r="BU19" s="93">
        <f t="shared" si="83"/>
        <v>8</v>
      </c>
      <c r="BV19" s="93">
        <f t="shared" si="83"/>
        <v>8</v>
      </c>
      <c r="BW19" s="93">
        <f t="shared" si="83"/>
        <v>8</v>
      </c>
      <c r="BX19" s="93">
        <f t="shared" si="83"/>
        <v>8</v>
      </c>
      <c r="BY19" s="76" t="s">
        <v>49</v>
      </c>
      <c r="BZ19" s="76" t="s">
        <v>49</v>
      </c>
      <c r="CA19" s="93">
        <f t="shared" si="84"/>
        <v>8</v>
      </c>
      <c r="CB19" s="93">
        <f t="shared" si="84"/>
        <v>8</v>
      </c>
      <c r="CC19" s="93">
        <f t="shared" si="84"/>
        <v>8</v>
      </c>
      <c r="CD19" s="93">
        <f t="shared" si="84"/>
        <v>8</v>
      </c>
      <c r="CE19" s="93">
        <f t="shared" si="84"/>
        <v>8</v>
      </c>
      <c r="CF19" s="76" t="s">
        <v>49</v>
      </c>
      <c r="CG19" s="76" t="s">
        <v>49</v>
      </c>
      <c r="CH19" s="93">
        <f t="shared" si="85"/>
        <v>8</v>
      </c>
      <c r="CI19" s="93">
        <f t="shared" si="85"/>
        <v>8</v>
      </c>
      <c r="CJ19" s="93">
        <f t="shared" si="85"/>
        <v>8</v>
      </c>
      <c r="CK19" s="59" t="s">
        <v>56</v>
      </c>
      <c r="CL19" s="93">
        <f t="shared" si="85"/>
        <v>8</v>
      </c>
      <c r="CM19" s="76" t="s">
        <v>49</v>
      </c>
      <c r="CN19" s="76" t="s">
        <v>49</v>
      </c>
      <c r="CO19" s="93">
        <f t="shared" si="86"/>
        <v>8</v>
      </c>
      <c r="CP19" s="93">
        <f t="shared" si="86"/>
        <v>8</v>
      </c>
      <c r="CQ19" s="63" t="s">
        <v>60</v>
      </c>
      <c r="CR19" s="63" t="s">
        <v>60</v>
      </c>
      <c r="CS19" s="63" t="s">
        <v>60</v>
      </c>
      <c r="CT19" s="76" t="s">
        <v>49</v>
      </c>
      <c r="CU19" s="76" t="s">
        <v>49</v>
      </c>
      <c r="CV19" s="63" t="s">
        <v>60</v>
      </c>
      <c r="CW19" s="63" t="s">
        <v>60</v>
      </c>
      <c r="CX19" s="63" t="s">
        <v>60</v>
      </c>
      <c r="CY19" s="63" t="s">
        <v>60</v>
      </c>
      <c r="CZ19" s="63" t="s">
        <v>60</v>
      </c>
      <c r="DA19" s="76" t="s">
        <v>49</v>
      </c>
      <c r="DB19" s="76" t="s">
        <v>49</v>
      </c>
      <c r="DC19" s="63" t="s">
        <v>60</v>
      </c>
      <c r="DD19" s="63" t="s">
        <v>60</v>
      </c>
      <c r="DE19" s="63" t="s">
        <v>60</v>
      </c>
      <c r="DF19" s="63" t="s">
        <v>60</v>
      </c>
      <c r="DG19" s="63" t="s">
        <v>60</v>
      </c>
      <c r="DH19" s="76" t="s">
        <v>49</v>
      </c>
      <c r="DI19" s="76" t="s">
        <v>49</v>
      </c>
      <c r="DJ19" s="63" t="s">
        <v>60</v>
      </c>
      <c r="DK19" s="63" t="s">
        <v>60</v>
      </c>
      <c r="DL19" s="63" t="s">
        <v>60</v>
      </c>
      <c r="DM19" s="63" t="s">
        <v>60</v>
      </c>
      <c r="DN19" s="63" t="s">
        <v>60</v>
      </c>
      <c r="DO19" s="76" t="s">
        <v>49</v>
      </c>
      <c r="DP19" s="76" t="s">
        <v>49</v>
      </c>
      <c r="DQ19" s="52" t="s">
        <v>50</v>
      </c>
      <c r="DR19" s="93">
        <f t="shared" si="87"/>
        <v>8</v>
      </c>
      <c r="DS19" s="93">
        <f t="shared" si="87"/>
        <v>8</v>
      </c>
      <c r="DT19" s="93">
        <f t="shared" si="87"/>
        <v>8</v>
      </c>
      <c r="DU19" s="93">
        <f t="shared" si="87"/>
        <v>8</v>
      </c>
      <c r="DV19" s="76" t="s">
        <v>49</v>
      </c>
      <c r="DW19" s="76" t="s">
        <v>49</v>
      </c>
      <c r="DX19" s="93">
        <f t="shared" si="88"/>
        <v>8</v>
      </c>
      <c r="DY19" s="93">
        <f t="shared" si="88"/>
        <v>8</v>
      </c>
      <c r="DZ19" s="93">
        <f t="shared" si="88"/>
        <v>8</v>
      </c>
      <c r="EA19" s="93">
        <f t="shared" si="88"/>
        <v>8</v>
      </c>
      <c r="EB19" s="93">
        <f t="shared" si="88"/>
        <v>8</v>
      </c>
      <c r="EC19" s="76" t="s">
        <v>49</v>
      </c>
      <c r="ED19" s="76" t="s">
        <v>49</v>
      </c>
      <c r="EE19" s="93">
        <f t="shared" si="89"/>
        <v>8</v>
      </c>
      <c r="EF19" s="93">
        <f t="shared" si="89"/>
        <v>8</v>
      </c>
      <c r="EG19" s="93">
        <f t="shared" si="89"/>
        <v>8</v>
      </c>
      <c r="EH19" s="93">
        <f t="shared" si="89"/>
        <v>8</v>
      </c>
      <c r="EI19" s="52" t="s">
        <v>50</v>
      </c>
      <c r="EJ19" s="76" t="s">
        <v>49</v>
      </c>
      <c r="EK19" s="76" t="s">
        <v>49</v>
      </c>
      <c r="EL19" s="93">
        <f t="shared" si="90"/>
        <v>8</v>
      </c>
      <c r="EM19" s="93">
        <f t="shared" si="90"/>
        <v>8</v>
      </c>
      <c r="EN19" s="93">
        <f t="shared" si="90"/>
        <v>8</v>
      </c>
      <c r="EO19" s="93">
        <f t="shared" si="90"/>
        <v>8</v>
      </c>
      <c r="EP19" s="52" t="s">
        <v>50</v>
      </c>
      <c r="EQ19" s="76" t="s">
        <v>49</v>
      </c>
      <c r="ER19" s="76" t="s">
        <v>49</v>
      </c>
      <c r="ES19" s="93">
        <f t="shared" si="91"/>
        <v>8</v>
      </c>
      <c r="ET19" s="93">
        <f t="shared" si="91"/>
        <v>8</v>
      </c>
      <c r="EU19" s="93">
        <f t="shared" si="91"/>
        <v>8</v>
      </c>
      <c r="EV19" s="93">
        <f t="shared" si="91"/>
        <v>8</v>
      </c>
      <c r="EW19" s="93">
        <f t="shared" si="91"/>
        <v>8</v>
      </c>
      <c r="EX19" s="76" t="s">
        <v>49</v>
      </c>
      <c r="EY19" s="76" t="s">
        <v>49</v>
      </c>
      <c r="EZ19" s="93">
        <f t="shared" si="123"/>
        <v>8</v>
      </c>
      <c r="FA19" s="93">
        <f t="shared" si="123"/>
        <v>8</v>
      </c>
      <c r="FB19" s="93">
        <f t="shared" si="123"/>
        <v>8</v>
      </c>
      <c r="FC19" s="52" t="s">
        <v>50</v>
      </c>
      <c r="FD19" s="93">
        <f t="shared" si="123"/>
        <v>8</v>
      </c>
      <c r="FE19" s="76" t="s">
        <v>49</v>
      </c>
      <c r="FF19" s="76" t="s">
        <v>49</v>
      </c>
      <c r="FG19" s="93">
        <f t="shared" si="92"/>
        <v>8</v>
      </c>
      <c r="FH19" s="93">
        <f t="shared" si="92"/>
        <v>8</v>
      </c>
      <c r="FI19" s="93">
        <f t="shared" si="92"/>
        <v>8</v>
      </c>
      <c r="FJ19" s="93">
        <f t="shared" si="92"/>
        <v>8</v>
      </c>
      <c r="FK19" s="93">
        <f t="shared" si="92"/>
        <v>8</v>
      </c>
      <c r="FL19" s="76" t="s">
        <v>49</v>
      </c>
      <c r="FM19" s="76" t="s">
        <v>49</v>
      </c>
      <c r="FN19" s="52" t="s">
        <v>50</v>
      </c>
      <c r="FO19" s="93">
        <f t="shared" si="93"/>
        <v>8</v>
      </c>
      <c r="FP19" s="93">
        <f t="shared" si="93"/>
        <v>8</v>
      </c>
      <c r="FQ19" s="93">
        <f t="shared" si="93"/>
        <v>8</v>
      </c>
      <c r="FR19" s="93">
        <f t="shared" si="93"/>
        <v>8</v>
      </c>
      <c r="FS19" s="76" t="s">
        <v>49</v>
      </c>
      <c r="FT19" s="76" t="s">
        <v>49</v>
      </c>
      <c r="FU19" s="93">
        <f t="shared" si="94"/>
        <v>8</v>
      </c>
      <c r="FV19" s="93">
        <f t="shared" si="94"/>
        <v>8</v>
      </c>
      <c r="FW19" s="93">
        <f t="shared" si="94"/>
        <v>8</v>
      </c>
      <c r="FX19" s="93">
        <f t="shared" si="94"/>
        <v>8</v>
      </c>
      <c r="FY19" s="93">
        <f t="shared" si="94"/>
        <v>8</v>
      </c>
      <c r="FZ19" s="76" t="s">
        <v>49</v>
      </c>
      <c r="GA19" s="76" t="s">
        <v>49</v>
      </c>
      <c r="GB19" s="93">
        <f t="shared" si="95"/>
        <v>8</v>
      </c>
      <c r="GC19" s="93">
        <f t="shared" si="95"/>
        <v>8</v>
      </c>
      <c r="GD19" s="93">
        <f t="shared" si="95"/>
        <v>8</v>
      </c>
      <c r="GE19" s="93">
        <f t="shared" si="95"/>
        <v>8</v>
      </c>
      <c r="GF19" s="93">
        <f t="shared" si="95"/>
        <v>8</v>
      </c>
      <c r="GG19" s="76" t="s">
        <v>49</v>
      </c>
      <c r="GH19" s="76" t="s">
        <v>49</v>
      </c>
      <c r="GI19" s="93">
        <f t="shared" si="96"/>
        <v>8</v>
      </c>
      <c r="GJ19" s="93">
        <f t="shared" si="96"/>
        <v>8</v>
      </c>
      <c r="GK19" s="93">
        <f t="shared" si="96"/>
        <v>8</v>
      </c>
      <c r="GL19" s="93">
        <f t="shared" si="96"/>
        <v>8</v>
      </c>
      <c r="GM19" s="93">
        <f t="shared" si="96"/>
        <v>8</v>
      </c>
      <c r="GN19" s="76" t="s">
        <v>49</v>
      </c>
      <c r="GO19" s="76" t="s">
        <v>49</v>
      </c>
      <c r="GP19" s="93">
        <f t="shared" si="97"/>
        <v>8</v>
      </c>
      <c r="GQ19" s="93">
        <f t="shared" si="97"/>
        <v>8</v>
      </c>
      <c r="GR19" s="93">
        <f t="shared" si="97"/>
        <v>8</v>
      </c>
      <c r="GS19" s="93">
        <f t="shared" si="97"/>
        <v>8</v>
      </c>
      <c r="GT19" s="93">
        <f t="shared" si="97"/>
        <v>8</v>
      </c>
      <c r="GU19" s="76" t="s">
        <v>49</v>
      </c>
      <c r="GV19" s="76" t="s">
        <v>49</v>
      </c>
      <c r="GW19" s="93">
        <f t="shared" si="98"/>
        <v>8</v>
      </c>
      <c r="GX19" s="93">
        <f t="shared" si="98"/>
        <v>8</v>
      </c>
      <c r="GY19" s="93">
        <f t="shared" si="98"/>
        <v>8</v>
      </c>
      <c r="GZ19" s="93">
        <f t="shared" si="98"/>
        <v>8</v>
      </c>
      <c r="HA19" s="93">
        <f t="shared" si="98"/>
        <v>8</v>
      </c>
      <c r="HB19" s="76" t="s">
        <v>49</v>
      </c>
      <c r="HC19" s="76" t="s">
        <v>49</v>
      </c>
      <c r="HD19" s="93">
        <f t="shared" si="99"/>
        <v>8</v>
      </c>
      <c r="HE19" s="52" t="s">
        <v>50</v>
      </c>
      <c r="HF19" s="93">
        <f t="shared" si="99"/>
        <v>8</v>
      </c>
      <c r="HG19" s="93">
        <f t="shared" si="99"/>
        <v>8</v>
      </c>
      <c r="HH19" s="93">
        <f t="shared" si="99"/>
        <v>8</v>
      </c>
      <c r="HI19" s="76" t="s">
        <v>49</v>
      </c>
      <c r="HJ19" s="76" t="s">
        <v>49</v>
      </c>
      <c r="HK19" s="93">
        <f t="shared" si="100"/>
        <v>8</v>
      </c>
      <c r="HL19" s="93">
        <f t="shared" si="100"/>
        <v>8</v>
      </c>
      <c r="HM19" s="93">
        <f t="shared" si="100"/>
        <v>8</v>
      </c>
      <c r="HN19" s="93">
        <f t="shared" si="100"/>
        <v>8</v>
      </c>
      <c r="HO19" s="93">
        <f t="shared" si="100"/>
        <v>8</v>
      </c>
      <c r="HP19" s="76" t="s">
        <v>49</v>
      </c>
      <c r="HQ19" s="76" t="s">
        <v>49</v>
      </c>
      <c r="HR19" s="93">
        <f t="shared" si="101"/>
        <v>8</v>
      </c>
      <c r="HS19" s="93">
        <f t="shared" si="101"/>
        <v>8</v>
      </c>
      <c r="HT19" s="93">
        <f t="shared" si="101"/>
        <v>8</v>
      </c>
      <c r="HU19" s="93">
        <f t="shared" si="101"/>
        <v>8</v>
      </c>
      <c r="HV19" s="93">
        <f t="shared" si="101"/>
        <v>8</v>
      </c>
      <c r="HW19" s="76" t="s">
        <v>49</v>
      </c>
      <c r="HX19" s="76" t="s">
        <v>49</v>
      </c>
      <c r="HY19" s="56" t="s">
        <v>53</v>
      </c>
      <c r="HZ19" s="56" t="s">
        <v>53</v>
      </c>
      <c r="IA19" s="56" t="s">
        <v>53</v>
      </c>
      <c r="IB19" s="56" t="s">
        <v>53</v>
      </c>
      <c r="IC19" s="56" t="s">
        <v>53</v>
      </c>
      <c r="ID19" s="76" t="s">
        <v>49</v>
      </c>
      <c r="IE19" s="76" t="s">
        <v>49</v>
      </c>
      <c r="IF19" s="56" t="s">
        <v>53</v>
      </c>
      <c r="IG19" s="56" t="s">
        <v>53</v>
      </c>
      <c r="IH19" s="56" t="s">
        <v>53</v>
      </c>
      <c r="II19" s="56" t="s">
        <v>53</v>
      </c>
      <c r="IJ19" s="56" t="s">
        <v>53</v>
      </c>
      <c r="IK19" s="76" t="s">
        <v>49</v>
      </c>
      <c r="IL19" s="76" t="s">
        <v>49</v>
      </c>
      <c r="IM19" s="56" t="s">
        <v>53</v>
      </c>
      <c r="IN19" s="56" t="s">
        <v>53</v>
      </c>
      <c r="IO19" s="56" t="s">
        <v>53</v>
      </c>
      <c r="IP19" s="56" t="s">
        <v>53</v>
      </c>
      <c r="IQ19" s="56" t="s">
        <v>53</v>
      </c>
      <c r="IR19" s="76" t="s">
        <v>49</v>
      </c>
      <c r="IS19" s="76" t="s">
        <v>49</v>
      </c>
      <c r="IT19" s="93">
        <f t="shared" si="102"/>
        <v>8</v>
      </c>
      <c r="IU19" s="93">
        <f t="shared" si="102"/>
        <v>8</v>
      </c>
      <c r="IV19" s="93">
        <f t="shared" si="102"/>
        <v>8</v>
      </c>
      <c r="IW19" s="93">
        <f t="shared" si="102"/>
        <v>8</v>
      </c>
      <c r="IX19" s="93">
        <f t="shared" si="102"/>
        <v>8</v>
      </c>
      <c r="IY19" s="76" t="s">
        <v>49</v>
      </c>
      <c r="IZ19" s="76" t="s">
        <v>49</v>
      </c>
      <c r="JA19" s="93">
        <f t="shared" si="103"/>
        <v>8</v>
      </c>
      <c r="JB19" s="93">
        <f t="shared" si="103"/>
        <v>8</v>
      </c>
      <c r="JC19" s="93">
        <f t="shared" si="103"/>
        <v>8</v>
      </c>
      <c r="JD19" s="93">
        <f t="shared" si="103"/>
        <v>8</v>
      </c>
      <c r="JE19" s="93">
        <f t="shared" si="103"/>
        <v>8</v>
      </c>
      <c r="JF19" s="76" t="s">
        <v>49</v>
      </c>
      <c r="JG19" s="76" t="s">
        <v>49</v>
      </c>
      <c r="JH19" s="93">
        <f t="shared" si="104"/>
        <v>8</v>
      </c>
      <c r="JI19" s="93">
        <f t="shared" si="104"/>
        <v>8</v>
      </c>
      <c r="JJ19" s="93">
        <f t="shared" si="104"/>
        <v>8</v>
      </c>
      <c r="JK19" s="93">
        <f t="shared" si="104"/>
        <v>8</v>
      </c>
      <c r="JL19" s="93">
        <f t="shared" si="104"/>
        <v>8</v>
      </c>
      <c r="JM19" s="76" t="s">
        <v>49</v>
      </c>
      <c r="JN19" s="76" t="s">
        <v>49</v>
      </c>
      <c r="JO19" s="93">
        <f t="shared" si="105"/>
        <v>8</v>
      </c>
      <c r="JP19" s="93">
        <f t="shared" si="105"/>
        <v>8</v>
      </c>
      <c r="JQ19" s="93">
        <f t="shared" si="105"/>
        <v>8</v>
      </c>
      <c r="JR19" s="93">
        <f t="shared" si="105"/>
        <v>8</v>
      </c>
      <c r="JS19" s="93">
        <f t="shared" si="105"/>
        <v>8</v>
      </c>
      <c r="JT19" s="76" t="s">
        <v>49</v>
      </c>
      <c r="JU19" s="76" t="s">
        <v>49</v>
      </c>
      <c r="JV19" s="93">
        <f t="shared" si="106"/>
        <v>8</v>
      </c>
      <c r="JW19" s="93">
        <f t="shared" si="106"/>
        <v>8</v>
      </c>
      <c r="JX19" s="93">
        <f t="shared" si="106"/>
        <v>8</v>
      </c>
      <c r="JY19" s="93">
        <f t="shared" si="106"/>
        <v>8</v>
      </c>
      <c r="JZ19" s="93">
        <f t="shared" si="106"/>
        <v>8</v>
      </c>
      <c r="KA19" s="76" t="s">
        <v>49</v>
      </c>
      <c r="KB19" s="76" t="s">
        <v>49</v>
      </c>
      <c r="KC19" s="93">
        <f t="shared" si="107"/>
        <v>8</v>
      </c>
      <c r="KD19" s="93">
        <f t="shared" si="107"/>
        <v>8</v>
      </c>
      <c r="KE19" s="93">
        <f t="shared" si="107"/>
        <v>8</v>
      </c>
      <c r="KF19" s="93">
        <f t="shared" si="107"/>
        <v>8</v>
      </c>
      <c r="KG19" s="93">
        <f t="shared" si="107"/>
        <v>8</v>
      </c>
      <c r="KH19" s="76" t="s">
        <v>49</v>
      </c>
      <c r="KI19" s="76" t="s">
        <v>49</v>
      </c>
      <c r="KJ19" s="93">
        <f t="shared" si="108"/>
        <v>8</v>
      </c>
      <c r="KK19" s="93">
        <f t="shared" si="108"/>
        <v>8</v>
      </c>
      <c r="KL19" s="93">
        <f t="shared" si="108"/>
        <v>8</v>
      </c>
      <c r="KM19" s="93">
        <f t="shared" si="108"/>
        <v>8</v>
      </c>
      <c r="KN19" s="93">
        <f t="shared" si="108"/>
        <v>8</v>
      </c>
      <c r="KO19" s="76" t="s">
        <v>49</v>
      </c>
      <c r="KP19" s="76" t="s">
        <v>49</v>
      </c>
      <c r="KQ19" s="93">
        <f t="shared" si="109"/>
        <v>8</v>
      </c>
      <c r="KR19" s="93">
        <f t="shared" si="109"/>
        <v>8</v>
      </c>
      <c r="KS19" s="93">
        <f t="shared" si="109"/>
        <v>8</v>
      </c>
      <c r="KT19" s="93">
        <f t="shared" si="109"/>
        <v>8</v>
      </c>
      <c r="KU19" s="93">
        <f t="shared" si="109"/>
        <v>8</v>
      </c>
      <c r="KV19" s="76" t="s">
        <v>49</v>
      </c>
      <c r="KW19" s="76" t="s">
        <v>49</v>
      </c>
      <c r="KX19" s="93">
        <f t="shared" si="110"/>
        <v>8</v>
      </c>
      <c r="KY19" s="93">
        <f t="shared" si="110"/>
        <v>8</v>
      </c>
      <c r="KZ19" s="93">
        <f t="shared" si="110"/>
        <v>8</v>
      </c>
      <c r="LA19" s="93">
        <f t="shared" si="110"/>
        <v>8</v>
      </c>
      <c r="LB19" s="93">
        <f t="shared" si="110"/>
        <v>8</v>
      </c>
      <c r="LC19" s="76" t="s">
        <v>49</v>
      </c>
      <c r="LD19" s="76" t="s">
        <v>49</v>
      </c>
      <c r="LE19" s="93">
        <f t="shared" si="111"/>
        <v>8</v>
      </c>
      <c r="LF19" s="93">
        <f t="shared" si="111"/>
        <v>8</v>
      </c>
      <c r="LG19" s="93">
        <f t="shared" si="111"/>
        <v>8</v>
      </c>
      <c r="LH19" s="93">
        <f t="shared" si="111"/>
        <v>8</v>
      </c>
      <c r="LI19" s="93">
        <f t="shared" si="111"/>
        <v>8</v>
      </c>
      <c r="LJ19" s="76" t="s">
        <v>49</v>
      </c>
      <c r="LK19" s="76" t="s">
        <v>49</v>
      </c>
      <c r="LL19" s="93">
        <f t="shared" si="112"/>
        <v>8</v>
      </c>
      <c r="LM19" s="93">
        <f t="shared" si="112"/>
        <v>8</v>
      </c>
      <c r="LN19" s="93">
        <f t="shared" si="112"/>
        <v>8</v>
      </c>
      <c r="LO19" s="93">
        <f t="shared" si="112"/>
        <v>8</v>
      </c>
      <c r="LP19" s="93">
        <f t="shared" si="112"/>
        <v>8</v>
      </c>
      <c r="LQ19" s="76" t="s">
        <v>49</v>
      </c>
      <c r="LR19" s="76" t="s">
        <v>49</v>
      </c>
      <c r="LS19" s="93">
        <f t="shared" si="113"/>
        <v>8</v>
      </c>
      <c r="LT19" s="93">
        <f t="shared" si="113"/>
        <v>8</v>
      </c>
      <c r="LU19" s="52" t="s">
        <v>50</v>
      </c>
      <c r="LV19" s="93">
        <f t="shared" si="113"/>
        <v>8</v>
      </c>
      <c r="LW19" s="93">
        <f t="shared" si="113"/>
        <v>8</v>
      </c>
      <c r="LX19" s="76" t="s">
        <v>49</v>
      </c>
      <c r="LY19" s="76" t="s">
        <v>49</v>
      </c>
      <c r="LZ19" s="93">
        <f t="shared" si="114"/>
        <v>8</v>
      </c>
      <c r="MA19" s="93">
        <f t="shared" si="114"/>
        <v>8</v>
      </c>
      <c r="MB19" s="93">
        <f t="shared" si="114"/>
        <v>8</v>
      </c>
      <c r="MC19" s="93">
        <f t="shared" si="114"/>
        <v>8</v>
      </c>
      <c r="MD19" s="93">
        <f t="shared" si="114"/>
        <v>8</v>
      </c>
      <c r="ME19" s="76" t="s">
        <v>49</v>
      </c>
      <c r="MF19" s="76" t="s">
        <v>49</v>
      </c>
      <c r="MG19" s="93">
        <f t="shared" si="115"/>
        <v>8</v>
      </c>
      <c r="MH19" s="93">
        <f t="shared" si="115"/>
        <v>8</v>
      </c>
      <c r="MI19" s="93">
        <f t="shared" si="115"/>
        <v>8</v>
      </c>
      <c r="MJ19" s="93">
        <f t="shared" si="115"/>
        <v>8</v>
      </c>
      <c r="MK19" s="93">
        <f t="shared" si="115"/>
        <v>8</v>
      </c>
      <c r="ML19" s="76" t="s">
        <v>49</v>
      </c>
      <c r="MM19" s="76" t="s">
        <v>49</v>
      </c>
      <c r="MN19" s="93">
        <f t="shared" si="116"/>
        <v>8</v>
      </c>
      <c r="MO19" s="93">
        <f t="shared" si="116"/>
        <v>8</v>
      </c>
      <c r="MP19" s="93">
        <f t="shared" si="116"/>
        <v>8</v>
      </c>
      <c r="MQ19" s="93">
        <f t="shared" si="116"/>
        <v>8</v>
      </c>
      <c r="MR19" s="93">
        <f t="shared" si="116"/>
        <v>8</v>
      </c>
      <c r="MS19" s="76" t="s">
        <v>49</v>
      </c>
      <c r="MT19" s="76" t="s">
        <v>49</v>
      </c>
      <c r="MU19" s="93">
        <f t="shared" si="117"/>
        <v>8</v>
      </c>
      <c r="MV19" s="93">
        <f t="shared" si="117"/>
        <v>8</v>
      </c>
      <c r="MW19" s="93">
        <f t="shared" si="117"/>
        <v>8</v>
      </c>
      <c r="MX19" s="93">
        <f t="shared" si="117"/>
        <v>8</v>
      </c>
      <c r="MY19" s="93">
        <f t="shared" si="117"/>
        <v>8</v>
      </c>
      <c r="MZ19" s="76" t="s">
        <v>49</v>
      </c>
      <c r="NA19" s="76" t="s">
        <v>49</v>
      </c>
      <c r="NB19" s="93">
        <f t="shared" si="118"/>
        <v>8</v>
      </c>
      <c r="NC19" s="93">
        <f t="shared" si="118"/>
        <v>8</v>
      </c>
      <c r="ND19" s="93">
        <f t="shared" si="118"/>
        <v>8</v>
      </c>
      <c r="NE19" s="93">
        <f t="shared" si="118"/>
        <v>8</v>
      </c>
      <c r="NF19" s="93">
        <f t="shared" si="118"/>
        <v>8</v>
      </c>
      <c r="NG19" s="76" t="s">
        <v>49</v>
      </c>
      <c r="NH19" s="76" t="s">
        <v>49</v>
      </c>
      <c r="NI19" s="93">
        <f t="shared" si="119"/>
        <v>8</v>
      </c>
      <c r="NJ19" s="93">
        <f t="shared" si="119"/>
        <v>8</v>
      </c>
      <c r="NK19" s="93">
        <f t="shared" si="119"/>
        <v>8</v>
      </c>
      <c r="NL19" s="93">
        <f t="shared" si="119"/>
        <v>8</v>
      </c>
      <c r="NM19" s="52" t="s">
        <v>50</v>
      </c>
      <c r="NN19" s="76" t="s">
        <v>49</v>
      </c>
      <c r="NO19" s="76" t="s">
        <v>49</v>
      </c>
      <c r="NP19" s="93">
        <f t="shared" si="120"/>
        <v>8</v>
      </c>
      <c r="NQ19" s="93">
        <f t="shared" si="120"/>
        <v>8</v>
      </c>
      <c r="NR19" s="93">
        <f t="shared" si="120"/>
        <v>8</v>
      </c>
      <c r="NS19" s="93">
        <f t="shared" si="120"/>
        <v>8</v>
      </c>
      <c r="NT19" s="52" t="s">
        <v>50</v>
      </c>
      <c r="NU19" s="81" t="s">
        <v>49</v>
      </c>
      <c r="NV19" s="81" t="s">
        <v>49</v>
      </c>
      <c r="NW19" s="94"/>
      <c r="NX19" s="94"/>
      <c r="NY19" s="94"/>
      <c r="NZ19" s="94"/>
      <c r="OA19" s="94"/>
      <c r="OB19" s="81" t="s">
        <v>49</v>
      </c>
      <c r="OC19" s="81" t="s">
        <v>49</v>
      </c>
      <c r="OD19" s="94"/>
      <c r="OE19" s="94"/>
      <c r="OF19" s="94"/>
      <c r="OG19" s="94"/>
      <c r="OH19" s="94"/>
      <c r="OI19" s="81" t="s">
        <v>49</v>
      </c>
      <c r="OJ19" s="81" t="s">
        <v>49</v>
      </c>
      <c r="OK19" s="94"/>
      <c r="OL19" s="94"/>
      <c r="OM19" s="94"/>
      <c r="ON19" s="94"/>
      <c r="OO19" s="94"/>
      <c r="OP19" s="81" t="s">
        <v>49</v>
      </c>
      <c r="OQ19" s="81" t="s">
        <v>49</v>
      </c>
      <c r="OR19" s="94"/>
      <c r="OS19" s="94"/>
      <c r="OT19" s="94"/>
      <c r="OU19" s="94"/>
      <c r="OV19" s="94"/>
      <c r="OW19" s="81" t="s">
        <v>49</v>
      </c>
      <c r="OX19" s="81" t="s">
        <v>49</v>
      </c>
      <c r="OY19" s="94"/>
      <c r="OZ19" s="94"/>
      <c r="PA19" s="94"/>
      <c r="PB19" s="94"/>
      <c r="PC19" s="94"/>
      <c r="PD19" s="81" t="s">
        <v>49</v>
      </c>
      <c r="PE19" s="81" t="s">
        <v>49</v>
      </c>
      <c r="PF19" s="94"/>
      <c r="PG19" s="94"/>
      <c r="PH19" s="94"/>
      <c r="PI19" s="94"/>
      <c r="PJ19" s="94"/>
      <c r="PK19" s="81" t="s">
        <v>49</v>
      </c>
      <c r="PL19" s="81" t="s">
        <v>49</v>
      </c>
      <c r="PM19" s="94"/>
      <c r="PN19" s="94"/>
      <c r="PO19" s="94"/>
      <c r="PP19" s="94"/>
      <c r="PQ19" s="94"/>
      <c r="PR19" s="81" t="s">
        <v>49</v>
      </c>
      <c r="PS19" s="81" t="s">
        <v>49</v>
      </c>
      <c r="PT19" s="94"/>
      <c r="PU19" s="94"/>
      <c r="PV19" s="94"/>
      <c r="PW19" s="94"/>
      <c r="PX19" s="94"/>
      <c r="PY19" s="81" t="s">
        <v>49</v>
      </c>
      <c r="PZ19" s="81" t="s">
        <v>49</v>
      </c>
      <c r="QA19" s="94"/>
      <c r="QB19" s="94"/>
      <c r="QC19" s="94"/>
      <c r="QD19" s="94"/>
      <c r="QE19" s="94"/>
      <c r="QF19" s="81" t="s">
        <v>49</v>
      </c>
      <c r="QG19" s="81" t="s">
        <v>49</v>
      </c>
      <c r="QH19" s="94"/>
      <c r="QI19" s="94"/>
      <c r="QJ19" s="94"/>
      <c r="QK19" s="94"/>
      <c r="QL19" s="94"/>
      <c r="QM19" s="81" t="s">
        <v>49</v>
      </c>
      <c r="QN19" s="81" t="s">
        <v>49</v>
      </c>
      <c r="QO19" s="94"/>
      <c r="QP19" s="94"/>
      <c r="QQ19" s="94"/>
      <c r="QR19" s="94"/>
      <c r="QS19" s="94"/>
      <c r="QT19" s="81" t="s">
        <v>49</v>
      </c>
      <c r="QU19" s="81" t="s">
        <v>49</v>
      </c>
      <c r="QV19" s="94"/>
      <c r="QW19" s="94"/>
      <c r="QX19" s="94"/>
      <c r="QY19" s="94"/>
      <c r="QZ19" s="94"/>
      <c r="RA19" s="81" t="s">
        <v>49</v>
      </c>
      <c r="RB19" s="81" t="s">
        <v>49</v>
      </c>
      <c r="RC19" s="94"/>
      <c r="RD19" s="94"/>
      <c r="RE19" s="94"/>
      <c r="RF19" s="94"/>
      <c r="RG19" s="94"/>
      <c r="RH19" s="81" t="s">
        <v>49</v>
      </c>
      <c r="RI19" s="81" t="s">
        <v>49</v>
      </c>
    </row>
    <row r="20" spans="1:477" ht="10.5" customHeight="1" x14ac:dyDescent="0.2">
      <c r="A20" s="89" t="s">
        <v>75</v>
      </c>
      <c r="B20" s="92">
        <f t="shared" si="121"/>
        <v>0</v>
      </c>
      <c r="C20" s="79">
        <f t="shared" si="63"/>
        <v>104</v>
      </c>
      <c r="D20" s="79">
        <f t="shared" si="64"/>
        <v>8</v>
      </c>
      <c r="E20" s="79">
        <f t="shared" si="65"/>
        <v>208</v>
      </c>
      <c r="F20" s="79">
        <f t="shared" si="66"/>
        <v>0</v>
      </c>
      <c r="G20" s="69"/>
      <c r="H20" s="79">
        <f t="shared" si="67"/>
        <v>1</v>
      </c>
      <c r="I20" s="79">
        <f t="shared" si="68"/>
        <v>3</v>
      </c>
      <c r="J20" s="79">
        <f t="shared" si="69"/>
        <v>0</v>
      </c>
      <c r="K20" s="79">
        <f t="shared" si="70"/>
        <v>1</v>
      </c>
      <c r="L20" s="79">
        <f t="shared" si="71"/>
        <v>0</v>
      </c>
      <c r="M20" s="79">
        <f t="shared" si="72"/>
        <v>0</v>
      </c>
      <c r="N20" s="79">
        <f t="shared" si="73"/>
        <v>0</v>
      </c>
      <c r="O20" s="79">
        <f t="shared" si="74"/>
        <v>18</v>
      </c>
      <c r="P20" s="79">
        <f t="shared" si="75"/>
        <v>0</v>
      </c>
      <c r="Q20" s="70"/>
      <c r="R20" s="52" t="s">
        <v>50</v>
      </c>
      <c r="S20" s="93">
        <f t="shared" si="76"/>
        <v>8</v>
      </c>
      <c r="T20" s="57" t="s">
        <v>54</v>
      </c>
      <c r="U20" s="76" t="s">
        <v>49</v>
      </c>
      <c r="V20" s="76" t="s">
        <v>49</v>
      </c>
      <c r="W20" s="93">
        <f t="shared" si="77"/>
        <v>8</v>
      </c>
      <c r="X20" s="93">
        <f t="shared" si="77"/>
        <v>8</v>
      </c>
      <c r="Y20" s="93">
        <f t="shared" si="77"/>
        <v>8</v>
      </c>
      <c r="Z20" s="93">
        <f t="shared" si="77"/>
        <v>8</v>
      </c>
      <c r="AA20" s="93">
        <f t="shared" si="77"/>
        <v>8</v>
      </c>
      <c r="AB20" s="76" t="s">
        <v>49</v>
      </c>
      <c r="AC20" s="76" t="s">
        <v>49</v>
      </c>
      <c r="AD20" s="93">
        <f t="shared" si="78"/>
        <v>8</v>
      </c>
      <c r="AE20" s="93">
        <f t="shared" si="78"/>
        <v>8</v>
      </c>
      <c r="AF20" s="93">
        <f t="shared" si="78"/>
        <v>8</v>
      </c>
      <c r="AG20" s="93">
        <f t="shared" si="78"/>
        <v>8</v>
      </c>
      <c r="AH20" s="93">
        <f t="shared" si="78"/>
        <v>8</v>
      </c>
      <c r="AI20" s="76" t="s">
        <v>49</v>
      </c>
      <c r="AJ20" s="76" t="s">
        <v>49</v>
      </c>
      <c r="AK20" s="93">
        <f t="shared" si="79"/>
        <v>8</v>
      </c>
      <c r="AL20" s="93">
        <f t="shared" si="79"/>
        <v>8</v>
      </c>
      <c r="AM20" s="93">
        <f t="shared" si="79"/>
        <v>8</v>
      </c>
      <c r="AN20" s="93">
        <f t="shared" si="79"/>
        <v>8</v>
      </c>
      <c r="AO20" s="93">
        <f t="shared" si="79"/>
        <v>8</v>
      </c>
      <c r="AP20" s="76" t="s">
        <v>49</v>
      </c>
      <c r="AQ20" s="76" t="s">
        <v>49</v>
      </c>
      <c r="AR20" s="93">
        <f t="shared" si="80"/>
        <v>8</v>
      </c>
      <c r="AS20" s="93">
        <f t="shared" si="80"/>
        <v>8</v>
      </c>
      <c r="AT20" s="93">
        <f t="shared" si="80"/>
        <v>8</v>
      </c>
      <c r="AU20" s="93">
        <f t="shared" si="80"/>
        <v>8</v>
      </c>
      <c r="AV20" s="93">
        <f t="shared" si="80"/>
        <v>8</v>
      </c>
      <c r="AW20" s="76" t="s">
        <v>49</v>
      </c>
      <c r="AX20" s="76" t="s">
        <v>49</v>
      </c>
      <c r="AY20" s="93">
        <f t="shared" si="81"/>
        <v>8</v>
      </c>
      <c r="AZ20" s="93">
        <f t="shared" si="81"/>
        <v>8</v>
      </c>
      <c r="BA20" s="93">
        <f t="shared" si="81"/>
        <v>8</v>
      </c>
      <c r="BB20" s="93">
        <f t="shared" si="81"/>
        <v>8</v>
      </c>
      <c r="BC20" s="93">
        <f t="shared" si="81"/>
        <v>8</v>
      </c>
      <c r="BD20" s="76" t="s">
        <v>49</v>
      </c>
      <c r="BE20" s="76" t="s">
        <v>49</v>
      </c>
      <c r="BF20" s="93">
        <f t="shared" si="82"/>
        <v>8</v>
      </c>
      <c r="BG20" s="93">
        <f t="shared" si="82"/>
        <v>8</v>
      </c>
      <c r="BH20" s="93">
        <f t="shared" si="82"/>
        <v>8</v>
      </c>
      <c r="BI20" s="93">
        <f t="shared" si="82"/>
        <v>8</v>
      </c>
      <c r="BJ20" s="93">
        <f t="shared" si="82"/>
        <v>8</v>
      </c>
      <c r="BK20" s="76" t="s">
        <v>49</v>
      </c>
      <c r="BL20" s="76" t="s">
        <v>49</v>
      </c>
      <c r="BM20" s="93">
        <f t="shared" si="122"/>
        <v>8</v>
      </c>
      <c r="BN20" s="93">
        <f t="shared" si="122"/>
        <v>8</v>
      </c>
      <c r="BO20" s="93">
        <f t="shared" si="122"/>
        <v>8</v>
      </c>
      <c r="BP20" s="93">
        <f t="shared" si="122"/>
        <v>8</v>
      </c>
      <c r="BQ20" s="93">
        <f t="shared" si="122"/>
        <v>8</v>
      </c>
      <c r="BR20" s="76" t="s">
        <v>49</v>
      </c>
      <c r="BS20" s="76" t="s">
        <v>49</v>
      </c>
      <c r="BT20" s="56" t="s">
        <v>53</v>
      </c>
      <c r="BU20" s="56" t="s">
        <v>53</v>
      </c>
      <c r="BV20" s="56" t="s">
        <v>53</v>
      </c>
      <c r="BW20" s="56" t="s">
        <v>53</v>
      </c>
      <c r="BX20" s="56" t="s">
        <v>53</v>
      </c>
      <c r="BY20" s="76" t="s">
        <v>49</v>
      </c>
      <c r="BZ20" s="76" t="s">
        <v>49</v>
      </c>
      <c r="CA20" s="93">
        <f t="shared" si="84"/>
        <v>8</v>
      </c>
      <c r="CB20" s="93">
        <f t="shared" si="84"/>
        <v>8</v>
      </c>
      <c r="CC20" s="93">
        <f t="shared" si="84"/>
        <v>8</v>
      </c>
      <c r="CD20" s="93">
        <f t="shared" si="84"/>
        <v>8</v>
      </c>
      <c r="CE20" s="93">
        <f t="shared" si="84"/>
        <v>8</v>
      </c>
      <c r="CF20" s="76" t="s">
        <v>49</v>
      </c>
      <c r="CG20" s="76" t="s">
        <v>49</v>
      </c>
      <c r="CH20" s="93">
        <f t="shared" si="85"/>
        <v>8</v>
      </c>
      <c r="CI20" s="93">
        <f t="shared" si="85"/>
        <v>8</v>
      </c>
      <c r="CJ20" s="93">
        <f t="shared" si="85"/>
        <v>8</v>
      </c>
      <c r="CK20" s="93">
        <f t="shared" si="85"/>
        <v>8</v>
      </c>
      <c r="CL20" s="93">
        <f t="shared" si="85"/>
        <v>8</v>
      </c>
      <c r="CM20" s="76" t="s">
        <v>49</v>
      </c>
      <c r="CN20" s="76" t="s">
        <v>49</v>
      </c>
      <c r="CO20" s="93">
        <f t="shared" si="86"/>
        <v>8</v>
      </c>
      <c r="CP20" s="93">
        <f t="shared" si="86"/>
        <v>8</v>
      </c>
      <c r="CQ20" s="63" t="s">
        <v>60</v>
      </c>
      <c r="CR20" s="63" t="s">
        <v>60</v>
      </c>
      <c r="CS20" s="63" t="s">
        <v>60</v>
      </c>
      <c r="CT20" s="76" t="s">
        <v>49</v>
      </c>
      <c r="CU20" s="76" t="s">
        <v>49</v>
      </c>
      <c r="CV20" s="63" t="s">
        <v>60</v>
      </c>
      <c r="CW20" s="63" t="s">
        <v>60</v>
      </c>
      <c r="CX20" s="63" t="s">
        <v>60</v>
      </c>
      <c r="CY20" s="63" t="s">
        <v>60</v>
      </c>
      <c r="CZ20" s="63" t="s">
        <v>60</v>
      </c>
      <c r="DA20" s="76" t="s">
        <v>49</v>
      </c>
      <c r="DB20" s="76" t="s">
        <v>49</v>
      </c>
      <c r="DC20" s="63" t="s">
        <v>60</v>
      </c>
      <c r="DD20" s="63" t="s">
        <v>60</v>
      </c>
      <c r="DE20" s="63" t="s">
        <v>60</v>
      </c>
      <c r="DF20" s="63" t="s">
        <v>60</v>
      </c>
      <c r="DG20" s="63" t="s">
        <v>60</v>
      </c>
      <c r="DH20" s="76" t="s">
        <v>49</v>
      </c>
      <c r="DI20" s="76" t="s">
        <v>49</v>
      </c>
      <c r="DJ20" s="63" t="s">
        <v>60</v>
      </c>
      <c r="DK20" s="63" t="s">
        <v>60</v>
      </c>
      <c r="DL20" s="63" t="s">
        <v>60</v>
      </c>
      <c r="DM20" s="63" t="s">
        <v>60</v>
      </c>
      <c r="DN20" s="63" t="s">
        <v>60</v>
      </c>
      <c r="DO20" s="76" t="s">
        <v>49</v>
      </c>
      <c r="DP20" s="76" t="s">
        <v>49</v>
      </c>
      <c r="DQ20" s="52" t="s">
        <v>50</v>
      </c>
      <c r="DR20" s="56" t="s">
        <v>53</v>
      </c>
      <c r="DS20" s="56" t="s">
        <v>53</v>
      </c>
      <c r="DT20" s="56" t="s">
        <v>53</v>
      </c>
      <c r="DU20" s="56" t="s">
        <v>53</v>
      </c>
      <c r="DV20" s="76" t="s">
        <v>49</v>
      </c>
      <c r="DW20" s="76" t="s">
        <v>49</v>
      </c>
      <c r="DX20" s="56" t="s">
        <v>53</v>
      </c>
      <c r="DY20" s="93">
        <f t="shared" si="88"/>
        <v>8</v>
      </c>
      <c r="DZ20" s="93">
        <f t="shared" si="88"/>
        <v>8</v>
      </c>
      <c r="EA20" s="93">
        <f t="shared" si="88"/>
        <v>8</v>
      </c>
      <c r="EB20" s="93">
        <f t="shared" si="88"/>
        <v>8</v>
      </c>
      <c r="EC20" s="76" t="s">
        <v>49</v>
      </c>
      <c r="ED20" s="76" t="s">
        <v>49</v>
      </c>
      <c r="EE20" s="93">
        <f t="shared" si="89"/>
        <v>8</v>
      </c>
      <c r="EF20" s="93">
        <f t="shared" si="89"/>
        <v>8</v>
      </c>
      <c r="EG20" s="93">
        <f t="shared" si="89"/>
        <v>8</v>
      </c>
      <c r="EH20" s="93">
        <f t="shared" si="89"/>
        <v>8</v>
      </c>
      <c r="EI20" s="52" t="s">
        <v>50</v>
      </c>
      <c r="EJ20" s="76" t="s">
        <v>49</v>
      </c>
      <c r="EK20" s="76" t="s">
        <v>49</v>
      </c>
      <c r="EL20" s="93">
        <f t="shared" si="90"/>
        <v>8</v>
      </c>
      <c r="EM20" s="93">
        <f t="shared" si="90"/>
        <v>8</v>
      </c>
      <c r="EN20" s="93">
        <f t="shared" si="90"/>
        <v>8</v>
      </c>
      <c r="EO20" s="59" t="s">
        <v>56</v>
      </c>
      <c r="EP20" s="52" t="s">
        <v>50</v>
      </c>
      <c r="EQ20" s="76" t="s">
        <v>49</v>
      </c>
      <c r="ER20" s="76" t="s">
        <v>49</v>
      </c>
      <c r="ES20" s="93">
        <f t="shared" si="91"/>
        <v>8</v>
      </c>
      <c r="ET20" s="93">
        <f t="shared" si="91"/>
        <v>8</v>
      </c>
      <c r="EU20" s="93">
        <f t="shared" si="91"/>
        <v>8</v>
      </c>
      <c r="EV20" s="93">
        <f t="shared" si="91"/>
        <v>8</v>
      </c>
      <c r="EW20" s="93">
        <f t="shared" si="91"/>
        <v>8</v>
      </c>
      <c r="EX20" s="76" t="s">
        <v>49</v>
      </c>
      <c r="EY20" s="76" t="s">
        <v>49</v>
      </c>
      <c r="EZ20" s="93">
        <f t="shared" si="123"/>
        <v>8</v>
      </c>
      <c r="FA20" s="93">
        <f t="shared" si="123"/>
        <v>8</v>
      </c>
      <c r="FB20" s="93">
        <f t="shared" si="123"/>
        <v>8</v>
      </c>
      <c r="FC20" s="52" t="s">
        <v>50</v>
      </c>
      <c r="FD20" s="57" t="s">
        <v>54</v>
      </c>
      <c r="FE20" s="76" t="s">
        <v>49</v>
      </c>
      <c r="FF20" s="76" t="s">
        <v>49</v>
      </c>
      <c r="FG20" s="93">
        <f t="shared" si="92"/>
        <v>8</v>
      </c>
      <c r="FH20" s="93">
        <f t="shared" si="92"/>
        <v>8</v>
      </c>
      <c r="FI20" s="93">
        <f t="shared" si="92"/>
        <v>8</v>
      </c>
      <c r="FJ20" s="93">
        <f t="shared" si="92"/>
        <v>8</v>
      </c>
      <c r="FK20" s="93">
        <f t="shared" si="92"/>
        <v>8</v>
      </c>
      <c r="FL20" s="76" t="s">
        <v>49</v>
      </c>
      <c r="FM20" s="76" t="s">
        <v>49</v>
      </c>
      <c r="FN20" s="57" t="s">
        <v>54</v>
      </c>
      <c r="FO20" s="93">
        <f t="shared" si="93"/>
        <v>8</v>
      </c>
      <c r="FP20" s="93">
        <f t="shared" si="93"/>
        <v>8</v>
      </c>
      <c r="FQ20" s="93">
        <f t="shared" si="93"/>
        <v>8</v>
      </c>
      <c r="FR20" s="93">
        <f t="shared" si="93"/>
        <v>8</v>
      </c>
      <c r="FS20" s="76" t="s">
        <v>49</v>
      </c>
      <c r="FT20" s="76" t="s">
        <v>49</v>
      </c>
      <c r="FU20" s="93">
        <f t="shared" si="94"/>
        <v>8</v>
      </c>
      <c r="FV20" s="93">
        <f t="shared" si="94"/>
        <v>8</v>
      </c>
      <c r="FW20" s="93">
        <f t="shared" si="94"/>
        <v>8</v>
      </c>
      <c r="FX20" s="93">
        <f t="shared" si="94"/>
        <v>8</v>
      </c>
      <c r="FY20" s="93">
        <f t="shared" si="94"/>
        <v>8</v>
      </c>
      <c r="FZ20" s="76" t="s">
        <v>49</v>
      </c>
      <c r="GA20" s="76" t="s">
        <v>49</v>
      </c>
      <c r="GB20" s="93">
        <f t="shared" si="95"/>
        <v>8</v>
      </c>
      <c r="GC20" s="93">
        <f t="shared" si="95"/>
        <v>8</v>
      </c>
      <c r="GD20" s="93">
        <f t="shared" si="95"/>
        <v>8</v>
      </c>
      <c r="GE20" s="93">
        <f t="shared" si="95"/>
        <v>8</v>
      </c>
      <c r="GF20" s="93">
        <f t="shared" si="95"/>
        <v>8</v>
      </c>
      <c r="GG20" s="76" t="s">
        <v>49</v>
      </c>
      <c r="GH20" s="76" t="s">
        <v>49</v>
      </c>
      <c r="GI20" s="93">
        <f t="shared" si="96"/>
        <v>8</v>
      </c>
      <c r="GJ20" s="93">
        <f t="shared" si="96"/>
        <v>8</v>
      </c>
      <c r="GK20" s="93">
        <f t="shared" si="96"/>
        <v>8</v>
      </c>
      <c r="GL20" s="93">
        <f t="shared" si="96"/>
        <v>8</v>
      </c>
      <c r="GM20" s="93">
        <f t="shared" si="96"/>
        <v>8</v>
      </c>
      <c r="GN20" s="76" t="s">
        <v>49</v>
      </c>
      <c r="GO20" s="76" t="s">
        <v>49</v>
      </c>
      <c r="GP20" s="93">
        <f t="shared" si="97"/>
        <v>8</v>
      </c>
      <c r="GQ20" s="93">
        <f t="shared" si="97"/>
        <v>8</v>
      </c>
      <c r="GR20" s="93">
        <f t="shared" si="97"/>
        <v>8</v>
      </c>
      <c r="GS20" s="93">
        <f t="shared" si="97"/>
        <v>8</v>
      </c>
      <c r="GT20" s="93">
        <f t="shared" si="97"/>
        <v>8</v>
      </c>
      <c r="GU20" s="76" t="s">
        <v>49</v>
      </c>
      <c r="GV20" s="76" t="s">
        <v>49</v>
      </c>
      <c r="GW20" s="56" t="s">
        <v>53</v>
      </c>
      <c r="GX20" s="56" t="s">
        <v>53</v>
      </c>
      <c r="GY20" s="56" t="s">
        <v>53</v>
      </c>
      <c r="GZ20" s="56" t="s">
        <v>53</v>
      </c>
      <c r="HA20" s="56" t="s">
        <v>53</v>
      </c>
      <c r="HB20" s="76" t="s">
        <v>49</v>
      </c>
      <c r="HC20" s="76" t="s">
        <v>49</v>
      </c>
      <c r="HD20" s="56" t="s">
        <v>53</v>
      </c>
      <c r="HE20" s="52" t="s">
        <v>50</v>
      </c>
      <c r="HF20" s="56" t="s">
        <v>53</v>
      </c>
      <c r="HG20" s="56" t="s">
        <v>53</v>
      </c>
      <c r="HH20" s="56" t="s">
        <v>53</v>
      </c>
      <c r="HI20" s="76" t="s">
        <v>49</v>
      </c>
      <c r="HJ20" s="76" t="s">
        <v>49</v>
      </c>
      <c r="HK20" s="93">
        <f t="shared" si="100"/>
        <v>8</v>
      </c>
      <c r="HL20" s="93">
        <f t="shared" si="100"/>
        <v>8</v>
      </c>
      <c r="HM20" s="93">
        <f t="shared" si="100"/>
        <v>8</v>
      </c>
      <c r="HN20" s="93">
        <f t="shared" si="100"/>
        <v>8</v>
      </c>
      <c r="HO20" s="93">
        <f t="shared" si="100"/>
        <v>8</v>
      </c>
      <c r="HP20" s="76" t="s">
        <v>49</v>
      </c>
      <c r="HQ20" s="76" t="s">
        <v>49</v>
      </c>
      <c r="HR20" s="93">
        <f t="shared" si="101"/>
        <v>8</v>
      </c>
      <c r="HS20" s="93">
        <f t="shared" si="101"/>
        <v>8</v>
      </c>
      <c r="HT20" s="93">
        <f t="shared" si="101"/>
        <v>8</v>
      </c>
      <c r="HU20" s="93">
        <f t="shared" si="101"/>
        <v>8</v>
      </c>
      <c r="HV20" s="93">
        <f t="shared" si="101"/>
        <v>8</v>
      </c>
      <c r="HW20" s="76" t="s">
        <v>49</v>
      </c>
      <c r="HX20" s="76" t="s">
        <v>49</v>
      </c>
      <c r="HY20" s="93">
        <f t="shared" si="124"/>
        <v>8</v>
      </c>
      <c r="HZ20" s="93">
        <f t="shared" si="124"/>
        <v>8</v>
      </c>
      <c r="IA20" s="93">
        <f t="shared" si="124"/>
        <v>8</v>
      </c>
      <c r="IB20" s="93">
        <f t="shared" si="124"/>
        <v>8</v>
      </c>
      <c r="IC20" s="93">
        <f t="shared" si="124"/>
        <v>8</v>
      </c>
      <c r="ID20" s="76" t="s">
        <v>49</v>
      </c>
      <c r="IE20" s="76" t="s">
        <v>49</v>
      </c>
      <c r="IF20" s="93">
        <f t="shared" ref="IF20:IJ25" si="125">$B$99</f>
        <v>8</v>
      </c>
      <c r="IG20" s="93">
        <f t="shared" si="125"/>
        <v>8</v>
      </c>
      <c r="IH20" s="93">
        <f t="shared" si="125"/>
        <v>8</v>
      </c>
      <c r="II20" s="93">
        <f t="shared" si="125"/>
        <v>8</v>
      </c>
      <c r="IJ20" s="93">
        <f t="shared" si="125"/>
        <v>8</v>
      </c>
      <c r="IK20" s="76" t="s">
        <v>49</v>
      </c>
      <c r="IL20" s="76" t="s">
        <v>49</v>
      </c>
      <c r="IM20" s="93">
        <f t="shared" ref="IM20:IQ25" si="126">$B$99</f>
        <v>8</v>
      </c>
      <c r="IN20" s="93">
        <f t="shared" si="126"/>
        <v>8</v>
      </c>
      <c r="IO20" s="93">
        <f t="shared" si="126"/>
        <v>8</v>
      </c>
      <c r="IP20" s="93">
        <f t="shared" si="126"/>
        <v>8</v>
      </c>
      <c r="IQ20" s="93">
        <f t="shared" si="126"/>
        <v>8</v>
      </c>
      <c r="IR20" s="76" t="s">
        <v>49</v>
      </c>
      <c r="IS20" s="76" t="s">
        <v>49</v>
      </c>
      <c r="IT20" s="56" t="s">
        <v>53</v>
      </c>
      <c r="IU20" s="56" t="s">
        <v>53</v>
      </c>
      <c r="IV20" s="56" t="s">
        <v>53</v>
      </c>
      <c r="IW20" s="56" t="s">
        <v>53</v>
      </c>
      <c r="IX20" s="56" t="s">
        <v>53</v>
      </c>
      <c r="IY20" s="76" t="s">
        <v>49</v>
      </c>
      <c r="IZ20" s="76" t="s">
        <v>49</v>
      </c>
      <c r="JA20" s="93">
        <f t="shared" si="103"/>
        <v>8</v>
      </c>
      <c r="JB20" s="93">
        <f t="shared" si="103"/>
        <v>8</v>
      </c>
      <c r="JC20" s="93">
        <f t="shared" si="103"/>
        <v>8</v>
      </c>
      <c r="JD20" s="93">
        <f t="shared" si="103"/>
        <v>8</v>
      </c>
      <c r="JE20" s="93">
        <f t="shared" si="103"/>
        <v>8</v>
      </c>
      <c r="JF20" s="76" t="s">
        <v>49</v>
      </c>
      <c r="JG20" s="76" t="s">
        <v>49</v>
      </c>
      <c r="JH20" s="93">
        <f t="shared" si="104"/>
        <v>8</v>
      </c>
      <c r="JI20" s="93">
        <f t="shared" si="104"/>
        <v>8</v>
      </c>
      <c r="JJ20" s="93">
        <f t="shared" si="104"/>
        <v>8</v>
      </c>
      <c r="JK20" s="93">
        <f t="shared" si="104"/>
        <v>8</v>
      </c>
      <c r="JL20" s="93">
        <f t="shared" si="104"/>
        <v>8</v>
      </c>
      <c r="JM20" s="76" t="s">
        <v>49</v>
      </c>
      <c r="JN20" s="76" t="s">
        <v>49</v>
      </c>
      <c r="JO20" s="93">
        <f t="shared" si="105"/>
        <v>8</v>
      </c>
      <c r="JP20" s="93">
        <f t="shared" si="105"/>
        <v>8</v>
      </c>
      <c r="JQ20" s="93">
        <f t="shared" si="105"/>
        <v>8</v>
      </c>
      <c r="JR20" s="93">
        <f t="shared" si="105"/>
        <v>8</v>
      </c>
      <c r="JS20" s="93">
        <f t="shared" si="105"/>
        <v>8</v>
      </c>
      <c r="JT20" s="76" t="s">
        <v>49</v>
      </c>
      <c r="JU20" s="76" t="s">
        <v>49</v>
      </c>
      <c r="JV20" s="93">
        <f t="shared" si="106"/>
        <v>8</v>
      </c>
      <c r="JW20" s="93">
        <f t="shared" si="106"/>
        <v>8</v>
      </c>
      <c r="JX20" s="93">
        <f t="shared" si="106"/>
        <v>8</v>
      </c>
      <c r="JY20" s="93">
        <f t="shared" si="106"/>
        <v>8</v>
      </c>
      <c r="JZ20" s="93">
        <f t="shared" si="106"/>
        <v>8</v>
      </c>
      <c r="KA20" s="76" t="s">
        <v>49</v>
      </c>
      <c r="KB20" s="76" t="s">
        <v>49</v>
      </c>
      <c r="KC20" s="93">
        <f t="shared" si="107"/>
        <v>8</v>
      </c>
      <c r="KD20" s="93">
        <f t="shared" si="107"/>
        <v>8</v>
      </c>
      <c r="KE20" s="93">
        <f t="shared" si="107"/>
        <v>8</v>
      </c>
      <c r="KF20" s="93">
        <f t="shared" si="107"/>
        <v>8</v>
      </c>
      <c r="KG20" s="93">
        <f t="shared" si="107"/>
        <v>8</v>
      </c>
      <c r="KH20" s="76" t="s">
        <v>49</v>
      </c>
      <c r="KI20" s="76" t="s">
        <v>49</v>
      </c>
      <c r="KJ20" s="93">
        <f t="shared" si="108"/>
        <v>8</v>
      </c>
      <c r="KK20" s="93">
        <f t="shared" si="108"/>
        <v>8</v>
      </c>
      <c r="KL20" s="93">
        <f t="shared" si="108"/>
        <v>8</v>
      </c>
      <c r="KM20" s="93">
        <f t="shared" si="108"/>
        <v>8</v>
      </c>
      <c r="KN20" s="93">
        <f t="shared" si="108"/>
        <v>8</v>
      </c>
      <c r="KO20" s="76" t="s">
        <v>49</v>
      </c>
      <c r="KP20" s="76" t="s">
        <v>49</v>
      </c>
      <c r="KQ20" s="93">
        <f t="shared" si="109"/>
        <v>8</v>
      </c>
      <c r="KR20" s="93">
        <f t="shared" si="109"/>
        <v>8</v>
      </c>
      <c r="KS20" s="93">
        <f t="shared" si="109"/>
        <v>8</v>
      </c>
      <c r="KT20" s="93">
        <f t="shared" si="109"/>
        <v>8</v>
      </c>
      <c r="KU20" s="93">
        <f t="shared" si="109"/>
        <v>8</v>
      </c>
      <c r="KV20" s="76" t="s">
        <v>49</v>
      </c>
      <c r="KW20" s="76" t="s">
        <v>49</v>
      </c>
      <c r="KX20" s="93">
        <f t="shared" si="110"/>
        <v>8</v>
      </c>
      <c r="KY20" s="93">
        <f t="shared" si="110"/>
        <v>8</v>
      </c>
      <c r="KZ20" s="93">
        <f t="shared" si="110"/>
        <v>8</v>
      </c>
      <c r="LA20" s="93">
        <f t="shared" si="110"/>
        <v>8</v>
      </c>
      <c r="LB20" s="93">
        <f t="shared" si="110"/>
        <v>8</v>
      </c>
      <c r="LC20" s="76" t="s">
        <v>49</v>
      </c>
      <c r="LD20" s="76" t="s">
        <v>49</v>
      </c>
      <c r="LE20" s="93">
        <f t="shared" si="111"/>
        <v>8</v>
      </c>
      <c r="LF20" s="93">
        <f t="shared" si="111"/>
        <v>8</v>
      </c>
      <c r="LG20" s="93">
        <f t="shared" si="111"/>
        <v>8</v>
      </c>
      <c r="LH20" s="93">
        <f t="shared" si="111"/>
        <v>8</v>
      </c>
      <c r="LI20" s="93">
        <f t="shared" si="111"/>
        <v>8</v>
      </c>
      <c r="LJ20" s="76" t="s">
        <v>49</v>
      </c>
      <c r="LK20" s="76" t="s">
        <v>49</v>
      </c>
      <c r="LL20" s="93">
        <f t="shared" si="112"/>
        <v>8</v>
      </c>
      <c r="LM20" s="93">
        <f t="shared" si="112"/>
        <v>8</v>
      </c>
      <c r="LN20" s="93">
        <f t="shared" si="112"/>
        <v>8</v>
      </c>
      <c r="LO20" s="93">
        <f t="shared" si="112"/>
        <v>8</v>
      </c>
      <c r="LP20" s="93">
        <f t="shared" si="112"/>
        <v>8</v>
      </c>
      <c r="LQ20" s="76" t="s">
        <v>49</v>
      </c>
      <c r="LR20" s="76" t="s">
        <v>49</v>
      </c>
      <c r="LS20" s="93">
        <f t="shared" si="113"/>
        <v>8</v>
      </c>
      <c r="LT20" s="93">
        <f t="shared" si="113"/>
        <v>8</v>
      </c>
      <c r="LU20" s="52" t="s">
        <v>50</v>
      </c>
      <c r="LV20" s="93">
        <f t="shared" si="113"/>
        <v>8</v>
      </c>
      <c r="LW20" s="93">
        <f t="shared" si="113"/>
        <v>8</v>
      </c>
      <c r="LX20" s="76" t="s">
        <v>49</v>
      </c>
      <c r="LY20" s="76" t="s">
        <v>49</v>
      </c>
      <c r="LZ20" s="93">
        <f t="shared" si="114"/>
        <v>8</v>
      </c>
      <c r="MA20" s="93">
        <f t="shared" si="114"/>
        <v>8</v>
      </c>
      <c r="MB20" s="93">
        <f t="shared" si="114"/>
        <v>8</v>
      </c>
      <c r="MC20" s="93">
        <f t="shared" si="114"/>
        <v>8</v>
      </c>
      <c r="MD20" s="93">
        <f t="shared" si="114"/>
        <v>8</v>
      </c>
      <c r="ME20" s="76" t="s">
        <v>49</v>
      </c>
      <c r="MF20" s="76" t="s">
        <v>49</v>
      </c>
      <c r="MG20" s="93">
        <f t="shared" si="115"/>
        <v>8</v>
      </c>
      <c r="MH20" s="93">
        <f t="shared" si="115"/>
        <v>8</v>
      </c>
      <c r="MI20" s="93">
        <f t="shared" si="115"/>
        <v>8</v>
      </c>
      <c r="MJ20" s="93">
        <f t="shared" si="115"/>
        <v>8</v>
      </c>
      <c r="MK20" s="93">
        <f t="shared" si="115"/>
        <v>8</v>
      </c>
      <c r="ML20" s="76" t="s">
        <v>49</v>
      </c>
      <c r="MM20" s="76" t="s">
        <v>49</v>
      </c>
      <c r="MN20" s="93">
        <f t="shared" si="116"/>
        <v>8</v>
      </c>
      <c r="MO20" s="93">
        <f t="shared" si="116"/>
        <v>8</v>
      </c>
      <c r="MP20" s="93">
        <f t="shared" si="116"/>
        <v>8</v>
      </c>
      <c r="MQ20" s="93">
        <f t="shared" si="116"/>
        <v>8</v>
      </c>
      <c r="MR20" s="93">
        <f t="shared" si="116"/>
        <v>8</v>
      </c>
      <c r="MS20" s="76" t="s">
        <v>49</v>
      </c>
      <c r="MT20" s="76" t="s">
        <v>49</v>
      </c>
      <c r="MU20" s="93">
        <f t="shared" si="117"/>
        <v>8</v>
      </c>
      <c r="MV20" s="93">
        <f t="shared" si="117"/>
        <v>8</v>
      </c>
      <c r="MW20" s="93">
        <f t="shared" si="117"/>
        <v>8</v>
      </c>
      <c r="MX20" s="93">
        <f t="shared" si="117"/>
        <v>8</v>
      </c>
      <c r="MY20" s="93">
        <f t="shared" si="117"/>
        <v>8</v>
      </c>
      <c r="MZ20" s="76" t="s">
        <v>49</v>
      </c>
      <c r="NA20" s="76" t="s">
        <v>49</v>
      </c>
      <c r="NB20" s="93">
        <f t="shared" si="118"/>
        <v>8</v>
      </c>
      <c r="NC20" s="93">
        <f t="shared" si="118"/>
        <v>8</v>
      </c>
      <c r="ND20" s="93">
        <f t="shared" si="118"/>
        <v>8</v>
      </c>
      <c r="NE20" s="93">
        <f t="shared" si="118"/>
        <v>8</v>
      </c>
      <c r="NF20" s="93">
        <f t="shared" si="118"/>
        <v>8</v>
      </c>
      <c r="NG20" s="76" t="s">
        <v>49</v>
      </c>
      <c r="NH20" s="76" t="s">
        <v>49</v>
      </c>
      <c r="NI20" s="93">
        <f t="shared" si="119"/>
        <v>8</v>
      </c>
      <c r="NJ20" s="93">
        <f t="shared" si="119"/>
        <v>8</v>
      </c>
      <c r="NK20" s="93">
        <f t="shared" si="119"/>
        <v>8</v>
      </c>
      <c r="NL20" s="93">
        <f t="shared" si="119"/>
        <v>8</v>
      </c>
      <c r="NM20" s="52" t="s">
        <v>50</v>
      </c>
      <c r="NN20" s="76" t="s">
        <v>49</v>
      </c>
      <c r="NO20" s="76" t="s">
        <v>49</v>
      </c>
      <c r="NP20" s="93">
        <f t="shared" si="120"/>
        <v>8</v>
      </c>
      <c r="NQ20" s="93">
        <f t="shared" si="120"/>
        <v>8</v>
      </c>
      <c r="NR20" s="93">
        <f t="shared" si="120"/>
        <v>8</v>
      </c>
      <c r="NS20" s="93">
        <f t="shared" si="120"/>
        <v>8</v>
      </c>
      <c r="NT20" s="52" t="s">
        <v>50</v>
      </c>
      <c r="NU20" s="81" t="s">
        <v>49</v>
      </c>
      <c r="NV20" s="81" t="s">
        <v>49</v>
      </c>
      <c r="NW20" s="94"/>
      <c r="NX20" s="94"/>
      <c r="NY20" s="94"/>
      <c r="NZ20" s="94"/>
      <c r="OA20" s="94"/>
      <c r="OB20" s="81" t="s">
        <v>49</v>
      </c>
      <c r="OC20" s="81" t="s">
        <v>49</v>
      </c>
      <c r="OD20" s="94"/>
      <c r="OE20" s="94"/>
      <c r="OF20" s="94"/>
      <c r="OG20" s="94"/>
      <c r="OH20" s="94"/>
      <c r="OI20" s="81" t="s">
        <v>49</v>
      </c>
      <c r="OJ20" s="81" t="s">
        <v>49</v>
      </c>
      <c r="OK20" s="94"/>
      <c r="OL20" s="94"/>
      <c r="OM20" s="94"/>
      <c r="ON20" s="94"/>
      <c r="OO20" s="94"/>
      <c r="OP20" s="81" t="s">
        <v>49</v>
      </c>
      <c r="OQ20" s="81" t="s">
        <v>49</v>
      </c>
      <c r="OR20" s="94"/>
      <c r="OS20" s="94"/>
      <c r="OT20" s="94"/>
      <c r="OU20" s="94"/>
      <c r="OV20" s="94"/>
      <c r="OW20" s="81" t="s">
        <v>49</v>
      </c>
      <c r="OX20" s="81" t="s">
        <v>49</v>
      </c>
      <c r="OY20" s="94"/>
      <c r="OZ20" s="94"/>
      <c r="PA20" s="94"/>
      <c r="PB20" s="94"/>
      <c r="PC20" s="94"/>
      <c r="PD20" s="81" t="s">
        <v>49</v>
      </c>
      <c r="PE20" s="81" t="s">
        <v>49</v>
      </c>
      <c r="PF20" s="94"/>
      <c r="PG20" s="94"/>
      <c r="PH20" s="94"/>
      <c r="PI20" s="94"/>
      <c r="PJ20" s="94"/>
      <c r="PK20" s="81" t="s">
        <v>49</v>
      </c>
      <c r="PL20" s="81" t="s">
        <v>49</v>
      </c>
      <c r="PM20" s="94"/>
      <c r="PN20" s="94"/>
      <c r="PO20" s="94"/>
      <c r="PP20" s="94"/>
      <c r="PQ20" s="94"/>
      <c r="PR20" s="81" t="s">
        <v>49</v>
      </c>
      <c r="PS20" s="81" t="s">
        <v>49</v>
      </c>
      <c r="PT20" s="94"/>
      <c r="PU20" s="94"/>
      <c r="PV20" s="94"/>
      <c r="PW20" s="94"/>
      <c r="PX20" s="94"/>
      <c r="PY20" s="81" t="s">
        <v>49</v>
      </c>
      <c r="PZ20" s="81" t="s">
        <v>49</v>
      </c>
      <c r="QA20" s="94"/>
      <c r="QB20" s="94"/>
      <c r="QC20" s="94"/>
      <c r="QD20" s="94"/>
      <c r="QE20" s="94"/>
      <c r="QF20" s="81" t="s">
        <v>49</v>
      </c>
      <c r="QG20" s="81" t="s">
        <v>49</v>
      </c>
      <c r="QH20" s="94"/>
      <c r="QI20" s="94"/>
      <c r="QJ20" s="94"/>
      <c r="QK20" s="94"/>
      <c r="QL20" s="94"/>
      <c r="QM20" s="81" t="s">
        <v>49</v>
      </c>
      <c r="QN20" s="81" t="s">
        <v>49</v>
      </c>
      <c r="QO20" s="94"/>
      <c r="QP20" s="94"/>
      <c r="QQ20" s="94"/>
      <c r="QR20" s="94"/>
      <c r="QS20" s="94"/>
      <c r="QT20" s="81" t="s">
        <v>49</v>
      </c>
      <c r="QU20" s="81" t="s">
        <v>49</v>
      </c>
      <c r="QV20" s="94"/>
      <c r="QW20" s="94"/>
      <c r="QX20" s="94"/>
      <c r="QY20" s="94"/>
      <c r="QZ20" s="94"/>
      <c r="RA20" s="81" t="s">
        <v>49</v>
      </c>
      <c r="RB20" s="81" t="s">
        <v>49</v>
      </c>
      <c r="RC20" s="94"/>
      <c r="RD20" s="94"/>
      <c r="RE20" s="94"/>
      <c r="RF20" s="94"/>
      <c r="RG20" s="94"/>
      <c r="RH20" s="81" t="s">
        <v>49</v>
      </c>
      <c r="RI20" s="81" t="s">
        <v>49</v>
      </c>
    </row>
    <row r="21" spans="1:477" ht="9.9499999999999993" customHeight="1" x14ac:dyDescent="0.2">
      <c r="A21" s="89" t="s">
        <v>76</v>
      </c>
      <c r="B21" s="92">
        <f t="shared" si="121"/>
        <v>0</v>
      </c>
      <c r="C21" s="79">
        <f t="shared" si="63"/>
        <v>104</v>
      </c>
      <c r="D21" s="79">
        <f t="shared" si="64"/>
        <v>9</v>
      </c>
      <c r="E21" s="79">
        <f t="shared" si="65"/>
        <v>217</v>
      </c>
      <c r="F21" s="79">
        <f t="shared" si="66"/>
        <v>0</v>
      </c>
      <c r="G21" s="69"/>
      <c r="H21" s="79">
        <f t="shared" si="67"/>
        <v>8</v>
      </c>
      <c r="I21" s="79">
        <f t="shared" si="68"/>
        <v>1</v>
      </c>
      <c r="J21" s="79">
        <f t="shared" si="69"/>
        <v>0</v>
      </c>
      <c r="K21" s="79">
        <f t="shared" si="70"/>
        <v>0</v>
      </c>
      <c r="L21" s="79">
        <f t="shared" si="71"/>
        <v>0</v>
      </c>
      <c r="M21" s="79">
        <f t="shared" si="72"/>
        <v>0</v>
      </c>
      <c r="N21" s="79">
        <f t="shared" si="73"/>
        <v>0</v>
      </c>
      <c r="O21" s="79">
        <f t="shared" si="74"/>
        <v>18</v>
      </c>
      <c r="P21" s="79">
        <f t="shared" si="75"/>
        <v>0</v>
      </c>
      <c r="Q21" s="70"/>
      <c r="R21" s="52" t="s">
        <v>50</v>
      </c>
      <c r="S21" s="56" t="s">
        <v>53</v>
      </c>
      <c r="T21" s="56" t="s">
        <v>53</v>
      </c>
      <c r="U21" s="76" t="s">
        <v>49</v>
      </c>
      <c r="V21" s="76" t="s">
        <v>49</v>
      </c>
      <c r="W21" s="93">
        <f t="shared" si="77"/>
        <v>8</v>
      </c>
      <c r="X21" s="93">
        <f t="shared" si="77"/>
        <v>8</v>
      </c>
      <c r="Y21" s="93">
        <f t="shared" si="77"/>
        <v>8</v>
      </c>
      <c r="Z21" s="93">
        <f t="shared" si="77"/>
        <v>8</v>
      </c>
      <c r="AA21" s="93">
        <f t="shared" si="77"/>
        <v>8</v>
      </c>
      <c r="AB21" s="76" t="s">
        <v>49</v>
      </c>
      <c r="AC21" s="76" t="s">
        <v>49</v>
      </c>
      <c r="AD21" s="93">
        <f t="shared" si="78"/>
        <v>8</v>
      </c>
      <c r="AE21" s="93">
        <f t="shared" si="78"/>
        <v>8</v>
      </c>
      <c r="AF21" s="93">
        <f t="shared" si="78"/>
        <v>8</v>
      </c>
      <c r="AG21" s="93">
        <f t="shared" si="78"/>
        <v>8</v>
      </c>
      <c r="AH21" s="93">
        <f t="shared" si="78"/>
        <v>8</v>
      </c>
      <c r="AI21" s="76" t="s">
        <v>49</v>
      </c>
      <c r="AJ21" s="76" t="s">
        <v>49</v>
      </c>
      <c r="AK21" s="93">
        <f t="shared" si="79"/>
        <v>8</v>
      </c>
      <c r="AL21" s="93">
        <f t="shared" si="79"/>
        <v>8</v>
      </c>
      <c r="AM21" s="93">
        <f t="shared" si="79"/>
        <v>8</v>
      </c>
      <c r="AN21" s="93">
        <f t="shared" si="79"/>
        <v>8</v>
      </c>
      <c r="AO21" s="93">
        <f t="shared" si="79"/>
        <v>8</v>
      </c>
      <c r="AP21" s="76" t="s">
        <v>49</v>
      </c>
      <c r="AQ21" s="76" t="s">
        <v>49</v>
      </c>
      <c r="AR21" s="93">
        <f t="shared" si="80"/>
        <v>8</v>
      </c>
      <c r="AS21" s="93">
        <f t="shared" si="80"/>
        <v>8</v>
      </c>
      <c r="AT21" s="93">
        <f t="shared" si="80"/>
        <v>8</v>
      </c>
      <c r="AU21" s="93">
        <f t="shared" si="80"/>
        <v>8</v>
      </c>
      <c r="AV21" s="93">
        <f t="shared" si="80"/>
        <v>8</v>
      </c>
      <c r="AW21" s="76" t="s">
        <v>49</v>
      </c>
      <c r="AX21" s="76" t="s">
        <v>49</v>
      </c>
      <c r="AY21" s="93">
        <f t="shared" si="81"/>
        <v>8</v>
      </c>
      <c r="AZ21" s="93">
        <f t="shared" si="81"/>
        <v>8</v>
      </c>
      <c r="BA21" s="93">
        <f t="shared" si="81"/>
        <v>8</v>
      </c>
      <c r="BB21" s="93">
        <f t="shared" si="81"/>
        <v>8</v>
      </c>
      <c r="BC21" s="93">
        <f t="shared" si="81"/>
        <v>8</v>
      </c>
      <c r="BD21" s="76" t="s">
        <v>49</v>
      </c>
      <c r="BE21" s="76" t="s">
        <v>49</v>
      </c>
      <c r="BF21" s="57" t="s">
        <v>54</v>
      </c>
      <c r="BG21" s="93">
        <f t="shared" si="82"/>
        <v>8</v>
      </c>
      <c r="BH21" s="93">
        <f t="shared" si="82"/>
        <v>8</v>
      </c>
      <c r="BI21" s="93">
        <f t="shared" si="82"/>
        <v>8</v>
      </c>
      <c r="BJ21" s="93">
        <f t="shared" si="82"/>
        <v>8</v>
      </c>
      <c r="BK21" s="76" t="s">
        <v>49</v>
      </c>
      <c r="BL21" s="76" t="s">
        <v>49</v>
      </c>
      <c r="BM21" s="93">
        <f t="shared" si="122"/>
        <v>8</v>
      </c>
      <c r="BN21" s="93">
        <f t="shared" si="122"/>
        <v>8</v>
      </c>
      <c r="BO21" s="93">
        <f t="shared" si="122"/>
        <v>8</v>
      </c>
      <c r="BP21" s="93">
        <f t="shared" si="122"/>
        <v>8</v>
      </c>
      <c r="BQ21" s="93">
        <f t="shared" si="122"/>
        <v>8</v>
      </c>
      <c r="BR21" s="76" t="s">
        <v>49</v>
      </c>
      <c r="BS21" s="76" t="s">
        <v>49</v>
      </c>
      <c r="BT21" s="93">
        <f t="shared" si="83"/>
        <v>8</v>
      </c>
      <c r="BU21" s="93">
        <f t="shared" si="83"/>
        <v>8</v>
      </c>
      <c r="BV21" s="93">
        <f t="shared" si="83"/>
        <v>8</v>
      </c>
      <c r="BW21" s="93">
        <f t="shared" si="83"/>
        <v>8</v>
      </c>
      <c r="BX21" s="93">
        <f t="shared" si="83"/>
        <v>8</v>
      </c>
      <c r="BY21" s="76" t="s">
        <v>49</v>
      </c>
      <c r="BZ21" s="76" t="s">
        <v>49</v>
      </c>
      <c r="CA21" s="93">
        <f t="shared" si="84"/>
        <v>8</v>
      </c>
      <c r="CB21" s="93">
        <f t="shared" si="84"/>
        <v>8</v>
      </c>
      <c r="CC21" s="93">
        <f t="shared" si="84"/>
        <v>8</v>
      </c>
      <c r="CD21" s="93">
        <f t="shared" si="84"/>
        <v>8</v>
      </c>
      <c r="CE21" s="93">
        <f t="shared" si="84"/>
        <v>8</v>
      </c>
      <c r="CF21" s="76" t="s">
        <v>49</v>
      </c>
      <c r="CG21" s="76" t="s">
        <v>49</v>
      </c>
      <c r="CH21" s="93">
        <f t="shared" si="85"/>
        <v>8</v>
      </c>
      <c r="CI21" s="93">
        <f t="shared" si="85"/>
        <v>8</v>
      </c>
      <c r="CJ21" s="93">
        <f t="shared" si="85"/>
        <v>8</v>
      </c>
      <c r="CK21" s="93">
        <f t="shared" si="85"/>
        <v>8</v>
      </c>
      <c r="CL21" s="93">
        <f t="shared" si="85"/>
        <v>8</v>
      </c>
      <c r="CM21" s="76" t="s">
        <v>49</v>
      </c>
      <c r="CN21" s="76" t="s">
        <v>49</v>
      </c>
      <c r="CO21" s="93">
        <f t="shared" si="86"/>
        <v>8</v>
      </c>
      <c r="CP21" s="93">
        <f t="shared" si="86"/>
        <v>8</v>
      </c>
      <c r="CQ21" s="63" t="s">
        <v>60</v>
      </c>
      <c r="CR21" s="63" t="s">
        <v>60</v>
      </c>
      <c r="CS21" s="63" t="s">
        <v>60</v>
      </c>
      <c r="CT21" s="76" t="s">
        <v>49</v>
      </c>
      <c r="CU21" s="76" t="s">
        <v>49</v>
      </c>
      <c r="CV21" s="63" t="s">
        <v>60</v>
      </c>
      <c r="CW21" s="63" t="s">
        <v>60</v>
      </c>
      <c r="CX21" s="63" t="s">
        <v>60</v>
      </c>
      <c r="CY21" s="63" t="s">
        <v>60</v>
      </c>
      <c r="CZ21" s="63" t="s">
        <v>60</v>
      </c>
      <c r="DA21" s="76" t="s">
        <v>49</v>
      </c>
      <c r="DB21" s="76" t="s">
        <v>49</v>
      </c>
      <c r="DC21" s="63" t="s">
        <v>60</v>
      </c>
      <c r="DD21" s="63" t="s">
        <v>60</v>
      </c>
      <c r="DE21" s="63" t="s">
        <v>60</v>
      </c>
      <c r="DF21" s="63" t="s">
        <v>60</v>
      </c>
      <c r="DG21" s="63" t="s">
        <v>60</v>
      </c>
      <c r="DH21" s="76" t="s">
        <v>49</v>
      </c>
      <c r="DI21" s="76" t="s">
        <v>49</v>
      </c>
      <c r="DJ21" s="63" t="s">
        <v>60</v>
      </c>
      <c r="DK21" s="63" t="s">
        <v>60</v>
      </c>
      <c r="DL21" s="63" t="s">
        <v>60</v>
      </c>
      <c r="DM21" s="63" t="s">
        <v>60</v>
      </c>
      <c r="DN21" s="63" t="s">
        <v>60</v>
      </c>
      <c r="DO21" s="76" t="s">
        <v>49</v>
      </c>
      <c r="DP21" s="76" t="s">
        <v>49</v>
      </c>
      <c r="DQ21" s="52" t="s">
        <v>50</v>
      </c>
      <c r="DR21" s="93">
        <f t="shared" si="87"/>
        <v>8</v>
      </c>
      <c r="DS21" s="93">
        <f t="shared" si="87"/>
        <v>8</v>
      </c>
      <c r="DT21" s="93">
        <f t="shared" si="87"/>
        <v>8</v>
      </c>
      <c r="DU21" s="93">
        <f t="shared" si="87"/>
        <v>8</v>
      </c>
      <c r="DV21" s="76" t="s">
        <v>49</v>
      </c>
      <c r="DW21" s="76" t="s">
        <v>49</v>
      </c>
      <c r="DX21" s="93">
        <f t="shared" si="88"/>
        <v>8</v>
      </c>
      <c r="DY21" s="93">
        <f t="shared" si="88"/>
        <v>8</v>
      </c>
      <c r="DZ21" s="93">
        <f t="shared" si="88"/>
        <v>8</v>
      </c>
      <c r="EA21" s="93">
        <f t="shared" si="88"/>
        <v>8</v>
      </c>
      <c r="EB21" s="93">
        <f t="shared" si="88"/>
        <v>8</v>
      </c>
      <c r="EC21" s="76" t="s">
        <v>49</v>
      </c>
      <c r="ED21" s="76" t="s">
        <v>49</v>
      </c>
      <c r="EE21" s="93">
        <f t="shared" si="89"/>
        <v>8</v>
      </c>
      <c r="EF21" s="93">
        <f t="shared" si="89"/>
        <v>8</v>
      </c>
      <c r="EG21" s="93">
        <f t="shared" si="89"/>
        <v>8</v>
      </c>
      <c r="EH21" s="93">
        <f t="shared" si="89"/>
        <v>8</v>
      </c>
      <c r="EI21" s="52" t="s">
        <v>50</v>
      </c>
      <c r="EJ21" s="76" t="s">
        <v>49</v>
      </c>
      <c r="EK21" s="76" t="s">
        <v>49</v>
      </c>
      <c r="EL21" s="93">
        <f t="shared" si="90"/>
        <v>8</v>
      </c>
      <c r="EM21" s="93">
        <f t="shared" si="90"/>
        <v>8</v>
      </c>
      <c r="EN21" s="93">
        <f t="shared" si="90"/>
        <v>8</v>
      </c>
      <c r="EO21" s="93">
        <f t="shared" si="90"/>
        <v>8</v>
      </c>
      <c r="EP21" s="52" t="s">
        <v>50</v>
      </c>
      <c r="EQ21" s="76" t="s">
        <v>49</v>
      </c>
      <c r="ER21" s="76" t="s">
        <v>49</v>
      </c>
      <c r="ES21" s="93">
        <f t="shared" si="91"/>
        <v>8</v>
      </c>
      <c r="ET21" s="93">
        <f t="shared" si="91"/>
        <v>8</v>
      </c>
      <c r="EU21" s="93">
        <f t="shared" si="91"/>
        <v>8</v>
      </c>
      <c r="EV21" s="93">
        <f t="shared" si="91"/>
        <v>8</v>
      </c>
      <c r="EW21" s="93">
        <f t="shared" si="91"/>
        <v>8</v>
      </c>
      <c r="EX21" s="76" t="s">
        <v>49</v>
      </c>
      <c r="EY21" s="76" t="s">
        <v>49</v>
      </c>
      <c r="EZ21" s="93">
        <f t="shared" si="123"/>
        <v>8</v>
      </c>
      <c r="FA21" s="93">
        <f t="shared" si="123"/>
        <v>8</v>
      </c>
      <c r="FB21" s="93">
        <f t="shared" si="123"/>
        <v>8</v>
      </c>
      <c r="FC21" s="52" t="s">
        <v>50</v>
      </c>
      <c r="FD21" s="93">
        <f t="shared" si="123"/>
        <v>8</v>
      </c>
      <c r="FE21" s="76" t="s">
        <v>49</v>
      </c>
      <c r="FF21" s="76" t="s">
        <v>49</v>
      </c>
      <c r="FG21" s="93">
        <f t="shared" si="92"/>
        <v>8</v>
      </c>
      <c r="FH21" s="93">
        <f t="shared" si="92"/>
        <v>8</v>
      </c>
      <c r="FI21" s="93">
        <f t="shared" si="92"/>
        <v>8</v>
      </c>
      <c r="FJ21" s="93">
        <f t="shared" si="92"/>
        <v>8</v>
      </c>
      <c r="FK21" s="93">
        <f t="shared" si="92"/>
        <v>8</v>
      </c>
      <c r="FL21" s="76" t="s">
        <v>49</v>
      </c>
      <c r="FM21" s="76" t="s">
        <v>49</v>
      </c>
      <c r="FN21" s="52" t="s">
        <v>50</v>
      </c>
      <c r="FO21" s="93">
        <f t="shared" si="93"/>
        <v>8</v>
      </c>
      <c r="FP21" s="93">
        <f t="shared" si="93"/>
        <v>8</v>
      </c>
      <c r="FQ21" s="93">
        <f t="shared" si="93"/>
        <v>8</v>
      </c>
      <c r="FR21" s="93">
        <f t="shared" si="93"/>
        <v>8</v>
      </c>
      <c r="FS21" s="76" t="s">
        <v>49</v>
      </c>
      <c r="FT21" s="76" t="s">
        <v>49</v>
      </c>
      <c r="FU21" s="93">
        <f t="shared" si="94"/>
        <v>8</v>
      </c>
      <c r="FV21" s="93">
        <f t="shared" si="94"/>
        <v>8</v>
      </c>
      <c r="FW21" s="93">
        <f t="shared" si="94"/>
        <v>8</v>
      </c>
      <c r="FX21" s="93">
        <f t="shared" si="94"/>
        <v>8</v>
      </c>
      <c r="FY21" s="93">
        <f t="shared" si="94"/>
        <v>8</v>
      </c>
      <c r="FZ21" s="76" t="s">
        <v>49</v>
      </c>
      <c r="GA21" s="76" t="s">
        <v>49</v>
      </c>
      <c r="GB21" s="93">
        <f t="shared" si="95"/>
        <v>8</v>
      </c>
      <c r="GC21" s="93">
        <f t="shared" si="95"/>
        <v>8</v>
      </c>
      <c r="GD21" s="93">
        <f t="shared" si="95"/>
        <v>8</v>
      </c>
      <c r="GE21" s="93">
        <f t="shared" si="95"/>
        <v>8</v>
      </c>
      <c r="GF21" s="93">
        <f t="shared" si="95"/>
        <v>8</v>
      </c>
      <c r="GG21" s="76" t="s">
        <v>49</v>
      </c>
      <c r="GH21" s="76" t="s">
        <v>49</v>
      </c>
      <c r="GI21" s="93">
        <f t="shared" si="96"/>
        <v>8</v>
      </c>
      <c r="GJ21" s="93">
        <f t="shared" si="96"/>
        <v>8</v>
      </c>
      <c r="GK21" s="93">
        <f t="shared" si="96"/>
        <v>8</v>
      </c>
      <c r="GL21" s="93">
        <f t="shared" si="96"/>
        <v>8</v>
      </c>
      <c r="GM21" s="93">
        <f t="shared" si="96"/>
        <v>8</v>
      </c>
      <c r="GN21" s="76" t="s">
        <v>49</v>
      </c>
      <c r="GO21" s="76" t="s">
        <v>49</v>
      </c>
      <c r="GP21" s="93">
        <f t="shared" si="97"/>
        <v>8</v>
      </c>
      <c r="GQ21" s="93">
        <f t="shared" si="97"/>
        <v>8</v>
      </c>
      <c r="GR21" s="93">
        <f t="shared" si="97"/>
        <v>8</v>
      </c>
      <c r="GS21" s="93">
        <f t="shared" si="97"/>
        <v>8</v>
      </c>
      <c r="GT21" s="93">
        <f t="shared" si="97"/>
        <v>8</v>
      </c>
      <c r="GU21" s="76" t="s">
        <v>49</v>
      </c>
      <c r="GV21" s="76" t="s">
        <v>49</v>
      </c>
      <c r="GW21" s="93">
        <f t="shared" si="98"/>
        <v>8</v>
      </c>
      <c r="GX21" s="93">
        <f t="shared" si="98"/>
        <v>8</v>
      </c>
      <c r="GY21" s="93">
        <f t="shared" si="98"/>
        <v>8</v>
      </c>
      <c r="GZ21" s="93">
        <f t="shared" si="98"/>
        <v>8</v>
      </c>
      <c r="HA21" s="93">
        <f t="shared" si="98"/>
        <v>8</v>
      </c>
      <c r="HB21" s="76" t="s">
        <v>49</v>
      </c>
      <c r="HC21" s="76" t="s">
        <v>49</v>
      </c>
      <c r="HD21" s="93">
        <f t="shared" si="99"/>
        <v>8</v>
      </c>
      <c r="HE21" s="52" t="s">
        <v>50</v>
      </c>
      <c r="HF21" s="93">
        <f t="shared" si="99"/>
        <v>8</v>
      </c>
      <c r="HG21" s="93">
        <f t="shared" si="99"/>
        <v>8</v>
      </c>
      <c r="HH21" s="93">
        <f t="shared" si="99"/>
        <v>8</v>
      </c>
      <c r="HI21" s="76" t="s">
        <v>49</v>
      </c>
      <c r="HJ21" s="76" t="s">
        <v>49</v>
      </c>
      <c r="HK21" s="93">
        <f t="shared" si="100"/>
        <v>8</v>
      </c>
      <c r="HL21" s="93">
        <f t="shared" si="100"/>
        <v>8</v>
      </c>
      <c r="HM21" s="93">
        <f t="shared" si="100"/>
        <v>8</v>
      </c>
      <c r="HN21" s="93">
        <f t="shared" si="100"/>
        <v>8</v>
      </c>
      <c r="HO21" s="93">
        <f t="shared" si="100"/>
        <v>8</v>
      </c>
      <c r="HP21" s="76" t="s">
        <v>49</v>
      </c>
      <c r="HQ21" s="76" t="s">
        <v>49</v>
      </c>
      <c r="HR21" s="56" t="s">
        <v>53</v>
      </c>
      <c r="HS21" s="56" t="s">
        <v>53</v>
      </c>
      <c r="HT21" s="56" t="s">
        <v>53</v>
      </c>
      <c r="HU21" s="56" t="s">
        <v>53</v>
      </c>
      <c r="HV21" s="56" t="s">
        <v>53</v>
      </c>
      <c r="HW21" s="76" t="s">
        <v>49</v>
      </c>
      <c r="HX21" s="76" t="s">
        <v>49</v>
      </c>
      <c r="HY21" s="56" t="s">
        <v>53</v>
      </c>
      <c r="HZ21" s="56" t="s">
        <v>53</v>
      </c>
      <c r="IA21" s="56" t="s">
        <v>53</v>
      </c>
      <c r="IB21" s="56" t="s">
        <v>53</v>
      </c>
      <c r="IC21" s="56" t="s">
        <v>53</v>
      </c>
      <c r="ID21" s="76" t="s">
        <v>49</v>
      </c>
      <c r="IE21" s="76" t="s">
        <v>49</v>
      </c>
      <c r="IF21" s="56" t="s">
        <v>53</v>
      </c>
      <c r="IG21" s="56" t="s">
        <v>53</v>
      </c>
      <c r="IH21" s="56" t="s">
        <v>53</v>
      </c>
      <c r="II21" s="56" t="s">
        <v>53</v>
      </c>
      <c r="IJ21" s="56" t="s">
        <v>53</v>
      </c>
      <c r="IK21" s="76" t="s">
        <v>49</v>
      </c>
      <c r="IL21" s="76" t="s">
        <v>49</v>
      </c>
      <c r="IM21" s="93">
        <f t="shared" si="126"/>
        <v>8</v>
      </c>
      <c r="IN21" s="93">
        <f t="shared" si="126"/>
        <v>8</v>
      </c>
      <c r="IO21" s="93">
        <f t="shared" si="126"/>
        <v>8</v>
      </c>
      <c r="IP21" s="93">
        <f t="shared" si="126"/>
        <v>8</v>
      </c>
      <c r="IQ21" s="93">
        <f t="shared" si="126"/>
        <v>8</v>
      </c>
      <c r="IR21" s="76" t="s">
        <v>49</v>
      </c>
      <c r="IS21" s="76" t="s">
        <v>49</v>
      </c>
      <c r="IT21" s="93">
        <f t="shared" si="102"/>
        <v>8</v>
      </c>
      <c r="IU21" s="93">
        <f t="shared" si="102"/>
        <v>8</v>
      </c>
      <c r="IV21" s="93">
        <f t="shared" si="102"/>
        <v>8</v>
      </c>
      <c r="IW21" s="93">
        <f t="shared" si="102"/>
        <v>8</v>
      </c>
      <c r="IX21" s="93">
        <f t="shared" si="102"/>
        <v>8</v>
      </c>
      <c r="IY21" s="76" t="s">
        <v>49</v>
      </c>
      <c r="IZ21" s="76" t="s">
        <v>49</v>
      </c>
      <c r="JA21" s="93">
        <f t="shared" si="103"/>
        <v>8</v>
      </c>
      <c r="JB21" s="93">
        <f t="shared" si="103"/>
        <v>8</v>
      </c>
      <c r="JC21" s="93">
        <f t="shared" si="103"/>
        <v>8</v>
      </c>
      <c r="JD21" s="93">
        <f t="shared" si="103"/>
        <v>8</v>
      </c>
      <c r="JE21" s="93">
        <f t="shared" si="103"/>
        <v>8</v>
      </c>
      <c r="JF21" s="76" t="s">
        <v>49</v>
      </c>
      <c r="JG21" s="76" t="s">
        <v>49</v>
      </c>
      <c r="JH21" s="93">
        <f t="shared" si="104"/>
        <v>8</v>
      </c>
      <c r="JI21" s="93">
        <f t="shared" si="104"/>
        <v>8</v>
      </c>
      <c r="JJ21" s="93">
        <f t="shared" si="104"/>
        <v>8</v>
      </c>
      <c r="JK21" s="93">
        <f t="shared" si="104"/>
        <v>8</v>
      </c>
      <c r="JL21" s="93">
        <f t="shared" si="104"/>
        <v>8</v>
      </c>
      <c r="JM21" s="76" t="s">
        <v>49</v>
      </c>
      <c r="JN21" s="76" t="s">
        <v>49</v>
      </c>
      <c r="JO21" s="93">
        <f t="shared" si="105"/>
        <v>8</v>
      </c>
      <c r="JP21" s="93">
        <f t="shared" si="105"/>
        <v>8</v>
      </c>
      <c r="JQ21" s="93">
        <f t="shared" si="105"/>
        <v>8</v>
      </c>
      <c r="JR21" s="93">
        <f t="shared" si="105"/>
        <v>8</v>
      </c>
      <c r="JS21" s="93">
        <f t="shared" si="105"/>
        <v>8</v>
      </c>
      <c r="JT21" s="76" t="s">
        <v>49</v>
      </c>
      <c r="JU21" s="76" t="s">
        <v>49</v>
      </c>
      <c r="JV21" s="93">
        <f t="shared" si="106"/>
        <v>8</v>
      </c>
      <c r="JW21" s="93">
        <f t="shared" si="106"/>
        <v>8</v>
      </c>
      <c r="JX21" s="93">
        <f t="shared" si="106"/>
        <v>8</v>
      </c>
      <c r="JY21" s="93">
        <f t="shared" si="106"/>
        <v>8</v>
      </c>
      <c r="JZ21" s="93">
        <f t="shared" si="106"/>
        <v>8</v>
      </c>
      <c r="KA21" s="76" t="s">
        <v>49</v>
      </c>
      <c r="KB21" s="76" t="s">
        <v>49</v>
      </c>
      <c r="KC21" s="93">
        <f t="shared" si="107"/>
        <v>8</v>
      </c>
      <c r="KD21" s="93">
        <f t="shared" si="107"/>
        <v>8</v>
      </c>
      <c r="KE21" s="93">
        <f t="shared" si="107"/>
        <v>8</v>
      </c>
      <c r="KF21" s="93">
        <f t="shared" si="107"/>
        <v>8</v>
      </c>
      <c r="KG21" s="93">
        <f t="shared" si="107"/>
        <v>8</v>
      </c>
      <c r="KH21" s="76" t="s">
        <v>49</v>
      </c>
      <c r="KI21" s="76" t="s">
        <v>49</v>
      </c>
      <c r="KJ21" s="93">
        <f t="shared" si="108"/>
        <v>8</v>
      </c>
      <c r="KK21" s="93">
        <f t="shared" si="108"/>
        <v>8</v>
      </c>
      <c r="KL21" s="93">
        <f t="shared" si="108"/>
        <v>8</v>
      </c>
      <c r="KM21" s="93">
        <f t="shared" si="108"/>
        <v>8</v>
      </c>
      <c r="KN21" s="93">
        <f t="shared" si="108"/>
        <v>8</v>
      </c>
      <c r="KO21" s="76" t="s">
        <v>49</v>
      </c>
      <c r="KP21" s="76" t="s">
        <v>49</v>
      </c>
      <c r="KQ21" s="93">
        <f t="shared" si="109"/>
        <v>8</v>
      </c>
      <c r="KR21" s="93">
        <f t="shared" si="109"/>
        <v>8</v>
      </c>
      <c r="KS21" s="93">
        <f t="shared" si="109"/>
        <v>8</v>
      </c>
      <c r="KT21" s="93">
        <f t="shared" si="109"/>
        <v>8</v>
      </c>
      <c r="KU21" s="93">
        <f t="shared" si="109"/>
        <v>8</v>
      </c>
      <c r="KV21" s="76" t="s">
        <v>49</v>
      </c>
      <c r="KW21" s="76" t="s">
        <v>49</v>
      </c>
      <c r="KX21" s="93">
        <f t="shared" si="110"/>
        <v>8</v>
      </c>
      <c r="KY21" s="93">
        <f t="shared" si="110"/>
        <v>8</v>
      </c>
      <c r="KZ21" s="93">
        <f t="shared" si="110"/>
        <v>8</v>
      </c>
      <c r="LA21" s="93">
        <f t="shared" si="110"/>
        <v>8</v>
      </c>
      <c r="LB21" s="93">
        <f t="shared" si="110"/>
        <v>8</v>
      </c>
      <c r="LC21" s="76" t="s">
        <v>49</v>
      </c>
      <c r="LD21" s="76" t="s">
        <v>49</v>
      </c>
      <c r="LE21" s="93">
        <f t="shared" si="111"/>
        <v>8</v>
      </c>
      <c r="LF21" s="93">
        <f t="shared" si="111"/>
        <v>8</v>
      </c>
      <c r="LG21" s="93">
        <f t="shared" si="111"/>
        <v>8</v>
      </c>
      <c r="LH21" s="93">
        <f t="shared" si="111"/>
        <v>8</v>
      </c>
      <c r="LI21" s="93">
        <f t="shared" si="111"/>
        <v>8</v>
      </c>
      <c r="LJ21" s="76" t="s">
        <v>49</v>
      </c>
      <c r="LK21" s="76" t="s">
        <v>49</v>
      </c>
      <c r="LL21" s="93">
        <f t="shared" si="112"/>
        <v>8</v>
      </c>
      <c r="LM21" s="93">
        <f t="shared" si="112"/>
        <v>8</v>
      </c>
      <c r="LN21" s="93">
        <f t="shared" si="112"/>
        <v>8</v>
      </c>
      <c r="LO21" s="93">
        <f t="shared" si="112"/>
        <v>8</v>
      </c>
      <c r="LP21" s="93">
        <f t="shared" si="112"/>
        <v>8</v>
      </c>
      <c r="LQ21" s="76" t="s">
        <v>49</v>
      </c>
      <c r="LR21" s="76" t="s">
        <v>49</v>
      </c>
      <c r="LS21" s="93">
        <f t="shared" si="113"/>
        <v>8</v>
      </c>
      <c r="LT21" s="93">
        <f t="shared" si="113"/>
        <v>8</v>
      </c>
      <c r="LU21" s="52" t="s">
        <v>50</v>
      </c>
      <c r="LV21" s="93">
        <f t="shared" si="113"/>
        <v>8</v>
      </c>
      <c r="LW21" s="93">
        <f t="shared" si="113"/>
        <v>8</v>
      </c>
      <c r="LX21" s="76" t="s">
        <v>49</v>
      </c>
      <c r="LY21" s="76" t="s">
        <v>49</v>
      </c>
      <c r="LZ21" s="93">
        <f t="shared" si="114"/>
        <v>8</v>
      </c>
      <c r="MA21" s="93">
        <f t="shared" si="114"/>
        <v>8</v>
      </c>
      <c r="MB21" s="93">
        <f t="shared" si="114"/>
        <v>8</v>
      </c>
      <c r="MC21" s="93">
        <f t="shared" si="114"/>
        <v>8</v>
      </c>
      <c r="MD21" s="93">
        <f t="shared" si="114"/>
        <v>8</v>
      </c>
      <c r="ME21" s="76" t="s">
        <v>49</v>
      </c>
      <c r="MF21" s="76" t="s">
        <v>49</v>
      </c>
      <c r="MG21" s="93">
        <f t="shared" si="115"/>
        <v>8</v>
      </c>
      <c r="MH21" s="93">
        <f t="shared" si="115"/>
        <v>8</v>
      </c>
      <c r="MI21" s="93">
        <f t="shared" si="115"/>
        <v>8</v>
      </c>
      <c r="MJ21" s="93">
        <f t="shared" si="115"/>
        <v>8</v>
      </c>
      <c r="MK21" s="93">
        <f t="shared" si="115"/>
        <v>8</v>
      </c>
      <c r="ML21" s="76" t="s">
        <v>49</v>
      </c>
      <c r="MM21" s="76" t="s">
        <v>49</v>
      </c>
      <c r="MN21" s="93">
        <f t="shared" si="116"/>
        <v>8</v>
      </c>
      <c r="MO21" s="93">
        <f t="shared" si="116"/>
        <v>8</v>
      </c>
      <c r="MP21" s="93">
        <f t="shared" si="116"/>
        <v>8</v>
      </c>
      <c r="MQ21" s="93">
        <f t="shared" si="116"/>
        <v>8</v>
      </c>
      <c r="MR21" s="93">
        <f t="shared" si="116"/>
        <v>8</v>
      </c>
      <c r="MS21" s="76" t="s">
        <v>49</v>
      </c>
      <c r="MT21" s="76" t="s">
        <v>49</v>
      </c>
      <c r="MU21" s="93">
        <f t="shared" si="117"/>
        <v>8</v>
      </c>
      <c r="MV21" s="93">
        <f t="shared" si="117"/>
        <v>8</v>
      </c>
      <c r="MW21" s="93">
        <f t="shared" si="117"/>
        <v>8</v>
      </c>
      <c r="MX21" s="93">
        <f t="shared" si="117"/>
        <v>8</v>
      </c>
      <c r="MY21" s="93">
        <f t="shared" si="117"/>
        <v>8</v>
      </c>
      <c r="MZ21" s="76" t="s">
        <v>49</v>
      </c>
      <c r="NA21" s="76" t="s">
        <v>49</v>
      </c>
      <c r="NB21" s="93">
        <f t="shared" si="118"/>
        <v>8</v>
      </c>
      <c r="NC21" s="93">
        <f t="shared" si="118"/>
        <v>8</v>
      </c>
      <c r="ND21" s="93">
        <f t="shared" si="118"/>
        <v>8</v>
      </c>
      <c r="NE21" s="93">
        <f t="shared" si="118"/>
        <v>8</v>
      </c>
      <c r="NF21" s="93">
        <f t="shared" si="118"/>
        <v>8</v>
      </c>
      <c r="NG21" s="76" t="s">
        <v>49</v>
      </c>
      <c r="NH21" s="76" t="s">
        <v>49</v>
      </c>
      <c r="NI21" s="93">
        <f t="shared" si="119"/>
        <v>8</v>
      </c>
      <c r="NJ21" s="93">
        <f t="shared" si="119"/>
        <v>8</v>
      </c>
      <c r="NK21" s="93">
        <f t="shared" si="119"/>
        <v>8</v>
      </c>
      <c r="NL21" s="93">
        <f t="shared" si="119"/>
        <v>8</v>
      </c>
      <c r="NM21" s="52" t="s">
        <v>50</v>
      </c>
      <c r="NN21" s="76" t="s">
        <v>49</v>
      </c>
      <c r="NO21" s="76" t="s">
        <v>49</v>
      </c>
      <c r="NP21" s="93">
        <f t="shared" si="120"/>
        <v>8</v>
      </c>
      <c r="NQ21" s="93">
        <f t="shared" si="120"/>
        <v>8</v>
      </c>
      <c r="NR21" s="93">
        <f t="shared" si="120"/>
        <v>8</v>
      </c>
      <c r="NS21" s="93">
        <f t="shared" si="120"/>
        <v>8</v>
      </c>
      <c r="NT21" s="52" t="s">
        <v>50</v>
      </c>
      <c r="NU21" s="81" t="s">
        <v>49</v>
      </c>
      <c r="NV21" s="81" t="s">
        <v>49</v>
      </c>
      <c r="NW21" s="94"/>
      <c r="NX21" s="94"/>
      <c r="NY21" s="94"/>
      <c r="NZ21" s="94"/>
      <c r="OA21" s="94"/>
      <c r="OB21" s="81" t="s">
        <v>49</v>
      </c>
      <c r="OC21" s="81" t="s">
        <v>49</v>
      </c>
      <c r="OD21" s="94"/>
      <c r="OE21" s="94"/>
      <c r="OF21" s="94"/>
      <c r="OG21" s="94"/>
      <c r="OH21" s="94"/>
      <c r="OI21" s="81" t="s">
        <v>49</v>
      </c>
      <c r="OJ21" s="81" t="s">
        <v>49</v>
      </c>
      <c r="OK21" s="94"/>
      <c r="OL21" s="94"/>
      <c r="OM21" s="94"/>
      <c r="ON21" s="94"/>
      <c r="OO21" s="94"/>
      <c r="OP21" s="81" t="s">
        <v>49</v>
      </c>
      <c r="OQ21" s="81" t="s">
        <v>49</v>
      </c>
      <c r="OR21" s="94"/>
      <c r="OS21" s="94"/>
      <c r="OT21" s="94"/>
      <c r="OU21" s="94"/>
      <c r="OV21" s="94"/>
      <c r="OW21" s="81" t="s">
        <v>49</v>
      </c>
      <c r="OX21" s="81" t="s">
        <v>49</v>
      </c>
      <c r="OY21" s="94"/>
      <c r="OZ21" s="94"/>
      <c r="PA21" s="94"/>
      <c r="PB21" s="94"/>
      <c r="PC21" s="94"/>
      <c r="PD21" s="81" t="s">
        <v>49</v>
      </c>
      <c r="PE21" s="81" t="s">
        <v>49</v>
      </c>
      <c r="PF21" s="94"/>
      <c r="PG21" s="94"/>
      <c r="PH21" s="94"/>
      <c r="PI21" s="94"/>
      <c r="PJ21" s="94"/>
      <c r="PK21" s="81" t="s">
        <v>49</v>
      </c>
      <c r="PL21" s="81" t="s">
        <v>49</v>
      </c>
      <c r="PM21" s="94"/>
      <c r="PN21" s="94"/>
      <c r="PO21" s="94"/>
      <c r="PP21" s="94"/>
      <c r="PQ21" s="94"/>
      <c r="PR21" s="81" t="s">
        <v>49</v>
      </c>
      <c r="PS21" s="81" t="s">
        <v>49</v>
      </c>
      <c r="PT21" s="94"/>
      <c r="PU21" s="94"/>
      <c r="PV21" s="94"/>
      <c r="PW21" s="94"/>
      <c r="PX21" s="94"/>
      <c r="PY21" s="81" t="s">
        <v>49</v>
      </c>
      <c r="PZ21" s="81" t="s">
        <v>49</v>
      </c>
      <c r="QA21" s="94"/>
      <c r="QB21" s="94"/>
      <c r="QC21" s="94"/>
      <c r="QD21" s="94"/>
      <c r="QE21" s="94"/>
      <c r="QF21" s="81" t="s">
        <v>49</v>
      </c>
      <c r="QG21" s="81" t="s">
        <v>49</v>
      </c>
      <c r="QH21" s="94"/>
      <c r="QI21" s="94"/>
      <c r="QJ21" s="94"/>
      <c r="QK21" s="94"/>
      <c r="QL21" s="94"/>
      <c r="QM21" s="81" t="s">
        <v>49</v>
      </c>
      <c r="QN21" s="81" t="s">
        <v>49</v>
      </c>
      <c r="QO21" s="94"/>
      <c r="QP21" s="94"/>
      <c r="QQ21" s="94"/>
      <c r="QR21" s="94"/>
      <c r="QS21" s="94"/>
      <c r="QT21" s="81" t="s">
        <v>49</v>
      </c>
      <c r="QU21" s="81" t="s">
        <v>49</v>
      </c>
      <c r="QV21" s="94"/>
      <c r="QW21" s="94"/>
      <c r="QX21" s="94"/>
      <c r="QY21" s="94"/>
      <c r="QZ21" s="94"/>
      <c r="RA21" s="81" t="s">
        <v>49</v>
      </c>
      <c r="RB21" s="81" t="s">
        <v>49</v>
      </c>
      <c r="RC21" s="94"/>
      <c r="RD21" s="94"/>
      <c r="RE21" s="94"/>
      <c r="RF21" s="94"/>
      <c r="RG21" s="94"/>
      <c r="RH21" s="81" t="s">
        <v>49</v>
      </c>
      <c r="RI21" s="81" t="s">
        <v>49</v>
      </c>
    </row>
    <row r="22" spans="1:477" ht="9.9499999999999993" customHeight="1" x14ac:dyDescent="0.2">
      <c r="A22" s="89" t="s">
        <v>77</v>
      </c>
      <c r="B22" s="92">
        <f t="shared" si="121"/>
        <v>0</v>
      </c>
      <c r="C22" s="79">
        <f t="shared" si="63"/>
        <v>104</v>
      </c>
      <c r="D22" s="79">
        <f t="shared" si="64"/>
        <v>9</v>
      </c>
      <c r="E22" s="79">
        <f t="shared" si="65"/>
        <v>229</v>
      </c>
      <c r="F22" s="79">
        <f t="shared" si="66"/>
        <v>0</v>
      </c>
      <c r="G22" s="69"/>
      <c r="H22" s="79">
        <f t="shared" si="67"/>
        <v>21</v>
      </c>
      <c r="I22" s="79">
        <f t="shared" si="68"/>
        <v>2</v>
      </c>
      <c r="J22" s="79">
        <f t="shared" si="69"/>
        <v>0</v>
      </c>
      <c r="K22" s="79">
        <f t="shared" si="70"/>
        <v>0</v>
      </c>
      <c r="L22" s="79">
        <f t="shared" si="71"/>
        <v>0</v>
      </c>
      <c r="M22" s="79">
        <f t="shared" si="72"/>
        <v>0</v>
      </c>
      <c r="N22" s="79">
        <f t="shared" si="73"/>
        <v>0</v>
      </c>
      <c r="O22" s="79">
        <f t="shared" si="74"/>
        <v>18</v>
      </c>
      <c r="P22" s="79">
        <f t="shared" si="75"/>
        <v>0</v>
      </c>
      <c r="Q22" s="70"/>
      <c r="R22" s="52" t="s">
        <v>50</v>
      </c>
      <c r="S22" s="56" t="s">
        <v>53</v>
      </c>
      <c r="T22" s="57" t="s">
        <v>54</v>
      </c>
      <c r="U22" s="76" t="s">
        <v>49</v>
      </c>
      <c r="V22" s="76" t="s">
        <v>49</v>
      </c>
      <c r="W22" s="93">
        <f t="shared" si="77"/>
        <v>8</v>
      </c>
      <c r="X22" s="93">
        <f t="shared" si="77"/>
        <v>8</v>
      </c>
      <c r="Y22" s="93">
        <f t="shared" si="77"/>
        <v>8</v>
      </c>
      <c r="Z22" s="93">
        <f t="shared" si="77"/>
        <v>8</v>
      </c>
      <c r="AA22" s="93">
        <f t="shared" si="77"/>
        <v>8</v>
      </c>
      <c r="AB22" s="76" t="s">
        <v>49</v>
      </c>
      <c r="AC22" s="76" t="s">
        <v>49</v>
      </c>
      <c r="AD22" s="93">
        <f t="shared" si="78"/>
        <v>8</v>
      </c>
      <c r="AE22" s="93">
        <f t="shared" si="78"/>
        <v>8</v>
      </c>
      <c r="AF22" s="93">
        <f t="shared" si="78"/>
        <v>8</v>
      </c>
      <c r="AG22" s="93">
        <f t="shared" si="78"/>
        <v>8</v>
      </c>
      <c r="AH22" s="57" t="s">
        <v>54</v>
      </c>
      <c r="AI22" s="76" t="s">
        <v>49</v>
      </c>
      <c r="AJ22" s="76" t="s">
        <v>49</v>
      </c>
      <c r="AK22" s="93">
        <f t="shared" si="79"/>
        <v>8</v>
      </c>
      <c r="AL22" s="93">
        <f t="shared" si="79"/>
        <v>8</v>
      </c>
      <c r="AM22" s="93">
        <f t="shared" si="79"/>
        <v>8</v>
      </c>
      <c r="AN22" s="93">
        <f t="shared" si="79"/>
        <v>8</v>
      </c>
      <c r="AO22" s="93">
        <f t="shared" si="79"/>
        <v>8</v>
      </c>
      <c r="AP22" s="76" t="s">
        <v>49</v>
      </c>
      <c r="AQ22" s="76" t="s">
        <v>49</v>
      </c>
      <c r="AR22" s="93">
        <f t="shared" si="80"/>
        <v>8</v>
      </c>
      <c r="AS22" s="93">
        <f t="shared" si="80"/>
        <v>8</v>
      </c>
      <c r="AT22" s="93">
        <f t="shared" si="80"/>
        <v>8</v>
      </c>
      <c r="AU22" s="93">
        <f t="shared" si="80"/>
        <v>8</v>
      </c>
      <c r="AV22" s="93">
        <f t="shared" si="80"/>
        <v>8</v>
      </c>
      <c r="AW22" s="76" t="s">
        <v>49</v>
      </c>
      <c r="AX22" s="76" t="s">
        <v>49</v>
      </c>
      <c r="AY22" s="56" t="s">
        <v>53</v>
      </c>
      <c r="AZ22" s="93">
        <f t="shared" si="81"/>
        <v>8</v>
      </c>
      <c r="BA22" s="93">
        <f t="shared" si="81"/>
        <v>8</v>
      </c>
      <c r="BB22" s="93">
        <f t="shared" si="81"/>
        <v>8</v>
      </c>
      <c r="BC22" s="93">
        <f t="shared" si="81"/>
        <v>8</v>
      </c>
      <c r="BD22" s="76" t="s">
        <v>49</v>
      </c>
      <c r="BE22" s="76" t="s">
        <v>49</v>
      </c>
      <c r="BF22" s="93">
        <f t="shared" si="82"/>
        <v>8</v>
      </c>
      <c r="BG22" s="93">
        <f t="shared" si="82"/>
        <v>8</v>
      </c>
      <c r="BH22" s="56" t="s">
        <v>53</v>
      </c>
      <c r="BI22" s="93">
        <f t="shared" si="82"/>
        <v>8</v>
      </c>
      <c r="BJ22" s="93">
        <f t="shared" si="82"/>
        <v>8</v>
      </c>
      <c r="BK22" s="76" t="s">
        <v>49</v>
      </c>
      <c r="BL22" s="76" t="s">
        <v>49</v>
      </c>
      <c r="BM22" s="93">
        <f t="shared" si="122"/>
        <v>8</v>
      </c>
      <c r="BN22" s="93">
        <f t="shared" si="122"/>
        <v>8</v>
      </c>
      <c r="BO22" s="93">
        <f t="shared" si="122"/>
        <v>8</v>
      </c>
      <c r="BP22" s="93">
        <f t="shared" si="122"/>
        <v>8</v>
      </c>
      <c r="BQ22" s="93">
        <f t="shared" si="122"/>
        <v>8</v>
      </c>
      <c r="BR22" s="76" t="s">
        <v>49</v>
      </c>
      <c r="BS22" s="76" t="s">
        <v>49</v>
      </c>
      <c r="BT22" s="93">
        <f t="shared" si="83"/>
        <v>8</v>
      </c>
      <c r="BU22" s="93">
        <f t="shared" si="83"/>
        <v>8</v>
      </c>
      <c r="BV22" s="93">
        <f t="shared" si="83"/>
        <v>8</v>
      </c>
      <c r="BW22" s="93">
        <f t="shared" si="83"/>
        <v>8</v>
      </c>
      <c r="BX22" s="93">
        <f t="shared" si="83"/>
        <v>8</v>
      </c>
      <c r="BY22" s="76" t="s">
        <v>49</v>
      </c>
      <c r="BZ22" s="76" t="s">
        <v>49</v>
      </c>
      <c r="CA22" s="93">
        <f t="shared" si="84"/>
        <v>8</v>
      </c>
      <c r="CB22" s="93">
        <f t="shared" si="84"/>
        <v>8</v>
      </c>
      <c r="CC22" s="93">
        <f t="shared" si="84"/>
        <v>8</v>
      </c>
      <c r="CD22" s="93">
        <f t="shared" si="84"/>
        <v>8</v>
      </c>
      <c r="CE22" s="56" t="s">
        <v>53</v>
      </c>
      <c r="CF22" s="76" t="s">
        <v>49</v>
      </c>
      <c r="CG22" s="76" t="s">
        <v>49</v>
      </c>
      <c r="CH22" s="93">
        <f t="shared" si="85"/>
        <v>8</v>
      </c>
      <c r="CI22" s="93">
        <f t="shared" si="85"/>
        <v>8</v>
      </c>
      <c r="CJ22" s="93">
        <f t="shared" si="85"/>
        <v>8</v>
      </c>
      <c r="CK22" s="93">
        <f t="shared" si="85"/>
        <v>8</v>
      </c>
      <c r="CL22" s="93">
        <f t="shared" si="85"/>
        <v>8</v>
      </c>
      <c r="CM22" s="76" t="s">
        <v>49</v>
      </c>
      <c r="CN22" s="76" t="s">
        <v>49</v>
      </c>
      <c r="CO22" s="93">
        <f t="shared" si="86"/>
        <v>8</v>
      </c>
      <c r="CP22" s="93">
        <f t="shared" si="86"/>
        <v>8</v>
      </c>
      <c r="CQ22" s="63" t="s">
        <v>60</v>
      </c>
      <c r="CR22" s="63" t="s">
        <v>60</v>
      </c>
      <c r="CS22" s="63" t="s">
        <v>60</v>
      </c>
      <c r="CT22" s="76" t="s">
        <v>49</v>
      </c>
      <c r="CU22" s="76" t="s">
        <v>49</v>
      </c>
      <c r="CV22" s="63" t="s">
        <v>60</v>
      </c>
      <c r="CW22" s="63" t="s">
        <v>60</v>
      </c>
      <c r="CX22" s="63" t="s">
        <v>60</v>
      </c>
      <c r="CY22" s="63" t="s">
        <v>60</v>
      </c>
      <c r="CZ22" s="63" t="s">
        <v>60</v>
      </c>
      <c r="DA22" s="76" t="s">
        <v>49</v>
      </c>
      <c r="DB22" s="76" t="s">
        <v>49</v>
      </c>
      <c r="DC22" s="63" t="s">
        <v>60</v>
      </c>
      <c r="DD22" s="63" t="s">
        <v>60</v>
      </c>
      <c r="DE22" s="63" t="s">
        <v>60</v>
      </c>
      <c r="DF22" s="63" t="s">
        <v>60</v>
      </c>
      <c r="DG22" s="63" t="s">
        <v>60</v>
      </c>
      <c r="DH22" s="76" t="s">
        <v>49</v>
      </c>
      <c r="DI22" s="76" t="s">
        <v>49</v>
      </c>
      <c r="DJ22" s="63" t="s">
        <v>60</v>
      </c>
      <c r="DK22" s="63" t="s">
        <v>60</v>
      </c>
      <c r="DL22" s="63" t="s">
        <v>60</v>
      </c>
      <c r="DM22" s="63" t="s">
        <v>60</v>
      </c>
      <c r="DN22" s="63" t="s">
        <v>60</v>
      </c>
      <c r="DO22" s="76" t="s">
        <v>49</v>
      </c>
      <c r="DP22" s="76" t="s">
        <v>49</v>
      </c>
      <c r="DQ22" s="52" t="s">
        <v>50</v>
      </c>
      <c r="DR22" s="93">
        <f t="shared" si="87"/>
        <v>8</v>
      </c>
      <c r="DS22" s="93">
        <f t="shared" si="87"/>
        <v>8</v>
      </c>
      <c r="DT22" s="93">
        <f t="shared" si="87"/>
        <v>8</v>
      </c>
      <c r="DU22" s="93">
        <f t="shared" si="87"/>
        <v>8</v>
      </c>
      <c r="DV22" s="76" t="s">
        <v>49</v>
      </c>
      <c r="DW22" s="76" t="s">
        <v>49</v>
      </c>
      <c r="DX22" s="93">
        <f t="shared" si="88"/>
        <v>8</v>
      </c>
      <c r="DY22" s="93">
        <f t="shared" si="88"/>
        <v>8</v>
      </c>
      <c r="DZ22" s="93">
        <f t="shared" si="88"/>
        <v>8</v>
      </c>
      <c r="EA22" s="93">
        <f t="shared" si="88"/>
        <v>8</v>
      </c>
      <c r="EB22" s="93">
        <f t="shared" si="88"/>
        <v>8</v>
      </c>
      <c r="EC22" s="76" t="s">
        <v>49</v>
      </c>
      <c r="ED22" s="76" t="s">
        <v>49</v>
      </c>
      <c r="EE22" s="93">
        <f t="shared" si="89"/>
        <v>8</v>
      </c>
      <c r="EF22" s="93">
        <f t="shared" si="89"/>
        <v>8</v>
      </c>
      <c r="EG22" s="93">
        <f t="shared" si="89"/>
        <v>8</v>
      </c>
      <c r="EH22" s="93">
        <f t="shared" si="89"/>
        <v>8</v>
      </c>
      <c r="EI22" s="52" t="s">
        <v>50</v>
      </c>
      <c r="EJ22" s="76" t="s">
        <v>49</v>
      </c>
      <c r="EK22" s="76" t="s">
        <v>49</v>
      </c>
      <c r="EL22" s="93">
        <f t="shared" si="90"/>
        <v>8</v>
      </c>
      <c r="EM22" s="93">
        <f t="shared" si="90"/>
        <v>8</v>
      </c>
      <c r="EN22" s="93">
        <f t="shared" si="90"/>
        <v>8</v>
      </c>
      <c r="EO22" s="93">
        <f t="shared" si="90"/>
        <v>8</v>
      </c>
      <c r="EP22" s="52" t="s">
        <v>50</v>
      </c>
      <c r="EQ22" s="76" t="s">
        <v>49</v>
      </c>
      <c r="ER22" s="76" t="s">
        <v>49</v>
      </c>
      <c r="ES22" s="93">
        <f t="shared" si="91"/>
        <v>8</v>
      </c>
      <c r="ET22" s="93">
        <f t="shared" si="91"/>
        <v>8</v>
      </c>
      <c r="EU22" s="93">
        <f t="shared" si="91"/>
        <v>8</v>
      </c>
      <c r="EV22" s="93">
        <f t="shared" si="91"/>
        <v>8</v>
      </c>
      <c r="EW22" s="93">
        <f t="shared" si="91"/>
        <v>8</v>
      </c>
      <c r="EX22" s="76" t="s">
        <v>49</v>
      </c>
      <c r="EY22" s="76" t="s">
        <v>49</v>
      </c>
      <c r="EZ22" s="93">
        <f t="shared" si="123"/>
        <v>8</v>
      </c>
      <c r="FA22" s="93">
        <f t="shared" si="123"/>
        <v>8</v>
      </c>
      <c r="FB22" s="93">
        <f t="shared" si="123"/>
        <v>8</v>
      </c>
      <c r="FC22" s="52" t="s">
        <v>50</v>
      </c>
      <c r="FD22" s="93">
        <f t="shared" si="123"/>
        <v>8</v>
      </c>
      <c r="FE22" s="76" t="s">
        <v>49</v>
      </c>
      <c r="FF22" s="76" t="s">
        <v>49</v>
      </c>
      <c r="FG22" s="93">
        <f t="shared" si="92"/>
        <v>8</v>
      </c>
      <c r="FH22" s="93">
        <f t="shared" si="92"/>
        <v>8</v>
      </c>
      <c r="FI22" s="93">
        <f t="shared" si="92"/>
        <v>8</v>
      </c>
      <c r="FJ22" s="93">
        <f t="shared" si="92"/>
        <v>8</v>
      </c>
      <c r="FK22" s="93">
        <f t="shared" si="92"/>
        <v>8</v>
      </c>
      <c r="FL22" s="76" t="s">
        <v>49</v>
      </c>
      <c r="FM22" s="76" t="s">
        <v>49</v>
      </c>
      <c r="FN22" s="52" t="s">
        <v>50</v>
      </c>
      <c r="FO22" s="93">
        <f t="shared" si="93"/>
        <v>8</v>
      </c>
      <c r="FP22" s="93">
        <f t="shared" si="93"/>
        <v>8</v>
      </c>
      <c r="FQ22" s="93">
        <f t="shared" si="93"/>
        <v>8</v>
      </c>
      <c r="FR22" s="93">
        <f t="shared" si="93"/>
        <v>8</v>
      </c>
      <c r="FS22" s="76" t="s">
        <v>49</v>
      </c>
      <c r="FT22" s="76" t="s">
        <v>49</v>
      </c>
      <c r="FU22" s="93">
        <f t="shared" si="94"/>
        <v>8</v>
      </c>
      <c r="FV22" s="93">
        <f t="shared" si="94"/>
        <v>8</v>
      </c>
      <c r="FW22" s="93">
        <f t="shared" si="94"/>
        <v>8</v>
      </c>
      <c r="FX22" s="93">
        <f t="shared" si="94"/>
        <v>8</v>
      </c>
      <c r="FY22" s="93">
        <f t="shared" si="94"/>
        <v>8</v>
      </c>
      <c r="FZ22" s="76" t="s">
        <v>49</v>
      </c>
      <c r="GA22" s="76" t="s">
        <v>49</v>
      </c>
      <c r="GB22" s="93">
        <f t="shared" si="95"/>
        <v>8</v>
      </c>
      <c r="GC22" s="93">
        <f t="shared" si="95"/>
        <v>8</v>
      </c>
      <c r="GD22" s="93">
        <f t="shared" si="95"/>
        <v>8</v>
      </c>
      <c r="GE22" s="93">
        <f t="shared" si="95"/>
        <v>8</v>
      </c>
      <c r="GF22" s="93">
        <f t="shared" si="95"/>
        <v>8</v>
      </c>
      <c r="GG22" s="76" t="s">
        <v>49</v>
      </c>
      <c r="GH22" s="76" t="s">
        <v>49</v>
      </c>
      <c r="GI22" s="93">
        <f t="shared" si="96"/>
        <v>8</v>
      </c>
      <c r="GJ22" s="93">
        <f t="shared" si="96"/>
        <v>8</v>
      </c>
      <c r="GK22" s="93">
        <f t="shared" si="96"/>
        <v>8</v>
      </c>
      <c r="GL22" s="93">
        <f t="shared" si="96"/>
        <v>8</v>
      </c>
      <c r="GM22" s="93">
        <f t="shared" si="96"/>
        <v>8</v>
      </c>
      <c r="GN22" s="76" t="s">
        <v>49</v>
      </c>
      <c r="GO22" s="76" t="s">
        <v>49</v>
      </c>
      <c r="GP22" s="93">
        <f t="shared" si="97"/>
        <v>8</v>
      </c>
      <c r="GQ22" s="93">
        <f t="shared" si="97"/>
        <v>8</v>
      </c>
      <c r="GR22" s="93">
        <f t="shared" si="97"/>
        <v>8</v>
      </c>
      <c r="GS22" s="93">
        <f t="shared" si="97"/>
        <v>8</v>
      </c>
      <c r="GT22" s="93">
        <f t="shared" si="97"/>
        <v>8</v>
      </c>
      <c r="GU22" s="76" t="s">
        <v>49</v>
      </c>
      <c r="GV22" s="76" t="s">
        <v>49</v>
      </c>
      <c r="GW22" s="93">
        <f t="shared" si="98"/>
        <v>8</v>
      </c>
      <c r="GX22" s="93">
        <f t="shared" si="98"/>
        <v>8</v>
      </c>
      <c r="GY22" s="93">
        <f t="shared" si="98"/>
        <v>8</v>
      </c>
      <c r="GZ22" s="93">
        <f t="shared" si="98"/>
        <v>8</v>
      </c>
      <c r="HA22" s="93">
        <f t="shared" si="98"/>
        <v>8</v>
      </c>
      <c r="HB22" s="76" t="s">
        <v>49</v>
      </c>
      <c r="HC22" s="76" t="s">
        <v>49</v>
      </c>
      <c r="HD22" s="93">
        <f t="shared" si="99"/>
        <v>8</v>
      </c>
      <c r="HE22" s="52" t="s">
        <v>50</v>
      </c>
      <c r="HF22" s="93">
        <f t="shared" si="99"/>
        <v>8</v>
      </c>
      <c r="HG22" s="93">
        <f t="shared" si="99"/>
        <v>8</v>
      </c>
      <c r="HH22" s="93">
        <f t="shared" si="99"/>
        <v>8</v>
      </c>
      <c r="HI22" s="76" t="s">
        <v>49</v>
      </c>
      <c r="HJ22" s="76" t="s">
        <v>49</v>
      </c>
      <c r="HK22" s="93">
        <f t="shared" si="100"/>
        <v>8</v>
      </c>
      <c r="HL22" s="93">
        <f t="shared" si="100"/>
        <v>8</v>
      </c>
      <c r="HM22" s="93">
        <f t="shared" si="100"/>
        <v>8</v>
      </c>
      <c r="HN22" s="93">
        <f t="shared" si="100"/>
        <v>8</v>
      </c>
      <c r="HO22" s="93">
        <f t="shared" si="100"/>
        <v>8</v>
      </c>
      <c r="HP22" s="76" t="s">
        <v>49</v>
      </c>
      <c r="HQ22" s="76" t="s">
        <v>49</v>
      </c>
      <c r="HR22" s="93">
        <f t="shared" si="101"/>
        <v>8</v>
      </c>
      <c r="HS22" s="93">
        <f t="shared" si="101"/>
        <v>8</v>
      </c>
      <c r="HT22" s="93">
        <f t="shared" si="101"/>
        <v>8</v>
      </c>
      <c r="HU22" s="93">
        <f t="shared" si="101"/>
        <v>8</v>
      </c>
      <c r="HV22" s="93">
        <f t="shared" si="101"/>
        <v>8</v>
      </c>
      <c r="HW22" s="76" t="s">
        <v>49</v>
      </c>
      <c r="HX22" s="76" t="s">
        <v>49</v>
      </c>
      <c r="HY22" s="93">
        <f t="shared" si="124"/>
        <v>8</v>
      </c>
      <c r="HZ22" s="93">
        <f t="shared" si="124"/>
        <v>8</v>
      </c>
      <c r="IA22" s="93">
        <f t="shared" si="124"/>
        <v>8</v>
      </c>
      <c r="IB22" s="93">
        <f t="shared" si="124"/>
        <v>8</v>
      </c>
      <c r="IC22" s="93">
        <f t="shared" si="124"/>
        <v>8</v>
      </c>
      <c r="ID22" s="76" t="s">
        <v>49</v>
      </c>
      <c r="IE22" s="76" t="s">
        <v>49</v>
      </c>
      <c r="IF22" s="93">
        <f t="shared" si="125"/>
        <v>8</v>
      </c>
      <c r="IG22" s="93">
        <f t="shared" si="125"/>
        <v>8</v>
      </c>
      <c r="IH22" s="93">
        <f t="shared" si="125"/>
        <v>8</v>
      </c>
      <c r="II22" s="93">
        <f t="shared" si="125"/>
        <v>8</v>
      </c>
      <c r="IJ22" s="93">
        <f t="shared" si="125"/>
        <v>8</v>
      </c>
      <c r="IK22" s="76" t="s">
        <v>49</v>
      </c>
      <c r="IL22" s="76" t="s">
        <v>49</v>
      </c>
      <c r="IM22" s="93">
        <f t="shared" si="126"/>
        <v>8</v>
      </c>
      <c r="IN22" s="93">
        <f t="shared" si="126"/>
        <v>8</v>
      </c>
      <c r="IO22" s="93">
        <f t="shared" si="126"/>
        <v>8</v>
      </c>
      <c r="IP22" s="93">
        <f t="shared" si="126"/>
        <v>8</v>
      </c>
      <c r="IQ22" s="93">
        <f t="shared" si="126"/>
        <v>8</v>
      </c>
      <c r="IR22" s="76" t="s">
        <v>49</v>
      </c>
      <c r="IS22" s="76" t="s">
        <v>49</v>
      </c>
      <c r="IT22" s="93">
        <f t="shared" si="102"/>
        <v>8</v>
      </c>
      <c r="IU22" s="93">
        <f t="shared" si="102"/>
        <v>8</v>
      </c>
      <c r="IV22" s="93">
        <f t="shared" si="102"/>
        <v>8</v>
      </c>
      <c r="IW22" s="93">
        <f t="shared" si="102"/>
        <v>8</v>
      </c>
      <c r="IX22" s="93">
        <f t="shared" si="102"/>
        <v>8</v>
      </c>
      <c r="IY22" s="76" t="s">
        <v>49</v>
      </c>
      <c r="IZ22" s="76" t="s">
        <v>49</v>
      </c>
      <c r="JA22" s="93">
        <f t="shared" si="103"/>
        <v>8</v>
      </c>
      <c r="JB22" s="93">
        <f t="shared" si="103"/>
        <v>8</v>
      </c>
      <c r="JC22" s="93">
        <f t="shared" si="103"/>
        <v>8</v>
      </c>
      <c r="JD22" s="93">
        <f t="shared" si="103"/>
        <v>8</v>
      </c>
      <c r="JE22" s="93">
        <f t="shared" si="103"/>
        <v>8</v>
      </c>
      <c r="JF22" s="76" t="s">
        <v>49</v>
      </c>
      <c r="JG22" s="76" t="s">
        <v>49</v>
      </c>
      <c r="JH22" s="93">
        <f t="shared" si="104"/>
        <v>8</v>
      </c>
      <c r="JI22" s="93">
        <f t="shared" si="104"/>
        <v>8</v>
      </c>
      <c r="JJ22" s="93">
        <f t="shared" si="104"/>
        <v>8</v>
      </c>
      <c r="JK22" s="93">
        <f t="shared" si="104"/>
        <v>8</v>
      </c>
      <c r="JL22" s="93">
        <f t="shared" si="104"/>
        <v>8</v>
      </c>
      <c r="JM22" s="76" t="s">
        <v>49</v>
      </c>
      <c r="JN22" s="76" t="s">
        <v>49</v>
      </c>
      <c r="JO22" s="93">
        <f t="shared" si="105"/>
        <v>8</v>
      </c>
      <c r="JP22" s="93">
        <f t="shared" si="105"/>
        <v>8</v>
      </c>
      <c r="JQ22" s="93">
        <f t="shared" si="105"/>
        <v>8</v>
      </c>
      <c r="JR22" s="93">
        <f t="shared" si="105"/>
        <v>8</v>
      </c>
      <c r="JS22" s="93">
        <f t="shared" si="105"/>
        <v>8</v>
      </c>
      <c r="JT22" s="76" t="s">
        <v>49</v>
      </c>
      <c r="JU22" s="76" t="s">
        <v>49</v>
      </c>
      <c r="JV22" s="93">
        <f t="shared" si="106"/>
        <v>8</v>
      </c>
      <c r="JW22" s="93">
        <f t="shared" si="106"/>
        <v>8</v>
      </c>
      <c r="JX22" s="93">
        <f t="shared" si="106"/>
        <v>8</v>
      </c>
      <c r="JY22" s="93">
        <f t="shared" si="106"/>
        <v>8</v>
      </c>
      <c r="JZ22" s="93">
        <f t="shared" si="106"/>
        <v>8</v>
      </c>
      <c r="KA22" s="76" t="s">
        <v>49</v>
      </c>
      <c r="KB22" s="76" t="s">
        <v>49</v>
      </c>
      <c r="KC22" s="93">
        <f t="shared" si="107"/>
        <v>8</v>
      </c>
      <c r="KD22" s="93">
        <f t="shared" si="107"/>
        <v>8</v>
      </c>
      <c r="KE22" s="93">
        <f t="shared" si="107"/>
        <v>8</v>
      </c>
      <c r="KF22" s="93">
        <f t="shared" si="107"/>
        <v>8</v>
      </c>
      <c r="KG22" s="93">
        <f t="shared" si="107"/>
        <v>8</v>
      </c>
      <c r="KH22" s="76" t="s">
        <v>49</v>
      </c>
      <c r="KI22" s="76" t="s">
        <v>49</v>
      </c>
      <c r="KJ22" s="93">
        <f t="shared" si="108"/>
        <v>8</v>
      </c>
      <c r="KK22" s="93">
        <f t="shared" si="108"/>
        <v>8</v>
      </c>
      <c r="KL22" s="93">
        <f t="shared" si="108"/>
        <v>8</v>
      </c>
      <c r="KM22" s="93">
        <f t="shared" si="108"/>
        <v>8</v>
      </c>
      <c r="KN22" s="93">
        <f t="shared" si="108"/>
        <v>8</v>
      </c>
      <c r="KO22" s="76" t="s">
        <v>49</v>
      </c>
      <c r="KP22" s="76" t="s">
        <v>49</v>
      </c>
      <c r="KQ22" s="93">
        <f t="shared" si="109"/>
        <v>8</v>
      </c>
      <c r="KR22" s="93">
        <f t="shared" si="109"/>
        <v>8</v>
      </c>
      <c r="KS22" s="93">
        <f t="shared" si="109"/>
        <v>8</v>
      </c>
      <c r="KT22" s="93">
        <f t="shared" si="109"/>
        <v>8</v>
      </c>
      <c r="KU22" s="93">
        <f t="shared" si="109"/>
        <v>8</v>
      </c>
      <c r="KV22" s="76" t="s">
        <v>49</v>
      </c>
      <c r="KW22" s="76" t="s">
        <v>49</v>
      </c>
      <c r="KX22" s="93">
        <f t="shared" si="110"/>
        <v>8</v>
      </c>
      <c r="KY22" s="93">
        <f t="shared" si="110"/>
        <v>8</v>
      </c>
      <c r="KZ22" s="93">
        <f t="shared" si="110"/>
        <v>8</v>
      </c>
      <c r="LA22" s="93">
        <f t="shared" si="110"/>
        <v>8</v>
      </c>
      <c r="LB22" s="93">
        <f t="shared" si="110"/>
        <v>8</v>
      </c>
      <c r="LC22" s="76" t="s">
        <v>49</v>
      </c>
      <c r="LD22" s="76" t="s">
        <v>49</v>
      </c>
      <c r="LE22" s="93">
        <f t="shared" si="111"/>
        <v>8</v>
      </c>
      <c r="LF22" s="93">
        <f t="shared" si="111"/>
        <v>8</v>
      </c>
      <c r="LG22" s="93">
        <f t="shared" si="111"/>
        <v>8</v>
      </c>
      <c r="LH22" s="93">
        <f t="shared" si="111"/>
        <v>8</v>
      </c>
      <c r="LI22" s="93">
        <f t="shared" si="111"/>
        <v>8</v>
      </c>
      <c r="LJ22" s="76" t="s">
        <v>49</v>
      </c>
      <c r="LK22" s="76" t="s">
        <v>49</v>
      </c>
      <c r="LL22" s="93">
        <f t="shared" si="112"/>
        <v>8</v>
      </c>
      <c r="LM22" s="93">
        <f t="shared" si="112"/>
        <v>8</v>
      </c>
      <c r="LN22" s="93">
        <f t="shared" si="112"/>
        <v>8</v>
      </c>
      <c r="LO22" s="93">
        <f t="shared" si="112"/>
        <v>8</v>
      </c>
      <c r="LP22" s="93">
        <f t="shared" si="112"/>
        <v>8</v>
      </c>
      <c r="LQ22" s="76" t="s">
        <v>49</v>
      </c>
      <c r="LR22" s="76" t="s">
        <v>49</v>
      </c>
      <c r="LS22" s="93">
        <f t="shared" si="113"/>
        <v>8</v>
      </c>
      <c r="LT22" s="93">
        <f t="shared" si="113"/>
        <v>8</v>
      </c>
      <c r="LU22" s="52" t="s">
        <v>50</v>
      </c>
      <c r="LV22" s="93">
        <f t="shared" si="113"/>
        <v>8</v>
      </c>
      <c r="LW22" s="93">
        <f t="shared" si="113"/>
        <v>8</v>
      </c>
      <c r="LX22" s="76" t="s">
        <v>49</v>
      </c>
      <c r="LY22" s="76" t="s">
        <v>49</v>
      </c>
      <c r="LZ22" s="93">
        <f t="shared" si="114"/>
        <v>8</v>
      </c>
      <c r="MA22" s="93">
        <f t="shared" si="114"/>
        <v>8</v>
      </c>
      <c r="MB22" s="93">
        <f t="shared" si="114"/>
        <v>8</v>
      </c>
      <c r="MC22" s="93">
        <f t="shared" si="114"/>
        <v>8</v>
      </c>
      <c r="MD22" s="93">
        <f t="shared" si="114"/>
        <v>8</v>
      </c>
      <c r="ME22" s="76" t="s">
        <v>49</v>
      </c>
      <c r="MF22" s="76" t="s">
        <v>49</v>
      </c>
      <c r="MG22" s="93">
        <f t="shared" si="115"/>
        <v>8</v>
      </c>
      <c r="MH22" s="93">
        <f t="shared" si="115"/>
        <v>8</v>
      </c>
      <c r="MI22" s="93">
        <f t="shared" si="115"/>
        <v>8</v>
      </c>
      <c r="MJ22" s="93">
        <f t="shared" si="115"/>
        <v>8</v>
      </c>
      <c r="MK22" s="93">
        <f t="shared" si="115"/>
        <v>8</v>
      </c>
      <c r="ML22" s="76" t="s">
        <v>49</v>
      </c>
      <c r="MM22" s="76" t="s">
        <v>49</v>
      </c>
      <c r="MN22" s="93">
        <f t="shared" si="116"/>
        <v>8</v>
      </c>
      <c r="MO22" s="93">
        <f t="shared" si="116"/>
        <v>8</v>
      </c>
      <c r="MP22" s="93">
        <f t="shared" si="116"/>
        <v>8</v>
      </c>
      <c r="MQ22" s="93">
        <f t="shared" si="116"/>
        <v>8</v>
      </c>
      <c r="MR22" s="93">
        <f t="shared" si="116"/>
        <v>8</v>
      </c>
      <c r="MS22" s="76" t="s">
        <v>49</v>
      </c>
      <c r="MT22" s="76" t="s">
        <v>49</v>
      </c>
      <c r="MU22" s="93">
        <f t="shared" si="117"/>
        <v>8</v>
      </c>
      <c r="MV22" s="93">
        <f t="shared" si="117"/>
        <v>8</v>
      </c>
      <c r="MW22" s="93">
        <f t="shared" si="117"/>
        <v>8</v>
      </c>
      <c r="MX22" s="93">
        <f t="shared" si="117"/>
        <v>8</v>
      </c>
      <c r="MY22" s="93">
        <f t="shared" si="117"/>
        <v>8</v>
      </c>
      <c r="MZ22" s="76" t="s">
        <v>49</v>
      </c>
      <c r="NA22" s="76" t="s">
        <v>49</v>
      </c>
      <c r="NB22" s="93">
        <f t="shared" si="118"/>
        <v>8</v>
      </c>
      <c r="NC22" s="93">
        <f t="shared" si="118"/>
        <v>8</v>
      </c>
      <c r="ND22" s="93">
        <f t="shared" si="118"/>
        <v>8</v>
      </c>
      <c r="NE22" s="93">
        <f t="shared" si="118"/>
        <v>8</v>
      </c>
      <c r="NF22" s="93">
        <f t="shared" si="118"/>
        <v>8</v>
      </c>
      <c r="NG22" s="76" t="s">
        <v>49</v>
      </c>
      <c r="NH22" s="76" t="s">
        <v>49</v>
      </c>
      <c r="NI22" s="93">
        <f t="shared" si="119"/>
        <v>8</v>
      </c>
      <c r="NJ22" s="93">
        <f t="shared" si="119"/>
        <v>8</v>
      </c>
      <c r="NK22" s="93">
        <f t="shared" si="119"/>
        <v>8</v>
      </c>
      <c r="NL22" s="93">
        <f t="shared" si="119"/>
        <v>8</v>
      </c>
      <c r="NM22" s="52" t="s">
        <v>50</v>
      </c>
      <c r="NN22" s="76" t="s">
        <v>49</v>
      </c>
      <c r="NO22" s="76" t="s">
        <v>49</v>
      </c>
      <c r="NP22" s="93">
        <f t="shared" si="120"/>
        <v>8</v>
      </c>
      <c r="NQ22" s="93">
        <f t="shared" si="120"/>
        <v>8</v>
      </c>
      <c r="NR22" s="93">
        <f t="shared" si="120"/>
        <v>8</v>
      </c>
      <c r="NS22" s="93">
        <f t="shared" si="120"/>
        <v>8</v>
      </c>
      <c r="NT22" s="52" t="s">
        <v>50</v>
      </c>
      <c r="NU22" s="81" t="s">
        <v>49</v>
      </c>
      <c r="NV22" s="81" t="s">
        <v>49</v>
      </c>
      <c r="NW22" s="94"/>
      <c r="NX22" s="94"/>
      <c r="NY22" s="94"/>
      <c r="NZ22" s="94"/>
      <c r="OA22" s="94"/>
      <c r="OB22" s="81" t="s">
        <v>49</v>
      </c>
      <c r="OC22" s="81" t="s">
        <v>49</v>
      </c>
      <c r="OD22" s="94"/>
      <c r="OE22" s="94"/>
      <c r="OF22" s="94"/>
      <c r="OG22" s="94"/>
      <c r="OH22" s="94"/>
      <c r="OI22" s="81" t="s">
        <v>49</v>
      </c>
      <c r="OJ22" s="81" t="s">
        <v>49</v>
      </c>
      <c r="OK22" s="94"/>
      <c r="OL22" s="94"/>
      <c r="OM22" s="94"/>
      <c r="ON22" s="94"/>
      <c r="OO22" s="94"/>
      <c r="OP22" s="81" t="s">
        <v>49</v>
      </c>
      <c r="OQ22" s="81" t="s">
        <v>49</v>
      </c>
      <c r="OR22" s="94"/>
      <c r="OS22" s="94"/>
      <c r="OT22" s="94"/>
      <c r="OU22" s="94"/>
      <c r="OV22" s="94"/>
      <c r="OW22" s="81" t="s">
        <v>49</v>
      </c>
      <c r="OX22" s="81" t="s">
        <v>49</v>
      </c>
      <c r="OY22" s="94"/>
      <c r="OZ22" s="94"/>
      <c r="PA22" s="94"/>
      <c r="PB22" s="94"/>
      <c r="PC22" s="94"/>
      <c r="PD22" s="81" t="s">
        <v>49</v>
      </c>
      <c r="PE22" s="81" t="s">
        <v>49</v>
      </c>
      <c r="PF22" s="94"/>
      <c r="PG22" s="94"/>
      <c r="PH22" s="94"/>
      <c r="PI22" s="94"/>
      <c r="PJ22" s="94"/>
      <c r="PK22" s="81" t="s">
        <v>49</v>
      </c>
      <c r="PL22" s="81" t="s">
        <v>49</v>
      </c>
      <c r="PM22" s="94"/>
      <c r="PN22" s="94"/>
      <c r="PO22" s="94"/>
      <c r="PP22" s="94"/>
      <c r="PQ22" s="94"/>
      <c r="PR22" s="81" t="s">
        <v>49</v>
      </c>
      <c r="PS22" s="81" t="s">
        <v>49</v>
      </c>
      <c r="PT22" s="94"/>
      <c r="PU22" s="94"/>
      <c r="PV22" s="94"/>
      <c r="PW22" s="94"/>
      <c r="PX22" s="94"/>
      <c r="PY22" s="81" t="s">
        <v>49</v>
      </c>
      <c r="PZ22" s="81" t="s">
        <v>49</v>
      </c>
      <c r="QA22" s="94"/>
      <c r="QB22" s="94"/>
      <c r="QC22" s="94"/>
      <c r="QD22" s="94"/>
      <c r="QE22" s="94"/>
      <c r="QF22" s="81" t="s">
        <v>49</v>
      </c>
      <c r="QG22" s="81" t="s">
        <v>49</v>
      </c>
      <c r="QH22" s="94"/>
      <c r="QI22" s="94"/>
      <c r="QJ22" s="94"/>
      <c r="QK22" s="94"/>
      <c r="QL22" s="94"/>
      <c r="QM22" s="81" t="s">
        <v>49</v>
      </c>
      <c r="QN22" s="81" t="s">
        <v>49</v>
      </c>
      <c r="QO22" s="94"/>
      <c r="QP22" s="94"/>
      <c r="QQ22" s="94"/>
      <c r="QR22" s="94"/>
      <c r="QS22" s="94"/>
      <c r="QT22" s="81" t="s">
        <v>49</v>
      </c>
      <c r="QU22" s="81" t="s">
        <v>49</v>
      </c>
      <c r="QV22" s="94"/>
      <c r="QW22" s="94"/>
      <c r="QX22" s="94"/>
      <c r="QY22" s="94"/>
      <c r="QZ22" s="94"/>
      <c r="RA22" s="81" t="s">
        <v>49</v>
      </c>
      <c r="RB22" s="81" t="s">
        <v>49</v>
      </c>
      <c r="RC22" s="94"/>
      <c r="RD22" s="94"/>
      <c r="RE22" s="94"/>
      <c r="RF22" s="94"/>
      <c r="RG22" s="94"/>
      <c r="RH22" s="81" t="s">
        <v>49</v>
      </c>
      <c r="RI22" s="81" t="s">
        <v>49</v>
      </c>
    </row>
    <row r="23" spans="1:477" ht="9.9499999999999993" customHeight="1" x14ac:dyDescent="0.2">
      <c r="A23" s="89" t="s">
        <v>78</v>
      </c>
      <c r="B23" s="92">
        <f t="shared" si="121"/>
        <v>2</v>
      </c>
      <c r="C23" s="79">
        <f t="shared" si="63"/>
        <v>104</v>
      </c>
      <c r="D23" s="79">
        <f t="shared" si="64"/>
        <v>9</v>
      </c>
      <c r="E23" s="79">
        <f t="shared" si="65"/>
        <v>205</v>
      </c>
      <c r="F23" s="79">
        <f t="shared" si="66"/>
        <v>0</v>
      </c>
      <c r="G23" s="69"/>
      <c r="H23" s="79">
        <f t="shared" si="67"/>
        <v>-3</v>
      </c>
      <c r="I23" s="79">
        <f t="shared" si="68"/>
        <v>0</v>
      </c>
      <c r="J23" s="79">
        <f t="shared" si="69"/>
        <v>0</v>
      </c>
      <c r="K23" s="79">
        <f t="shared" si="70"/>
        <v>0</v>
      </c>
      <c r="L23" s="79">
        <f t="shared" si="71"/>
        <v>0</v>
      </c>
      <c r="M23" s="79">
        <f t="shared" si="72"/>
        <v>0</v>
      </c>
      <c r="N23" s="79">
        <f t="shared" si="73"/>
        <v>0</v>
      </c>
      <c r="O23" s="79">
        <f t="shared" si="74"/>
        <v>18</v>
      </c>
      <c r="P23" s="79">
        <f t="shared" si="75"/>
        <v>0</v>
      </c>
      <c r="Q23" s="70"/>
      <c r="R23" s="52" t="s">
        <v>50</v>
      </c>
      <c r="S23" s="95"/>
      <c r="T23" s="95"/>
      <c r="U23" s="76" t="s">
        <v>49</v>
      </c>
      <c r="V23" s="76" t="s">
        <v>49</v>
      </c>
      <c r="W23" s="93">
        <f t="shared" si="77"/>
        <v>8</v>
      </c>
      <c r="X23" s="93">
        <f t="shared" si="77"/>
        <v>8</v>
      </c>
      <c r="Y23" s="93">
        <f t="shared" si="77"/>
        <v>8</v>
      </c>
      <c r="Z23" s="93">
        <f t="shared" si="77"/>
        <v>8</v>
      </c>
      <c r="AA23" s="93">
        <f t="shared" si="77"/>
        <v>8</v>
      </c>
      <c r="AB23" s="76" t="s">
        <v>49</v>
      </c>
      <c r="AC23" s="76" t="s">
        <v>49</v>
      </c>
      <c r="AD23" s="93">
        <f t="shared" si="78"/>
        <v>8</v>
      </c>
      <c r="AE23" s="93">
        <f t="shared" si="78"/>
        <v>8</v>
      </c>
      <c r="AF23" s="93">
        <f t="shared" si="78"/>
        <v>8</v>
      </c>
      <c r="AG23" s="93">
        <f t="shared" si="78"/>
        <v>8</v>
      </c>
      <c r="AH23" s="93">
        <f t="shared" si="78"/>
        <v>8</v>
      </c>
      <c r="AI23" s="76" t="s">
        <v>49</v>
      </c>
      <c r="AJ23" s="76" t="s">
        <v>49</v>
      </c>
      <c r="AK23" s="93">
        <f t="shared" si="79"/>
        <v>8</v>
      </c>
      <c r="AL23" s="93">
        <f t="shared" si="79"/>
        <v>8</v>
      </c>
      <c r="AM23" s="93">
        <f t="shared" si="79"/>
        <v>8</v>
      </c>
      <c r="AN23" s="56" t="s">
        <v>53</v>
      </c>
      <c r="AO23" s="56" t="s">
        <v>53</v>
      </c>
      <c r="AP23" s="76" t="s">
        <v>49</v>
      </c>
      <c r="AQ23" s="76" t="s">
        <v>49</v>
      </c>
      <c r="AR23" s="93">
        <f t="shared" si="80"/>
        <v>8</v>
      </c>
      <c r="AS23" s="93">
        <f t="shared" si="80"/>
        <v>8</v>
      </c>
      <c r="AT23" s="93">
        <f t="shared" si="80"/>
        <v>8</v>
      </c>
      <c r="AU23" s="93">
        <f t="shared" si="80"/>
        <v>8</v>
      </c>
      <c r="AV23" s="93">
        <f t="shared" si="80"/>
        <v>8</v>
      </c>
      <c r="AW23" s="76" t="s">
        <v>49</v>
      </c>
      <c r="AX23" s="76" t="s">
        <v>49</v>
      </c>
      <c r="AY23" s="93">
        <f t="shared" si="81"/>
        <v>8</v>
      </c>
      <c r="AZ23" s="93">
        <f t="shared" si="81"/>
        <v>8</v>
      </c>
      <c r="BA23" s="93">
        <f t="shared" si="81"/>
        <v>8</v>
      </c>
      <c r="BB23" s="93">
        <f t="shared" si="81"/>
        <v>8</v>
      </c>
      <c r="BC23" s="93">
        <f t="shared" si="81"/>
        <v>8</v>
      </c>
      <c r="BD23" s="76" t="s">
        <v>49</v>
      </c>
      <c r="BE23" s="76" t="s">
        <v>49</v>
      </c>
      <c r="BF23" s="93">
        <f t="shared" si="82"/>
        <v>8</v>
      </c>
      <c r="BG23" s="93">
        <f t="shared" si="82"/>
        <v>8</v>
      </c>
      <c r="BH23" s="93">
        <f t="shared" si="82"/>
        <v>8</v>
      </c>
      <c r="BI23" s="93">
        <f t="shared" si="82"/>
        <v>8</v>
      </c>
      <c r="BJ23" s="93">
        <f t="shared" si="82"/>
        <v>8</v>
      </c>
      <c r="BK23" s="76" t="s">
        <v>49</v>
      </c>
      <c r="BL23" s="76" t="s">
        <v>49</v>
      </c>
      <c r="BM23" s="93">
        <f t="shared" si="122"/>
        <v>8</v>
      </c>
      <c r="BN23" s="93">
        <f t="shared" si="122"/>
        <v>8</v>
      </c>
      <c r="BO23" s="93">
        <f t="shared" si="122"/>
        <v>8</v>
      </c>
      <c r="BP23" s="93">
        <f t="shared" si="122"/>
        <v>8</v>
      </c>
      <c r="BQ23" s="93">
        <f t="shared" si="122"/>
        <v>8</v>
      </c>
      <c r="BR23" s="76" t="s">
        <v>49</v>
      </c>
      <c r="BS23" s="76" t="s">
        <v>49</v>
      </c>
      <c r="BT23" s="93">
        <f t="shared" si="83"/>
        <v>8</v>
      </c>
      <c r="BU23" s="93">
        <f t="shared" si="83"/>
        <v>8</v>
      </c>
      <c r="BV23" s="93">
        <f t="shared" si="83"/>
        <v>8</v>
      </c>
      <c r="BW23" s="93">
        <f t="shared" si="83"/>
        <v>8</v>
      </c>
      <c r="BX23" s="93">
        <f t="shared" si="83"/>
        <v>8</v>
      </c>
      <c r="BY23" s="76" t="s">
        <v>49</v>
      </c>
      <c r="BZ23" s="76" t="s">
        <v>49</v>
      </c>
      <c r="CA23" s="93">
        <f t="shared" si="84"/>
        <v>8</v>
      </c>
      <c r="CB23" s="93">
        <f t="shared" si="84"/>
        <v>8</v>
      </c>
      <c r="CC23" s="93">
        <f t="shared" si="84"/>
        <v>8</v>
      </c>
      <c r="CD23" s="93">
        <f t="shared" si="84"/>
        <v>8</v>
      </c>
      <c r="CE23" s="93">
        <f t="shared" si="84"/>
        <v>8</v>
      </c>
      <c r="CF23" s="76" t="s">
        <v>49</v>
      </c>
      <c r="CG23" s="76" t="s">
        <v>49</v>
      </c>
      <c r="CH23" s="93">
        <f t="shared" si="85"/>
        <v>8</v>
      </c>
      <c r="CI23" s="93">
        <f t="shared" si="85"/>
        <v>8</v>
      </c>
      <c r="CJ23" s="93">
        <f t="shared" si="85"/>
        <v>8</v>
      </c>
      <c r="CK23" s="56" t="s">
        <v>53</v>
      </c>
      <c r="CL23" s="56" t="s">
        <v>53</v>
      </c>
      <c r="CM23" s="76" t="s">
        <v>49</v>
      </c>
      <c r="CN23" s="76" t="s">
        <v>49</v>
      </c>
      <c r="CO23" s="93">
        <f t="shared" si="86"/>
        <v>8</v>
      </c>
      <c r="CP23" s="93">
        <f t="shared" si="86"/>
        <v>8</v>
      </c>
      <c r="CQ23" s="63" t="s">
        <v>60</v>
      </c>
      <c r="CR23" s="63" t="s">
        <v>60</v>
      </c>
      <c r="CS23" s="63" t="s">
        <v>60</v>
      </c>
      <c r="CT23" s="76" t="s">
        <v>49</v>
      </c>
      <c r="CU23" s="76" t="s">
        <v>49</v>
      </c>
      <c r="CV23" s="63" t="s">
        <v>60</v>
      </c>
      <c r="CW23" s="63" t="s">
        <v>60</v>
      </c>
      <c r="CX23" s="63" t="s">
        <v>60</v>
      </c>
      <c r="CY23" s="63" t="s">
        <v>60</v>
      </c>
      <c r="CZ23" s="63" t="s">
        <v>60</v>
      </c>
      <c r="DA23" s="76" t="s">
        <v>49</v>
      </c>
      <c r="DB23" s="76" t="s">
        <v>49</v>
      </c>
      <c r="DC23" s="63" t="s">
        <v>60</v>
      </c>
      <c r="DD23" s="63" t="s">
        <v>60</v>
      </c>
      <c r="DE23" s="63" t="s">
        <v>60</v>
      </c>
      <c r="DF23" s="63" t="s">
        <v>60</v>
      </c>
      <c r="DG23" s="63" t="s">
        <v>60</v>
      </c>
      <c r="DH23" s="76" t="s">
        <v>49</v>
      </c>
      <c r="DI23" s="76" t="s">
        <v>49</v>
      </c>
      <c r="DJ23" s="63" t="s">
        <v>60</v>
      </c>
      <c r="DK23" s="63" t="s">
        <v>60</v>
      </c>
      <c r="DL23" s="63" t="s">
        <v>60</v>
      </c>
      <c r="DM23" s="63" t="s">
        <v>60</v>
      </c>
      <c r="DN23" s="63" t="s">
        <v>60</v>
      </c>
      <c r="DO23" s="76" t="s">
        <v>49</v>
      </c>
      <c r="DP23" s="76" t="s">
        <v>49</v>
      </c>
      <c r="DQ23" s="52" t="s">
        <v>50</v>
      </c>
      <c r="DR23" s="93">
        <f t="shared" si="87"/>
        <v>8</v>
      </c>
      <c r="DS23" s="93">
        <f t="shared" si="87"/>
        <v>8</v>
      </c>
      <c r="DT23" s="93">
        <f t="shared" si="87"/>
        <v>8</v>
      </c>
      <c r="DU23" s="93">
        <f t="shared" si="87"/>
        <v>8</v>
      </c>
      <c r="DV23" s="76" t="s">
        <v>49</v>
      </c>
      <c r="DW23" s="76" t="s">
        <v>49</v>
      </c>
      <c r="DX23" s="93">
        <f t="shared" si="88"/>
        <v>8</v>
      </c>
      <c r="DY23" s="93">
        <f t="shared" si="88"/>
        <v>8</v>
      </c>
      <c r="DZ23" s="93">
        <f t="shared" si="88"/>
        <v>8</v>
      </c>
      <c r="EA23" s="93">
        <f t="shared" si="88"/>
        <v>8</v>
      </c>
      <c r="EB23" s="93">
        <f t="shared" si="88"/>
        <v>8</v>
      </c>
      <c r="EC23" s="76" t="s">
        <v>49</v>
      </c>
      <c r="ED23" s="76" t="s">
        <v>49</v>
      </c>
      <c r="EE23" s="93">
        <f t="shared" si="89"/>
        <v>8</v>
      </c>
      <c r="EF23" s="93">
        <f t="shared" si="89"/>
        <v>8</v>
      </c>
      <c r="EG23" s="93">
        <f t="shared" si="89"/>
        <v>8</v>
      </c>
      <c r="EH23" s="93">
        <f t="shared" si="89"/>
        <v>8</v>
      </c>
      <c r="EI23" s="52" t="s">
        <v>50</v>
      </c>
      <c r="EJ23" s="76" t="s">
        <v>49</v>
      </c>
      <c r="EK23" s="76" t="s">
        <v>49</v>
      </c>
      <c r="EL23" s="93">
        <f t="shared" si="90"/>
        <v>8</v>
      </c>
      <c r="EM23" s="93">
        <f t="shared" si="90"/>
        <v>8</v>
      </c>
      <c r="EN23" s="93">
        <f t="shared" si="90"/>
        <v>8</v>
      </c>
      <c r="EO23" s="93">
        <f t="shared" si="90"/>
        <v>8</v>
      </c>
      <c r="EP23" s="52" t="s">
        <v>50</v>
      </c>
      <c r="EQ23" s="76" t="s">
        <v>49</v>
      </c>
      <c r="ER23" s="76" t="s">
        <v>49</v>
      </c>
      <c r="ES23" s="93">
        <f t="shared" si="91"/>
        <v>8</v>
      </c>
      <c r="ET23" s="93">
        <f t="shared" si="91"/>
        <v>8</v>
      </c>
      <c r="EU23" s="93">
        <f t="shared" si="91"/>
        <v>8</v>
      </c>
      <c r="EV23" s="93">
        <f t="shared" si="91"/>
        <v>8</v>
      </c>
      <c r="EW23" s="93">
        <f t="shared" si="91"/>
        <v>8</v>
      </c>
      <c r="EX23" s="76" t="s">
        <v>49</v>
      </c>
      <c r="EY23" s="76" t="s">
        <v>49</v>
      </c>
      <c r="EZ23" s="93">
        <f t="shared" si="123"/>
        <v>8</v>
      </c>
      <c r="FA23" s="93">
        <f t="shared" si="123"/>
        <v>8</v>
      </c>
      <c r="FB23" s="93">
        <f t="shared" si="123"/>
        <v>8</v>
      </c>
      <c r="FC23" s="52" t="s">
        <v>50</v>
      </c>
      <c r="FD23" s="56" t="s">
        <v>53</v>
      </c>
      <c r="FE23" s="76" t="s">
        <v>49</v>
      </c>
      <c r="FF23" s="76" t="s">
        <v>49</v>
      </c>
      <c r="FG23" s="56" t="s">
        <v>53</v>
      </c>
      <c r="FH23" s="56" t="s">
        <v>53</v>
      </c>
      <c r="FI23" s="56" t="s">
        <v>53</v>
      </c>
      <c r="FJ23" s="56" t="s">
        <v>53</v>
      </c>
      <c r="FK23" s="56" t="s">
        <v>53</v>
      </c>
      <c r="FL23" s="76" t="s">
        <v>49</v>
      </c>
      <c r="FM23" s="76" t="s">
        <v>49</v>
      </c>
      <c r="FN23" s="52" t="s">
        <v>50</v>
      </c>
      <c r="FO23" s="93">
        <f t="shared" si="93"/>
        <v>8</v>
      </c>
      <c r="FP23" s="93">
        <f t="shared" si="93"/>
        <v>8</v>
      </c>
      <c r="FQ23" s="93">
        <f t="shared" si="93"/>
        <v>8</v>
      </c>
      <c r="FR23" s="93">
        <f t="shared" si="93"/>
        <v>8</v>
      </c>
      <c r="FS23" s="76" t="s">
        <v>49</v>
      </c>
      <c r="FT23" s="76" t="s">
        <v>49</v>
      </c>
      <c r="FU23" s="93">
        <f t="shared" si="94"/>
        <v>8</v>
      </c>
      <c r="FV23" s="93">
        <f t="shared" si="94"/>
        <v>8</v>
      </c>
      <c r="FW23" s="93">
        <f t="shared" si="94"/>
        <v>8</v>
      </c>
      <c r="FX23" s="93">
        <f t="shared" si="94"/>
        <v>8</v>
      </c>
      <c r="FY23" s="93">
        <f t="shared" si="94"/>
        <v>8</v>
      </c>
      <c r="FZ23" s="76" t="s">
        <v>49</v>
      </c>
      <c r="GA23" s="76" t="s">
        <v>49</v>
      </c>
      <c r="GB23" s="93">
        <f t="shared" si="95"/>
        <v>8</v>
      </c>
      <c r="GC23" s="93">
        <f t="shared" si="95"/>
        <v>8</v>
      </c>
      <c r="GD23" s="93">
        <f t="shared" si="95"/>
        <v>8</v>
      </c>
      <c r="GE23" s="93">
        <f t="shared" si="95"/>
        <v>8</v>
      </c>
      <c r="GF23" s="93">
        <f t="shared" si="95"/>
        <v>8</v>
      </c>
      <c r="GG23" s="76" t="s">
        <v>49</v>
      </c>
      <c r="GH23" s="76" t="s">
        <v>49</v>
      </c>
      <c r="GI23" s="93">
        <f t="shared" si="96"/>
        <v>8</v>
      </c>
      <c r="GJ23" s="93">
        <f t="shared" si="96"/>
        <v>8</v>
      </c>
      <c r="GK23" s="93">
        <f t="shared" si="96"/>
        <v>8</v>
      </c>
      <c r="GL23" s="93">
        <f t="shared" si="96"/>
        <v>8</v>
      </c>
      <c r="GM23" s="93">
        <f t="shared" si="96"/>
        <v>8</v>
      </c>
      <c r="GN23" s="76" t="s">
        <v>49</v>
      </c>
      <c r="GO23" s="76" t="s">
        <v>49</v>
      </c>
      <c r="GP23" s="56" t="s">
        <v>53</v>
      </c>
      <c r="GQ23" s="56" t="s">
        <v>53</v>
      </c>
      <c r="GR23" s="56" t="s">
        <v>53</v>
      </c>
      <c r="GS23" s="56" t="s">
        <v>53</v>
      </c>
      <c r="GT23" s="56" t="s">
        <v>53</v>
      </c>
      <c r="GU23" s="76" t="s">
        <v>49</v>
      </c>
      <c r="GV23" s="76" t="s">
        <v>49</v>
      </c>
      <c r="GW23" s="93">
        <f t="shared" si="98"/>
        <v>8</v>
      </c>
      <c r="GX23" s="93">
        <f t="shared" si="98"/>
        <v>8</v>
      </c>
      <c r="GY23" s="93">
        <f t="shared" si="98"/>
        <v>8</v>
      </c>
      <c r="GZ23" s="93">
        <f t="shared" si="98"/>
        <v>8</v>
      </c>
      <c r="HA23" s="93">
        <f t="shared" si="98"/>
        <v>8</v>
      </c>
      <c r="HB23" s="76" t="s">
        <v>49</v>
      </c>
      <c r="HC23" s="76" t="s">
        <v>49</v>
      </c>
      <c r="HD23" s="56" t="s">
        <v>53</v>
      </c>
      <c r="HE23" s="52" t="s">
        <v>50</v>
      </c>
      <c r="HF23" s="93">
        <f t="shared" si="99"/>
        <v>8</v>
      </c>
      <c r="HG23" s="93">
        <f t="shared" si="99"/>
        <v>8</v>
      </c>
      <c r="HH23" s="93">
        <f t="shared" si="99"/>
        <v>8</v>
      </c>
      <c r="HI23" s="76" t="s">
        <v>49</v>
      </c>
      <c r="HJ23" s="76" t="s">
        <v>49</v>
      </c>
      <c r="HK23" s="93">
        <f t="shared" si="100"/>
        <v>8</v>
      </c>
      <c r="HL23" s="93">
        <f t="shared" si="100"/>
        <v>8</v>
      </c>
      <c r="HM23" s="93">
        <f t="shared" si="100"/>
        <v>8</v>
      </c>
      <c r="HN23" s="93">
        <f t="shared" si="100"/>
        <v>8</v>
      </c>
      <c r="HO23" s="93">
        <f t="shared" si="100"/>
        <v>8</v>
      </c>
      <c r="HP23" s="76" t="s">
        <v>49</v>
      </c>
      <c r="HQ23" s="76" t="s">
        <v>49</v>
      </c>
      <c r="HR23" s="93">
        <f t="shared" si="101"/>
        <v>8</v>
      </c>
      <c r="HS23" s="93">
        <f t="shared" si="101"/>
        <v>8</v>
      </c>
      <c r="HT23" s="93">
        <f t="shared" si="101"/>
        <v>8</v>
      </c>
      <c r="HU23" s="93">
        <f t="shared" si="101"/>
        <v>8</v>
      </c>
      <c r="HV23" s="93">
        <f t="shared" si="101"/>
        <v>8</v>
      </c>
      <c r="HW23" s="76" t="s">
        <v>49</v>
      </c>
      <c r="HX23" s="76" t="s">
        <v>49</v>
      </c>
      <c r="HY23" s="93">
        <f t="shared" si="124"/>
        <v>8</v>
      </c>
      <c r="HZ23" s="93">
        <f t="shared" si="124"/>
        <v>8</v>
      </c>
      <c r="IA23" s="93">
        <f t="shared" si="124"/>
        <v>8</v>
      </c>
      <c r="IB23" s="93">
        <f t="shared" si="124"/>
        <v>8</v>
      </c>
      <c r="IC23" s="93">
        <f t="shared" si="124"/>
        <v>8</v>
      </c>
      <c r="ID23" s="76" t="s">
        <v>49</v>
      </c>
      <c r="IE23" s="76" t="s">
        <v>49</v>
      </c>
      <c r="IF23" s="93">
        <f t="shared" si="125"/>
        <v>8</v>
      </c>
      <c r="IG23" s="93">
        <f t="shared" si="125"/>
        <v>8</v>
      </c>
      <c r="IH23" s="93">
        <f t="shared" si="125"/>
        <v>8</v>
      </c>
      <c r="II23" s="93">
        <f t="shared" si="125"/>
        <v>8</v>
      </c>
      <c r="IJ23" s="56" t="s">
        <v>53</v>
      </c>
      <c r="IK23" s="76" t="s">
        <v>49</v>
      </c>
      <c r="IL23" s="76" t="s">
        <v>49</v>
      </c>
      <c r="IM23" s="56" t="s">
        <v>53</v>
      </c>
      <c r="IN23" s="56" t="s">
        <v>53</v>
      </c>
      <c r="IO23" s="56" t="s">
        <v>53</v>
      </c>
      <c r="IP23" s="56" t="s">
        <v>53</v>
      </c>
      <c r="IQ23" s="56" t="s">
        <v>53</v>
      </c>
      <c r="IR23" s="76" t="s">
        <v>49</v>
      </c>
      <c r="IS23" s="76" t="s">
        <v>49</v>
      </c>
      <c r="IT23" s="56" t="s">
        <v>53</v>
      </c>
      <c r="IU23" s="56" t="s">
        <v>53</v>
      </c>
      <c r="IV23" s="56" t="s">
        <v>53</v>
      </c>
      <c r="IW23" s="56" t="s">
        <v>53</v>
      </c>
      <c r="IX23" s="56" t="s">
        <v>53</v>
      </c>
      <c r="IY23" s="76" t="s">
        <v>49</v>
      </c>
      <c r="IZ23" s="76" t="s">
        <v>49</v>
      </c>
      <c r="JA23" s="56" t="s">
        <v>53</v>
      </c>
      <c r="JB23" s="93">
        <f t="shared" si="103"/>
        <v>8</v>
      </c>
      <c r="JC23" s="93">
        <f t="shared" si="103"/>
        <v>8</v>
      </c>
      <c r="JD23" s="93">
        <f t="shared" si="103"/>
        <v>8</v>
      </c>
      <c r="JE23" s="93">
        <f t="shared" si="103"/>
        <v>8</v>
      </c>
      <c r="JF23" s="76" t="s">
        <v>49</v>
      </c>
      <c r="JG23" s="76" t="s">
        <v>49</v>
      </c>
      <c r="JH23" s="93">
        <f t="shared" si="104"/>
        <v>8</v>
      </c>
      <c r="JI23" s="93">
        <f t="shared" si="104"/>
        <v>8</v>
      </c>
      <c r="JJ23" s="93">
        <f t="shared" si="104"/>
        <v>8</v>
      </c>
      <c r="JK23" s="93">
        <f t="shared" si="104"/>
        <v>8</v>
      </c>
      <c r="JL23" s="93">
        <f t="shared" si="104"/>
        <v>8</v>
      </c>
      <c r="JM23" s="76" t="s">
        <v>49</v>
      </c>
      <c r="JN23" s="76" t="s">
        <v>49</v>
      </c>
      <c r="JO23" s="93">
        <f t="shared" si="105"/>
        <v>8</v>
      </c>
      <c r="JP23" s="93">
        <f t="shared" si="105"/>
        <v>8</v>
      </c>
      <c r="JQ23" s="93">
        <f t="shared" si="105"/>
        <v>8</v>
      </c>
      <c r="JR23" s="93">
        <f t="shared" si="105"/>
        <v>8</v>
      </c>
      <c r="JS23" s="93">
        <f t="shared" si="105"/>
        <v>8</v>
      </c>
      <c r="JT23" s="76" t="s">
        <v>49</v>
      </c>
      <c r="JU23" s="76" t="s">
        <v>49</v>
      </c>
      <c r="JV23" s="93">
        <f t="shared" si="106"/>
        <v>8</v>
      </c>
      <c r="JW23" s="93">
        <f t="shared" si="106"/>
        <v>8</v>
      </c>
      <c r="JX23" s="93">
        <f t="shared" si="106"/>
        <v>8</v>
      </c>
      <c r="JY23" s="93">
        <f t="shared" si="106"/>
        <v>8</v>
      </c>
      <c r="JZ23" s="93">
        <f t="shared" si="106"/>
        <v>8</v>
      </c>
      <c r="KA23" s="76" t="s">
        <v>49</v>
      </c>
      <c r="KB23" s="76" t="s">
        <v>49</v>
      </c>
      <c r="KC23" s="93">
        <f t="shared" si="107"/>
        <v>8</v>
      </c>
      <c r="KD23" s="93">
        <f t="shared" si="107"/>
        <v>8</v>
      </c>
      <c r="KE23" s="93">
        <f t="shared" si="107"/>
        <v>8</v>
      </c>
      <c r="KF23" s="93">
        <f t="shared" si="107"/>
        <v>8</v>
      </c>
      <c r="KG23" s="93">
        <f t="shared" si="107"/>
        <v>8</v>
      </c>
      <c r="KH23" s="76" t="s">
        <v>49</v>
      </c>
      <c r="KI23" s="76" t="s">
        <v>49</v>
      </c>
      <c r="KJ23" s="93">
        <f t="shared" si="108"/>
        <v>8</v>
      </c>
      <c r="KK23" s="93">
        <f t="shared" si="108"/>
        <v>8</v>
      </c>
      <c r="KL23" s="93">
        <f t="shared" si="108"/>
        <v>8</v>
      </c>
      <c r="KM23" s="93">
        <f t="shared" si="108"/>
        <v>8</v>
      </c>
      <c r="KN23" s="93">
        <f t="shared" si="108"/>
        <v>8</v>
      </c>
      <c r="KO23" s="76" t="s">
        <v>49</v>
      </c>
      <c r="KP23" s="76" t="s">
        <v>49</v>
      </c>
      <c r="KQ23" s="93">
        <f t="shared" si="109"/>
        <v>8</v>
      </c>
      <c r="KR23" s="93">
        <f t="shared" si="109"/>
        <v>8</v>
      </c>
      <c r="KS23" s="93">
        <f t="shared" si="109"/>
        <v>8</v>
      </c>
      <c r="KT23" s="93">
        <f t="shared" si="109"/>
        <v>8</v>
      </c>
      <c r="KU23" s="93">
        <f t="shared" si="109"/>
        <v>8</v>
      </c>
      <c r="KV23" s="76" t="s">
        <v>49</v>
      </c>
      <c r="KW23" s="76" t="s">
        <v>49</v>
      </c>
      <c r="KX23" s="93">
        <f t="shared" si="110"/>
        <v>8</v>
      </c>
      <c r="KY23" s="93">
        <f t="shared" si="110"/>
        <v>8</v>
      </c>
      <c r="KZ23" s="93">
        <f t="shared" si="110"/>
        <v>8</v>
      </c>
      <c r="LA23" s="93">
        <f t="shared" si="110"/>
        <v>8</v>
      </c>
      <c r="LB23" s="93">
        <f t="shared" si="110"/>
        <v>8</v>
      </c>
      <c r="LC23" s="76" t="s">
        <v>49</v>
      </c>
      <c r="LD23" s="76" t="s">
        <v>49</v>
      </c>
      <c r="LE23" s="93">
        <f t="shared" si="111"/>
        <v>8</v>
      </c>
      <c r="LF23" s="93">
        <f t="shared" si="111"/>
        <v>8</v>
      </c>
      <c r="LG23" s="93">
        <f t="shared" si="111"/>
        <v>8</v>
      </c>
      <c r="LH23" s="93">
        <f t="shared" si="111"/>
        <v>8</v>
      </c>
      <c r="LI23" s="93">
        <f t="shared" si="111"/>
        <v>8</v>
      </c>
      <c r="LJ23" s="76" t="s">
        <v>49</v>
      </c>
      <c r="LK23" s="76" t="s">
        <v>49</v>
      </c>
      <c r="LL23" s="93">
        <f t="shared" si="112"/>
        <v>8</v>
      </c>
      <c r="LM23" s="93">
        <f t="shared" si="112"/>
        <v>8</v>
      </c>
      <c r="LN23" s="93">
        <f t="shared" si="112"/>
        <v>8</v>
      </c>
      <c r="LO23" s="93">
        <f t="shared" si="112"/>
        <v>8</v>
      </c>
      <c r="LP23" s="93">
        <f t="shared" si="112"/>
        <v>8</v>
      </c>
      <c r="LQ23" s="76" t="s">
        <v>49</v>
      </c>
      <c r="LR23" s="76" t="s">
        <v>49</v>
      </c>
      <c r="LS23" s="93">
        <f t="shared" si="113"/>
        <v>8</v>
      </c>
      <c r="LT23" s="93">
        <f t="shared" si="113"/>
        <v>8</v>
      </c>
      <c r="LU23" s="52" t="s">
        <v>50</v>
      </c>
      <c r="LV23" s="93">
        <f t="shared" si="113"/>
        <v>8</v>
      </c>
      <c r="LW23" s="93">
        <f t="shared" si="113"/>
        <v>8</v>
      </c>
      <c r="LX23" s="76" t="s">
        <v>49</v>
      </c>
      <c r="LY23" s="76" t="s">
        <v>49</v>
      </c>
      <c r="LZ23" s="93">
        <f t="shared" si="114"/>
        <v>8</v>
      </c>
      <c r="MA23" s="93">
        <f t="shared" si="114"/>
        <v>8</v>
      </c>
      <c r="MB23" s="93">
        <f t="shared" si="114"/>
        <v>8</v>
      </c>
      <c r="MC23" s="93">
        <f t="shared" si="114"/>
        <v>8</v>
      </c>
      <c r="MD23" s="93">
        <f t="shared" si="114"/>
        <v>8</v>
      </c>
      <c r="ME23" s="76" t="s">
        <v>49</v>
      </c>
      <c r="MF23" s="76" t="s">
        <v>49</v>
      </c>
      <c r="MG23" s="93">
        <f t="shared" si="115"/>
        <v>8</v>
      </c>
      <c r="MH23" s="93">
        <f t="shared" si="115"/>
        <v>8</v>
      </c>
      <c r="MI23" s="93">
        <f t="shared" si="115"/>
        <v>8</v>
      </c>
      <c r="MJ23" s="93">
        <f t="shared" si="115"/>
        <v>8</v>
      </c>
      <c r="MK23" s="93">
        <f t="shared" si="115"/>
        <v>8</v>
      </c>
      <c r="ML23" s="76" t="s">
        <v>49</v>
      </c>
      <c r="MM23" s="76" t="s">
        <v>49</v>
      </c>
      <c r="MN23" s="93">
        <f t="shared" si="116"/>
        <v>8</v>
      </c>
      <c r="MO23" s="93">
        <f t="shared" si="116"/>
        <v>8</v>
      </c>
      <c r="MP23" s="93">
        <f t="shared" si="116"/>
        <v>8</v>
      </c>
      <c r="MQ23" s="93">
        <f t="shared" si="116"/>
        <v>8</v>
      </c>
      <c r="MR23" s="93">
        <f t="shared" si="116"/>
        <v>8</v>
      </c>
      <c r="MS23" s="76" t="s">
        <v>49</v>
      </c>
      <c r="MT23" s="76" t="s">
        <v>49</v>
      </c>
      <c r="MU23" s="93">
        <f t="shared" si="117"/>
        <v>8</v>
      </c>
      <c r="MV23" s="93">
        <f t="shared" si="117"/>
        <v>8</v>
      </c>
      <c r="MW23" s="93">
        <f t="shared" si="117"/>
        <v>8</v>
      </c>
      <c r="MX23" s="93">
        <f t="shared" si="117"/>
        <v>8</v>
      </c>
      <c r="MY23" s="93">
        <f t="shared" si="117"/>
        <v>8</v>
      </c>
      <c r="MZ23" s="76" t="s">
        <v>49</v>
      </c>
      <c r="NA23" s="76" t="s">
        <v>49</v>
      </c>
      <c r="NB23" s="93">
        <f t="shared" si="118"/>
        <v>8</v>
      </c>
      <c r="NC23" s="93">
        <f t="shared" si="118"/>
        <v>8</v>
      </c>
      <c r="ND23" s="93">
        <f t="shared" si="118"/>
        <v>8</v>
      </c>
      <c r="NE23" s="93">
        <f t="shared" si="118"/>
        <v>8</v>
      </c>
      <c r="NF23" s="93">
        <f t="shared" si="118"/>
        <v>8</v>
      </c>
      <c r="NG23" s="76" t="s">
        <v>49</v>
      </c>
      <c r="NH23" s="76" t="s">
        <v>49</v>
      </c>
      <c r="NI23" s="93">
        <f t="shared" si="119"/>
        <v>8</v>
      </c>
      <c r="NJ23" s="93">
        <f t="shared" si="119"/>
        <v>8</v>
      </c>
      <c r="NK23" s="93">
        <f t="shared" si="119"/>
        <v>8</v>
      </c>
      <c r="NL23" s="93">
        <f t="shared" si="119"/>
        <v>8</v>
      </c>
      <c r="NM23" s="52" t="s">
        <v>50</v>
      </c>
      <c r="NN23" s="76" t="s">
        <v>49</v>
      </c>
      <c r="NO23" s="76" t="s">
        <v>49</v>
      </c>
      <c r="NP23" s="93">
        <f t="shared" si="120"/>
        <v>8</v>
      </c>
      <c r="NQ23" s="93">
        <f t="shared" si="120"/>
        <v>8</v>
      </c>
      <c r="NR23" s="93">
        <f t="shared" si="120"/>
        <v>8</v>
      </c>
      <c r="NS23" s="93">
        <f t="shared" si="120"/>
        <v>8</v>
      </c>
      <c r="NT23" s="52" t="s">
        <v>50</v>
      </c>
      <c r="NU23" s="81" t="s">
        <v>49</v>
      </c>
      <c r="NV23" s="81" t="s">
        <v>49</v>
      </c>
      <c r="NW23" s="94"/>
      <c r="NX23" s="94"/>
      <c r="NY23" s="94"/>
      <c r="NZ23" s="94"/>
      <c r="OA23" s="94"/>
      <c r="OB23" s="81" t="s">
        <v>49</v>
      </c>
      <c r="OC23" s="81" t="s">
        <v>49</v>
      </c>
      <c r="OD23" s="94"/>
      <c r="OE23" s="94"/>
      <c r="OF23" s="94"/>
      <c r="OG23" s="94"/>
      <c r="OH23" s="94"/>
      <c r="OI23" s="81" t="s">
        <v>49</v>
      </c>
      <c r="OJ23" s="81" t="s">
        <v>49</v>
      </c>
      <c r="OK23" s="94"/>
      <c r="OL23" s="94"/>
      <c r="OM23" s="94"/>
      <c r="ON23" s="94"/>
      <c r="OO23" s="94"/>
      <c r="OP23" s="81" t="s">
        <v>49</v>
      </c>
      <c r="OQ23" s="81" t="s">
        <v>49</v>
      </c>
      <c r="OR23" s="94"/>
      <c r="OS23" s="94"/>
      <c r="OT23" s="94"/>
      <c r="OU23" s="94"/>
      <c r="OV23" s="94"/>
      <c r="OW23" s="81" t="s">
        <v>49</v>
      </c>
      <c r="OX23" s="81" t="s">
        <v>49</v>
      </c>
      <c r="OY23" s="94"/>
      <c r="OZ23" s="94"/>
      <c r="PA23" s="94"/>
      <c r="PB23" s="94"/>
      <c r="PC23" s="94"/>
      <c r="PD23" s="81" t="s">
        <v>49</v>
      </c>
      <c r="PE23" s="81" t="s">
        <v>49</v>
      </c>
      <c r="PF23" s="94"/>
      <c r="PG23" s="94"/>
      <c r="PH23" s="94"/>
      <c r="PI23" s="94"/>
      <c r="PJ23" s="94"/>
      <c r="PK23" s="81" t="s">
        <v>49</v>
      </c>
      <c r="PL23" s="81" t="s">
        <v>49</v>
      </c>
      <c r="PM23" s="94"/>
      <c r="PN23" s="94"/>
      <c r="PO23" s="94"/>
      <c r="PP23" s="94"/>
      <c r="PQ23" s="94"/>
      <c r="PR23" s="81" t="s">
        <v>49</v>
      </c>
      <c r="PS23" s="81" t="s">
        <v>49</v>
      </c>
      <c r="PT23" s="94"/>
      <c r="PU23" s="94"/>
      <c r="PV23" s="94"/>
      <c r="PW23" s="94"/>
      <c r="PX23" s="94"/>
      <c r="PY23" s="81" t="s">
        <v>49</v>
      </c>
      <c r="PZ23" s="81" t="s">
        <v>49</v>
      </c>
      <c r="QA23" s="94"/>
      <c r="QB23" s="94"/>
      <c r="QC23" s="94"/>
      <c r="QD23" s="94"/>
      <c r="QE23" s="94"/>
      <c r="QF23" s="81" t="s">
        <v>49</v>
      </c>
      <c r="QG23" s="81" t="s">
        <v>49</v>
      </c>
      <c r="QH23" s="94"/>
      <c r="QI23" s="94"/>
      <c r="QJ23" s="94"/>
      <c r="QK23" s="94"/>
      <c r="QL23" s="94"/>
      <c r="QM23" s="81" t="s">
        <v>49</v>
      </c>
      <c r="QN23" s="81" t="s">
        <v>49</v>
      </c>
      <c r="QO23" s="94"/>
      <c r="QP23" s="94"/>
      <c r="QQ23" s="94"/>
      <c r="QR23" s="94"/>
      <c r="QS23" s="94"/>
      <c r="QT23" s="81" t="s">
        <v>49</v>
      </c>
      <c r="QU23" s="81" t="s">
        <v>49</v>
      </c>
      <c r="QV23" s="94"/>
      <c r="QW23" s="94"/>
      <c r="QX23" s="94"/>
      <c r="QY23" s="94"/>
      <c r="QZ23" s="94"/>
      <c r="RA23" s="81" t="s">
        <v>49</v>
      </c>
      <c r="RB23" s="81" t="s">
        <v>49</v>
      </c>
      <c r="RC23" s="94"/>
      <c r="RD23" s="94"/>
      <c r="RE23" s="94"/>
      <c r="RF23" s="94"/>
      <c r="RG23" s="94"/>
      <c r="RH23" s="81" t="s">
        <v>49</v>
      </c>
      <c r="RI23" s="81" t="s">
        <v>49</v>
      </c>
    </row>
    <row r="24" spans="1:477" ht="9.9499999999999993" customHeight="1" x14ac:dyDescent="0.2">
      <c r="A24" s="89" t="s">
        <v>79</v>
      </c>
      <c r="B24" s="92">
        <f t="shared" si="121"/>
        <v>0</v>
      </c>
      <c r="C24" s="79">
        <f t="shared" si="63"/>
        <v>104</v>
      </c>
      <c r="D24" s="79">
        <f t="shared" si="64"/>
        <v>9</v>
      </c>
      <c r="E24" s="79">
        <f t="shared" si="65"/>
        <v>182</v>
      </c>
      <c r="F24" s="79">
        <f t="shared" si="66"/>
        <v>43</v>
      </c>
      <c r="G24" s="69"/>
      <c r="H24" s="79">
        <f t="shared" si="67"/>
        <v>23</v>
      </c>
      <c r="I24" s="79">
        <f t="shared" si="68"/>
        <v>3</v>
      </c>
      <c r="J24" s="79">
        <f t="shared" si="69"/>
        <v>5</v>
      </c>
      <c r="K24" s="79">
        <f t="shared" si="70"/>
        <v>0</v>
      </c>
      <c r="L24" s="79">
        <f t="shared" si="71"/>
        <v>0</v>
      </c>
      <c r="M24" s="79">
        <f t="shared" si="72"/>
        <v>0</v>
      </c>
      <c r="N24" s="79">
        <f t="shared" si="73"/>
        <v>0</v>
      </c>
      <c r="O24" s="79">
        <f t="shared" si="74"/>
        <v>18</v>
      </c>
      <c r="P24" s="79">
        <f t="shared" si="75"/>
        <v>0</v>
      </c>
      <c r="Q24" s="70"/>
      <c r="R24" s="52" t="s">
        <v>50</v>
      </c>
      <c r="S24" s="56" t="s">
        <v>53</v>
      </c>
      <c r="T24" s="56" t="s">
        <v>53</v>
      </c>
      <c r="U24" s="76" t="s">
        <v>49</v>
      </c>
      <c r="V24" s="76" t="s">
        <v>49</v>
      </c>
      <c r="W24" s="93">
        <f t="shared" si="77"/>
        <v>8</v>
      </c>
      <c r="X24" s="93">
        <f t="shared" si="77"/>
        <v>8</v>
      </c>
      <c r="Y24" s="93">
        <f t="shared" si="77"/>
        <v>8</v>
      </c>
      <c r="Z24" s="57" t="s">
        <v>54</v>
      </c>
      <c r="AA24" s="57" t="s">
        <v>54</v>
      </c>
      <c r="AB24" s="76" t="s">
        <v>49</v>
      </c>
      <c r="AC24" s="76" t="s">
        <v>49</v>
      </c>
      <c r="AD24" s="93">
        <f t="shared" si="78"/>
        <v>8</v>
      </c>
      <c r="AE24" s="93">
        <f t="shared" si="78"/>
        <v>8</v>
      </c>
      <c r="AF24" s="93">
        <f t="shared" si="78"/>
        <v>8</v>
      </c>
      <c r="AG24" s="93">
        <f t="shared" si="78"/>
        <v>8</v>
      </c>
      <c r="AH24" s="93">
        <f t="shared" si="78"/>
        <v>8</v>
      </c>
      <c r="AI24" s="76" t="s">
        <v>49</v>
      </c>
      <c r="AJ24" s="76" t="s">
        <v>49</v>
      </c>
      <c r="AK24" s="54" t="s">
        <v>52</v>
      </c>
      <c r="AL24" s="54" t="s">
        <v>52</v>
      </c>
      <c r="AM24" s="54" t="s">
        <v>52</v>
      </c>
      <c r="AN24" s="54" t="s">
        <v>52</v>
      </c>
      <c r="AO24" s="54" t="s">
        <v>52</v>
      </c>
      <c r="AP24" s="76" t="s">
        <v>49</v>
      </c>
      <c r="AQ24" s="76" t="s">
        <v>49</v>
      </c>
      <c r="AR24" s="58" t="s">
        <v>55</v>
      </c>
      <c r="AS24" s="58" t="s">
        <v>55</v>
      </c>
      <c r="AT24" s="58" t="s">
        <v>55</v>
      </c>
      <c r="AU24" s="58" t="s">
        <v>55</v>
      </c>
      <c r="AV24" s="58" t="s">
        <v>55</v>
      </c>
      <c r="AW24" s="76" t="s">
        <v>49</v>
      </c>
      <c r="AX24" s="76" t="s">
        <v>49</v>
      </c>
      <c r="AY24" s="93">
        <f t="shared" si="81"/>
        <v>8</v>
      </c>
      <c r="AZ24" s="93">
        <f t="shared" si="81"/>
        <v>8</v>
      </c>
      <c r="BA24" s="93">
        <f t="shared" si="81"/>
        <v>8</v>
      </c>
      <c r="BB24" s="93">
        <f t="shared" si="81"/>
        <v>8</v>
      </c>
      <c r="BC24" s="93">
        <f t="shared" si="81"/>
        <v>8</v>
      </c>
      <c r="BD24" s="76" t="s">
        <v>49</v>
      </c>
      <c r="BE24" s="76" t="s">
        <v>49</v>
      </c>
      <c r="BF24" s="93">
        <f t="shared" si="82"/>
        <v>8</v>
      </c>
      <c r="BG24" s="93">
        <f t="shared" si="82"/>
        <v>8</v>
      </c>
      <c r="BH24" s="93">
        <f t="shared" si="82"/>
        <v>8</v>
      </c>
      <c r="BI24" s="93">
        <f t="shared" si="82"/>
        <v>8</v>
      </c>
      <c r="BJ24" s="57" t="s">
        <v>54</v>
      </c>
      <c r="BK24" s="76" t="s">
        <v>49</v>
      </c>
      <c r="BL24" s="76" t="s">
        <v>49</v>
      </c>
      <c r="BM24" s="93">
        <f t="shared" si="122"/>
        <v>8</v>
      </c>
      <c r="BN24" s="93">
        <f t="shared" si="122"/>
        <v>8</v>
      </c>
      <c r="BO24" s="93">
        <f t="shared" si="122"/>
        <v>8</v>
      </c>
      <c r="BP24" s="93">
        <f t="shared" si="122"/>
        <v>8</v>
      </c>
      <c r="BQ24" s="93">
        <f t="shared" si="122"/>
        <v>8</v>
      </c>
      <c r="BR24" s="76" t="s">
        <v>49</v>
      </c>
      <c r="BS24" s="76" t="s">
        <v>49</v>
      </c>
      <c r="BT24" s="54" t="s">
        <v>52</v>
      </c>
      <c r="BU24" s="54" t="s">
        <v>52</v>
      </c>
      <c r="BV24" s="54" t="s">
        <v>52</v>
      </c>
      <c r="BW24" s="54" t="s">
        <v>52</v>
      </c>
      <c r="BX24" s="54" t="s">
        <v>52</v>
      </c>
      <c r="BY24" s="76" t="s">
        <v>49</v>
      </c>
      <c r="BZ24" s="76" t="s">
        <v>49</v>
      </c>
      <c r="CA24" s="54" t="s">
        <v>52</v>
      </c>
      <c r="CB24" s="54" t="s">
        <v>52</v>
      </c>
      <c r="CC24" s="54" t="s">
        <v>52</v>
      </c>
      <c r="CD24" s="54" t="s">
        <v>52</v>
      </c>
      <c r="CE24" s="54" t="s">
        <v>52</v>
      </c>
      <c r="CF24" s="76" t="s">
        <v>49</v>
      </c>
      <c r="CG24" s="76" t="s">
        <v>49</v>
      </c>
      <c r="CH24" s="93">
        <f t="shared" si="85"/>
        <v>8</v>
      </c>
      <c r="CI24" s="93">
        <f t="shared" si="85"/>
        <v>8</v>
      </c>
      <c r="CJ24" s="93">
        <f t="shared" si="85"/>
        <v>8</v>
      </c>
      <c r="CK24" s="93">
        <f t="shared" si="85"/>
        <v>8</v>
      </c>
      <c r="CL24" s="93">
        <f t="shared" si="85"/>
        <v>8</v>
      </c>
      <c r="CM24" s="76" t="s">
        <v>49</v>
      </c>
      <c r="CN24" s="76" t="s">
        <v>49</v>
      </c>
      <c r="CO24" s="93">
        <f t="shared" si="86"/>
        <v>8</v>
      </c>
      <c r="CP24" s="93">
        <f t="shared" si="86"/>
        <v>8</v>
      </c>
      <c r="CQ24" s="63" t="s">
        <v>60</v>
      </c>
      <c r="CR24" s="63" t="s">
        <v>60</v>
      </c>
      <c r="CS24" s="63" t="s">
        <v>60</v>
      </c>
      <c r="CT24" s="76" t="s">
        <v>49</v>
      </c>
      <c r="CU24" s="76" t="s">
        <v>49</v>
      </c>
      <c r="CV24" s="63" t="s">
        <v>60</v>
      </c>
      <c r="CW24" s="63" t="s">
        <v>60</v>
      </c>
      <c r="CX24" s="63" t="s">
        <v>60</v>
      </c>
      <c r="CY24" s="63" t="s">
        <v>60</v>
      </c>
      <c r="CZ24" s="63" t="s">
        <v>60</v>
      </c>
      <c r="DA24" s="76" t="s">
        <v>49</v>
      </c>
      <c r="DB24" s="76" t="s">
        <v>49</v>
      </c>
      <c r="DC24" s="63" t="s">
        <v>60</v>
      </c>
      <c r="DD24" s="63" t="s">
        <v>60</v>
      </c>
      <c r="DE24" s="63" t="s">
        <v>60</v>
      </c>
      <c r="DF24" s="63" t="s">
        <v>60</v>
      </c>
      <c r="DG24" s="63" t="s">
        <v>60</v>
      </c>
      <c r="DH24" s="76" t="s">
        <v>49</v>
      </c>
      <c r="DI24" s="76" t="s">
        <v>49</v>
      </c>
      <c r="DJ24" s="63" t="s">
        <v>60</v>
      </c>
      <c r="DK24" s="63" t="s">
        <v>60</v>
      </c>
      <c r="DL24" s="63" t="s">
        <v>60</v>
      </c>
      <c r="DM24" s="63" t="s">
        <v>60</v>
      </c>
      <c r="DN24" s="63" t="s">
        <v>60</v>
      </c>
      <c r="DO24" s="76" t="s">
        <v>49</v>
      </c>
      <c r="DP24" s="76" t="s">
        <v>49</v>
      </c>
      <c r="DQ24" s="52" t="s">
        <v>50</v>
      </c>
      <c r="DR24" s="93">
        <f t="shared" si="87"/>
        <v>8</v>
      </c>
      <c r="DS24" s="93">
        <f t="shared" si="87"/>
        <v>8</v>
      </c>
      <c r="DT24" s="93">
        <f t="shared" si="87"/>
        <v>8</v>
      </c>
      <c r="DU24" s="93">
        <f t="shared" si="87"/>
        <v>8</v>
      </c>
      <c r="DV24" s="76" t="s">
        <v>49</v>
      </c>
      <c r="DW24" s="76" t="s">
        <v>49</v>
      </c>
      <c r="DX24" s="93">
        <f t="shared" si="88"/>
        <v>8</v>
      </c>
      <c r="DY24" s="93">
        <f t="shared" si="88"/>
        <v>8</v>
      </c>
      <c r="DZ24" s="93">
        <f t="shared" si="88"/>
        <v>8</v>
      </c>
      <c r="EA24" s="93">
        <f t="shared" si="88"/>
        <v>8</v>
      </c>
      <c r="EB24" s="93">
        <f t="shared" si="88"/>
        <v>8</v>
      </c>
      <c r="EC24" s="76" t="s">
        <v>49</v>
      </c>
      <c r="ED24" s="76" t="s">
        <v>49</v>
      </c>
      <c r="EE24" s="54" t="s">
        <v>52</v>
      </c>
      <c r="EF24" s="54" t="s">
        <v>52</v>
      </c>
      <c r="EG24" s="54" t="s">
        <v>52</v>
      </c>
      <c r="EH24" s="54" t="s">
        <v>52</v>
      </c>
      <c r="EI24" s="52" t="s">
        <v>50</v>
      </c>
      <c r="EJ24" s="76" t="s">
        <v>49</v>
      </c>
      <c r="EK24" s="76" t="s">
        <v>49</v>
      </c>
      <c r="EL24" s="54" t="s">
        <v>52</v>
      </c>
      <c r="EM24" s="54" t="s">
        <v>52</v>
      </c>
      <c r="EN24" s="54" t="s">
        <v>52</v>
      </c>
      <c r="EO24" s="54" t="s">
        <v>52</v>
      </c>
      <c r="EP24" s="52" t="s">
        <v>50</v>
      </c>
      <c r="EQ24" s="76" t="s">
        <v>49</v>
      </c>
      <c r="ER24" s="76" t="s">
        <v>49</v>
      </c>
      <c r="ES24" s="93">
        <f t="shared" si="91"/>
        <v>8</v>
      </c>
      <c r="ET24" s="93">
        <f t="shared" si="91"/>
        <v>8</v>
      </c>
      <c r="EU24" s="93">
        <f t="shared" si="91"/>
        <v>8</v>
      </c>
      <c r="EV24" s="93">
        <f t="shared" si="91"/>
        <v>8</v>
      </c>
      <c r="EW24" s="93">
        <f t="shared" si="91"/>
        <v>8</v>
      </c>
      <c r="EX24" s="76" t="s">
        <v>49</v>
      </c>
      <c r="EY24" s="76" t="s">
        <v>49</v>
      </c>
      <c r="EZ24" s="93">
        <f t="shared" si="123"/>
        <v>8</v>
      </c>
      <c r="FA24" s="93">
        <f t="shared" si="123"/>
        <v>8</v>
      </c>
      <c r="FB24" s="93">
        <f t="shared" si="123"/>
        <v>8</v>
      </c>
      <c r="FC24" s="52" t="s">
        <v>50</v>
      </c>
      <c r="FD24" s="93">
        <f t="shared" si="123"/>
        <v>8</v>
      </c>
      <c r="FE24" s="76" t="s">
        <v>49</v>
      </c>
      <c r="FF24" s="76" t="s">
        <v>49</v>
      </c>
      <c r="FG24" s="93">
        <f t="shared" si="92"/>
        <v>8</v>
      </c>
      <c r="FH24" s="93">
        <f t="shared" si="92"/>
        <v>8</v>
      </c>
      <c r="FI24" s="93">
        <f t="shared" si="92"/>
        <v>8</v>
      </c>
      <c r="FJ24" s="93">
        <f t="shared" si="92"/>
        <v>8</v>
      </c>
      <c r="FK24" s="93">
        <f t="shared" si="92"/>
        <v>8</v>
      </c>
      <c r="FL24" s="76" t="s">
        <v>49</v>
      </c>
      <c r="FM24" s="76" t="s">
        <v>49</v>
      </c>
      <c r="FN24" s="52" t="s">
        <v>50</v>
      </c>
      <c r="FO24" s="93">
        <f t="shared" si="93"/>
        <v>8</v>
      </c>
      <c r="FP24" s="93">
        <f t="shared" si="93"/>
        <v>8</v>
      </c>
      <c r="FQ24" s="93">
        <f t="shared" si="93"/>
        <v>8</v>
      </c>
      <c r="FR24" s="93">
        <f t="shared" si="93"/>
        <v>8</v>
      </c>
      <c r="FS24" s="76" t="s">
        <v>49</v>
      </c>
      <c r="FT24" s="76" t="s">
        <v>49</v>
      </c>
      <c r="FU24" s="54" t="s">
        <v>52</v>
      </c>
      <c r="FV24" s="54" t="s">
        <v>52</v>
      </c>
      <c r="FW24" s="54" t="s">
        <v>52</v>
      </c>
      <c r="FX24" s="54" t="s">
        <v>52</v>
      </c>
      <c r="FY24" s="54" t="s">
        <v>52</v>
      </c>
      <c r="FZ24" s="76" t="s">
        <v>49</v>
      </c>
      <c r="GA24" s="76" t="s">
        <v>49</v>
      </c>
      <c r="GB24" s="54" t="s">
        <v>52</v>
      </c>
      <c r="GC24" s="54" t="s">
        <v>52</v>
      </c>
      <c r="GD24" s="54" t="s">
        <v>52</v>
      </c>
      <c r="GE24" s="54" t="s">
        <v>52</v>
      </c>
      <c r="GF24" s="54" t="s">
        <v>52</v>
      </c>
      <c r="GG24" s="76" t="s">
        <v>49</v>
      </c>
      <c r="GH24" s="76" t="s">
        <v>49</v>
      </c>
      <c r="GI24" s="54" t="s">
        <v>52</v>
      </c>
      <c r="GJ24" s="54" t="s">
        <v>52</v>
      </c>
      <c r="GK24" s="54" t="s">
        <v>52</v>
      </c>
      <c r="GL24" s="54" t="s">
        <v>52</v>
      </c>
      <c r="GM24" s="54" t="s">
        <v>52</v>
      </c>
      <c r="GN24" s="76" t="s">
        <v>49</v>
      </c>
      <c r="GO24" s="76" t="s">
        <v>49</v>
      </c>
      <c r="GP24" s="54" t="s">
        <v>52</v>
      </c>
      <c r="GQ24" s="54" t="s">
        <v>52</v>
      </c>
      <c r="GR24" s="54" t="s">
        <v>52</v>
      </c>
      <c r="GS24" s="54" t="s">
        <v>52</v>
      </c>
      <c r="GT24" s="54" t="s">
        <v>52</v>
      </c>
      <c r="GU24" s="76" t="s">
        <v>49</v>
      </c>
      <c r="GV24" s="76" t="s">
        <v>49</v>
      </c>
      <c r="GW24" s="93">
        <f t="shared" si="98"/>
        <v>8</v>
      </c>
      <c r="GX24" s="93">
        <f t="shared" si="98"/>
        <v>8</v>
      </c>
      <c r="GY24" s="93">
        <f t="shared" si="98"/>
        <v>8</v>
      </c>
      <c r="GZ24" s="93">
        <f t="shared" si="98"/>
        <v>8</v>
      </c>
      <c r="HA24" s="93">
        <f t="shared" si="98"/>
        <v>8</v>
      </c>
      <c r="HB24" s="76" t="s">
        <v>49</v>
      </c>
      <c r="HC24" s="76" t="s">
        <v>49</v>
      </c>
      <c r="HD24" s="93">
        <f t="shared" si="99"/>
        <v>8</v>
      </c>
      <c r="HE24" s="52" t="s">
        <v>50</v>
      </c>
      <c r="HF24" s="93">
        <f t="shared" si="99"/>
        <v>8</v>
      </c>
      <c r="HG24" s="93">
        <f t="shared" si="99"/>
        <v>8</v>
      </c>
      <c r="HH24" s="93">
        <f t="shared" si="99"/>
        <v>8</v>
      </c>
      <c r="HI24" s="76" t="s">
        <v>49</v>
      </c>
      <c r="HJ24" s="76" t="s">
        <v>49</v>
      </c>
      <c r="HK24" s="93">
        <f t="shared" si="100"/>
        <v>8</v>
      </c>
      <c r="HL24" s="93">
        <f t="shared" si="100"/>
        <v>8</v>
      </c>
      <c r="HM24" s="93">
        <f t="shared" si="100"/>
        <v>8</v>
      </c>
      <c r="HN24" s="93">
        <f t="shared" si="100"/>
        <v>8</v>
      </c>
      <c r="HO24" s="93">
        <f t="shared" si="100"/>
        <v>8</v>
      </c>
      <c r="HP24" s="76" t="s">
        <v>49</v>
      </c>
      <c r="HQ24" s="76" t="s">
        <v>49</v>
      </c>
      <c r="HR24" s="93">
        <f t="shared" si="101"/>
        <v>8</v>
      </c>
      <c r="HS24" s="93">
        <f t="shared" si="101"/>
        <v>8</v>
      </c>
      <c r="HT24" s="93">
        <f t="shared" si="101"/>
        <v>8</v>
      </c>
      <c r="HU24" s="93">
        <f t="shared" si="101"/>
        <v>8</v>
      </c>
      <c r="HV24" s="93">
        <f t="shared" si="101"/>
        <v>8</v>
      </c>
      <c r="HW24" s="76" t="s">
        <v>49</v>
      </c>
      <c r="HX24" s="76" t="s">
        <v>49</v>
      </c>
      <c r="HY24" s="93">
        <f t="shared" si="124"/>
        <v>8</v>
      </c>
      <c r="HZ24" s="93">
        <f t="shared" si="124"/>
        <v>8</v>
      </c>
      <c r="IA24" s="93">
        <f t="shared" si="124"/>
        <v>8</v>
      </c>
      <c r="IB24" s="93">
        <f t="shared" si="124"/>
        <v>8</v>
      </c>
      <c r="IC24" s="93">
        <f t="shared" si="124"/>
        <v>8</v>
      </c>
      <c r="ID24" s="76" t="s">
        <v>49</v>
      </c>
      <c r="IE24" s="76" t="s">
        <v>49</v>
      </c>
      <c r="IF24" s="93">
        <f t="shared" si="125"/>
        <v>8</v>
      </c>
      <c r="IG24" s="93">
        <f t="shared" si="125"/>
        <v>8</v>
      </c>
      <c r="IH24" s="93">
        <f t="shared" si="125"/>
        <v>8</v>
      </c>
      <c r="II24" s="93">
        <f t="shared" si="125"/>
        <v>8</v>
      </c>
      <c r="IJ24" s="93">
        <f t="shared" si="125"/>
        <v>8</v>
      </c>
      <c r="IK24" s="76" t="s">
        <v>49</v>
      </c>
      <c r="IL24" s="76" t="s">
        <v>49</v>
      </c>
      <c r="IM24" s="93">
        <f t="shared" si="126"/>
        <v>8</v>
      </c>
      <c r="IN24" s="93">
        <f t="shared" si="126"/>
        <v>8</v>
      </c>
      <c r="IO24" s="93">
        <f t="shared" si="126"/>
        <v>8</v>
      </c>
      <c r="IP24" s="93">
        <f t="shared" si="126"/>
        <v>8</v>
      </c>
      <c r="IQ24" s="93">
        <f t="shared" si="126"/>
        <v>8</v>
      </c>
      <c r="IR24" s="76" t="s">
        <v>49</v>
      </c>
      <c r="IS24" s="76" t="s">
        <v>49</v>
      </c>
      <c r="IT24" s="93">
        <f t="shared" si="102"/>
        <v>8</v>
      </c>
      <c r="IU24" s="93">
        <f t="shared" si="102"/>
        <v>8</v>
      </c>
      <c r="IV24" s="93">
        <f t="shared" si="102"/>
        <v>8</v>
      </c>
      <c r="IW24" s="93">
        <f t="shared" si="102"/>
        <v>8</v>
      </c>
      <c r="IX24" s="93">
        <f t="shared" si="102"/>
        <v>8</v>
      </c>
      <c r="IY24" s="76" t="s">
        <v>49</v>
      </c>
      <c r="IZ24" s="76" t="s">
        <v>49</v>
      </c>
      <c r="JA24" s="93">
        <f t="shared" si="103"/>
        <v>8</v>
      </c>
      <c r="JB24" s="93">
        <f t="shared" si="103"/>
        <v>8</v>
      </c>
      <c r="JC24" s="93">
        <f t="shared" si="103"/>
        <v>8</v>
      </c>
      <c r="JD24" s="93">
        <f t="shared" si="103"/>
        <v>8</v>
      </c>
      <c r="JE24" s="93">
        <f t="shared" si="103"/>
        <v>8</v>
      </c>
      <c r="JF24" s="76" t="s">
        <v>49</v>
      </c>
      <c r="JG24" s="76" t="s">
        <v>49</v>
      </c>
      <c r="JH24" s="93">
        <f t="shared" si="104"/>
        <v>8</v>
      </c>
      <c r="JI24" s="93">
        <f t="shared" si="104"/>
        <v>8</v>
      </c>
      <c r="JJ24" s="93">
        <f t="shared" si="104"/>
        <v>8</v>
      </c>
      <c r="JK24" s="93">
        <f t="shared" si="104"/>
        <v>8</v>
      </c>
      <c r="JL24" s="93">
        <f t="shared" si="104"/>
        <v>8</v>
      </c>
      <c r="JM24" s="76" t="s">
        <v>49</v>
      </c>
      <c r="JN24" s="76" t="s">
        <v>49</v>
      </c>
      <c r="JO24" s="93">
        <f t="shared" si="105"/>
        <v>8</v>
      </c>
      <c r="JP24" s="93">
        <f t="shared" si="105"/>
        <v>8</v>
      </c>
      <c r="JQ24" s="93">
        <f t="shared" si="105"/>
        <v>8</v>
      </c>
      <c r="JR24" s="93">
        <f t="shared" si="105"/>
        <v>8</v>
      </c>
      <c r="JS24" s="93">
        <f t="shared" si="105"/>
        <v>8</v>
      </c>
      <c r="JT24" s="76" t="s">
        <v>49</v>
      </c>
      <c r="JU24" s="76" t="s">
        <v>49</v>
      </c>
      <c r="JV24" s="93">
        <f t="shared" si="106"/>
        <v>8</v>
      </c>
      <c r="JW24" s="93">
        <f t="shared" si="106"/>
        <v>8</v>
      </c>
      <c r="JX24" s="93">
        <f t="shared" si="106"/>
        <v>8</v>
      </c>
      <c r="JY24" s="93">
        <f t="shared" si="106"/>
        <v>8</v>
      </c>
      <c r="JZ24" s="93">
        <f t="shared" si="106"/>
        <v>8</v>
      </c>
      <c r="KA24" s="76" t="s">
        <v>49</v>
      </c>
      <c r="KB24" s="76" t="s">
        <v>49</v>
      </c>
      <c r="KC24" s="93">
        <f t="shared" si="107"/>
        <v>8</v>
      </c>
      <c r="KD24" s="93">
        <f t="shared" si="107"/>
        <v>8</v>
      </c>
      <c r="KE24" s="93">
        <f t="shared" si="107"/>
        <v>8</v>
      </c>
      <c r="KF24" s="93">
        <f t="shared" si="107"/>
        <v>8</v>
      </c>
      <c r="KG24" s="93">
        <f t="shared" si="107"/>
        <v>8</v>
      </c>
      <c r="KH24" s="76" t="s">
        <v>49</v>
      </c>
      <c r="KI24" s="76" t="s">
        <v>49</v>
      </c>
      <c r="KJ24" s="93">
        <f t="shared" si="108"/>
        <v>8</v>
      </c>
      <c r="KK24" s="93">
        <f t="shared" si="108"/>
        <v>8</v>
      </c>
      <c r="KL24" s="93">
        <f t="shared" si="108"/>
        <v>8</v>
      </c>
      <c r="KM24" s="93">
        <f t="shared" si="108"/>
        <v>8</v>
      </c>
      <c r="KN24" s="93">
        <f t="shared" si="108"/>
        <v>8</v>
      </c>
      <c r="KO24" s="76" t="s">
        <v>49</v>
      </c>
      <c r="KP24" s="76" t="s">
        <v>49</v>
      </c>
      <c r="KQ24" s="93">
        <f t="shared" si="109"/>
        <v>8</v>
      </c>
      <c r="KR24" s="93">
        <f t="shared" si="109"/>
        <v>8</v>
      </c>
      <c r="KS24" s="93">
        <f t="shared" si="109"/>
        <v>8</v>
      </c>
      <c r="KT24" s="93">
        <f t="shared" si="109"/>
        <v>8</v>
      </c>
      <c r="KU24" s="93">
        <f t="shared" si="109"/>
        <v>8</v>
      </c>
      <c r="KV24" s="76" t="s">
        <v>49</v>
      </c>
      <c r="KW24" s="76" t="s">
        <v>49</v>
      </c>
      <c r="KX24" s="93">
        <f t="shared" si="110"/>
        <v>8</v>
      </c>
      <c r="KY24" s="93">
        <f t="shared" si="110"/>
        <v>8</v>
      </c>
      <c r="KZ24" s="93">
        <f t="shared" si="110"/>
        <v>8</v>
      </c>
      <c r="LA24" s="93">
        <f t="shared" si="110"/>
        <v>8</v>
      </c>
      <c r="LB24" s="93">
        <f t="shared" si="110"/>
        <v>8</v>
      </c>
      <c r="LC24" s="76" t="s">
        <v>49</v>
      </c>
      <c r="LD24" s="76" t="s">
        <v>49</v>
      </c>
      <c r="LE24" s="93">
        <f t="shared" si="111"/>
        <v>8</v>
      </c>
      <c r="LF24" s="93">
        <f t="shared" si="111"/>
        <v>8</v>
      </c>
      <c r="LG24" s="93">
        <f t="shared" si="111"/>
        <v>8</v>
      </c>
      <c r="LH24" s="93">
        <f t="shared" si="111"/>
        <v>8</v>
      </c>
      <c r="LI24" s="93">
        <f t="shared" si="111"/>
        <v>8</v>
      </c>
      <c r="LJ24" s="76" t="s">
        <v>49</v>
      </c>
      <c r="LK24" s="76" t="s">
        <v>49</v>
      </c>
      <c r="LL24" s="93">
        <f t="shared" si="112"/>
        <v>8</v>
      </c>
      <c r="LM24" s="93">
        <f t="shared" si="112"/>
        <v>8</v>
      </c>
      <c r="LN24" s="93">
        <f t="shared" si="112"/>
        <v>8</v>
      </c>
      <c r="LO24" s="93">
        <f t="shared" si="112"/>
        <v>8</v>
      </c>
      <c r="LP24" s="93">
        <f t="shared" si="112"/>
        <v>8</v>
      </c>
      <c r="LQ24" s="76" t="s">
        <v>49</v>
      </c>
      <c r="LR24" s="76" t="s">
        <v>49</v>
      </c>
      <c r="LS24" s="93">
        <f t="shared" si="113"/>
        <v>8</v>
      </c>
      <c r="LT24" s="93">
        <f t="shared" si="113"/>
        <v>8</v>
      </c>
      <c r="LU24" s="52" t="s">
        <v>50</v>
      </c>
      <c r="LV24" s="93">
        <f t="shared" si="113"/>
        <v>8</v>
      </c>
      <c r="LW24" s="93">
        <f t="shared" si="113"/>
        <v>8</v>
      </c>
      <c r="LX24" s="76" t="s">
        <v>49</v>
      </c>
      <c r="LY24" s="76" t="s">
        <v>49</v>
      </c>
      <c r="LZ24" s="93">
        <f t="shared" si="114"/>
        <v>8</v>
      </c>
      <c r="MA24" s="93">
        <f t="shared" si="114"/>
        <v>8</v>
      </c>
      <c r="MB24" s="93">
        <f t="shared" si="114"/>
        <v>8</v>
      </c>
      <c r="MC24" s="93">
        <f t="shared" si="114"/>
        <v>8</v>
      </c>
      <c r="MD24" s="93">
        <f t="shared" si="114"/>
        <v>8</v>
      </c>
      <c r="ME24" s="76" t="s">
        <v>49</v>
      </c>
      <c r="MF24" s="76" t="s">
        <v>49</v>
      </c>
      <c r="MG24" s="93">
        <f t="shared" si="115"/>
        <v>8</v>
      </c>
      <c r="MH24" s="93">
        <f t="shared" si="115"/>
        <v>8</v>
      </c>
      <c r="MI24" s="93">
        <f t="shared" si="115"/>
        <v>8</v>
      </c>
      <c r="MJ24" s="93">
        <f t="shared" si="115"/>
        <v>8</v>
      </c>
      <c r="MK24" s="93">
        <f t="shared" si="115"/>
        <v>8</v>
      </c>
      <c r="ML24" s="76" t="s">
        <v>49</v>
      </c>
      <c r="MM24" s="76" t="s">
        <v>49</v>
      </c>
      <c r="MN24" s="93">
        <f t="shared" si="116"/>
        <v>8</v>
      </c>
      <c r="MO24" s="93">
        <f t="shared" si="116"/>
        <v>8</v>
      </c>
      <c r="MP24" s="93">
        <f t="shared" si="116"/>
        <v>8</v>
      </c>
      <c r="MQ24" s="93">
        <f t="shared" si="116"/>
        <v>8</v>
      </c>
      <c r="MR24" s="93">
        <f t="shared" si="116"/>
        <v>8</v>
      </c>
      <c r="MS24" s="76" t="s">
        <v>49</v>
      </c>
      <c r="MT24" s="76" t="s">
        <v>49</v>
      </c>
      <c r="MU24" s="93">
        <f t="shared" si="117"/>
        <v>8</v>
      </c>
      <c r="MV24" s="93">
        <f t="shared" si="117"/>
        <v>8</v>
      </c>
      <c r="MW24" s="93">
        <f t="shared" si="117"/>
        <v>8</v>
      </c>
      <c r="MX24" s="93">
        <f t="shared" si="117"/>
        <v>8</v>
      </c>
      <c r="MY24" s="93">
        <f t="shared" si="117"/>
        <v>8</v>
      </c>
      <c r="MZ24" s="76" t="s">
        <v>49</v>
      </c>
      <c r="NA24" s="76" t="s">
        <v>49</v>
      </c>
      <c r="NB24" s="93">
        <f t="shared" si="118"/>
        <v>8</v>
      </c>
      <c r="NC24" s="93">
        <f t="shared" si="118"/>
        <v>8</v>
      </c>
      <c r="ND24" s="93">
        <f t="shared" si="118"/>
        <v>8</v>
      </c>
      <c r="NE24" s="93">
        <f t="shared" si="118"/>
        <v>8</v>
      </c>
      <c r="NF24" s="93">
        <f t="shared" si="118"/>
        <v>8</v>
      </c>
      <c r="NG24" s="76" t="s">
        <v>49</v>
      </c>
      <c r="NH24" s="76" t="s">
        <v>49</v>
      </c>
      <c r="NI24" s="93">
        <f t="shared" si="119"/>
        <v>8</v>
      </c>
      <c r="NJ24" s="93">
        <f t="shared" si="119"/>
        <v>8</v>
      </c>
      <c r="NK24" s="93">
        <f t="shared" si="119"/>
        <v>8</v>
      </c>
      <c r="NL24" s="93">
        <f t="shared" si="119"/>
        <v>8</v>
      </c>
      <c r="NM24" s="52" t="s">
        <v>50</v>
      </c>
      <c r="NN24" s="76" t="s">
        <v>49</v>
      </c>
      <c r="NO24" s="76" t="s">
        <v>49</v>
      </c>
      <c r="NP24" s="93">
        <f t="shared" si="120"/>
        <v>8</v>
      </c>
      <c r="NQ24" s="93">
        <f t="shared" si="120"/>
        <v>8</v>
      </c>
      <c r="NR24" s="93">
        <f t="shared" si="120"/>
        <v>8</v>
      </c>
      <c r="NS24" s="93">
        <f t="shared" si="120"/>
        <v>8</v>
      </c>
      <c r="NT24" s="52" t="s">
        <v>50</v>
      </c>
      <c r="NU24" s="81" t="s">
        <v>49</v>
      </c>
      <c r="NV24" s="81" t="s">
        <v>49</v>
      </c>
      <c r="NW24" s="94"/>
      <c r="NX24" s="94"/>
      <c r="NY24" s="94"/>
      <c r="NZ24" s="94"/>
      <c r="OA24" s="94"/>
      <c r="OB24" s="81" t="s">
        <v>49</v>
      </c>
      <c r="OC24" s="81" t="s">
        <v>49</v>
      </c>
      <c r="OD24" s="94"/>
      <c r="OE24" s="94"/>
      <c r="OF24" s="94"/>
      <c r="OG24" s="94"/>
      <c r="OH24" s="94"/>
      <c r="OI24" s="81" t="s">
        <v>49</v>
      </c>
      <c r="OJ24" s="81" t="s">
        <v>49</v>
      </c>
      <c r="OK24" s="94"/>
      <c r="OL24" s="94"/>
      <c r="OM24" s="94"/>
      <c r="ON24" s="94"/>
      <c r="OO24" s="94"/>
      <c r="OP24" s="81" t="s">
        <v>49</v>
      </c>
      <c r="OQ24" s="81" t="s">
        <v>49</v>
      </c>
      <c r="OR24" s="94"/>
      <c r="OS24" s="94"/>
      <c r="OT24" s="94"/>
      <c r="OU24" s="94"/>
      <c r="OV24" s="94"/>
      <c r="OW24" s="81" t="s">
        <v>49</v>
      </c>
      <c r="OX24" s="81" t="s">
        <v>49</v>
      </c>
      <c r="OY24" s="94"/>
      <c r="OZ24" s="94"/>
      <c r="PA24" s="94"/>
      <c r="PB24" s="94"/>
      <c r="PC24" s="94"/>
      <c r="PD24" s="81" t="s">
        <v>49</v>
      </c>
      <c r="PE24" s="81" t="s">
        <v>49</v>
      </c>
      <c r="PF24" s="94"/>
      <c r="PG24" s="94"/>
      <c r="PH24" s="94"/>
      <c r="PI24" s="94"/>
      <c r="PJ24" s="94"/>
      <c r="PK24" s="81" t="s">
        <v>49</v>
      </c>
      <c r="PL24" s="81" t="s">
        <v>49</v>
      </c>
      <c r="PM24" s="94"/>
      <c r="PN24" s="94"/>
      <c r="PO24" s="94"/>
      <c r="PP24" s="94"/>
      <c r="PQ24" s="94"/>
      <c r="PR24" s="81" t="s">
        <v>49</v>
      </c>
      <c r="PS24" s="81" t="s">
        <v>49</v>
      </c>
      <c r="PT24" s="94"/>
      <c r="PU24" s="94"/>
      <c r="PV24" s="94"/>
      <c r="PW24" s="94"/>
      <c r="PX24" s="94"/>
      <c r="PY24" s="81" t="s">
        <v>49</v>
      </c>
      <c r="PZ24" s="81" t="s">
        <v>49</v>
      </c>
      <c r="QA24" s="94"/>
      <c r="QB24" s="94"/>
      <c r="QC24" s="94"/>
      <c r="QD24" s="94"/>
      <c r="QE24" s="94"/>
      <c r="QF24" s="81" t="s">
        <v>49</v>
      </c>
      <c r="QG24" s="81" t="s">
        <v>49</v>
      </c>
      <c r="QH24" s="94"/>
      <c r="QI24" s="94"/>
      <c r="QJ24" s="94"/>
      <c r="QK24" s="94"/>
      <c r="QL24" s="94"/>
      <c r="QM24" s="81" t="s">
        <v>49</v>
      </c>
      <c r="QN24" s="81" t="s">
        <v>49</v>
      </c>
      <c r="QO24" s="94"/>
      <c r="QP24" s="94"/>
      <c r="QQ24" s="94"/>
      <c r="QR24" s="94"/>
      <c r="QS24" s="94"/>
      <c r="QT24" s="81" t="s">
        <v>49</v>
      </c>
      <c r="QU24" s="81" t="s">
        <v>49</v>
      </c>
      <c r="QV24" s="94"/>
      <c r="QW24" s="94"/>
      <c r="QX24" s="94"/>
      <c r="QY24" s="94"/>
      <c r="QZ24" s="94"/>
      <c r="RA24" s="81" t="s">
        <v>49</v>
      </c>
      <c r="RB24" s="81" t="s">
        <v>49</v>
      </c>
      <c r="RC24" s="94"/>
      <c r="RD24" s="94"/>
      <c r="RE24" s="94"/>
      <c r="RF24" s="94"/>
      <c r="RG24" s="94"/>
      <c r="RH24" s="81" t="s">
        <v>49</v>
      </c>
      <c r="RI24" s="81" t="s">
        <v>49</v>
      </c>
    </row>
    <row r="25" spans="1:477" ht="9.9499999999999993" customHeight="1" x14ac:dyDescent="0.2">
      <c r="A25" s="89" t="s">
        <v>80</v>
      </c>
      <c r="B25" s="92">
        <f t="shared" si="121"/>
        <v>0</v>
      </c>
      <c r="C25" s="79">
        <f t="shared" si="63"/>
        <v>104</v>
      </c>
      <c r="D25" s="79">
        <f t="shared" si="64"/>
        <v>9</v>
      </c>
      <c r="E25" s="79">
        <f t="shared" si="65"/>
        <v>174</v>
      </c>
      <c r="F25" s="79">
        <f t="shared" si="66"/>
        <v>45</v>
      </c>
      <c r="G25" s="69"/>
      <c r="H25" s="79">
        <f t="shared" si="67"/>
        <v>9</v>
      </c>
      <c r="I25" s="79">
        <f t="shared" si="68"/>
        <v>0</v>
      </c>
      <c r="J25" s="79">
        <f t="shared" si="69"/>
        <v>0</v>
      </c>
      <c r="K25" s="79">
        <f t="shared" si="70"/>
        <v>0</v>
      </c>
      <c r="L25" s="79">
        <f t="shared" si="71"/>
        <v>0</v>
      </c>
      <c r="M25" s="79">
        <f t="shared" si="72"/>
        <v>0</v>
      </c>
      <c r="N25" s="79">
        <f t="shared" si="73"/>
        <v>0</v>
      </c>
      <c r="O25" s="79">
        <f t="shared" si="74"/>
        <v>18</v>
      </c>
      <c r="P25" s="79">
        <f t="shared" si="75"/>
        <v>0</v>
      </c>
      <c r="Q25" s="70"/>
      <c r="R25" s="52" t="s">
        <v>50</v>
      </c>
      <c r="S25" s="54" t="s">
        <v>52</v>
      </c>
      <c r="T25" s="54" t="s">
        <v>52</v>
      </c>
      <c r="U25" s="76" t="s">
        <v>49</v>
      </c>
      <c r="V25" s="76" t="s">
        <v>49</v>
      </c>
      <c r="W25" s="54" t="s">
        <v>52</v>
      </c>
      <c r="X25" s="54" t="s">
        <v>52</v>
      </c>
      <c r="Y25" s="54" t="s">
        <v>52</v>
      </c>
      <c r="Z25" s="54" t="s">
        <v>52</v>
      </c>
      <c r="AA25" s="54" t="s">
        <v>52</v>
      </c>
      <c r="AB25" s="76" t="s">
        <v>49</v>
      </c>
      <c r="AC25" s="76" t="s">
        <v>49</v>
      </c>
      <c r="AD25" s="54" t="s">
        <v>52</v>
      </c>
      <c r="AE25" s="54" t="s">
        <v>52</v>
      </c>
      <c r="AF25" s="54" t="s">
        <v>52</v>
      </c>
      <c r="AG25" s="54" t="s">
        <v>52</v>
      </c>
      <c r="AH25" s="54" t="s">
        <v>52</v>
      </c>
      <c r="AI25" s="76" t="s">
        <v>49</v>
      </c>
      <c r="AJ25" s="76" t="s">
        <v>49</v>
      </c>
      <c r="AK25" s="93">
        <f t="shared" si="79"/>
        <v>8</v>
      </c>
      <c r="AL25" s="93">
        <f t="shared" si="79"/>
        <v>8</v>
      </c>
      <c r="AM25" s="93">
        <f t="shared" si="79"/>
        <v>8</v>
      </c>
      <c r="AN25" s="93">
        <f t="shared" si="79"/>
        <v>8</v>
      </c>
      <c r="AO25" s="93">
        <f t="shared" si="79"/>
        <v>8</v>
      </c>
      <c r="AP25" s="76" t="s">
        <v>49</v>
      </c>
      <c r="AQ25" s="76" t="s">
        <v>49</v>
      </c>
      <c r="AR25" s="93">
        <f t="shared" si="80"/>
        <v>8</v>
      </c>
      <c r="AS25" s="93">
        <f t="shared" si="80"/>
        <v>8</v>
      </c>
      <c r="AT25" s="93">
        <f t="shared" si="80"/>
        <v>8</v>
      </c>
      <c r="AU25" s="93">
        <f t="shared" si="80"/>
        <v>8</v>
      </c>
      <c r="AV25" s="93">
        <f t="shared" si="80"/>
        <v>8</v>
      </c>
      <c r="AW25" s="76" t="s">
        <v>49</v>
      </c>
      <c r="AX25" s="76" t="s">
        <v>49</v>
      </c>
      <c r="AY25" s="54" t="s">
        <v>52</v>
      </c>
      <c r="AZ25" s="54" t="s">
        <v>52</v>
      </c>
      <c r="BA25" s="54" t="s">
        <v>52</v>
      </c>
      <c r="BB25" s="54" t="s">
        <v>52</v>
      </c>
      <c r="BC25" s="54" t="s">
        <v>52</v>
      </c>
      <c r="BD25" s="76" t="s">
        <v>49</v>
      </c>
      <c r="BE25" s="76" t="s">
        <v>49</v>
      </c>
      <c r="BF25" s="54" t="s">
        <v>52</v>
      </c>
      <c r="BG25" s="54" t="s">
        <v>52</v>
      </c>
      <c r="BH25" s="54" t="s">
        <v>52</v>
      </c>
      <c r="BI25" s="54" t="s">
        <v>52</v>
      </c>
      <c r="BJ25" s="54" t="s">
        <v>52</v>
      </c>
      <c r="BK25" s="76" t="s">
        <v>49</v>
      </c>
      <c r="BL25" s="76" t="s">
        <v>49</v>
      </c>
      <c r="BM25" s="93">
        <f t="shared" si="122"/>
        <v>8</v>
      </c>
      <c r="BN25" s="93">
        <f t="shared" si="122"/>
        <v>8</v>
      </c>
      <c r="BO25" s="93">
        <f t="shared" si="122"/>
        <v>8</v>
      </c>
      <c r="BP25" s="93">
        <f t="shared" si="122"/>
        <v>8</v>
      </c>
      <c r="BQ25" s="93">
        <f t="shared" si="122"/>
        <v>8</v>
      </c>
      <c r="BR25" s="76" t="s">
        <v>49</v>
      </c>
      <c r="BS25" s="76" t="s">
        <v>49</v>
      </c>
      <c r="BT25" s="93">
        <f t="shared" si="83"/>
        <v>8</v>
      </c>
      <c r="BU25" s="93">
        <f t="shared" si="83"/>
        <v>8</v>
      </c>
      <c r="BV25" s="93">
        <f t="shared" si="83"/>
        <v>8</v>
      </c>
      <c r="BW25" s="93">
        <f t="shared" si="83"/>
        <v>8</v>
      </c>
      <c r="BX25" s="93">
        <f t="shared" si="83"/>
        <v>8</v>
      </c>
      <c r="BY25" s="76" t="s">
        <v>49</v>
      </c>
      <c r="BZ25" s="76" t="s">
        <v>49</v>
      </c>
      <c r="CA25" s="93">
        <f t="shared" si="84"/>
        <v>8</v>
      </c>
      <c r="CB25" s="93">
        <f t="shared" si="84"/>
        <v>8</v>
      </c>
      <c r="CC25" s="93">
        <f t="shared" si="84"/>
        <v>8</v>
      </c>
      <c r="CD25" s="93">
        <f t="shared" si="84"/>
        <v>8</v>
      </c>
      <c r="CE25" s="93">
        <f t="shared" si="84"/>
        <v>8</v>
      </c>
      <c r="CF25" s="76" t="s">
        <v>49</v>
      </c>
      <c r="CG25" s="76" t="s">
        <v>49</v>
      </c>
      <c r="CH25" s="54" t="s">
        <v>52</v>
      </c>
      <c r="CI25" s="54" t="s">
        <v>52</v>
      </c>
      <c r="CJ25" s="54" t="s">
        <v>52</v>
      </c>
      <c r="CK25" s="54" t="s">
        <v>52</v>
      </c>
      <c r="CL25" s="54" t="s">
        <v>52</v>
      </c>
      <c r="CM25" s="76" t="s">
        <v>49</v>
      </c>
      <c r="CN25" s="76" t="s">
        <v>49</v>
      </c>
      <c r="CO25" s="93">
        <f t="shared" si="86"/>
        <v>8</v>
      </c>
      <c r="CP25" s="93">
        <f t="shared" si="86"/>
        <v>8</v>
      </c>
      <c r="CQ25" s="63" t="s">
        <v>60</v>
      </c>
      <c r="CR25" s="63" t="s">
        <v>60</v>
      </c>
      <c r="CS25" s="63" t="s">
        <v>60</v>
      </c>
      <c r="CT25" s="76" t="s">
        <v>49</v>
      </c>
      <c r="CU25" s="76" t="s">
        <v>49</v>
      </c>
      <c r="CV25" s="63" t="s">
        <v>60</v>
      </c>
      <c r="CW25" s="63" t="s">
        <v>60</v>
      </c>
      <c r="CX25" s="63" t="s">
        <v>60</v>
      </c>
      <c r="CY25" s="63" t="s">
        <v>60</v>
      </c>
      <c r="CZ25" s="63" t="s">
        <v>60</v>
      </c>
      <c r="DA25" s="76" t="s">
        <v>49</v>
      </c>
      <c r="DB25" s="76" t="s">
        <v>49</v>
      </c>
      <c r="DC25" s="63" t="s">
        <v>60</v>
      </c>
      <c r="DD25" s="63" t="s">
        <v>60</v>
      </c>
      <c r="DE25" s="63" t="s">
        <v>60</v>
      </c>
      <c r="DF25" s="63" t="s">
        <v>60</v>
      </c>
      <c r="DG25" s="63" t="s">
        <v>60</v>
      </c>
      <c r="DH25" s="76" t="s">
        <v>49</v>
      </c>
      <c r="DI25" s="76" t="s">
        <v>49</v>
      </c>
      <c r="DJ25" s="63" t="s">
        <v>60</v>
      </c>
      <c r="DK25" s="63" t="s">
        <v>60</v>
      </c>
      <c r="DL25" s="63" t="s">
        <v>60</v>
      </c>
      <c r="DM25" s="63" t="s">
        <v>60</v>
      </c>
      <c r="DN25" s="63" t="s">
        <v>60</v>
      </c>
      <c r="DO25" s="76" t="s">
        <v>49</v>
      </c>
      <c r="DP25" s="76" t="s">
        <v>49</v>
      </c>
      <c r="DQ25" s="52" t="s">
        <v>50</v>
      </c>
      <c r="DR25" s="54" t="s">
        <v>52</v>
      </c>
      <c r="DS25" s="54" t="s">
        <v>52</v>
      </c>
      <c r="DT25" s="54" t="s">
        <v>52</v>
      </c>
      <c r="DU25" s="54" t="s">
        <v>52</v>
      </c>
      <c r="DV25" s="76" t="s">
        <v>49</v>
      </c>
      <c r="DW25" s="76" t="s">
        <v>49</v>
      </c>
      <c r="DX25" s="93">
        <f t="shared" si="88"/>
        <v>8</v>
      </c>
      <c r="DY25" s="93">
        <f t="shared" si="88"/>
        <v>8</v>
      </c>
      <c r="DZ25" s="93">
        <f t="shared" si="88"/>
        <v>8</v>
      </c>
      <c r="EA25" s="93">
        <f t="shared" si="88"/>
        <v>8</v>
      </c>
      <c r="EB25" s="93">
        <f t="shared" si="88"/>
        <v>8</v>
      </c>
      <c r="EC25" s="76" t="s">
        <v>49</v>
      </c>
      <c r="ED25" s="76" t="s">
        <v>49</v>
      </c>
      <c r="EE25" s="93">
        <f t="shared" si="89"/>
        <v>8</v>
      </c>
      <c r="EF25" s="93">
        <f t="shared" si="89"/>
        <v>8</v>
      </c>
      <c r="EG25" s="93">
        <f t="shared" si="89"/>
        <v>8</v>
      </c>
      <c r="EH25" s="93">
        <f t="shared" si="89"/>
        <v>8</v>
      </c>
      <c r="EI25" s="52" t="s">
        <v>50</v>
      </c>
      <c r="EJ25" s="76" t="s">
        <v>49</v>
      </c>
      <c r="EK25" s="76" t="s">
        <v>49</v>
      </c>
      <c r="EL25" s="93">
        <f t="shared" si="90"/>
        <v>8</v>
      </c>
      <c r="EM25" s="93">
        <f t="shared" si="90"/>
        <v>8</v>
      </c>
      <c r="EN25" s="93">
        <f t="shared" si="90"/>
        <v>8</v>
      </c>
      <c r="EO25" s="93">
        <f t="shared" si="90"/>
        <v>8</v>
      </c>
      <c r="EP25" s="52" t="s">
        <v>50</v>
      </c>
      <c r="EQ25" s="76" t="s">
        <v>49</v>
      </c>
      <c r="ER25" s="76" t="s">
        <v>49</v>
      </c>
      <c r="ES25" s="54" t="s">
        <v>52</v>
      </c>
      <c r="ET25" s="54" t="s">
        <v>52</v>
      </c>
      <c r="EU25" s="54" t="s">
        <v>52</v>
      </c>
      <c r="EV25" s="54" t="s">
        <v>52</v>
      </c>
      <c r="EW25" s="54" t="s">
        <v>52</v>
      </c>
      <c r="EX25" s="76" t="s">
        <v>49</v>
      </c>
      <c r="EY25" s="76" t="s">
        <v>49</v>
      </c>
      <c r="EZ25" s="93">
        <f t="shared" si="123"/>
        <v>8</v>
      </c>
      <c r="FA25" s="93">
        <f t="shared" si="123"/>
        <v>8</v>
      </c>
      <c r="FB25" s="93">
        <f t="shared" si="123"/>
        <v>8</v>
      </c>
      <c r="FC25" s="52" t="s">
        <v>50</v>
      </c>
      <c r="FD25" s="93">
        <f t="shared" si="123"/>
        <v>8</v>
      </c>
      <c r="FE25" s="76" t="s">
        <v>49</v>
      </c>
      <c r="FF25" s="76" t="s">
        <v>49</v>
      </c>
      <c r="FG25" s="54" t="s">
        <v>52</v>
      </c>
      <c r="FH25" s="54" t="s">
        <v>52</v>
      </c>
      <c r="FI25" s="54" t="s">
        <v>52</v>
      </c>
      <c r="FJ25" s="54" t="s">
        <v>52</v>
      </c>
      <c r="FK25" s="54" t="s">
        <v>52</v>
      </c>
      <c r="FL25" s="76" t="s">
        <v>49</v>
      </c>
      <c r="FM25" s="76" t="s">
        <v>49</v>
      </c>
      <c r="FN25" s="52" t="s">
        <v>50</v>
      </c>
      <c r="FO25" s="54" t="s">
        <v>52</v>
      </c>
      <c r="FP25" s="54" t="s">
        <v>52</v>
      </c>
      <c r="FQ25" s="54" t="s">
        <v>52</v>
      </c>
      <c r="FR25" s="54" t="s">
        <v>52</v>
      </c>
      <c r="FS25" s="76" t="s">
        <v>49</v>
      </c>
      <c r="FT25" s="76" t="s">
        <v>49</v>
      </c>
      <c r="FU25" s="93">
        <f t="shared" si="94"/>
        <v>8</v>
      </c>
      <c r="FV25" s="93">
        <f t="shared" si="94"/>
        <v>8</v>
      </c>
      <c r="FW25" s="93">
        <f t="shared" si="94"/>
        <v>8</v>
      </c>
      <c r="FX25" s="93">
        <f t="shared" si="94"/>
        <v>8</v>
      </c>
      <c r="FY25" s="93">
        <f t="shared" si="94"/>
        <v>8</v>
      </c>
      <c r="FZ25" s="76" t="s">
        <v>49</v>
      </c>
      <c r="GA25" s="76" t="s">
        <v>49</v>
      </c>
      <c r="GB25" s="93">
        <f t="shared" si="95"/>
        <v>8</v>
      </c>
      <c r="GC25" s="93">
        <f t="shared" si="95"/>
        <v>8</v>
      </c>
      <c r="GD25" s="93">
        <f t="shared" si="95"/>
        <v>8</v>
      </c>
      <c r="GE25" s="93">
        <f t="shared" si="95"/>
        <v>8</v>
      </c>
      <c r="GF25" s="93">
        <f t="shared" si="95"/>
        <v>8</v>
      </c>
      <c r="GG25" s="76" t="s">
        <v>49</v>
      </c>
      <c r="GH25" s="76" t="s">
        <v>49</v>
      </c>
      <c r="GI25" s="56" t="s">
        <v>53</v>
      </c>
      <c r="GJ25" s="56" t="s">
        <v>53</v>
      </c>
      <c r="GK25" s="56" t="s">
        <v>53</v>
      </c>
      <c r="GL25" s="56" t="s">
        <v>53</v>
      </c>
      <c r="GM25" s="56" t="s">
        <v>53</v>
      </c>
      <c r="GN25" s="76" t="s">
        <v>49</v>
      </c>
      <c r="GO25" s="76" t="s">
        <v>49</v>
      </c>
      <c r="GP25" s="56" t="s">
        <v>53</v>
      </c>
      <c r="GQ25" s="56" t="s">
        <v>53</v>
      </c>
      <c r="GR25" s="56" t="s">
        <v>53</v>
      </c>
      <c r="GS25" s="56" t="s">
        <v>53</v>
      </c>
      <c r="GT25" s="56" t="s">
        <v>53</v>
      </c>
      <c r="GU25" s="76" t="s">
        <v>49</v>
      </c>
      <c r="GV25" s="76" t="s">
        <v>49</v>
      </c>
      <c r="GW25" s="56" t="s">
        <v>53</v>
      </c>
      <c r="GX25" s="56" t="s">
        <v>53</v>
      </c>
      <c r="GY25" s="56" t="s">
        <v>53</v>
      </c>
      <c r="GZ25" s="56" t="s">
        <v>53</v>
      </c>
      <c r="HA25" s="56" t="s">
        <v>53</v>
      </c>
      <c r="HB25" s="76" t="s">
        <v>49</v>
      </c>
      <c r="HC25" s="76" t="s">
        <v>49</v>
      </c>
      <c r="HD25" s="56" t="s">
        <v>53</v>
      </c>
      <c r="HE25" s="52" t="s">
        <v>50</v>
      </c>
      <c r="HF25" s="93">
        <f t="shared" si="99"/>
        <v>8</v>
      </c>
      <c r="HG25" s="93">
        <f t="shared" si="99"/>
        <v>8</v>
      </c>
      <c r="HH25" s="93">
        <f t="shared" si="99"/>
        <v>8</v>
      </c>
      <c r="HI25" s="76" t="s">
        <v>49</v>
      </c>
      <c r="HJ25" s="76" t="s">
        <v>49</v>
      </c>
      <c r="HK25" s="93">
        <f t="shared" si="100"/>
        <v>8</v>
      </c>
      <c r="HL25" s="93">
        <f t="shared" si="100"/>
        <v>8</v>
      </c>
      <c r="HM25" s="93">
        <f t="shared" si="100"/>
        <v>8</v>
      </c>
      <c r="HN25" s="93">
        <f t="shared" si="100"/>
        <v>8</v>
      </c>
      <c r="HO25" s="93">
        <f t="shared" si="100"/>
        <v>8</v>
      </c>
      <c r="HP25" s="76" t="s">
        <v>49</v>
      </c>
      <c r="HQ25" s="76" t="s">
        <v>49</v>
      </c>
      <c r="HR25" s="93">
        <f t="shared" si="101"/>
        <v>8</v>
      </c>
      <c r="HS25" s="93">
        <f t="shared" si="101"/>
        <v>8</v>
      </c>
      <c r="HT25" s="93">
        <f t="shared" si="101"/>
        <v>8</v>
      </c>
      <c r="HU25" s="93">
        <f t="shared" si="101"/>
        <v>8</v>
      </c>
      <c r="HV25" s="93">
        <f t="shared" si="101"/>
        <v>8</v>
      </c>
      <c r="HW25" s="76" t="s">
        <v>49</v>
      </c>
      <c r="HX25" s="76" t="s">
        <v>49</v>
      </c>
      <c r="HY25" s="93">
        <f t="shared" si="124"/>
        <v>8</v>
      </c>
      <c r="HZ25" s="93">
        <f t="shared" si="124"/>
        <v>8</v>
      </c>
      <c r="IA25" s="93">
        <f t="shared" si="124"/>
        <v>8</v>
      </c>
      <c r="IB25" s="93">
        <f t="shared" si="124"/>
        <v>8</v>
      </c>
      <c r="IC25" s="93">
        <f t="shared" si="124"/>
        <v>8</v>
      </c>
      <c r="ID25" s="76" t="s">
        <v>49</v>
      </c>
      <c r="IE25" s="76" t="s">
        <v>49</v>
      </c>
      <c r="IF25" s="93">
        <f t="shared" si="125"/>
        <v>8</v>
      </c>
      <c r="IG25" s="93">
        <f t="shared" si="125"/>
        <v>8</v>
      </c>
      <c r="IH25" s="93">
        <f t="shared" si="125"/>
        <v>8</v>
      </c>
      <c r="II25" s="93">
        <f t="shared" si="125"/>
        <v>8</v>
      </c>
      <c r="IJ25" s="93">
        <f t="shared" si="125"/>
        <v>8</v>
      </c>
      <c r="IK25" s="76" t="s">
        <v>49</v>
      </c>
      <c r="IL25" s="76" t="s">
        <v>49</v>
      </c>
      <c r="IM25" s="93">
        <f t="shared" si="126"/>
        <v>8</v>
      </c>
      <c r="IN25" s="93">
        <f t="shared" si="126"/>
        <v>8</v>
      </c>
      <c r="IO25" s="93">
        <f t="shared" si="126"/>
        <v>8</v>
      </c>
      <c r="IP25" s="93">
        <f t="shared" si="126"/>
        <v>8</v>
      </c>
      <c r="IQ25" s="93">
        <f t="shared" si="126"/>
        <v>8</v>
      </c>
      <c r="IR25" s="76" t="s">
        <v>49</v>
      </c>
      <c r="IS25" s="76" t="s">
        <v>49</v>
      </c>
      <c r="IT25" s="93">
        <f t="shared" si="102"/>
        <v>8</v>
      </c>
      <c r="IU25" s="93">
        <f t="shared" si="102"/>
        <v>8</v>
      </c>
      <c r="IV25" s="93">
        <f t="shared" si="102"/>
        <v>8</v>
      </c>
      <c r="IW25" s="93">
        <f t="shared" si="102"/>
        <v>8</v>
      </c>
      <c r="IX25" s="93">
        <f t="shared" si="102"/>
        <v>8</v>
      </c>
      <c r="IY25" s="76" t="s">
        <v>49</v>
      </c>
      <c r="IZ25" s="76" t="s">
        <v>49</v>
      </c>
      <c r="JA25" s="93">
        <f t="shared" si="103"/>
        <v>8</v>
      </c>
      <c r="JB25" s="93">
        <f t="shared" si="103"/>
        <v>8</v>
      </c>
      <c r="JC25" s="93">
        <f t="shared" si="103"/>
        <v>8</v>
      </c>
      <c r="JD25" s="93">
        <f t="shared" si="103"/>
        <v>8</v>
      </c>
      <c r="JE25" s="93">
        <f t="shared" si="103"/>
        <v>8</v>
      </c>
      <c r="JF25" s="76" t="s">
        <v>49</v>
      </c>
      <c r="JG25" s="76" t="s">
        <v>49</v>
      </c>
      <c r="JH25" s="93">
        <f t="shared" si="104"/>
        <v>8</v>
      </c>
      <c r="JI25" s="93">
        <f t="shared" si="104"/>
        <v>8</v>
      </c>
      <c r="JJ25" s="93">
        <f t="shared" si="104"/>
        <v>8</v>
      </c>
      <c r="JK25" s="93">
        <f t="shared" si="104"/>
        <v>8</v>
      </c>
      <c r="JL25" s="93">
        <f t="shared" si="104"/>
        <v>8</v>
      </c>
      <c r="JM25" s="76" t="s">
        <v>49</v>
      </c>
      <c r="JN25" s="76" t="s">
        <v>49</v>
      </c>
      <c r="JO25" s="93">
        <f t="shared" si="105"/>
        <v>8</v>
      </c>
      <c r="JP25" s="93">
        <f t="shared" si="105"/>
        <v>8</v>
      </c>
      <c r="JQ25" s="93">
        <f t="shared" si="105"/>
        <v>8</v>
      </c>
      <c r="JR25" s="93">
        <f t="shared" si="105"/>
        <v>8</v>
      </c>
      <c r="JS25" s="93">
        <f t="shared" si="105"/>
        <v>8</v>
      </c>
      <c r="JT25" s="76" t="s">
        <v>49</v>
      </c>
      <c r="JU25" s="76" t="s">
        <v>49</v>
      </c>
      <c r="JV25" s="93">
        <f t="shared" si="106"/>
        <v>8</v>
      </c>
      <c r="JW25" s="93">
        <f t="shared" si="106"/>
        <v>8</v>
      </c>
      <c r="JX25" s="93">
        <f t="shared" si="106"/>
        <v>8</v>
      </c>
      <c r="JY25" s="93">
        <f t="shared" si="106"/>
        <v>8</v>
      </c>
      <c r="JZ25" s="93">
        <f t="shared" si="106"/>
        <v>8</v>
      </c>
      <c r="KA25" s="76" t="s">
        <v>49</v>
      </c>
      <c r="KB25" s="76" t="s">
        <v>49</v>
      </c>
      <c r="KC25" s="93">
        <f t="shared" si="107"/>
        <v>8</v>
      </c>
      <c r="KD25" s="93">
        <f t="shared" si="107"/>
        <v>8</v>
      </c>
      <c r="KE25" s="93">
        <f t="shared" si="107"/>
        <v>8</v>
      </c>
      <c r="KF25" s="93">
        <f t="shared" si="107"/>
        <v>8</v>
      </c>
      <c r="KG25" s="93">
        <f t="shared" si="107"/>
        <v>8</v>
      </c>
      <c r="KH25" s="76" t="s">
        <v>49</v>
      </c>
      <c r="KI25" s="76" t="s">
        <v>49</v>
      </c>
      <c r="KJ25" s="93">
        <f t="shared" si="108"/>
        <v>8</v>
      </c>
      <c r="KK25" s="93">
        <f t="shared" si="108"/>
        <v>8</v>
      </c>
      <c r="KL25" s="93">
        <f t="shared" si="108"/>
        <v>8</v>
      </c>
      <c r="KM25" s="93">
        <f t="shared" si="108"/>
        <v>8</v>
      </c>
      <c r="KN25" s="93">
        <f t="shared" si="108"/>
        <v>8</v>
      </c>
      <c r="KO25" s="76" t="s">
        <v>49</v>
      </c>
      <c r="KP25" s="76" t="s">
        <v>49</v>
      </c>
      <c r="KQ25" s="93">
        <f t="shared" si="109"/>
        <v>8</v>
      </c>
      <c r="KR25" s="93">
        <f t="shared" si="109"/>
        <v>8</v>
      </c>
      <c r="KS25" s="93">
        <f t="shared" si="109"/>
        <v>8</v>
      </c>
      <c r="KT25" s="93">
        <f t="shared" si="109"/>
        <v>8</v>
      </c>
      <c r="KU25" s="93">
        <f t="shared" si="109"/>
        <v>8</v>
      </c>
      <c r="KV25" s="76" t="s">
        <v>49</v>
      </c>
      <c r="KW25" s="76" t="s">
        <v>49</v>
      </c>
      <c r="KX25" s="93">
        <f t="shared" si="110"/>
        <v>8</v>
      </c>
      <c r="KY25" s="93">
        <f t="shared" si="110"/>
        <v>8</v>
      </c>
      <c r="KZ25" s="93">
        <f t="shared" si="110"/>
        <v>8</v>
      </c>
      <c r="LA25" s="93">
        <f t="shared" si="110"/>
        <v>8</v>
      </c>
      <c r="LB25" s="93">
        <f t="shared" si="110"/>
        <v>8</v>
      </c>
      <c r="LC25" s="76" t="s">
        <v>49</v>
      </c>
      <c r="LD25" s="76" t="s">
        <v>49</v>
      </c>
      <c r="LE25" s="93">
        <f t="shared" si="111"/>
        <v>8</v>
      </c>
      <c r="LF25" s="93">
        <f t="shared" si="111"/>
        <v>8</v>
      </c>
      <c r="LG25" s="93">
        <f t="shared" si="111"/>
        <v>8</v>
      </c>
      <c r="LH25" s="93">
        <f t="shared" si="111"/>
        <v>8</v>
      </c>
      <c r="LI25" s="93">
        <f t="shared" si="111"/>
        <v>8</v>
      </c>
      <c r="LJ25" s="76" t="s">
        <v>49</v>
      </c>
      <c r="LK25" s="76" t="s">
        <v>49</v>
      </c>
      <c r="LL25" s="93">
        <f t="shared" si="112"/>
        <v>8</v>
      </c>
      <c r="LM25" s="93">
        <f t="shared" si="112"/>
        <v>8</v>
      </c>
      <c r="LN25" s="93">
        <f t="shared" si="112"/>
        <v>8</v>
      </c>
      <c r="LO25" s="93">
        <f t="shared" si="112"/>
        <v>8</v>
      </c>
      <c r="LP25" s="93">
        <f t="shared" si="112"/>
        <v>8</v>
      </c>
      <c r="LQ25" s="76" t="s">
        <v>49</v>
      </c>
      <c r="LR25" s="76" t="s">
        <v>49</v>
      </c>
      <c r="LS25" s="93">
        <f t="shared" si="113"/>
        <v>8</v>
      </c>
      <c r="LT25" s="93">
        <f t="shared" si="113"/>
        <v>8</v>
      </c>
      <c r="LU25" s="52" t="s">
        <v>50</v>
      </c>
      <c r="LV25" s="93">
        <f t="shared" si="113"/>
        <v>8</v>
      </c>
      <c r="LW25" s="93">
        <f t="shared" si="113"/>
        <v>8</v>
      </c>
      <c r="LX25" s="76" t="s">
        <v>49</v>
      </c>
      <c r="LY25" s="76" t="s">
        <v>49</v>
      </c>
      <c r="LZ25" s="93">
        <f t="shared" si="114"/>
        <v>8</v>
      </c>
      <c r="MA25" s="93">
        <f t="shared" si="114"/>
        <v>8</v>
      </c>
      <c r="MB25" s="93">
        <f t="shared" si="114"/>
        <v>8</v>
      </c>
      <c r="MC25" s="93">
        <f t="shared" si="114"/>
        <v>8</v>
      </c>
      <c r="MD25" s="93">
        <f t="shared" si="114"/>
        <v>8</v>
      </c>
      <c r="ME25" s="76" t="s">
        <v>49</v>
      </c>
      <c r="MF25" s="76" t="s">
        <v>49</v>
      </c>
      <c r="MG25" s="93">
        <f t="shared" si="115"/>
        <v>8</v>
      </c>
      <c r="MH25" s="93">
        <f t="shared" si="115"/>
        <v>8</v>
      </c>
      <c r="MI25" s="93">
        <f t="shared" si="115"/>
        <v>8</v>
      </c>
      <c r="MJ25" s="93">
        <f t="shared" si="115"/>
        <v>8</v>
      </c>
      <c r="MK25" s="93">
        <f t="shared" si="115"/>
        <v>8</v>
      </c>
      <c r="ML25" s="76" t="s">
        <v>49</v>
      </c>
      <c r="MM25" s="76" t="s">
        <v>49</v>
      </c>
      <c r="MN25" s="93">
        <f t="shared" si="116"/>
        <v>8</v>
      </c>
      <c r="MO25" s="93">
        <f t="shared" si="116"/>
        <v>8</v>
      </c>
      <c r="MP25" s="93">
        <f t="shared" si="116"/>
        <v>8</v>
      </c>
      <c r="MQ25" s="93">
        <f t="shared" si="116"/>
        <v>8</v>
      </c>
      <c r="MR25" s="93">
        <f t="shared" si="116"/>
        <v>8</v>
      </c>
      <c r="MS25" s="76" t="s">
        <v>49</v>
      </c>
      <c r="MT25" s="76" t="s">
        <v>49</v>
      </c>
      <c r="MU25" s="93">
        <f t="shared" si="117"/>
        <v>8</v>
      </c>
      <c r="MV25" s="93">
        <f t="shared" si="117"/>
        <v>8</v>
      </c>
      <c r="MW25" s="93">
        <f t="shared" si="117"/>
        <v>8</v>
      </c>
      <c r="MX25" s="93">
        <f t="shared" si="117"/>
        <v>8</v>
      </c>
      <c r="MY25" s="93">
        <f t="shared" si="117"/>
        <v>8</v>
      </c>
      <c r="MZ25" s="76" t="s">
        <v>49</v>
      </c>
      <c r="NA25" s="76" t="s">
        <v>49</v>
      </c>
      <c r="NB25" s="93">
        <f t="shared" si="118"/>
        <v>8</v>
      </c>
      <c r="NC25" s="93">
        <f t="shared" si="118"/>
        <v>8</v>
      </c>
      <c r="ND25" s="93">
        <f t="shared" si="118"/>
        <v>8</v>
      </c>
      <c r="NE25" s="93">
        <f t="shared" si="118"/>
        <v>8</v>
      </c>
      <c r="NF25" s="93">
        <f t="shared" si="118"/>
        <v>8</v>
      </c>
      <c r="NG25" s="76" t="s">
        <v>49</v>
      </c>
      <c r="NH25" s="76" t="s">
        <v>49</v>
      </c>
      <c r="NI25" s="93">
        <f t="shared" si="119"/>
        <v>8</v>
      </c>
      <c r="NJ25" s="93">
        <f t="shared" si="119"/>
        <v>8</v>
      </c>
      <c r="NK25" s="93">
        <f t="shared" si="119"/>
        <v>8</v>
      </c>
      <c r="NL25" s="93">
        <f t="shared" si="119"/>
        <v>8</v>
      </c>
      <c r="NM25" s="52" t="s">
        <v>50</v>
      </c>
      <c r="NN25" s="76" t="s">
        <v>49</v>
      </c>
      <c r="NO25" s="76" t="s">
        <v>49</v>
      </c>
      <c r="NP25" s="93">
        <f t="shared" si="120"/>
        <v>8</v>
      </c>
      <c r="NQ25" s="93">
        <f t="shared" si="120"/>
        <v>8</v>
      </c>
      <c r="NR25" s="93">
        <f t="shared" si="120"/>
        <v>8</v>
      </c>
      <c r="NS25" s="93">
        <f t="shared" si="120"/>
        <v>8</v>
      </c>
      <c r="NT25" s="52" t="s">
        <v>50</v>
      </c>
      <c r="NU25" s="81" t="s">
        <v>49</v>
      </c>
      <c r="NV25" s="81" t="s">
        <v>49</v>
      </c>
      <c r="NW25" s="94"/>
      <c r="NX25" s="94"/>
      <c r="NY25" s="94"/>
      <c r="NZ25" s="94"/>
      <c r="OA25" s="94"/>
      <c r="OB25" s="81" t="s">
        <v>49</v>
      </c>
      <c r="OC25" s="81" t="s">
        <v>49</v>
      </c>
      <c r="OD25" s="94"/>
      <c r="OE25" s="94"/>
      <c r="OF25" s="94"/>
      <c r="OG25" s="94"/>
      <c r="OH25" s="94"/>
      <c r="OI25" s="81" t="s">
        <v>49</v>
      </c>
      <c r="OJ25" s="81" t="s">
        <v>49</v>
      </c>
      <c r="OK25" s="94"/>
      <c r="OL25" s="94"/>
      <c r="OM25" s="94"/>
      <c r="ON25" s="94"/>
      <c r="OO25" s="94"/>
      <c r="OP25" s="81" t="s">
        <v>49</v>
      </c>
      <c r="OQ25" s="81" t="s">
        <v>49</v>
      </c>
      <c r="OR25" s="94"/>
      <c r="OS25" s="94"/>
      <c r="OT25" s="94"/>
      <c r="OU25" s="94"/>
      <c r="OV25" s="94"/>
      <c r="OW25" s="81" t="s">
        <v>49</v>
      </c>
      <c r="OX25" s="81" t="s">
        <v>49</v>
      </c>
      <c r="OY25" s="94"/>
      <c r="OZ25" s="94"/>
      <c r="PA25" s="94"/>
      <c r="PB25" s="94"/>
      <c r="PC25" s="94"/>
      <c r="PD25" s="81" t="s">
        <v>49</v>
      </c>
      <c r="PE25" s="81" t="s">
        <v>49</v>
      </c>
      <c r="PF25" s="94"/>
      <c r="PG25" s="94"/>
      <c r="PH25" s="94"/>
      <c r="PI25" s="94"/>
      <c r="PJ25" s="94"/>
      <c r="PK25" s="81" t="s">
        <v>49</v>
      </c>
      <c r="PL25" s="81" t="s">
        <v>49</v>
      </c>
      <c r="PM25" s="94"/>
      <c r="PN25" s="94"/>
      <c r="PO25" s="94"/>
      <c r="PP25" s="94"/>
      <c r="PQ25" s="94"/>
      <c r="PR25" s="81" t="s">
        <v>49</v>
      </c>
      <c r="PS25" s="81" t="s">
        <v>49</v>
      </c>
      <c r="PT25" s="94"/>
      <c r="PU25" s="94"/>
      <c r="PV25" s="94"/>
      <c r="PW25" s="94"/>
      <c r="PX25" s="94"/>
      <c r="PY25" s="81" t="s">
        <v>49</v>
      </c>
      <c r="PZ25" s="81" t="s">
        <v>49</v>
      </c>
      <c r="QA25" s="94"/>
      <c r="QB25" s="94"/>
      <c r="QC25" s="94"/>
      <c r="QD25" s="94"/>
      <c r="QE25" s="94"/>
      <c r="QF25" s="81" t="s">
        <v>49</v>
      </c>
      <c r="QG25" s="81" t="s">
        <v>49</v>
      </c>
      <c r="QH25" s="94"/>
      <c r="QI25" s="94"/>
      <c r="QJ25" s="94"/>
      <c r="QK25" s="94"/>
      <c r="QL25" s="94"/>
      <c r="QM25" s="81" t="s">
        <v>49</v>
      </c>
      <c r="QN25" s="81" t="s">
        <v>49</v>
      </c>
      <c r="QO25" s="94"/>
      <c r="QP25" s="94"/>
      <c r="QQ25" s="94"/>
      <c r="QR25" s="94"/>
      <c r="QS25" s="94"/>
      <c r="QT25" s="81" t="s">
        <v>49</v>
      </c>
      <c r="QU25" s="81" t="s">
        <v>49</v>
      </c>
      <c r="QV25" s="94"/>
      <c r="QW25" s="94"/>
      <c r="QX25" s="94"/>
      <c r="QY25" s="94"/>
      <c r="QZ25" s="94"/>
      <c r="RA25" s="81" t="s">
        <v>49</v>
      </c>
      <c r="RB25" s="81" t="s">
        <v>49</v>
      </c>
      <c r="RC25" s="94"/>
      <c r="RD25" s="94"/>
      <c r="RE25" s="94"/>
      <c r="RF25" s="94"/>
      <c r="RG25" s="94"/>
      <c r="RH25" s="81" t="s">
        <v>49</v>
      </c>
      <c r="RI25" s="81" t="s">
        <v>49</v>
      </c>
    </row>
    <row r="26" spans="1:477" s="77" customFormat="1" ht="1.5" customHeight="1" x14ac:dyDescent="0.2">
      <c r="A26" s="89"/>
      <c r="B26" s="96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  <c r="IW26" s="87"/>
      <c r="IX26" s="87"/>
      <c r="IY26" s="87"/>
      <c r="IZ26" s="87"/>
      <c r="JA26" s="87"/>
      <c r="JB26" s="87"/>
      <c r="JC26" s="87"/>
      <c r="JD26" s="87"/>
      <c r="JE26" s="87"/>
      <c r="JF26" s="87"/>
      <c r="JG26" s="87"/>
      <c r="JH26" s="87"/>
      <c r="JI26" s="87"/>
      <c r="JJ26" s="87"/>
      <c r="JK26" s="87"/>
      <c r="JL26" s="87"/>
      <c r="JM26" s="87"/>
      <c r="JN26" s="87"/>
      <c r="JO26" s="87"/>
      <c r="JP26" s="87"/>
      <c r="JQ26" s="87"/>
      <c r="JR26" s="87"/>
      <c r="JS26" s="87"/>
      <c r="JT26" s="87"/>
      <c r="JU26" s="87"/>
      <c r="JV26" s="87"/>
      <c r="JW26" s="87"/>
      <c r="JX26" s="87"/>
      <c r="JY26" s="87"/>
      <c r="JZ26" s="87"/>
      <c r="KA26" s="87"/>
      <c r="KB26" s="87"/>
      <c r="KC26" s="87"/>
      <c r="KD26" s="87"/>
      <c r="KE26" s="87"/>
      <c r="KF26" s="87"/>
      <c r="KG26" s="87"/>
      <c r="KH26" s="87"/>
      <c r="KI26" s="87"/>
      <c r="KJ26" s="87"/>
      <c r="KK26" s="87"/>
      <c r="KL26" s="87"/>
      <c r="KM26" s="87"/>
      <c r="KN26" s="87"/>
      <c r="KO26" s="87"/>
      <c r="KP26" s="87"/>
      <c r="KQ26" s="87"/>
      <c r="KR26" s="87"/>
      <c r="KS26" s="87"/>
      <c r="KT26" s="87"/>
      <c r="KU26" s="87"/>
      <c r="KV26" s="87"/>
      <c r="KW26" s="87"/>
      <c r="KX26" s="87"/>
      <c r="KY26" s="87"/>
      <c r="KZ26" s="87"/>
      <c r="LA26" s="87"/>
      <c r="LB26" s="87"/>
      <c r="LC26" s="87"/>
      <c r="LD26" s="87"/>
      <c r="LE26" s="87"/>
      <c r="LF26" s="87"/>
      <c r="LG26" s="87"/>
      <c r="LH26" s="87"/>
      <c r="LI26" s="87"/>
      <c r="LJ26" s="87"/>
      <c r="LK26" s="87"/>
      <c r="LL26" s="87"/>
      <c r="LM26" s="87"/>
      <c r="LN26" s="87"/>
      <c r="LO26" s="87"/>
      <c r="LP26" s="87"/>
      <c r="LQ26" s="87"/>
      <c r="LR26" s="87"/>
      <c r="LS26" s="87"/>
      <c r="LT26" s="87"/>
      <c r="LU26" s="87"/>
      <c r="LV26" s="87"/>
      <c r="LW26" s="87"/>
      <c r="LX26" s="87"/>
      <c r="LY26" s="87"/>
      <c r="LZ26" s="87"/>
      <c r="MA26" s="87"/>
      <c r="MB26" s="87"/>
      <c r="MC26" s="87"/>
      <c r="MD26" s="87"/>
      <c r="ME26" s="87"/>
      <c r="MF26" s="87"/>
      <c r="MG26" s="87"/>
      <c r="MH26" s="87"/>
      <c r="MI26" s="87"/>
      <c r="MJ26" s="87"/>
      <c r="MK26" s="87"/>
      <c r="ML26" s="87"/>
      <c r="MM26" s="87"/>
      <c r="MN26" s="87"/>
      <c r="MO26" s="87"/>
      <c r="MP26" s="87"/>
      <c r="MQ26" s="87"/>
      <c r="MR26" s="87"/>
      <c r="MS26" s="87"/>
      <c r="MT26" s="87"/>
      <c r="MU26" s="87"/>
      <c r="MV26" s="87"/>
      <c r="MW26" s="87"/>
      <c r="MX26" s="87"/>
      <c r="MY26" s="87"/>
      <c r="MZ26" s="87"/>
      <c r="NA26" s="87"/>
      <c r="NB26" s="87"/>
      <c r="NC26" s="87"/>
      <c r="ND26" s="87"/>
      <c r="NE26" s="87"/>
      <c r="NF26" s="87"/>
      <c r="NG26" s="87"/>
      <c r="NH26" s="87"/>
      <c r="NI26" s="87"/>
      <c r="NJ26" s="87"/>
      <c r="NK26" s="87"/>
      <c r="NL26" s="87"/>
      <c r="NM26" s="87"/>
      <c r="NN26" s="87"/>
      <c r="NO26" s="87"/>
      <c r="NP26" s="87"/>
      <c r="NQ26" s="87"/>
      <c r="NR26" s="87"/>
      <c r="NS26" s="87"/>
      <c r="NT26" s="87"/>
      <c r="NU26" s="88"/>
      <c r="NV26" s="88"/>
      <c r="NW26" s="88"/>
      <c r="NX26" s="88"/>
      <c r="NY26" s="88"/>
      <c r="NZ26" s="88"/>
      <c r="OA26" s="88"/>
      <c r="OB26" s="88"/>
      <c r="OC26" s="88"/>
      <c r="OD26" s="88"/>
      <c r="OE26" s="88"/>
      <c r="OF26" s="88"/>
      <c r="OG26" s="88"/>
      <c r="OH26" s="88"/>
      <c r="OI26" s="88"/>
      <c r="OJ26" s="88"/>
      <c r="OK26" s="88"/>
      <c r="OL26" s="88"/>
      <c r="OM26" s="88"/>
      <c r="ON26" s="88"/>
      <c r="OO26" s="88"/>
      <c r="OP26" s="88"/>
      <c r="OQ26" s="88"/>
      <c r="OR26" s="88"/>
      <c r="OS26" s="88"/>
      <c r="OT26" s="88"/>
      <c r="OU26" s="88"/>
      <c r="OV26" s="88"/>
      <c r="OW26" s="88"/>
      <c r="OX26" s="88"/>
      <c r="OY26" s="88"/>
      <c r="OZ26" s="88"/>
      <c r="PA26" s="88"/>
      <c r="PB26" s="88"/>
      <c r="PC26" s="88"/>
      <c r="PD26" s="88"/>
      <c r="PE26" s="88"/>
      <c r="PF26" s="88"/>
      <c r="PG26" s="88"/>
      <c r="PH26" s="88"/>
      <c r="PI26" s="88"/>
      <c r="PJ26" s="88"/>
      <c r="PK26" s="88"/>
      <c r="PL26" s="88"/>
      <c r="PM26" s="88"/>
      <c r="PN26" s="88"/>
      <c r="PO26" s="88"/>
      <c r="PP26" s="88"/>
      <c r="PQ26" s="88"/>
      <c r="PR26" s="88"/>
      <c r="PS26" s="88"/>
      <c r="PT26" s="88"/>
      <c r="PU26" s="88"/>
      <c r="PV26" s="88"/>
      <c r="PW26" s="88"/>
      <c r="PX26" s="88"/>
      <c r="PY26" s="88"/>
      <c r="PZ26" s="88"/>
      <c r="QA26" s="88"/>
      <c r="QB26" s="88"/>
      <c r="QC26" s="88"/>
      <c r="QD26" s="88"/>
      <c r="QE26" s="88"/>
      <c r="QF26" s="88"/>
      <c r="QG26" s="88"/>
      <c r="QH26" s="88"/>
      <c r="QI26" s="88"/>
      <c r="QJ26" s="88"/>
      <c r="QK26" s="88"/>
      <c r="QL26" s="88"/>
      <c r="QM26" s="88"/>
      <c r="QN26" s="88"/>
      <c r="QO26" s="88"/>
      <c r="QP26" s="88"/>
      <c r="QQ26" s="88"/>
      <c r="QR26" s="88"/>
      <c r="QS26" s="88"/>
      <c r="QT26" s="88"/>
      <c r="QU26" s="88"/>
      <c r="QV26" s="88"/>
      <c r="QW26" s="88"/>
      <c r="QX26" s="88"/>
      <c r="QY26" s="88"/>
      <c r="QZ26" s="88"/>
      <c r="RA26" s="88"/>
      <c r="RB26" s="88"/>
      <c r="RC26" s="88"/>
      <c r="RD26" s="88"/>
      <c r="RE26" s="88"/>
      <c r="RF26" s="88"/>
      <c r="RG26" s="88"/>
      <c r="RH26" s="88"/>
      <c r="RI26" s="88"/>
    </row>
    <row r="27" spans="1:477" ht="9.75" customHeight="1" x14ac:dyDescent="0.2">
      <c r="A27" s="89" t="s">
        <v>81</v>
      </c>
      <c r="B27" s="192">
        <f>COUNTIF(R27:NS27,"")</f>
        <v>0</v>
      </c>
      <c r="C27" s="79">
        <f>COUNTIF(R27:NS27,"we")</f>
        <v>104</v>
      </c>
      <c r="D27" s="79">
        <f>COUNTIF(R27:NS27,"jf")</f>
        <v>9</v>
      </c>
      <c r="E27" s="79">
        <f t="shared" ref="E27:E28" si="127">COUNTIF(R27:NS27,"&gt;0")</f>
        <v>0</v>
      </c>
      <c r="F27" s="79">
        <f t="shared" ref="F27:F28" si="128">COUNTIF(R27:NS27,"ec")</f>
        <v>0</v>
      </c>
      <c r="G27" s="69"/>
      <c r="H27" s="79">
        <f t="shared" ref="H27:H28" si="129">(COUNTIF(R27:NS27,"cp")-25)*(-1)</f>
        <v>25</v>
      </c>
      <c r="I27" s="79">
        <f t="shared" ref="I27:I28" si="130">COUNTIF(R27:NS27,"rec")</f>
        <v>0</v>
      </c>
      <c r="J27" s="79">
        <f>COUNTIF(R27:NS27,"am")</f>
        <v>253</v>
      </c>
      <c r="K27" s="79">
        <f t="shared" ref="K27:K28" si="131">COUNTIF(R27:NS27,"for")</f>
        <v>0</v>
      </c>
      <c r="L27" s="79">
        <f t="shared" ref="L27:L28" si="132">COUNTIF(R27:NS27,"fa")</f>
        <v>0</v>
      </c>
      <c r="M27" s="79">
        <f t="shared" ref="M27:M28" si="133">COUNTIF(R27:NS27,"ss")</f>
        <v>0</v>
      </c>
      <c r="N27" s="79">
        <f t="shared" ref="N27:N28" si="134">COUNTIF(R27:NS27,"fer")</f>
        <v>0</v>
      </c>
      <c r="O27" s="79">
        <f t="shared" ref="O27:O28" si="135">COUNTIF(R27:NS27,"cho")</f>
        <v>0</v>
      </c>
      <c r="P27" s="79">
        <f t="shared" ref="P27:P28" si="136">COUNTIF(R27:NS27,"dép")</f>
        <v>0</v>
      </c>
      <c r="Q27" s="70"/>
      <c r="R27" s="52" t="s">
        <v>50</v>
      </c>
      <c r="S27" s="58" t="s">
        <v>55</v>
      </c>
      <c r="T27" s="58" t="s">
        <v>55</v>
      </c>
      <c r="U27" s="76" t="s">
        <v>49</v>
      </c>
      <c r="V27" s="76" t="s">
        <v>49</v>
      </c>
      <c r="W27" s="58" t="s">
        <v>55</v>
      </c>
      <c r="X27" s="58" t="s">
        <v>55</v>
      </c>
      <c r="Y27" s="58" t="s">
        <v>55</v>
      </c>
      <c r="Z27" s="58" t="s">
        <v>55</v>
      </c>
      <c r="AA27" s="58" t="s">
        <v>55</v>
      </c>
      <c r="AB27" s="76" t="s">
        <v>49</v>
      </c>
      <c r="AC27" s="76" t="s">
        <v>49</v>
      </c>
      <c r="AD27" s="58" t="s">
        <v>55</v>
      </c>
      <c r="AE27" s="58" t="s">
        <v>55</v>
      </c>
      <c r="AF27" s="58" t="s">
        <v>55</v>
      </c>
      <c r="AG27" s="58" t="s">
        <v>55</v>
      </c>
      <c r="AH27" s="58" t="s">
        <v>55</v>
      </c>
      <c r="AI27" s="76" t="s">
        <v>49</v>
      </c>
      <c r="AJ27" s="76" t="s">
        <v>49</v>
      </c>
      <c r="AK27" s="58" t="s">
        <v>55</v>
      </c>
      <c r="AL27" s="58" t="s">
        <v>55</v>
      </c>
      <c r="AM27" s="58" t="s">
        <v>55</v>
      </c>
      <c r="AN27" s="58" t="s">
        <v>55</v>
      </c>
      <c r="AO27" s="58" t="s">
        <v>55</v>
      </c>
      <c r="AP27" s="76" t="s">
        <v>49</v>
      </c>
      <c r="AQ27" s="76" t="s">
        <v>49</v>
      </c>
      <c r="AR27" s="58" t="s">
        <v>55</v>
      </c>
      <c r="AS27" s="58" t="s">
        <v>55</v>
      </c>
      <c r="AT27" s="58" t="s">
        <v>55</v>
      </c>
      <c r="AU27" s="58" t="s">
        <v>55</v>
      </c>
      <c r="AV27" s="58" t="s">
        <v>55</v>
      </c>
      <c r="AW27" s="76" t="s">
        <v>49</v>
      </c>
      <c r="AX27" s="76" t="s">
        <v>49</v>
      </c>
      <c r="AY27" s="58" t="s">
        <v>55</v>
      </c>
      <c r="AZ27" s="58" t="s">
        <v>55</v>
      </c>
      <c r="BA27" s="58" t="s">
        <v>55</v>
      </c>
      <c r="BB27" s="58" t="s">
        <v>55</v>
      </c>
      <c r="BC27" s="58" t="s">
        <v>55</v>
      </c>
      <c r="BD27" s="76" t="s">
        <v>49</v>
      </c>
      <c r="BE27" s="76" t="s">
        <v>49</v>
      </c>
      <c r="BF27" s="58" t="s">
        <v>55</v>
      </c>
      <c r="BG27" s="58" t="s">
        <v>55</v>
      </c>
      <c r="BH27" s="58" t="s">
        <v>55</v>
      </c>
      <c r="BI27" s="58" t="s">
        <v>55</v>
      </c>
      <c r="BJ27" s="58" t="s">
        <v>55</v>
      </c>
      <c r="BK27" s="76" t="s">
        <v>49</v>
      </c>
      <c r="BL27" s="76" t="s">
        <v>49</v>
      </c>
      <c r="BM27" s="58" t="s">
        <v>55</v>
      </c>
      <c r="BN27" s="58" t="s">
        <v>55</v>
      </c>
      <c r="BO27" s="58" t="s">
        <v>55</v>
      </c>
      <c r="BP27" s="58" t="s">
        <v>55</v>
      </c>
      <c r="BQ27" s="58" t="s">
        <v>55</v>
      </c>
      <c r="BR27" s="76" t="s">
        <v>49</v>
      </c>
      <c r="BS27" s="76" t="s">
        <v>49</v>
      </c>
      <c r="BT27" s="58" t="s">
        <v>55</v>
      </c>
      <c r="BU27" s="58" t="s">
        <v>55</v>
      </c>
      <c r="BV27" s="58" t="s">
        <v>55</v>
      </c>
      <c r="BW27" s="58" t="s">
        <v>55</v>
      </c>
      <c r="BX27" s="58" t="s">
        <v>55</v>
      </c>
      <c r="BY27" s="76" t="s">
        <v>49</v>
      </c>
      <c r="BZ27" s="76" t="s">
        <v>49</v>
      </c>
      <c r="CA27" s="58" t="s">
        <v>55</v>
      </c>
      <c r="CB27" s="58" t="s">
        <v>55</v>
      </c>
      <c r="CC27" s="58" t="s">
        <v>55</v>
      </c>
      <c r="CD27" s="58" t="s">
        <v>55</v>
      </c>
      <c r="CE27" s="58" t="s">
        <v>55</v>
      </c>
      <c r="CF27" s="76" t="s">
        <v>49</v>
      </c>
      <c r="CG27" s="76" t="s">
        <v>49</v>
      </c>
      <c r="CH27" s="58" t="s">
        <v>55</v>
      </c>
      <c r="CI27" s="58" t="s">
        <v>55</v>
      </c>
      <c r="CJ27" s="58" t="s">
        <v>55</v>
      </c>
      <c r="CK27" s="58" t="s">
        <v>55</v>
      </c>
      <c r="CL27" s="58" t="s">
        <v>55</v>
      </c>
      <c r="CM27" s="76" t="s">
        <v>49</v>
      </c>
      <c r="CN27" s="76" t="s">
        <v>49</v>
      </c>
      <c r="CO27" s="58" t="s">
        <v>55</v>
      </c>
      <c r="CP27" s="58" t="s">
        <v>55</v>
      </c>
      <c r="CQ27" s="58" t="s">
        <v>55</v>
      </c>
      <c r="CR27" s="58" t="s">
        <v>55</v>
      </c>
      <c r="CS27" s="58" t="s">
        <v>55</v>
      </c>
      <c r="CT27" s="76" t="s">
        <v>49</v>
      </c>
      <c r="CU27" s="76" t="s">
        <v>49</v>
      </c>
      <c r="CV27" s="58" t="s">
        <v>55</v>
      </c>
      <c r="CW27" s="58" t="s">
        <v>55</v>
      </c>
      <c r="CX27" s="58" t="s">
        <v>55</v>
      </c>
      <c r="CY27" s="58" t="s">
        <v>55</v>
      </c>
      <c r="CZ27" s="58" t="s">
        <v>55</v>
      </c>
      <c r="DA27" s="76" t="s">
        <v>49</v>
      </c>
      <c r="DB27" s="76" t="s">
        <v>49</v>
      </c>
      <c r="DC27" s="58" t="s">
        <v>55</v>
      </c>
      <c r="DD27" s="58" t="s">
        <v>55</v>
      </c>
      <c r="DE27" s="58" t="s">
        <v>55</v>
      </c>
      <c r="DF27" s="58" t="s">
        <v>55</v>
      </c>
      <c r="DG27" s="58" t="s">
        <v>55</v>
      </c>
      <c r="DH27" s="76" t="s">
        <v>49</v>
      </c>
      <c r="DI27" s="76" t="s">
        <v>49</v>
      </c>
      <c r="DJ27" s="58" t="s">
        <v>55</v>
      </c>
      <c r="DK27" s="58" t="s">
        <v>55</v>
      </c>
      <c r="DL27" s="58" t="s">
        <v>55</v>
      </c>
      <c r="DM27" s="58" t="s">
        <v>55</v>
      </c>
      <c r="DN27" s="58" t="s">
        <v>55</v>
      </c>
      <c r="DO27" s="76" t="s">
        <v>49</v>
      </c>
      <c r="DP27" s="76" t="s">
        <v>49</v>
      </c>
      <c r="DQ27" s="52" t="s">
        <v>50</v>
      </c>
      <c r="DR27" s="58" t="s">
        <v>55</v>
      </c>
      <c r="DS27" s="58" t="s">
        <v>55</v>
      </c>
      <c r="DT27" s="58" t="s">
        <v>55</v>
      </c>
      <c r="DU27" s="58" t="s">
        <v>55</v>
      </c>
      <c r="DV27" s="76" t="s">
        <v>49</v>
      </c>
      <c r="DW27" s="76" t="s">
        <v>49</v>
      </c>
      <c r="DX27" s="58" t="s">
        <v>55</v>
      </c>
      <c r="DY27" s="58" t="s">
        <v>55</v>
      </c>
      <c r="DZ27" s="58" t="s">
        <v>55</v>
      </c>
      <c r="EA27" s="58" t="s">
        <v>55</v>
      </c>
      <c r="EB27" s="58" t="s">
        <v>55</v>
      </c>
      <c r="EC27" s="76" t="s">
        <v>49</v>
      </c>
      <c r="ED27" s="76" t="s">
        <v>49</v>
      </c>
      <c r="EE27" s="58" t="s">
        <v>55</v>
      </c>
      <c r="EF27" s="58" t="s">
        <v>55</v>
      </c>
      <c r="EG27" s="58" t="s">
        <v>55</v>
      </c>
      <c r="EH27" s="58" t="s">
        <v>55</v>
      </c>
      <c r="EI27" s="52" t="s">
        <v>50</v>
      </c>
      <c r="EJ27" s="76" t="s">
        <v>49</v>
      </c>
      <c r="EK27" s="76" t="s">
        <v>49</v>
      </c>
      <c r="EL27" s="58" t="s">
        <v>55</v>
      </c>
      <c r="EM27" s="58" t="s">
        <v>55</v>
      </c>
      <c r="EN27" s="58" t="s">
        <v>55</v>
      </c>
      <c r="EO27" s="58" t="s">
        <v>55</v>
      </c>
      <c r="EP27" s="52" t="s">
        <v>50</v>
      </c>
      <c r="EQ27" s="76" t="s">
        <v>49</v>
      </c>
      <c r="ER27" s="76" t="s">
        <v>49</v>
      </c>
      <c r="ES27" s="58" t="s">
        <v>55</v>
      </c>
      <c r="ET27" s="58" t="s">
        <v>55</v>
      </c>
      <c r="EU27" s="58" t="s">
        <v>55</v>
      </c>
      <c r="EV27" s="58" t="s">
        <v>55</v>
      </c>
      <c r="EW27" s="58" t="s">
        <v>55</v>
      </c>
      <c r="EX27" s="76" t="s">
        <v>49</v>
      </c>
      <c r="EY27" s="76" t="s">
        <v>49</v>
      </c>
      <c r="EZ27" s="58" t="s">
        <v>55</v>
      </c>
      <c r="FA27" s="58" t="s">
        <v>55</v>
      </c>
      <c r="FB27" s="58" t="s">
        <v>55</v>
      </c>
      <c r="FC27" s="52" t="s">
        <v>50</v>
      </c>
      <c r="FD27" s="58" t="s">
        <v>55</v>
      </c>
      <c r="FE27" s="76" t="s">
        <v>49</v>
      </c>
      <c r="FF27" s="76" t="s">
        <v>49</v>
      </c>
      <c r="FG27" s="58" t="s">
        <v>55</v>
      </c>
      <c r="FH27" s="58" t="s">
        <v>55</v>
      </c>
      <c r="FI27" s="58" t="s">
        <v>55</v>
      </c>
      <c r="FJ27" s="58" t="s">
        <v>55</v>
      </c>
      <c r="FK27" s="58" t="s">
        <v>55</v>
      </c>
      <c r="FL27" s="76" t="s">
        <v>49</v>
      </c>
      <c r="FM27" s="76" t="s">
        <v>49</v>
      </c>
      <c r="FN27" s="52" t="s">
        <v>50</v>
      </c>
      <c r="FO27" s="58" t="s">
        <v>55</v>
      </c>
      <c r="FP27" s="58" t="s">
        <v>55</v>
      </c>
      <c r="FQ27" s="58" t="s">
        <v>55</v>
      </c>
      <c r="FR27" s="58" t="s">
        <v>55</v>
      </c>
      <c r="FS27" s="76" t="s">
        <v>49</v>
      </c>
      <c r="FT27" s="76" t="s">
        <v>49</v>
      </c>
      <c r="FU27" s="58" t="s">
        <v>55</v>
      </c>
      <c r="FV27" s="58" t="s">
        <v>55</v>
      </c>
      <c r="FW27" s="58" t="s">
        <v>55</v>
      </c>
      <c r="FX27" s="58" t="s">
        <v>55</v>
      </c>
      <c r="FY27" s="58" t="s">
        <v>55</v>
      </c>
      <c r="FZ27" s="76" t="s">
        <v>49</v>
      </c>
      <c r="GA27" s="76" t="s">
        <v>49</v>
      </c>
      <c r="GB27" s="58" t="s">
        <v>55</v>
      </c>
      <c r="GC27" s="58" t="s">
        <v>55</v>
      </c>
      <c r="GD27" s="58" t="s">
        <v>55</v>
      </c>
      <c r="GE27" s="58" t="s">
        <v>55</v>
      </c>
      <c r="GF27" s="58" t="s">
        <v>55</v>
      </c>
      <c r="GG27" s="76" t="s">
        <v>49</v>
      </c>
      <c r="GH27" s="76" t="s">
        <v>49</v>
      </c>
      <c r="GI27" s="58" t="s">
        <v>55</v>
      </c>
      <c r="GJ27" s="58" t="s">
        <v>55</v>
      </c>
      <c r="GK27" s="58" t="s">
        <v>55</v>
      </c>
      <c r="GL27" s="58" t="s">
        <v>55</v>
      </c>
      <c r="GM27" s="58" t="s">
        <v>55</v>
      </c>
      <c r="GN27" s="76" t="s">
        <v>49</v>
      </c>
      <c r="GO27" s="76" t="s">
        <v>49</v>
      </c>
      <c r="GP27" s="58" t="s">
        <v>55</v>
      </c>
      <c r="GQ27" s="58" t="s">
        <v>55</v>
      </c>
      <c r="GR27" s="58" t="s">
        <v>55</v>
      </c>
      <c r="GS27" s="58" t="s">
        <v>55</v>
      </c>
      <c r="GT27" s="58" t="s">
        <v>55</v>
      </c>
      <c r="GU27" s="76" t="s">
        <v>49</v>
      </c>
      <c r="GV27" s="76" t="s">
        <v>49</v>
      </c>
      <c r="GW27" s="58" t="s">
        <v>55</v>
      </c>
      <c r="GX27" s="58" t="s">
        <v>55</v>
      </c>
      <c r="GY27" s="58" t="s">
        <v>55</v>
      </c>
      <c r="GZ27" s="58" t="s">
        <v>55</v>
      </c>
      <c r="HA27" s="58" t="s">
        <v>55</v>
      </c>
      <c r="HB27" s="76" t="s">
        <v>49</v>
      </c>
      <c r="HC27" s="76" t="s">
        <v>49</v>
      </c>
      <c r="HD27" s="58" t="s">
        <v>55</v>
      </c>
      <c r="HE27" s="52" t="s">
        <v>50</v>
      </c>
      <c r="HF27" s="58" t="s">
        <v>55</v>
      </c>
      <c r="HG27" s="58" t="s">
        <v>55</v>
      </c>
      <c r="HH27" s="58" t="s">
        <v>55</v>
      </c>
      <c r="HI27" s="76" t="s">
        <v>49</v>
      </c>
      <c r="HJ27" s="76" t="s">
        <v>49</v>
      </c>
      <c r="HK27" s="58" t="s">
        <v>55</v>
      </c>
      <c r="HL27" s="58" t="s">
        <v>55</v>
      </c>
      <c r="HM27" s="58" t="s">
        <v>55</v>
      </c>
      <c r="HN27" s="58" t="s">
        <v>55</v>
      </c>
      <c r="HO27" s="58" t="s">
        <v>55</v>
      </c>
      <c r="HP27" s="76" t="s">
        <v>49</v>
      </c>
      <c r="HQ27" s="76" t="s">
        <v>49</v>
      </c>
      <c r="HR27" s="58" t="s">
        <v>55</v>
      </c>
      <c r="HS27" s="58" t="s">
        <v>55</v>
      </c>
      <c r="HT27" s="58" t="s">
        <v>55</v>
      </c>
      <c r="HU27" s="58" t="s">
        <v>55</v>
      </c>
      <c r="HV27" s="58" t="s">
        <v>55</v>
      </c>
      <c r="HW27" s="76" t="s">
        <v>49</v>
      </c>
      <c r="HX27" s="76" t="s">
        <v>49</v>
      </c>
      <c r="HY27" s="58" t="s">
        <v>55</v>
      </c>
      <c r="HZ27" s="58" t="s">
        <v>55</v>
      </c>
      <c r="IA27" s="58" t="s">
        <v>55</v>
      </c>
      <c r="IB27" s="58" t="s">
        <v>55</v>
      </c>
      <c r="IC27" s="58" t="s">
        <v>55</v>
      </c>
      <c r="ID27" s="76" t="s">
        <v>49</v>
      </c>
      <c r="IE27" s="76" t="s">
        <v>49</v>
      </c>
      <c r="IF27" s="58" t="s">
        <v>55</v>
      </c>
      <c r="IG27" s="58" t="s">
        <v>55</v>
      </c>
      <c r="IH27" s="58" t="s">
        <v>55</v>
      </c>
      <c r="II27" s="58" t="s">
        <v>55</v>
      </c>
      <c r="IJ27" s="58" t="s">
        <v>55</v>
      </c>
      <c r="IK27" s="76" t="s">
        <v>49</v>
      </c>
      <c r="IL27" s="76" t="s">
        <v>49</v>
      </c>
      <c r="IM27" s="58" t="s">
        <v>55</v>
      </c>
      <c r="IN27" s="58" t="s">
        <v>55</v>
      </c>
      <c r="IO27" s="58" t="s">
        <v>55</v>
      </c>
      <c r="IP27" s="58" t="s">
        <v>55</v>
      </c>
      <c r="IQ27" s="58" t="s">
        <v>55</v>
      </c>
      <c r="IR27" s="76" t="s">
        <v>49</v>
      </c>
      <c r="IS27" s="76" t="s">
        <v>49</v>
      </c>
      <c r="IT27" s="58" t="s">
        <v>55</v>
      </c>
      <c r="IU27" s="58" t="s">
        <v>55</v>
      </c>
      <c r="IV27" s="58" t="s">
        <v>55</v>
      </c>
      <c r="IW27" s="58" t="s">
        <v>55</v>
      </c>
      <c r="IX27" s="58" t="s">
        <v>55</v>
      </c>
      <c r="IY27" s="76" t="s">
        <v>49</v>
      </c>
      <c r="IZ27" s="76" t="s">
        <v>49</v>
      </c>
      <c r="JA27" s="58" t="s">
        <v>55</v>
      </c>
      <c r="JB27" s="58" t="s">
        <v>55</v>
      </c>
      <c r="JC27" s="58" t="s">
        <v>55</v>
      </c>
      <c r="JD27" s="58" t="s">
        <v>55</v>
      </c>
      <c r="JE27" s="58" t="s">
        <v>55</v>
      </c>
      <c r="JF27" s="76" t="s">
        <v>49</v>
      </c>
      <c r="JG27" s="76" t="s">
        <v>49</v>
      </c>
      <c r="JH27" s="58" t="s">
        <v>55</v>
      </c>
      <c r="JI27" s="58" t="s">
        <v>55</v>
      </c>
      <c r="JJ27" s="58" t="s">
        <v>55</v>
      </c>
      <c r="JK27" s="58" t="s">
        <v>55</v>
      </c>
      <c r="JL27" s="58" t="s">
        <v>55</v>
      </c>
      <c r="JM27" s="76" t="s">
        <v>49</v>
      </c>
      <c r="JN27" s="76" t="s">
        <v>49</v>
      </c>
      <c r="JO27" s="58" t="s">
        <v>55</v>
      </c>
      <c r="JP27" s="58" t="s">
        <v>55</v>
      </c>
      <c r="JQ27" s="58" t="s">
        <v>55</v>
      </c>
      <c r="JR27" s="58" t="s">
        <v>55</v>
      </c>
      <c r="JS27" s="58" t="s">
        <v>55</v>
      </c>
      <c r="JT27" s="76" t="s">
        <v>49</v>
      </c>
      <c r="JU27" s="76" t="s">
        <v>49</v>
      </c>
      <c r="JV27" s="58" t="s">
        <v>55</v>
      </c>
      <c r="JW27" s="58" t="s">
        <v>55</v>
      </c>
      <c r="JX27" s="58" t="s">
        <v>55</v>
      </c>
      <c r="JY27" s="58" t="s">
        <v>55</v>
      </c>
      <c r="JZ27" s="58" t="s">
        <v>55</v>
      </c>
      <c r="KA27" s="76" t="s">
        <v>49</v>
      </c>
      <c r="KB27" s="76" t="s">
        <v>49</v>
      </c>
      <c r="KC27" s="58" t="s">
        <v>55</v>
      </c>
      <c r="KD27" s="58" t="s">
        <v>55</v>
      </c>
      <c r="KE27" s="58" t="s">
        <v>55</v>
      </c>
      <c r="KF27" s="58" t="s">
        <v>55</v>
      </c>
      <c r="KG27" s="58" t="s">
        <v>55</v>
      </c>
      <c r="KH27" s="76" t="s">
        <v>49</v>
      </c>
      <c r="KI27" s="76" t="s">
        <v>49</v>
      </c>
      <c r="KJ27" s="58" t="s">
        <v>55</v>
      </c>
      <c r="KK27" s="58" t="s">
        <v>55</v>
      </c>
      <c r="KL27" s="58" t="s">
        <v>55</v>
      </c>
      <c r="KM27" s="58" t="s">
        <v>55</v>
      </c>
      <c r="KN27" s="58" t="s">
        <v>55</v>
      </c>
      <c r="KO27" s="76" t="s">
        <v>49</v>
      </c>
      <c r="KP27" s="76" t="s">
        <v>49</v>
      </c>
      <c r="KQ27" s="58" t="s">
        <v>55</v>
      </c>
      <c r="KR27" s="58" t="s">
        <v>55</v>
      </c>
      <c r="KS27" s="58" t="s">
        <v>55</v>
      </c>
      <c r="KT27" s="58" t="s">
        <v>55</v>
      </c>
      <c r="KU27" s="58" t="s">
        <v>55</v>
      </c>
      <c r="KV27" s="76" t="s">
        <v>49</v>
      </c>
      <c r="KW27" s="76" t="s">
        <v>49</v>
      </c>
      <c r="KX27" s="58" t="s">
        <v>55</v>
      </c>
      <c r="KY27" s="58" t="s">
        <v>55</v>
      </c>
      <c r="KZ27" s="58" t="s">
        <v>55</v>
      </c>
      <c r="LA27" s="58" t="s">
        <v>55</v>
      </c>
      <c r="LB27" s="58" t="s">
        <v>55</v>
      </c>
      <c r="LC27" s="76" t="s">
        <v>49</v>
      </c>
      <c r="LD27" s="76" t="s">
        <v>49</v>
      </c>
      <c r="LE27" s="58" t="s">
        <v>55</v>
      </c>
      <c r="LF27" s="58" t="s">
        <v>55</v>
      </c>
      <c r="LG27" s="58" t="s">
        <v>55</v>
      </c>
      <c r="LH27" s="58" t="s">
        <v>55</v>
      </c>
      <c r="LI27" s="58" t="s">
        <v>55</v>
      </c>
      <c r="LJ27" s="76" t="s">
        <v>49</v>
      </c>
      <c r="LK27" s="76" t="s">
        <v>49</v>
      </c>
      <c r="LL27" s="58" t="s">
        <v>55</v>
      </c>
      <c r="LM27" s="58" t="s">
        <v>55</v>
      </c>
      <c r="LN27" s="58" t="s">
        <v>55</v>
      </c>
      <c r="LO27" s="58" t="s">
        <v>55</v>
      </c>
      <c r="LP27" s="58" t="s">
        <v>55</v>
      </c>
      <c r="LQ27" s="76" t="s">
        <v>49</v>
      </c>
      <c r="LR27" s="76" t="s">
        <v>49</v>
      </c>
      <c r="LS27" s="58" t="s">
        <v>55</v>
      </c>
      <c r="LT27" s="58" t="s">
        <v>55</v>
      </c>
      <c r="LU27" s="52" t="s">
        <v>50</v>
      </c>
      <c r="LV27" s="58" t="s">
        <v>55</v>
      </c>
      <c r="LW27" s="58" t="s">
        <v>55</v>
      </c>
      <c r="LX27" s="76" t="s">
        <v>49</v>
      </c>
      <c r="LY27" s="76" t="s">
        <v>49</v>
      </c>
      <c r="LZ27" s="58" t="s">
        <v>55</v>
      </c>
      <c r="MA27" s="58" t="s">
        <v>55</v>
      </c>
      <c r="MB27" s="58" t="s">
        <v>55</v>
      </c>
      <c r="MC27" s="58" t="s">
        <v>55</v>
      </c>
      <c r="MD27" s="58" t="s">
        <v>55</v>
      </c>
      <c r="ME27" s="76" t="s">
        <v>49</v>
      </c>
      <c r="MF27" s="76" t="s">
        <v>49</v>
      </c>
      <c r="MG27" s="58" t="s">
        <v>55</v>
      </c>
      <c r="MH27" s="58" t="s">
        <v>55</v>
      </c>
      <c r="MI27" s="58" t="s">
        <v>55</v>
      </c>
      <c r="MJ27" s="58" t="s">
        <v>55</v>
      </c>
      <c r="MK27" s="58" t="s">
        <v>55</v>
      </c>
      <c r="ML27" s="76" t="s">
        <v>49</v>
      </c>
      <c r="MM27" s="76" t="s">
        <v>49</v>
      </c>
      <c r="MN27" s="58" t="s">
        <v>55</v>
      </c>
      <c r="MO27" s="58" t="s">
        <v>55</v>
      </c>
      <c r="MP27" s="58" t="s">
        <v>55</v>
      </c>
      <c r="MQ27" s="58" t="s">
        <v>55</v>
      </c>
      <c r="MR27" s="58" t="s">
        <v>55</v>
      </c>
      <c r="MS27" s="76" t="s">
        <v>49</v>
      </c>
      <c r="MT27" s="76" t="s">
        <v>49</v>
      </c>
      <c r="MU27" s="58" t="s">
        <v>55</v>
      </c>
      <c r="MV27" s="58" t="s">
        <v>55</v>
      </c>
      <c r="MW27" s="58" t="s">
        <v>55</v>
      </c>
      <c r="MX27" s="58" t="s">
        <v>55</v>
      </c>
      <c r="MY27" s="58" t="s">
        <v>55</v>
      </c>
      <c r="MZ27" s="76" t="s">
        <v>49</v>
      </c>
      <c r="NA27" s="76" t="s">
        <v>49</v>
      </c>
      <c r="NB27" s="58" t="s">
        <v>55</v>
      </c>
      <c r="NC27" s="58" t="s">
        <v>55</v>
      </c>
      <c r="ND27" s="58" t="s">
        <v>55</v>
      </c>
      <c r="NE27" s="58" t="s">
        <v>55</v>
      </c>
      <c r="NF27" s="58" t="s">
        <v>55</v>
      </c>
      <c r="NG27" s="76" t="s">
        <v>49</v>
      </c>
      <c r="NH27" s="76" t="s">
        <v>49</v>
      </c>
      <c r="NI27" s="58" t="s">
        <v>55</v>
      </c>
      <c r="NJ27" s="58" t="s">
        <v>55</v>
      </c>
      <c r="NK27" s="58" t="s">
        <v>55</v>
      </c>
      <c r="NL27" s="58" t="s">
        <v>55</v>
      </c>
      <c r="NM27" s="52" t="s">
        <v>50</v>
      </c>
      <c r="NN27" s="76" t="s">
        <v>49</v>
      </c>
      <c r="NO27" s="76" t="s">
        <v>49</v>
      </c>
      <c r="NP27" s="58" t="s">
        <v>55</v>
      </c>
      <c r="NQ27" s="58" t="s">
        <v>55</v>
      </c>
      <c r="NR27" s="58" t="s">
        <v>55</v>
      </c>
      <c r="NS27" s="58" t="s">
        <v>55</v>
      </c>
      <c r="NT27" s="52" t="s">
        <v>50</v>
      </c>
      <c r="NU27" s="81" t="s">
        <v>49</v>
      </c>
      <c r="NV27" s="81" t="s">
        <v>49</v>
      </c>
      <c r="NW27" s="97"/>
      <c r="NX27" s="97"/>
      <c r="NY27" s="97"/>
      <c r="NZ27" s="97"/>
      <c r="OA27" s="97"/>
      <c r="OB27" s="81" t="s">
        <v>49</v>
      </c>
      <c r="OC27" s="81" t="s">
        <v>49</v>
      </c>
      <c r="OD27" s="97"/>
      <c r="OE27" s="97"/>
      <c r="OF27" s="97"/>
      <c r="OG27" s="97"/>
      <c r="OH27" s="97"/>
      <c r="OI27" s="81" t="s">
        <v>49</v>
      </c>
      <c r="OJ27" s="81" t="s">
        <v>49</v>
      </c>
      <c r="OK27" s="97"/>
      <c r="OL27" s="97"/>
      <c r="OM27" s="97"/>
      <c r="ON27" s="97"/>
      <c r="OO27" s="97"/>
      <c r="OP27" s="81" t="s">
        <v>49</v>
      </c>
      <c r="OQ27" s="81" t="s">
        <v>49</v>
      </c>
      <c r="OR27" s="97"/>
      <c r="OS27" s="97"/>
      <c r="OT27" s="97"/>
      <c r="OU27" s="97"/>
      <c r="OV27" s="97"/>
      <c r="OW27" s="81" t="s">
        <v>49</v>
      </c>
      <c r="OX27" s="81" t="s">
        <v>49</v>
      </c>
      <c r="OY27" s="97"/>
      <c r="OZ27" s="97"/>
      <c r="PA27" s="97"/>
      <c r="PB27" s="97"/>
      <c r="PC27" s="97"/>
      <c r="PD27" s="81" t="s">
        <v>49</v>
      </c>
      <c r="PE27" s="81" t="s">
        <v>49</v>
      </c>
      <c r="PF27" s="97"/>
      <c r="PG27" s="97"/>
      <c r="PH27" s="97"/>
      <c r="PI27" s="97"/>
      <c r="PJ27" s="97"/>
      <c r="PK27" s="81" t="s">
        <v>49</v>
      </c>
      <c r="PL27" s="81" t="s">
        <v>49</v>
      </c>
      <c r="PM27" s="97"/>
      <c r="PN27" s="97"/>
      <c r="PO27" s="97"/>
      <c r="PP27" s="97"/>
      <c r="PQ27" s="97"/>
      <c r="PR27" s="81" t="s">
        <v>49</v>
      </c>
      <c r="PS27" s="81" t="s">
        <v>49</v>
      </c>
      <c r="PT27" s="97"/>
      <c r="PU27" s="97"/>
      <c r="PV27" s="97"/>
      <c r="PW27" s="97"/>
      <c r="PX27" s="97"/>
      <c r="PY27" s="81" t="s">
        <v>49</v>
      </c>
      <c r="PZ27" s="81" t="s">
        <v>49</v>
      </c>
      <c r="QA27" s="97"/>
      <c r="QB27" s="97"/>
      <c r="QC27" s="97"/>
      <c r="QD27" s="97"/>
      <c r="QE27" s="97"/>
      <c r="QF27" s="81" t="s">
        <v>49</v>
      </c>
      <c r="QG27" s="81" t="s">
        <v>49</v>
      </c>
      <c r="QH27" s="97"/>
      <c r="QI27" s="97"/>
      <c r="QJ27" s="97"/>
      <c r="QK27" s="97"/>
      <c r="QL27" s="97"/>
      <c r="QM27" s="81" t="s">
        <v>49</v>
      </c>
      <c r="QN27" s="81" t="s">
        <v>49</v>
      </c>
      <c r="QO27" s="97"/>
      <c r="QP27" s="97"/>
      <c r="QQ27" s="97"/>
      <c r="QR27" s="97"/>
      <c r="QS27" s="97"/>
      <c r="QT27" s="81" t="s">
        <v>49</v>
      </c>
      <c r="QU27" s="81" t="s">
        <v>49</v>
      </c>
      <c r="QV27" s="97"/>
      <c r="QW27" s="97"/>
      <c r="QX27" s="97"/>
      <c r="QY27" s="97"/>
      <c r="QZ27" s="97"/>
      <c r="RA27" s="81" t="s">
        <v>49</v>
      </c>
      <c r="RB27" s="81" t="s">
        <v>49</v>
      </c>
      <c r="RC27" s="97"/>
      <c r="RD27" s="97"/>
      <c r="RE27" s="97"/>
      <c r="RF27" s="97"/>
      <c r="RG27" s="97"/>
      <c r="RH27" s="81" t="s">
        <v>49</v>
      </c>
      <c r="RI27" s="81" t="s">
        <v>49</v>
      </c>
    </row>
    <row r="28" spans="1:477" ht="9.9499999999999993" customHeight="1" x14ac:dyDescent="0.2">
      <c r="A28" s="89" t="s">
        <v>82</v>
      </c>
      <c r="B28" s="192">
        <f>COUNTIF(R28:NS28,"")</f>
        <v>0</v>
      </c>
      <c r="C28" s="79">
        <f t="shared" ref="C28" si="137">COUNTIF(R28:NS28,"we")</f>
        <v>104</v>
      </c>
      <c r="D28" s="79">
        <f t="shared" ref="D28" si="138">COUNTIF(R28:NS28,"jf")</f>
        <v>9</v>
      </c>
      <c r="E28" s="79">
        <f t="shared" si="127"/>
        <v>213</v>
      </c>
      <c r="F28" s="79">
        <f t="shared" si="128"/>
        <v>0</v>
      </c>
      <c r="G28" s="69"/>
      <c r="H28" s="79">
        <f t="shared" si="129"/>
        <v>7</v>
      </c>
      <c r="I28" s="79">
        <f t="shared" si="130"/>
        <v>1</v>
      </c>
      <c r="J28" s="79">
        <f t="shared" ref="J28" si="139">COUNTIF(R28:NS28,"am")</f>
        <v>3</v>
      </c>
      <c r="K28" s="79">
        <f t="shared" si="131"/>
        <v>0</v>
      </c>
      <c r="L28" s="79">
        <f t="shared" si="132"/>
        <v>0</v>
      </c>
      <c r="M28" s="79">
        <f t="shared" si="133"/>
        <v>0</v>
      </c>
      <c r="N28" s="79">
        <f t="shared" si="134"/>
        <v>0</v>
      </c>
      <c r="O28" s="79">
        <f t="shared" si="135"/>
        <v>18</v>
      </c>
      <c r="P28" s="79">
        <f t="shared" si="136"/>
        <v>0</v>
      </c>
      <c r="Q28" s="84"/>
      <c r="R28" s="52" t="s">
        <v>50</v>
      </c>
      <c r="S28" s="56" t="s">
        <v>53</v>
      </c>
      <c r="T28" s="56" t="s">
        <v>53</v>
      </c>
      <c r="U28" s="76" t="s">
        <v>49</v>
      </c>
      <c r="V28" s="76" t="s">
        <v>49</v>
      </c>
      <c r="W28" s="93">
        <f t="shared" ref="W28:Y28" si="140">$B$102</f>
        <v>8</v>
      </c>
      <c r="X28" s="93">
        <f t="shared" si="140"/>
        <v>8</v>
      </c>
      <c r="Y28" s="93">
        <f t="shared" si="140"/>
        <v>8</v>
      </c>
      <c r="Z28" s="58" t="s">
        <v>55</v>
      </c>
      <c r="AA28" s="58" t="s">
        <v>55</v>
      </c>
      <c r="AB28" s="76" t="s">
        <v>49</v>
      </c>
      <c r="AC28" s="76" t="s">
        <v>49</v>
      </c>
      <c r="AD28" s="93">
        <f t="shared" ref="AD28:AH28" si="141">$B$102</f>
        <v>8</v>
      </c>
      <c r="AE28" s="58" t="s">
        <v>55</v>
      </c>
      <c r="AF28" s="93">
        <f t="shared" si="141"/>
        <v>8</v>
      </c>
      <c r="AG28" s="93">
        <f t="shared" si="141"/>
        <v>8</v>
      </c>
      <c r="AH28" s="93">
        <f t="shared" si="141"/>
        <v>8</v>
      </c>
      <c r="AI28" s="76" t="s">
        <v>49</v>
      </c>
      <c r="AJ28" s="76" t="s">
        <v>49</v>
      </c>
      <c r="AK28" s="93">
        <f t="shared" ref="AK28:AO28" si="142">$B$102</f>
        <v>8</v>
      </c>
      <c r="AL28" s="93">
        <f t="shared" si="142"/>
        <v>8</v>
      </c>
      <c r="AM28" s="93">
        <f t="shared" si="142"/>
        <v>8</v>
      </c>
      <c r="AN28" s="93">
        <f t="shared" si="142"/>
        <v>8</v>
      </c>
      <c r="AO28" s="93">
        <f t="shared" si="142"/>
        <v>8</v>
      </c>
      <c r="AP28" s="76" t="s">
        <v>49</v>
      </c>
      <c r="AQ28" s="76" t="s">
        <v>49</v>
      </c>
      <c r="AR28" s="93">
        <f t="shared" ref="AR28:AV28" si="143">$B$102</f>
        <v>8</v>
      </c>
      <c r="AS28" s="93">
        <f t="shared" si="143"/>
        <v>8</v>
      </c>
      <c r="AT28" s="93">
        <f t="shared" si="143"/>
        <v>8</v>
      </c>
      <c r="AU28" s="93">
        <f t="shared" si="143"/>
        <v>8</v>
      </c>
      <c r="AV28" s="93">
        <f t="shared" si="143"/>
        <v>8</v>
      </c>
      <c r="AW28" s="76" t="s">
        <v>49</v>
      </c>
      <c r="AX28" s="76" t="s">
        <v>49</v>
      </c>
      <c r="AY28" s="93">
        <f t="shared" ref="AY28:BC28" si="144">$B$102</f>
        <v>8</v>
      </c>
      <c r="AZ28" s="93">
        <f t="shared" si="144"/>
        <v>8</v>
      </c>
      <c r="BA28" s="93">
        <f t="shared" si="144"/>
        <v>8</v>
      </c>
      <c r="BB28" s="93">
        <f t="shared" si="144"/>
        <v>8</v>
      </c>
      <c r="BC28" s="93">
        <f t="shared" si="144"/>
        <v>8</v>
      </c>
      <c r="BD28" s="76" t="s">
        <v>49</v>
      </c>
      <c r="BE28" s="76" t="s">
        <v>49</v>
      </c>
      <c r="BF28" s="93">
        <f t="shared" ref="BF28:BJ28" si="145">$B$102</f>
        <v>8</v>
      </c>
      <c r="BG28" s="93">
        <f t="shared" si="145"/>
        <v>8</v>
      </c>
      <c r="BH28" s="93">
        <f t="shared" si="145"/>
        <v>8</v>
      </c>
      <c r="BI28" s="93">
        <f t="shared" si="145"/>
        <v>8</v>
      </c>
      <c r="BJ28" s="93">
        <f t="shared" si="145"/>
        <v>8</v>
      </c>
      <c r="BK28" s="76" t="s">
        <v>49</v>
      </c>
      <c r="BL28" s="76" t="s">
        <v>49</v>
      </c>
      <c r="BM28" s="93">
        <f t="shared" ref="BM28:BQ28" si="146">$B$102</f>
        <v>8</v>
      </c>
      <c r="BN28" s="93">
        <f t="shared" si="146"/>
        <v>8</v>
      </c>
      <c r="BO28" s="93">
        <f t="shared" si="146"/>
        <v>8</v>
      </c>
      <c r="BP28" s="93">
        <f t="shared" si="146"/>
        <v>8</v>
      </c>
      <c r="BQ28" s="93">
        <f t="shared" si="146"/>
        <v>8</v>
      </c>
      <c r="BR28" s="76" t="s">
        <v>49</v>
      </c>
      <c r="BS28" s="76" t="s">
        <v>49</v>
      </c>
      <c r="BT28" s="93">
        <f t="shared" ref="BT28:BU28" si="147">$B$102</f>
        <v>8</v>
      </c>
      <c r="BU28" s="93">
        <f t="shared" si="147"/>
        <v>8</v>
      </c>
      <c r="BV28" s="56" t="s">
        <v>53</v>
      </c>
      <c r="BW28" s="56" t="s">
        <v>53</v>
      </c>
      <c r="BX28" s="57" t="s">
        <v>54</v>
      </c>
      <c r="BY28" s="76" t="s">
        <v>49</v>
      </c>
      <c r="BZ28" s="76" t="s">
        <v>49</v>
      </c>
      <c r="CA28" s="93">
        <f t="shared" ref="CA28:CE28" si="148">$B$102</f>
        <v>8</v>
      </c>
      <c r="CB28" s="93">
        <f t="shared" si="148"/>
        <v>8</v>
      </c>
      <c r="CC28" s="93">
        <f t="shared" si="148"/>
        <v>8</v>
      </c>
      <c r="CD28" s="93">
        <f t="shared" si="148"/>
        <v>8</v>
      </c>
      <c r="CE28" s="93">
        <f t="shared" si="148"/>
        <v>8</v>
      </c>
      <c r="CF28" s="76" t="s">
        <v>49</v>
      </c>
      <c r="CG28" s="76" t="s">
        <v>49</v>
      </c>
      <c r="CH28" s="93">
        <f t="shared" ref="CH28:CL28" si="149">$B$102</f>
        <v>8</v>
      </c>
      <c r="CI28" s="93">
        <f t="shared" si="149"/>
        <v>8</v>
      </c>
      <c r="CJ28" s="93">
        <f t="shared" si="149"/>
        <v>8</v>
      </c>
      <c r="CK28" s="93">
        <f t="shared" si="149"/>
        <v>8</v>
      </c>
      <c r="CL28" s="93">
        <f t="shared" si="149"/>
        <v>8</v>
      </c>
      <c r="CM28" s="76" t="s">
        <v>49</v>
      </c>
      <c r="CN28" s="76" t="s">
        <v>49</v>
      </c>
      <c r="CO28" s="93">
        <f t="shared" ref="CO28:CP28" si="150">$B$102</f>
        <v>8</v>
      </c>
      <c r="CP28" s="93">
        <f t="shared" si="150"/>
        <v>8</v>
      </c>
      <c r="CQ28" s="63" t="s">
        <v>60</v>
      </c>
      <c r="CR28" s="63" t="s">
        <v>60</v>
      </c>
      <c r="CS28" s="63" t="s">
        <v>60</v>
      </c>
      <c r="CT28" s="76" t="s">
        <v>49</v>
      </c>
      <c r="CU28" s="76" t="s">
        <v>49</v>
      </c>
      <c r="CV28" s="63" t="s">
        <v>60</v>
      </c>
      <c r="CW28" s="63" t="s">
        <v>60</v>
      </c>
      <c r="CX28" s="63" t="s">
        <v>60</v>
      </c>
      <c r="CY28" s="63" t="s">
        <v>60</v>
      </c>
      <c r="CZ28" s="63" t="s">
        <v>60</v>
      </c>
      <c r="DA28" s="76" t="s">
        <v>49</v>
      </c>
      <c r="DB28" s="76" t="s">
        <v>49</v>
      </c>
      <c r="DC28" s="63" t="s">
        <v>60</v>
      </c>
      <c r="DD28" s="63" t="s">
        <v>60</v>
      </c>
      <c r="DE28" s="63" t="s">
        <v>60</v>
      </c>
      <c r="DF28" s="63" t="s">
        <v>60</v>
      </c>
      <c r="DG28" s="63" t="s">
        <v>60</v>
      </c>
      <c r="DH28" s="76" t="s">
        <v>49</v>
      </c>
      <c r="DI28" s="76" t="s">
        <v>49</v>
      </c>
      <c r="DJ28" s="63" t="s">
        <v>60</v>
      </c>
      <c r="DK28" s="63" t="s">
        <v>60</v>
      </c>
      <c r="DL28" s="63" t="s">
        <v>60</v>
      </c>
      <c r="DM28" s="63" t="s">
        <v>60</v>
      </c>
      <c r="DN28" s="63" t="s">
        <v>60</v>
      </c>
      <c r="DO28" s="76" t="s">
        <v>49</v>
      </c>
      <c r="DP28" s="76" t="s">
        <v>49</v>
      </c>
      <c r="DQ28" s="52" t="s">
        <v>50</v>
      </c>
      <c r="DR28" s="93">
        <f t="shared" ref="DR28:DU28" si="151">$B$102</f>
        <v>8</v>
      </c>
      <c r="DS28" s="93">
        <f t="shared" si="151"/>
        <v>8</v>
      </c>
      <c r="DT28" s="93">
        <f t="shared" si="151"/>
        <v>8</v>
      </c>
      <c r="DU28" s="93">
        <f t="shared" si="151"/>
        <v>8</v>
      </c>
      <c r="DV28" s="76" t="s">
        <v>49</v>
      </c>
      <c r="DW28" s="76" t="s">
        <v>49</v>
      </c>
      <c r="DX28" s="93">
        <f t="shared" ref="DX28:EB28" si="152">$B$102</f>
        <v>8</v>
      </c>
      <c r="DY28" s="93">
        <f t="shared" si="152"/>
        <v>8</v>
      </c>
      <c r="DZ28" s="93">
        <f t="shared" si="152"/>
        <v>8</v>
      </c>
      <c r="EA28" s="93">
        <f t="shared" si="152"/>
        <v>8</v>
      </c>
      <c r="EB28" s="93">
        <f t="shared" si="152"/>
        <v>8</v>
      </c>
      <c r="EC28" s="76" t="s">
        <v>49</v>
      </c>
      <c r="ED28" s="76" t="s">
        <v>49</v>
      </c>
      <c r="EE28" s="93">
        <f t="shared" ref="EE28:EH28" si="153">$B$102</f>
        <v>8</v>
      </c>
      <c r="EF28" s="93">
        <f t="shared" si="153"/>
        <v>8</v>
      </c>
      <c r="EG28" s="93">
        <f t="shared" si="153"/>
        <v>8</v>
      </c>
      <c r="EH28" s="93">
        <f t="shared" si="153"/>
        <v>8</v>
      </c>
      <c r="EI28" s="52" t="s">
        <v>50</v>
      </c>
      <c r="EJ28" s="76" t="s">
        <v>49</v>
      </c>
      <c r="EK28" s="76" t="s">
        <v>49</v>
      </c>
      <c r="EL28" s="93">
        <f t="shared" ref="EL28:EO28" si="154">$B$102</f>
        <v>8</v>
      </c>
      <c r="EM28" s="93">
        <f t="shared" si="154"/>
        <v>8</v>
      </c>
      <c r="EN28" s="93">
        <f t="shared" si="154"/>
        <v>8</v>
      </c>
      <c r="EO28" s="93">
        <f t="shared" si="154"/>
        <v>8</v>
      </c>
      <c r="EP28" s="52" t="s">
        <v>50</v>
      </c>
      <c r="EQ28" s="76" t="s">
        <v>49</v>
      </c>
      <c r="ER28" s="76" t="s">
        <v>49</v>
      </c>
      <c r="ES28" s="93">
        <f t="shared" ref="ES28:EW28" si="155">$B$102</f>
        <v>8</v>
      </c>
      <c r="ET28" s="93">
        <f t="shared" si="155"/>
        <v>8</v>
      </c>
      <c r="EU28" s="93">
        <f t="shared" si="155"/>
        <v>8</v>
      </c>
      <c r="EV28" s="93">
        <f t="shared" si="155"/>
        <v>8</v>
      </c>
      <c r="EW28" s="93">
        <f t="shared" si="155"/>
        <v>8</v>
      </c>
      <c r="EX28" s="76" t="s">
        <v>49</v>
      </c>
      <c r="EY28" s="76" t="s">
        <v>49</v>
      </c>
      <c r="EZ28" s="93">
        <f t="shared" ref="EZ28:FB28" si="156">$B$102</f>
        <v>8</v>
      </c>
      <c r="FA28" s="93">
        <f t="shared" si="156"/>
        <v>8</v>
      </c>
      <c r="FB28" s="93">
        <f t="shared" si="156"/>
        <v>8</v>
      </c>
      <c r="FC28" s="52" t="s">
        <v>50</v>
      </c>
      <c r="FD28" s="93">
        <f>$B$102</f>
        <v>8</v>
      </c>
      <c r="FE28" s="76" t="s">
        <v>49</v>
      </c>
      <c r="FF28" s="76" t="s">
        <v>49</v>
      </c>
      <c r="FG28" s="93">
        <f t="shared" ref="FG28:FK28" si="157">$B$102</f>
        <v>8</v>
      </c>
      <c r="FH28" s="93">
        <f t="shared" si="157"/>
        <v>8</v>
      </c>
      <c r="FI28" s="93">
        <f t="shared" si="157"/>
        <v>8</v>
      </c>
      <c r="FJ28" s="93">
        <f t="shared" si="157"/>
        <v>8</v>
      </c>
      <c r="FK28" s="93">
        <f t="shared" si="157"/>
        <v>8</v>
      </c>
      <c r="FL28" s="76" t="s">
        <v>49</v>
      </c>
      <c r="FM28" s="76" t="s">
        <v>49</v>
      </c>
      <c r="FN28" s="52" t="s">
        <v>50</v>
      </c>
      <c r="FO28" s="93">
        <f t="shared" ref="FO28:FR28" si="158">$B$102</f>
        <v>8</v>
      </c>
      <c r="FP28" s="93">
        <f t="shared" si="158"/>
        <v>8</v>
      </c>
      <c r="FQ28" s="93">
        <f t="shared" si="158"/>
        <v>8</v>
      </c>
      <c r="FR28" s="93">
        <f t="shared" si="158"/>
        <v>8</v>
      </c>
      <c r="FS28" s="76" t="s">
        <v>49</v>
      </c>
      <c r="FT28" s="76" t="s">
        <v>49</v>
      </c>
      <c r="FU28" s="93">
        <f t="shared" ref="FU28:FY28" si="159">$B$102</f>
        <v>8</v>
      </c>
      <c r="FV28" s="93">
        <f t="shared" si="159"/>
        <v>8</v>
      </c>
      <c r="FW28" s="93">
        <f t="shared" si="159"/>
        <v>8</v>
      </c>
      <c r="FX28" s="93">
        <f t="shared" si="159"/>
        <v>8</v>
      </c>
      <c r="FY28" s="93">
        <f t="shared" si="159"/>
        <v>8</v>
      </c>
      <c r="FZ28" s="76" t="s">
        <v>49</v>
      </c>
      <c r="GA28" s="76" t="s">
        <v>49</v>
      </c>
      <c r="GB28" s="93">
        <f t="shared" ref="GB28:GF28" si="160">$B$102</f>
        <v>8</v>
      </c>
      <c r="GC28" s="93">
        <f t="shared" si="160"/>
        <v>8</v>
      </c>
      <c r="GD28" s="93">
        <f t="shared" si="160"/>
        <v>8</v>
      </c>
      <c r="GE28" s="93">
        <f t="shared" si="160"/>
        <v>8</v>
      </c>
      <c r="GF28" s="93">
        <f t="shared" si="160"/>
        <v>8</v>
      </c>
      <c r="GG28" s="76" t="s">
        <v>49</v>
      </c>
      <c r="GH28" s="76" t="s">
        <v>49</v>
      </c>
      <c r="GI28" s="93">
        <f t="shared" ref="GI28:GM28" si="161">$B$102</f>
        <v>8</v>
      </c>
      <c r="GJ28" s="93">
        <f t="shared" si="161"/>
        <v>8</v>
      </c>
      <c r="GK28" s="93">
        <f t="shared" si="161"/>
        <v>8</v>
      </c>
      <c r="GL28" s="93">
        <f t="shared" si="161"/>
        <v>8</v>
      </c>
      <c r="GM28" s="93">
        <f t="shared" si="161"/>
        <v>8</v>
      </c>
      <c r="GN28" s="76" t="s">
        <v>49</v>
      </c>
      <c r="GO28" s="76" t="s">
        <v>49</v>
      </c>
      <c r="GP28" s="93">
        <f t="shared" ref="GP28:GT28" si="162">$B$102</f>
        <v>8</v>
      </c>
      <c r="GQ28" s="93">
        <f t="shared" si="162"/>
        <v>8</v>
      </c>
      <c r="GR28" s="93">
        <f t="shared" si="162"/>
        <v>8</v>
      </c>
      <c r="GS28" s="93">
        <f t="shared" si="162"/>
        <v>8</v>
      </c>
      <c r="GT28" s="93">
        <f t="shared" si="162"/>
        <v>8</v>
      </c>
      <c r="GU28" s="76" t="s">
        <v>49</v>
      </c>
      <c r="GV28" s="76" t="s">
        <v>49</v>
      </c>
      <c r="GW28" s="93">
        <f t="shared" ref="GW28:HA28" si="163">$B$102</f>
        <v>8</v>
      </c>
      <c r="GX28" s="93">
        <f t="shared" si="163"/>
        <v>8</v>
      </c>
      <c r="GY28" s="93">
        <f t="shared" si="163"/>
        <v>8</v>
      </c>
      <c r="GZ28" s="93">
        <f t="shared" si="163"/>
        <v>8</v>
      </c>
      <c r="HA28" s="93">
        <f t="shared" si="163"/>
        <v>8</v>
      </c>
      <c r="HB28" s="76" t="s">
        <v>49</v>
      </c>
      <c r="HC28" s="76" t="s">
        <v>49</v>
      </c>
      <c r="HD28" s="56" t="s">
        <v>53</v>
      </c>
      <c r="HE28" s="52" t="s">
        <v>50</v>
      </c>
      <c r="HF28" s="56" t="s">
        <v>53</v>
      </c>
      <c r="HG28" s="56" t="s">
        <v>53</v>
      </c>
      <c r="HH28" s="56" t="s">
        <v>53</v>
      </c>
      <c r="HI28" s="76" t="s">
        <v>49</v>
      </c>
      <c r="HJ28" s="76" t="s">
        <v>49</v>
      </c>
      <c r="HK28" s="56" t="s">
        <v>53</v>
      </c>
      <c r="HL28" s="56" t="s">
        <v>53</v>
      </c>
      <c r="HM28" s="56" t="s">
        <v>53</v>
      </c>
      <c r="HN28" s="56" t="s">
        <v>53</v>
      </c>
      <c r="HO28" s="56" t="s">
        <v>53</v>
      </c>
      <c r="HP28" s="76" t="s">
        <v>49</v>
      </c>
      <c r="HQ28" s="76" t="s">
        <v>49</v>
      </c>
      <c r="HR28" s="56" t="s">
        <v>53</v>
      </c>
      <c r="HS28" s="56" t="s">
        <v>53</v>
      </c>
      <c r="HT28" s="56" t="s">
        <v>53</v>
      </c>
      <c r="HU28" s="56" t="s">
        <v>53</v>
      </c>
      <c r="HV28" s="56" t="s">
        <v>53</v>
      </c>
      <c r="HW28" s="76" t="s">
        <v>49</v>
      </c>
      <c r="HX28" s="76" t="s">
        <v>49</v>
      </c>
      <c r="HY28" s="93">
        <f t="shared" ref="HY28:IC28" si="164">$B$102</f>
        <v>8</v>
      </c>
      <c r="HZ28" s="93">
        <f t="shared" si="164"/>
        <v>8</v>
      </c>
      <c r="IA28" s="93">
        <f t="shared" si="164"/>
        <v>8</v>
      </c>
      <c r="IB28" s="93">
        <f t="shared" si="164"/>
        <v>8</v>
      </c>
      <c r="IC28" s="93">
        <f t="shared" si="164"/>
        <v>8</v>
      </c>
      <c r="ID28" s="76" t="s">
        <v>49</v>
      </c>
      <c r="IE28" s="76" t="s">
        <v>49</v>
      </c>
      <c r="IF28" s="93">
        <f t="shared" ref="IF28:IJ28" si="165">$B$102</f>
        <v>8</v>
      </c>
      <c r="IG28" s="93">
        <f t="shared" si="165"/>
        <v>8</v>
      </c>
      <c r="IH28" s="93">
        <f t="shared" si="165"/>
        <v>8</v>
      </c>
      <c r="II28" s="93">
        <f t="shared" si="165"/>
        <v>8</v>
      </c>
      <c r="IJ28" s="93">
        <f t="shared" si="165"/>
        <v>8</v>
      </c>
      <c r="IK28" s="76" t="s">
        <v>49</v>
      </c>
      <c r="IL28" s="76" t="s">
        <v>49</v>
      </c>
      <c r="IM28" s="93">
        <f t="shared" ref="IM28:IQ28" si="166">$B$102</f>
        <v>8</v>
      </c>
      <c r="IN28" s="93">
        <f t="shared" si="166"/>
        <v>8</v>
      </c>
      <c r="IO28" s="93">
        <f t="shared" si="166"/>
        <v>8</v>
      </c>
      <c r="IP28" s="93">
        <f t="shared" si="166"/>
        <v>8</v>
      </c>
      <c r="IQ28" s="93">
        <f t="shared" si="166"/>
        <v>8</v>
      </c>
      <c r="IR28" s="76" t="s">
        <v>49</v>
      </c>
      <c r="IS28" s="76" t="s">
        <v>49</v>
      </c>
      <c r="IT28" s="93">
        <f t="shared" ref="IT28:IX28" si="167">$B$102</f>
        <v>8</v>
      </c>
      <c r="IU28" s="93">
        <f t="shared" si="167"/>
        <v>8</v>
      </c>
      <c r="IV28" s="93">
        <f t="shared" si="167"/>
        <v>8</v>
      </c>
      <c r="IW28" s="93">
        <f t="shared" si="167"/>
        <v>8</v>
      </c>
      <c r="IX28" s="93">
        <f t="shared" si="167"/>
        <v>8</v>
      </c>
      <c r="IY28" s="76" t="s">
        <v>49</v>
      </c>
      <c r="IZ28" s="76" t="s">
        <v>49</v>
      </c>
      <c r="JA28" s="93">
        <f t="shared" ref="JA28:JE28" si="168">$B$102</f>
        <v>8</v>
      </c>
      <c r="JB28" s="93">
        <f t="shared" si="168"/>
        <v>8</v>
      </c>
      <c r="JC28" s="93">
        <f t="shared" si="168"/>
        <v>8</v>
      </c>
      <c r="JD28" s="93">
        <f t="shared" si="168"/>
        <v>8</v>
      </c>
      <c r="JE28" s="93">
        <f t="shared" si="168"/>
        <v>8</v>
      </c>
      <c r="JF28" s="76" t="s">
        <v>49</v>
      </c>
      <c r="JG28" s="76" t="s">
        <v>49</v>
      </c>
      <c r="JH28" s="93">
        <f t="shared" ref="JH28:JL28" si="169">$B$102</f>
        <v>8</v>
      </c>
      <c r="JI28" s="93">
        <f t="shared" si="169"/>
        <v>8</v>
      </c>
      <c r="JJ28" s="93">
        <f t="shared" si="169"/>
        <v>8</v>
      </c>
      <c r="JK28" s="93">
        <f t="shared" si="169"/>
        <v>8</v>
      </c>
      <c r="JL28" s="93">
        <f t="shared" si="169"/>
        <v>8</v>
      </c>
      <c r="JM28" s="76" t="s">
        <v>49</v>
      </c>
      <c r="JN28" s="76" t="s">
        <v>49</v>
      </c>
      <c r="JO28" s="93">
        <f t="shared" ref="JO28:JS28" si="170">$B$102</f>
        <v>8</v>
      </c>
      <c r="JP28" s="93">
        <f t="shared" si="170"/>
        <v>8</v>
      </c>
      <c r="JQ28" s="93">
        <f t="shared" si="170"/>
        <v>8</v>
      </c>
      <c r="JR28" s="93">
        <f t="shared" si="170"/>
        <v>8</v>
      </c>
      <c r="JS28" s="93">
        <f t="shared" si="170"/>
        <v>8</v>
      </c>
      <c r="JT28" s="76" t="s">
        <v>49</v>
      </c>
      <c r="JU28" s="76" t="s">
        <v>49</v>
      </c>
      <c r="JV28" s="93">
        <f t="shared" ref="JV28:JZ28" si="171">$B$102</f>
        <v>8</v>
      </c>
      <c r="JW28" s="93">
        <f t="shared" si="171"/>
        <v>8</v>
      </c>
      <c r="JX28" s="93">
        <f t="shared" si="171"/>
        <v>8</v>
      </c>
      <c r="JY28" s="93">
        <f t="shared" si="171"/>
        <v>8</v>
      </c>
      <c r="JZ28" s="93">
        <f t="shared" si="171"/>
        <v>8</v>
      </c>
      <c r="KA28" s="76" t="s">
        <v>49</v>
      </c>
      <c r="KB28" s="76" t="s">
        <v>49</v>
      </c>
      <c r="KC28" s="93">
        <f t="shared" ref="KC28:KG28" si="172">$B$102</f>
        <v>8</v>
      </c>
      <c r="KD28" s="93">
        <f t="shared" si="172"/>
        <v>8</v>
      </c>
      <c r="KE28" s="93">
        <f t="shared" si="172"/>
        <v>8</v>
      </c>
      <c r="KF28" s="93">
        <f t="shared" si="172"/>
        <v>8</v>
      </c>
      <c r="KG28" s="93">
        <f t="shared" si="172"/>
        <v>8</v>
      </c>
      <c r="KH28" s="76" t="s">
        <v>49</v>
      </c>
      <c r="KI28" s="76" t="s">
        <v>49</v>
      </c>
      <c r="KJ28" s="93">
        <f t="shared" ref="KJ28:KN28" si="173">$B$102</f>
        <v>8</v>
      </c>
      <c r="KK28" s="93">
        <f t="shared" si="173"/>
        <v>8</v>
      </c>
      <c r="KL28" s="93">
        <f t="shared" si="173"/>
        <v>8</v>
      </c>
      <c r="KM28" s="93">
        <f t="shared" si="173"/>
        <v>8</v>
      </c>
      <c r="KN28" s="93">
        <f t="shared" si="173"/>
        <v>8</v>
      </c>
      <c r="KO28" s="76" t="s">
        <v>49</v>
      </c>
      <c r="KP28" s="76" t="s">
        <v>49</v>
      </c>
      <c r="KQ28" s="93">
        <f t="shared" ref="KQ28:KU28" si="174">$B$102</f>
        <v>8</v>
      </c>
      <c r="KR28" s="93">
        <f t="shared" si="174"/>
        <v>8</v>
      </c>
      <c r="KS28" s="93">
        <f t="shared" si="174"/>
        <v>8</v>
      </c>
      <c r="KT28" s="93">
        <f t="shared" si="174"/>
        <v>8</v>
      </c>
      <c r="KU28" s="93">
        <f t="shared" si="174"/>
        <v>8</v>
      </c>
      <c r="KV28" s="76" t="s">
        <v>49</v>
      </c>
      <c r="KW28" s="76" t="s">
        <v>49</v>
      </c>
      <c r="KX28" s="93">
        <f t="shared" ref="KX28:LB28" si="175">$B$102</f>
        <v>8</v>
      </c>
      <c r="KY28" s="93">
        <f t="shared" si="175"/>
        <v>8</v>
      </c>
      <c r="KZ28" s="93">
        <f t="shared" si="175"/>
        <v>8</v>
      </c>
      <c r="LA28" s="93">
        <f t="shared" si="175"/>
        <v>8</v>
      </c>
      <c r="LB28" s="93">
        <f t="shared" si="175"/>
        <v>8</v>
      </c>
      <c r="LC28" s="76" t="s">
        <v>49</v>
      </c>
      <c r="LD28" s="76" t="s">
        <v>49</v>
      </c>
      <c r="LE28" s="93">
        <f t="shared" ref="LE28:LI28" si="176">$B$102</f>
        <v>8</v>
      </c>
      <c r="LF28" s="93">
        <f t="shared" si="176"/>
        <v>8</v>
      </c>
      <c r="LG28" s="93">
        <f t="shared" si="176"/>
        <v>8</v>
      </c>
      <c r="LH28" s="93">
        <f t="shared" si="176"/>
        <v>8</v>
      </c>
      <c r="LI28" s="93">
        <f t="shared" si="176"/>
        <v>8</v>
      </c>
      <c r="LJ28" s="76" t="s">
        <v>49</v>
      </c>
      <c r="LK28" s="76" t="s">
        <v>49</v>
      </c>
      <c r="LL28" s="93">
        <f t="shared" ref="LL28:LP28" si="177">$B$102</f>
        <v>8</v>
      </c>
      <c r="LM28" s="93">
        <f t="shared" si="177"/>
        <v>8</v>
      </c>
      <c r="LN28" s="93">
        <f t="shared" si="177"/>
        <v>8</v>
      </c>
      <c r="LO28" s="93">
        <f t="shared" si="177"/>
        <v>8</v>
      </c>
      <c r="LP28" s="93">
        <f t="shared" si="177"/>
        <v>8</v>
      </c>
      <c r="LQ28" s="76" t="s">
        <v>49</v>
      </c>
      <c r="LR28" s="76" t="s">
        <v>49</v>
      </c>
      <c r="LS28" s="93">
        <f>$B$102</f>
        <v>8</v>
      </c>
      <c r="LT28" s="93">
        <f>$B$102</f>
        <v>8</v>
      </c>
      <c r="LU28" s="52" t="s">
        <v>50</v>
      </c>
      <c r="LV28" s="93">
        <f>$B$102</f>
        <v>8</v>
      </c>
      <c r="LW28" s="93">
        <f>$B$102</f>
        <v>8</v>
      </c>
      <c r="LX28" s="76" t="s">
        <v>49</v>
      </c>
      <c r="LY28" s="76" t="s">
        <v>49</v>
      </c>
      <c r="LZ28" s="93">
        <f t="shared" ref="LZ28:MD28" si="178">$B$102</f>
        <v>8</v>
      </c>
      <c r="MA28" s="93">
        <f t="shared" si="178"/>
        <v>8</v>
      </c>
      <c r="MB28" s="93">
        <f t="shared" si="178"/>
        <v>8</v>
      </c>
      <c r="MC28" s="93">
        <f t="shared" si="178"/>
        <v>8</v>
      </c>
      <c r="MD28" s="93">
        <f t="shared" si="178"/>
        <v>8</v>
      </c>
      <c r="ME28" s="76" t="s">
        <v>49</v>
      </c>
      <c r="MF28" s="76" t="s">
        <v>49</v>
      </c>
      <c r="MG28" s="93">
        <f t="shared" ref="MG28:MK28" si="179">$B$102</f>
        <v>8</v>
      </c>
      <c r="MH28" s="93">
        <f t="shared" si="179"/>
        <v>8</v>
      </c>
      <c r="MI28" s="93">
        <f t="shared" si="179"/>
        <v>8</v>
      </c>
      <c r="MJ28" s="93">
        <f t="shared" si="179"/>
        <v>8</v>
      </c>
      <c r="MK28" s="93">
        <f t="shared" si="179"/>
        <v>8</v>
      </c>
      <c r="ML28" s="76" t="s">
        <v>49</v>
      </c>
      <c r="MM28" s="76" t="s">
        <v>49</v>
      </c>
      <c r="MN28" s="93">
        <f t="shared" ref="MN28:MR28" si="180">$B$102</f>
        <v>8</v>
      </c>
      <c r="MO28" s="93">
        <f t="shared" si="180"/>
        <v>8</v>
      </c>
      <c r="MP28" s="93">
        <f t="shared" si="180"/>
        <v>8</v>
      </c>
      <c r="MQ28" s="93">
        <f t="shared" si="180"/>
        <v>8</v>
      </c>
      <c r="MR28" s="93">
        <f t="shared" si="180"/>
        <v>8</v>
      </c>
      <c r="MS28" s="76" t="s">
        <v>49</v>
      </c>
      <c r="MT28" s="76" t="s">
        <v>49</v>
      </c>
      <c r="MU28" s="93">
        <f t="shared" ref="MU28:MY28" si="181">$B$102</f>
        <v>8</v>
      </c>
      <c r="MV28" s="93">
        <f t="shared" si="181"/>
        <v>8</v>
      </c>
      <c r="MW28" s="93">
        <f t="shared" si="181"/>
        <v>8</v>
      </c>
      <c r="MX28" s="93">
        <f t="shared" si="181"/>
        <v>8</v>
      </c>
      <c r="MY28" s="93">
        <f t="shared" si="181"/>
        <v>8</v>
      </c>
      <c r="MZ28" s="76" t="s">
        <v>49</v>
      </c>
      <c r="NA28" s="76" t="s">
        <v>49</v>
      </c>
      <c r="NB28" s="93">
        <f t="shared" ref="NB28:NF28" si="182">$B$102</f>
        <v>8</v>
      </c>
      <c r="NC28" s="93">
        <f t="shared" si="182"/>
        <v>8</v>
      </c>
      <c r="ND28" s="93">
        <f t="shared" si="182"/>
        <v>8</v>
      </c>
      <c r="NE28" s="93">
        <f t="shared" si="182"/>
        <v>8</v>
      </c>
      <c r="NF28" s="93">
        <f t="shared" si="182"/>
        <v>8</v>
      </c>
      <c r="NG28" s="76" t="s">
        <v>49</v>
      </c>
      <c r="NH28" s="76" t="s">
        <v>49</v>
      </c>
      <c r="NI28" s="93">
        <f t="shared" ref="NI28:NL28" si="183">$B$102</f>
        <v>8</v>
      </c>
      <c r="NJ28" s="93">
        <f t="shared" si="183"/>
        <v>8</v>
      </c>
      <c r="NK28" s="93">
        <f t="shared" si="183"/>
        <v>8</v>
      </c>
      <c r="NL28" s="93">
        <f t="shared" si="183"/>
        <v>8</v>
      </c>
      <c r="NM28" s="52" t="s">
        <v>50</v>
      </c>
      <c r="NN28" s="76" t="s">
        <v>49</v>
      </c>
      <c r="NO28" s="76" t="s">
        <v>49</v>
      </c>
      <c r="NP28" s="93">
        <f t="shared" ref="NP28:NS28" si="184">$B$102</f>
        <v>8</v>
      </c>
      <c r="NQ28" s="93">
        <f t="shared" si="184"/>
        <v>8</v>
      </c>
      <c r="NR28" s="93">
        <f t="shared" si="184"/>
        <v>8</v>
      </c>
      <c r="NS28" s="93">
        <f t="shared" si="184"/>
        <v>8</v>
      </c>
      <c r="NT28" s="52" t="s">
        <v>50</v>
      </c>
      <c r="NU28" s="81" t="s">
        <v>49</v>
      </c>
      <c r="NV28" s="81" t="s">
        <v>49</v>
      </c>
      <c r="NW28" s="94"/>
      <c r="NX28" s="94"/>
      <c r="NY28" s="94"/>
      <c r="NZ28" s="94"/>
      <c r="OA28" s="94"/>
      <c r="OB28" s="81" t="s">
        <v>49</v>
      </c>
      <c r="OC28" s="81" t="s">
        <v>49</v>
      </c>
      <c r="OD28" s="94"/>
      <c r="OE28" s="94"/>
      <c r="OF28" s="94"/>
      <c r="OG28" s="94"/>
      <c r="OH28" s="94"/>
      <c r="OI28" s="81" t="s">
        <v>49</v>
      </c>
      <c r="OJ28" s="81" t="s">
        <v>49</v>
      </c>
      <c r="OK28" s="94"/>
      <c r="OL28" s="94"/>
      <c r="OM28" s="94"/>
      <c r="ON28" s="94"/>
      <c r="OO28" s="94"/>
      <c r="OP28" s="81" t="s">
        <v>49</v>
      </c>
      <c r="OQ28" s="81" t="s">
        <v>49</v>
      </c>
      <c r="OR28" s="94"/>
      <c r="OS28" s="94"/>
      <c r="OT28" s="94"/>
      <c r="OU28" s="94"/>
      <c r="OV28" s="94"/>
      <c r="OW28" s="81" t="s">
        <v>49</v>
      </c>
      <c r="OX28" s="81" t="s">
        <v>49</v>
      </c>
      <c r="OY28" s="94"/>
      <c r="OZ28" s="94"/>
      <c r="PA28" s="94"/>
      <c r="PB28" s="94"/>
      <c r="PC28" s="94"/>
      <c r="PD28" s="81" t="s">
        <v>49</v>
      </c>
      <c r="PE28" s="81" t="s">
        <v>49</v>
      </c>
      <c r="PF28" s="94"/>
      <c r="PG28" s="94"/>
      <c r="PH28" s="94"/>
      <c r="PI28" s="94"/>
      <c r="PJ28" s="94"/>
      <c r="PK28" s="81" t="s">
        <v>49</v>
      </c>
      <c r="PL28" s="81" t="s">
        <v>49</v>
      </c>
      <c r="PM28" s="94"/>
      <c r="PN28" s="94"/>
      <c r="PO28" s="94"/>
      <c r="PP28" s="94"/>
      <c r="PQ28" s="94"/>
      <c r="PR28" s="81" t="s">
        <v>49</v>
      </c>
      <c r="PS28" s="81" t="s">
        <v>49</v>
      </c>
      <c r="PT28" s="94"/>
      <c r="PU28" s="94"/>
      <c r="PV28" s="94"/>
      <c r="PW28" s="94"/>
      <c r="PX28" s="94"/>
      <c r="PY28" s="81" t="s">
        <v>49</v>
      </c>
      <c r="PZ28" s="81" t="s">
        <v>49</v>
      </c>
      <c r="QA28" s="94"/>
      <c r="QB28" s="94"/>
      <c r="QC28" s="94"/>
      <c r="QD28" s="94"/>
      <c r="QE28" s="94"/>
      <c r="QF28" s="81" t="s">
        <v>49</v>
      </c>
      <c r="QG28" s="81" t="s">
        <v>49</v>
      </c>
      <c r="QH28" s="94"/>
      <c r="QI28" s="94"/>
      <c r="QJ28" s="94"/>
      <c r="QK28" s="94"/>
      <c r="QL28" s="94"/>
      <c r="QM28" s="81" t="s">
        <v>49</v>
      </c>
      <c r="QN28" s="81" t="s">
        <v>49</v>
      </c>
      <c r="QO28" s="94"/>
      <c r="QP28" s="94"/>
      <c r="QQ28" s="94"/>
      <c r="QR28" s="94"/>
      <c r="QS28" s="94"/>
      <c r="QT28" s="81" t="s">
        <v>49</v>
      </c>
      <c r="QU28" s="81" t="s">
        <v>49</v>
      </c>
      <c r="QV28" s="94"/>
      <c r="QW28" s="94"/>
      <c r="QX28" s="94"/>
      <c r="QY28" s="94"/>
      <c r="QZ28" s="94"/>
      <c r="RA28" s="81" t="s">
        <v>49</v>
      </c>
      <c r="RB28" s="81" t="s">
        <v>49</v>
      </c>
      <c r="RC28" s="94"/>
      <c r="RD28" s="94"/>
      <c r="RE28" s="94"/>
      <c r="RF28" s="94"/>
      <c r="RG28" s="94"/>
      <c r="RH28" s="81" t="s">
        <v>49</v>
      </c>
      <c r="RI28" s="81" t="s">
        <v>49</v>
      </c>
    </row>
    <row r="29" spans="1:477" s="77" customFormat="1" ht="2.1" customHeight="1" x14ac:dyDescent="0.2">
      <c r="A29" s="89"/>
      <c r="B29" s="9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84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  <c r="NO29" s="76"/>
      <c r="NP29" s="76"/>
      <c r="NQ29" s="76"/>
      <c r="NR29" s="76"/>
      <c r="NS29" s="76"/>
      <c r="NT29" s="76"/>
      <c r="NU29" s="81"/>
      <c r="NV29" s="81"/>
      <c r="NW29" s="81"/>
      <c r="NX29" s="81"/>
      <c r="NY29" s="81"/>
      <c r="NZ29" s="81"/>
      <c r="OA29" s="81"/>
      <c r="OB29" s="81"/>
      <c r="OC29" s="81"/>
      <c r="OD29" s="81"/>
      <c r="OE29" s="81"/>
      <c r="OF29" s="81"/>
      <c r="OG29" s="81"/>
      <c r="OH29" s="81"/>
      <c r="OI29" s="81"/>
      <c r="OJ29" s="81"/>
      <c r="OK29" s="81"/>
      <c r="OL29" s="81"/>
      <c r="OM29" s="81"/>
      <c r="ON29" s="81"/>
      <c r="OO29" s="81"/>
      <c r="OP29" s="81"/>
      <c r="OQ29" s="81"/>
      <c r="OR29" s="81"/>
      <c r="OS29" s="81"/>
      <c r="OT29" s="81"/>
      <c r="OU29" s="81"/>
      <c r="OV29" s="81"/>
      <c r="OW29" s="81"/>
      <c r="OX29" s="81"/>
      <c r="OY29" s="81"/>
      <c r="OZ29" s="81"/>
      <c r="PA29" s="81"/>
      <c r="PB29" s="81"/>
      <c r="PC29" s="81"/>
      <c r="PD29" s="81"/>
      <c r="PE29" s="81"/>
      <c r="PF29" s="81"/>
      <c r="PG29" s="81"/>
      <c r="PH29" s="81"/>
      <c r="PI29" s="81"/>
      <c r="PJ29" s="81"/>
      <c r="PK29" s="81"/>
      <c r="PL29" s="81"/>
      <c r="PM29" s="81"/>
      <c r="PN29" s="81"/>
      <c r="PO29" s="81"/>
      <c r="PP29" s="81"/>
      <c r="PQ29" s="81"/>
      <c r="PR29" s="81"/>
      <c r="PS29" s="81"/>
      <c r="PT29" s="81"/>
      <c r="PU29" s="81"/>
      <c r="PV29" s="81"/>
      <c r="PW29" s="81"/>
      <c r="PX29" s="81"/>
      <c r="PY29" s="81"/>
      <c r="PZ29" s="81"/>
      <c r="QA29" s="81"/>
      <c r="QB29" s="81"/>
      <c r="QC29" s="81"/>
      <c r="QD29" s="81"/>
      <c r="QE29" s="81"/>
      <c r="QF29" s="81"/>
      <c r="QG29" s="81"/>
      <c r="QH29" s="81"/>
      <c r="QI29" s="81"/>
      <c r="QJ29" s="81"/>
      <c r="QK29" s="81"/>
      <c r="QL29" s="81"/>
      <c r="QM29" s="81"/>
      <c r="QN29" s="81"/>
      <c r="QO29" s="81"/>
      <c r="QP29" s="81"/>
      <c r="QQ29" s="81"/>
      <c r="QR29" s="81"/>
      <c r="QS29" s="81"/>
      <c r="QT29" s="81"/>
      <c r="QU29" s="81"/>
      <c r="QV29" s="81"/>
      <c r="QW29" s="81"/>
      <c r="QX29" s="81"/>
      <c r="QY29" s="81"/>
      <c r="QZ29" s="81"/>
      <c r="RA29" s="81"/>
      <c r="RB29" s="81"/>
      <c r="RC29" s="81"/>
      <c r="RD29" s="81"/>
      <c r="RE29" s="81"/>
      <c r="RF29" s="81"/>
      <c r="RG29" s="81"/>
      <c r="RH29" s="81"/>
      <c r="RI29" s="81"/>
    </row>
    <row r="30" spans="1:477" ht="9.75" customHeight="1" x14ac:dyDescent="0.2">
      <c r="A30" s="89" t="s">
        <v>83</v>
      </c>
      <c r="B30" s="99">
        <f>COUNTIF(R30:NS30,"")</f>
        <v>0</v>
      </c>
      <c r="C30" s="79">
        <f t="shared" ref="C30:C32" si="185">COUNTIF(R30:NS30,"we")</f>
        <v>104</v>
      </c>
      <c r="D30" s="79">
        <f t="shared" ref="D30:D32" si="186">COUNTIF(R30:NS30,"jf")</f>
        <v>9</v>
      </c>
      <c r="E30" s="79">
        <f t="shared" ref="E30:E32" si="187">COUNTIF(R30:NS30,"&gt;0")</f>
        <v>233</v>
      </c>
      <c r="F30" s="79">
        <f t="shared" ref="F30:F32" si="188">COUNTIF(R30:NS30,"ec")</f>
        <v>0</v>
      </c>
      <c r="G30" s="69"/>
      <c r="H30" s="79">
        <f t="shared" ref="H30:H32" si="189">(COUNTIF(R30:NS30,"cp")-25)*(-1)</f>
        <v>23</v>
      </c>
      <c r="I30" s="79">
        <f t="shared" ref="I30:I32" si="190">COUNTIF(R30:NS30,"rec")</f>
        <v>0</v>
      </c>
      <c r="J30" s="79">
        <f t="shared" ref="J30:J32" si="191">COUNTIF(R30:NS30,"am")</f>
        <v>0</v>
      </c>
      <c r="K30" s="79">
        <f t="shared" ref="K30:K32" si="192">COUNTIF(R30:NS30,"for")</f>
        <v>0</v>
      </c>
      <c r="L30" s="79">
        <f t="shared" ref="L30:L32" si="193">COUNTIF(R30:NS30,"fa")</f>
        <v>0</v>
      </c>
      <c r="M30" s="79">
        <f t="shared" ref="M30:M32" si="194">COUNTIF(R30:NS30,"ss")</f>
        <v>0</v>
      </c>
      <c r="N30" s="79">
        <f t="shared" ref="N30:N32" si="195">COUNTIF(R30:NS30,"fer")</f>
        <v>0</v>
      </c>
      <c r="O30" s="79">
        <f t="shared" ref="O30:O32" si="196">COUNTIF(R30:NS30,"cho")</f>
        <v>18</v>
      </c>
      <c r="P30" s="79">
        <f t="shared" ref="P30:P32" si="197">COUNTIF(R30:NS30,"dép")</f>
        <v>0</v>
      </c>
      <c r="Q30" s="70"/>
      <c r="R30" s="52" t="s">
        <v>50</v>
      </c>
      <c r="S30" s="56" t="s">
        <v>53</v>
      </c>
      <c r="T30" s="56" t="s">
        <v>53</v>
      </c>
      <c r="U30" s="76" t="s">
        <v>49</v>
      </c>
      <c r="V30" s="76" t="s">
        <v>49</v>
      </c>
      <c r="W30" s="93">
        <f t="shared" ref="W30:AA31" si="198">$B$103</f>
        <v>8</v>
      </c>
      <c r="X30" s="93">
        <f t="shared" si="198"/>
        <v>8</v>
      </c>
      <c r="Y30" s="93">
        <f t="shared" si="198"/>
        <v>8</v>
      </c>
      <c r="Z30" s="93">
        <f t="shared" si="198"/>
        <v>8</v>
      </c>
      <c r="AA30" s="93">
        <f t="shared" si="198"/>
        <v>8</v>
      </c>
      <c r="AB30" s="76" t="s">
        <v>49</v>
      </c>
      <c r="AC30" s="76" t="s">
        <v>49</v>
      </c>
      <c r="AD30" s="93">
        <f t="shared" ref="AD30:AH31" si="199">$B$103</f>
        <v>8</v>
      </c>
      <c r="AE30" s="93">
        <f t="shared" si="199"/>
        <v>8</v>
      </c>
      <c r="AF30" s="93">
        <f t="shared" si="199"/>
        <v>8</v>
      </c>
      <c r="AG30" s="93">
        <f t="shared" si="199"/>
        <v>8</v>
      </c>
      <c r="AH30" s="93">
        <f t="shared" si="199"/>
        <v>8</v>
      </c>
      <c r="AI30" s="76" t="s">
        <v>49</v>
      </c>
      <c r="AJ30" s="76" t="s">
        <v>49</v>
      </c>
      <c r="AK30" s="93">
        <f t="shared" ref="AK30:AO31" si="200">$B$103</f>
        <v>8</v>
      </c>
      <c r="AL30" s="93">
        <f t="shared" si="200"/>
        <v>8</v>
      </c>
      <c r="AM30" s="93">
        <f t="shared" si="200"/>
        <v>8</v>
      </c>
      <c r="AN30" s="93">
        <f t="shared" si="200"/>
        <v>8</v>
      </c>
      <c r="AO30" s="93">
        <f t="shared" si="200"/>
        <v>8</v>
      </c>
      <c r="AP30" s="76" t="s">
        <v>49</v>
      </c>
      <c r="AQ30" s="76" t="s">
        <v>49</v>
      </c>
      <c r="AR30" s="93">
        <f t="shared" ref="AR30:AV31" si="201">$B$103</f>
        <v>8</v>
      </c>
      <c r="AS30" s="93">
        <f t="shared" si="201"/>
        <v>8</v>
      </c>
      <c r="AT30" s="93">
        <f t="shared" si="201"/>
        <v>8</v>
      </c>
      <c r="AU30" s="93">
        <f t="shared" si="201"/>
        <v>8</v>
      </c>
      <c r="AV30" s="93">
        <f t="shared" si="201"/>
        <v>8</v>
      </c>
      <c r="AW30" s="76" t="s">
        <v>49</v>
      </c>
      <c r="AX30" s="76" t="s">
        <v>49</v>
      </c>
      <c r="AY30" s="93">
        <f t="shared" ref="AY30:BC31" si="202">$B$103</f>
        <v>8</v>
      </c>
      <c r="AZ30" s="93">
        <f t="shared" si="202"/>
        <v>8</v>
      </c>
      <c r="BA30" s="93">
        <f t="shared" si="202"/>
        <v>8</v>
      </c>
      <c r="BB30" s="93">
        <f t="shared" si="202"/>
        <v>8</v>
      </c>
      <c r="BC30" s="93">
        <f t="shared" si="202"/>
        <v>8</v>
      </c>
      <c r="BD30" s="76" t="s">
        <v>49</v>
      </c>
      <c r="BE30" s="76" t="s">
        <v>49</v>
      </c>
      <c r="BF30" s="93">
        <f t="shared" ref="BF30:BJ31" si="203">$B$103</f>
        <v>8</v>
      </c>
      <c r="BG30" s="93">
        <f t="shared" si="203"/>
        <v>8</v>
      </c>
      <c r="BH30" s="93">
        <f t="shared" si="203"/>
        <v>8</v>
      </c>
      <c r="BI30" s="93">
        <f t="shared" si="203"/>
        <v>8</v>
      </c>
      <c r="BJ30" s="93">
        <f t="shared" si="203"/>
        <v>8</v>
      </c>
      <c r="BK30" s="76" t="s">
        <v>49</v>
      </c>
      <c r="BL30" s="76" t="s">
        <v>49</v>
      </c>
      <c r="BM30" s="93">
        <f t="shared" ref="BM30:BQ31" si="204">$B$103</f>
        <v>8</v>
      </c>
      <c r="BN30" s="93">
        <f t="shared" si="204"/>
        <v>8</v>
      </c>
      <c r="BO30" s="93">
        <f t="shared" si="204"/>
        <v>8</v>
      </c>
      <c r="BP30" s="93">
        <f t="shared" si="204"/>
        <v>8</v>
      </c>
      <c r="BQ30" s="93">
        <f t="shared" si="204"/>
        <v>8</v>
      </c>
      <c r="BR30" s="76" t="s">
        <v>49</v>
      </c>
      <c r="BS30" s="76" t="s">
        <v>49</v>
      </c>
      <c r="BT30" s="93">
        <f t="shared" ref="BT30:BX31" si="205">$B$103</f>
        <v>8</v>
      </c>
      <c r="BU30" s="93">
        <f t="shared" si="205"/>
        <v>8</v>
      </c>
      <c r="BV30" s="93">
        <f t="shared" si="205"/>
        <v>8</v>
      </c>
      <c r="BW30" s="93">
        <f t="shared" si="205"/>
        <v>8</v>
      </c>
      <c r="BX30" s="93">
        <f t="shared" si="205"/>
        <v>8</v>
      </c>
      <c r="BY30" s="76" t="s">
        <v>49</v>
      </c>
      <c r="BZ30" s="76" t="s">
        <v>49</v>
      </c>
      <c r="CA30" s="93">
        <f t="shared" ref="CA30:CE31" si="206">$B$103</f>
        <v>8</v>
      </c>
      <c r="CB30" s="93">
        <f t="shared" si="206"/>
        <v>8</v>
      </c>
      <c r="CC30" s="93">
        <f t="shared" si="206"/>
        <v>8</v>
      </c>
      <c r="CD30" s="93">
        <f t="shared" si="206"/>
        <v>8</v>
      </c>
      <c r="CE30" s="93">
        <f t="shared" si="206"/>
        <v>8</v>
      </c>
      <c r="CF30" s="76" t="s">
        <v>49</v>
      </c>
      <c r="CG30" s="76" t="s">
        <v>49</v>
      </c>
      <c r="CH30" s="93">
        <f t="shared" ref="CH30:CL31" si="207">$B$103</f>
        <v>8</v>
      </c>
      <c r="CI30" s="93">
        <f t="shared" si="207"/>
        <v>8</v>
      </c>
      <c r="CJ30" s="93">
        <f t="shared" si="207"/>
        <v>8</v>
      </c>
      <c r="CK30" s="93">
        <f t="shared" si="207"/>
        <v>8</v>
      </c>
      <c r="CL30" s="93">
        <f t="shared" si="207"/>
        <v>8</v>
      </c>
      <c r="CM30" s="76" t="s">
        <v>49</v>
      </c>
      <c r="CN30" s="76" t="s">
        <v>49</v>
      </c>
      <c r="CO30" s="93">
        <f t="shared" ref="CO30:CP31" si="208">$B$103</f>
        <v>8</v>
      </c>
      <c r="CP30" s="93">
        <f t="shared" si="208"/>
        <v>8</v>
      </c>
      <c r="CQ30" s="63" t="s">
        <v>60</v>
      </c>
      <c r="CR30" s="63" t="s">
        <v>60</v>
      </c>
      <c r="CS30" s="63" t="s">
        <v>60</v>
      </c>
      <c r="CT30" s="76" t="s">
        <v>49</v>
      </c>
      <c r="CU30" s="76" t="s">
        <v>49</v>
      </c>
      <c r="CV30" s="63" t="s">
        <v>60</v>
      </c>
      <c r="CW30" s="63" t="s">
        <v>60</v>
      </c>
      <c r="CX30" s="63" t="s">
        <v>60</v>
      </c>
      <c r="CY30" s="63" t="s">
        <v>60</v>
      </c>
      <c r="CZ30" s="63" t="s">
        <v>60</v>
      </c>
      <c r="DA30" s="76" t="s">
        <v>49</v>
      </c>
      <c r="DB30" s="76" t="s">
        <v>49</v>
      </c>
      <c r="DC30" s="63" t="s">
        <v>60</v>
      </c>
      <c r="DD30" s="63" t="s">
        <v>60</v>
      </c>
      <c r="DE30" s="63" t="s">
        <v>60</v>
      </c>
      <c r="DF30" s="63" t="s">
        <v>60</v>
      </c>
      <c r="DG30" s="63" t="s">
        <v>60</v>
      </c>
      <c r="DH30" s="76" t="s">
        <v>49</v>
      </c>
      <c r="DI30" s="76" t="s">
        <v>49</v>
      </c>
      <c r="DJ30" s="63" t="s">
        <v>60</v>
      </c>
      <c r="DK30" s="63" t="s">
        <v>60</v>
      </c>
      <c r="DL30" s="63" t="s">
        <v>60</v>
      </c>
      <c r="DM30" s="63" t="s">
        <v>60</v>
      </c>
      <c r="DN30" s="63" t="s">
        <v>60</v>
      </c>
      <c r="DO30" s="76" t="s">
        <v>49</v>
      </c>
      <c r="DP30" s="76" t="s">
        <v>49</v>
      </c>
      <c r="DQ30" s="52" t="s">
        <v>50</v>
      </c>
      <c r="DR30" s="93">
        <f t="shared" ref="DR30:DU31" si="209">$B$103</f>
        <v>8</v>
      </c>
      <c r="DS30" s="93">
        <f t="shared" si="209"/>
        <v>8</v>
      </c>
      <c r="DT30" s="93">
        <f t="shared" si="209"/>
        <v>8</v>
      </c>
      <c r="DU30" s="93">
        <f t="shared" si="209"/>
        <v>8</v>
      </c>
      <c r="DV30" s="76" t="s">
        <v>49</v>
      </c>
      <c r="DW30" s="76" t="s">
        <v>49</v>
      </c>
      <c r="DX30" s="93">
        <f t="shared" ref="DX30:EB31" si="210">$B$103</f>
        <v>8</v>
      </c>
      <c r="DY30" s="93">
        <f t="shared" si="210"/>
        <v>8</v>
      </c>
      <c r="DZ30" s="93">
        <f t="shared" si="210"/>
        <v>8</v>
      </c>
      <c r="EA30" s="93">
        <f t="shared" si="210"/>
        <v>8</v>
      </c>
      <c r="EB30" s="93">
        <f t="shared" si="210"/>
        <v>8</v>
      </c>
      <c r="EC30" s="76" t="s">
        <v>49</v>
      </c>
      <c r="ED30" s="76" t="s">
        <v>49</v>
      </c>
      <c r="EE30" s="93">
        <f t="shared" ref="EE30:EH31" si="211">$B$103</f>
        <v>8</v>
      </c>
      <c r="EF30" s="93">
        <f t="shared" si="211"/>
        <v>8</v>
      </c>
      <c r="EG30" s="93">
        <f t="shared" si="211"/>
        <v>8</v>
      </c>
      <c r="EH30" s="93">
        <f t="shared" si="211"/>
        <v>8</v>
      </c>
      <c r="EI30" s="52" t="s">
        <v>50</v>
      </c>
      <c r="EJ30" s="76" t="s">
        <v>49</v>
      </c>
      <c r="EK30" s="76" t="s">
        <v>49</v>
      </c>
      <c r="EL30" s="93">
        <f t="shared" ref="EL30:EO31" si="212">$B$103</f>
        <v>8</v>
      </c>
      <c r="EM30" s="93">
        <f t="shared" si="212"/>
        <v>8</v>
      </c>
      <c r="EN30" s="93">
        <f t="shared" si="212"/>
        <v>8</v>
      </c>
      <c r="EO30" s="93">
        <f t="shared" si="212"/>
        <v>8</v>
      </c>
      <c r="EP30" s="52" t="s">
        <v>50</v>
      </c>
      <c r="EQ30" s="76" t="s">
        <v>49</v>
      </c>
      <c r="ER30" s="76" t="s">
        <v>49</v>
      </c>
      <c r="ES30" s="93">
        <f t="shared" ref="ES30:EW31" si="213">$B$103</f>
        <v>8</v>
      </c>
      <c r="ET30" s="93">
        <f t="shared" si="213"/>
        <v>8</v>
      </c>
      <c r="EU30" s="93">
        <f t="shared" si="213"/>
        <v>8</v>
      </c>
      <c r="EV30" s="93">
        <f t="shared" si="213"/>
        <v>8</v>
      </c>
      <c r="EW30" s="93">
        <f t="shared" si="213"/>
        <v>8</v>
      </c>
      <c r="EX30" s="76" t="s">
        <v>49</v>
      </c>
      <c r="EY30" s="76" t="s">
        <v>49</v>
      </c>
      <c r="EZ30" s="93">
        <f t="shared" ref="EZ30:FD31" si="214">$B$103</f>
        <v>8</v>
      </c>
      <c r="FA30" s="93">
        <f t="shared" si="214"/>
        <v>8</v>
      </c>
      <c r="FB30" s="93">
        <f t="shared" si="214"/>
        <v>8</v>
      </c>
      <c r="FC30" s="52" t="s">
        <v>50</v>
      </c>
      <c r="FD30" s="93">
        <f t="shared" si="214"/>
        <v>8</v>
      </c>
      <c r="FE30" s="76" t="s">
        <v>49</v>
      </c>
      <c r="FF30" s="76" t="s">
        <v>49</v>
      </c>
      <c r="FG30" s="93">
        <f t="shared" ref="FG30:FK31" si="215">$B$103</f>
        <v>8</v>
      </c>
      <c r="FH30" s="93">
        <f t="shared" si="215"/>
        <v>8</v>
      </c>
      <c r="FI30" s="93">
        <f t="shared" si="215"/>
        <v>8</v>
      </c>
      <c r="FJ30" s="93">
        <f t="shared" si="215"/>
        <v>8</v>
      </c>
      <c r="FK30" s="93">
        <f t="shared" si="215"/>
        <v>8</v>
      </c>
      <c r="FL30" s="76" t="s">
        <v>49</v>
      </c>
      <c r="FM30" s="76" t="s">
        <v>49</v>
      </c>
      <c r="FN30" s="52" t="s">
        <v>50</v>
      </c>
      <c r="FO30" s="93">
        <f t="shared" ref="FO30:FR31" si="216">$B$103</f>
        <v>8</v>
      </c>
      <c r="FP30" s="93">
        <f t="shared" si="216"/>
        <v>8</v>
      </c>
      <c r="FQ30" s="93">
        <f t="shared" si="216"/>
        <v>8</v>
      </c>
      <c r="FR30" s="93">
        <f t="shared" si="216"/>
        <v>8</v>
      </c>
      <c r="FS30" s="76" t="s">
        <v>49</v>
      </c>
      <c r="FT30" s="76" t="s">
        <v>49</v>
      </c>
      <c r="FU30" s="93">
        <f t="shared" ref="FU30:FY31" si="217">$B$103</f>
        <v>8</v>
      </c>
      <c r="FV30" s="93">
        <f t="shared" si="217"/>
        <v>8</v>
      </c>
      <c r="FW30" s="93">
        <f t="shared" si="217"/>
        <v>8</v>
      </c>
      <c r="FX30" s="93">
        <f t="shared" si="217"/>
        <v>8</v>
      </c>
      <c r="FY30" s="93">
        <f t="shared" si="217"/>
        <v>8</v>
      </c>
      <c r="FZ30" s="76" t="s">
        <v>49</v>
      </c>
      <c r="GA30" s="76" t="s">
        <v>49</v>
      </c>
      <c r="GB30" s="93">
        <f t="shared" ref="GB30:GF31" si="218">$B$103</f>
        <v>8</v>
      </c>
      <c r="GC30" s="93">
        <f t="shared" si="218"/>
        <v>8</v>
      </c>
      <c r="GD30" s="93">
        <f t="shared" si="218"/>
        <v>8</v>
      </c>
      <c r="GE30" s="93">
        <f t="shared" si="218"/>
        <v>8</v>
      </c>
      <c r="GF30" s="93">
        <f t="shared" si="218"/>
        <v>8</v>
      </c>
      <c r="GG30" s="76" t="s">
        <v>49</v>
      </c>
      <c r="GH30" s="76" t="s">
        <v>49</v>
      </c>
      <c r="GI30" s="93">
        <f t="shared" ref="GI30:GM31" si="219">$B$103</f>
        <v>8</v>
      </c>
      <c r="GJ30" s="93">
        <f t="shared" si="219"/>
        <v>8</v>
      </c>
      <c r="GK30" s="93">
        <f t="shared" si="219"/>
        <v>8</v>
      </c>
      <c r="GL30" s="93">
        <f t="shared" si="219"/>
        <v>8</v>
      </c>
      <c r="GM30" s="93">
        <f t="shared" si="219"/>
        <v>8</v>
      </c>
      <c r="GN30" s="76" t="s">
        <v>49</v>
      </c>
      <c r="GO30" s="76" t="s">
        <v>49</v>
      </c>
      <c r="GP30" s="93">
        <f t="shared" ref="GP30:GT31" si="220">$B$103</f>
        <v>8</v>
      </c>
      <c r="GQ30" s="93">
        <f t="shared" si="220"/>
        <v>8</v>
      </c>
      <c r="GR30" s="93">
        <f t="shared" si="220"/>
        <v>8</v>
      </c>
      <c r="GS30" s="93">
        <f t="shared" si="220"/>
        <v>8</v>
      </c>
      <c r="GT30" s="93">
        <f t="shared" si="220"/>
        <v>8</v>
      </c>
      <c r="GU30" s="76" t="s">
        <v>49</v>
      </c>
      <c r="GV30" s="76" t="s">
        <v>49</v>
      </c>
      <c r="GW30" s="93">
        <f t="shared" ref="GW30:HA31" si="221">$B$103</f>
        <v>8</v>
      </c>
      <c r="GX30" s="93">
        <f t="shared" si="221"/>
        <v>8</v>
      </c>
      <c r="GY30" s="93">
        <f t="shared" si="221"/>
        <v>8</v>
      </c>
      <c r="GZ30" s="93">
        <f t="shared" si="221"/>
        <v>8</v>
      </c>
      <c r="HA30" s="93">
        <f t="shared" si="221"/>
        <v>8</v>
      </c>
      <c r="HB30" s="76" t="s">
        <v>49</v>
      </c>
      <c r="HC30" s="76" t="s">
        <v>49</v>
      </c>
      <c r="HD30" s="93">
        <f t="shared" ref="HD30:HH31" si="222">$B$103</f>
        <v>8</v>
      </c>
      <c r="HE30" s="52" t="s">
        <v>50</v>
      </c>
      <c r="HF30" s="93">
        <f t="shared" si="222"/>
        <v>8</v>
      </c>
      <c r="HG30" s="93">
        <f t="shared" si="222"/>
        <v>8</v>
      </c>
      <c r="HH30" s="93">
        <f t="shared" si="222"/>
        <v>8</v>
      </c>
      <c r="HI30" s="76" t="s">
        <v>49</v>
      </c>
      <c r="HJ30" s="76" t="s">
        <v>49</v>
      </c>
      <c r="HK30" s="93">
        <f t="shared" ref="HK30:HO31" si="223">$B$103</f>
        <v>8</v>
      </c>
      <c r="HL30" s="93">
        <f t="shared" si="223"/>
        <v>8</v>
      </c>
      <c r="HM30" s="93">
        <f t="shared" si="223"/>
        <v>8</v>
      </c>
      <c r="HN30" s="93">
        <f t="shared" si="223"/>
        <v>8</v>
      </c>
      <c r="HO30" s="93">
        <f t="shared" si="223"/>
        <v>8</v>
      </c>
      <c r="HP30" s="76" t="s">
        <v>49</v>
      </c>
      <c r="HQ30" s="76" t="s">
        <v>49</v>
      </c>
      <c r="HR30" s="93">
        <f t="shared" ref="HR30:HV31" si="224">$B$103</f>
        <v>8</v>
      </c>
      <c r="HS30" s="93">
        <f t="shared" si="224"/>
        <v>8</v>
      </c>
      <c r="HT30" s="93">
        <f t="shared" si="224"/>
        <v>8</v>
      </c>
      <c r="HU30" s="93">
        <f t="shared" si="224"/>
        <v>8</v>
      </c>
      <c r="HV30" s="93">
        <f t="shared" si="224"/>
        <v>8</v>
      </c>
      <c r="HW30" s="76" t="s">
        <v>49</v>
      </c>
      <c r="HX30" s="76" t="s">
        <v>49</v>
      </c>
      <c r="HY30" s="93">
        <f t="shared" ref="HY30:IC31" si="225">$B$103</f>
        <v>8</v>
      </c>
      <c r="HZ30" s="93">
        <f t="shared" si="225"/>
        <v>8</v>
      </c>
      <c r="IA30" s="93">
        <f t="shared" si="225"/>
        <v>8</v>
      </c>
      <c r="IB30" s="93">
        <f t="shared" si="225"/>
        <v>8</v>
      </c>
      <c r="IC30" s="93">
        <f t="shared" si="225"/>
        <v>8</v>
      </c>
      <c r="ID30" s="76" t="s">
        <v>49</v>
      </c>
      <c r="IE30" s="76" t="s">
        <v>49</v>
      </c>
      <c r="IF30" s="93">
        <f t="shared" ref="IF30:IJ31" si="226">$B$103</f>
        <v>8</v>
      </c>
      <c r="IG30" s="93">
        <f t="shared" si="226"/>
        <v>8</v>
      </c>
      <c r="IH30" s="93">
        <f t="shared" si="226"/>
        <v>8</v>
      </c>
      <c r="II30" s="93">
        <f t="shared" si="226"/>
        <v>8</v>
      </c>
      <c r="IJ30" s="93">
        <f t="shared" si="226"/>
        <v>8</v>
      </c>
      <c r="IK30" s="76" t="s">
        <v>49</v>
      </c>
      <c r="IL30" s="76" t="s">
        <v>49</v>
      </c>
      <c r="IM30" s="93">
        <f t="shared" ref="IM30:IQ31" si="227">$B$103</f>
        <v>8</v>
      </c>
      <c r="IN30" s="93">
        <f t="shared" si="227"/>
        <v>8</v>
      </c>
      <c r="IO30" s="93">
        <f t="shared" si="227"/>
        <v>8</v>
      </c>
      <c r="IP30" s="93">
        <f t="shared" si="227"/>
        <v>8</v>
      </c>
      <c r="IQ30" s="93">
        <f t="shared" si="227"/>
        <v>8</v>
      </c>
      <c r="IR30" s="76" t="s">
        <v>49</v>
      </c>
      <c r="IS30" s="76" t="s">
        <v>49</v>
      </c>
      <c r="IT30" s="93">
        <f t="shared" ref="IT30:IX31" si="228">$B$103</f>
        <v>8</v>
      </c>
      <c r="IU30" s="93">
        <f t="shared" si="228"/>
        <v>8</v>
      </c>
      <c r="IV30" s="93">
        <f t="shared" si="228"/>
        <v>8</v>
      </c>
      <c r="IW30" s="93">
        <f t="shared" si="228"/>
        <v>8</v>
      </c>
      <c r="IX30" s="93">
        <f t="shared" si="228"/>
        <v>8</v>
      </c>
      <c r="IY30" s="76" t="s">
        <v>49</v>
      </c>
      <c r="IZ30" s="76" t="s">
        <v>49</v>
      </c>
      <c r="JA30" s="93">
        <f t="shared" ref="JA30:JE31" si="229">$B$103</f>
        <v>8</v>
      </c>
      <c r="JB30" s="93">
        <f t="shared" si="229"/>
        <v>8</v>
      </c>
      <c r="JC30" s="93">
        <f t="shared" si="229"/>
        <v>8</v>
      </c>
      <c r="JD30" s="93">
        <f t="shared" si="229"/>
        <v>8</v>
      </c>
      <c r="JE30" s="93">
        <f t="shared" si="229"/>
        <v>8</v>
      </c>
      <c r="JF30" s="76" t="s">
        <v>49</v>
      </c>
      <c r="JG30" s="76" t="s">
        <v>49</v>
      </c>
      <c r="JH30" s="93">
        <f t="shared" ref="JH30:JL31" si="230">$B$103</f>
        <v>8</v>
      </c>
      <c r="JI30" s="93">
        <f t="shared" si="230"/>
        <v>8</v>
      </c>
      <c r="JJ30" s="93">
        <f t="shared" si="230"/>
        <v>8</v>
      </c>
      <c r="JK30" s="93">
        <f t="shared" si="230"/>
        <v>8</v>
      </c>
      <c r="JL30" s="93">
        <f t="shared" si="230"/>
        <v>8</v>
      </c>
      <c r="JM30" s="76" t="s">
        <v>49</v>
      </c>
      <c r="JN30" s="76" t="s">
        <v>49</v>
      </c>
      <c r="JO30" s="93">
        <f t="shared" ref="JO30:JS31" si="231">$B$103</f>
        <v>8</v>
      </c>
      <c r="JP30" s="93">
        <f t="shared" si="231"/>
        <v>8</v>
      </c>
      <c r="JQ30" s="93">
        <f t="shared" si="231"/>
        <v>8</v>
      </c>
      <c r="JR30" s="93">
        <f t="shared" si="231"/>
        <v>8</v>
      </c>
      <c r="JS30" s="93">
        <f t="shared" si="231"/>
        <v>8</v>
      </c>
      <c r="JT30" s="76" t="s">
        <v>49</v>
      </c>
      <c r="JU30" s="76" t="s">
        <v>49</v>
      </c>
      <c r="JV30" s="93">
        <f t="shared" ref="JV30:JZ31" si="232">$B$103</f>
        <v>8</v>
      </c>
      <c r="JW30" s="93">
        <f t="shared" si="232"/>
        <v>8</v>
      </c>
      <c r="JX30" s="93">
        <f t="shared" si="232"/>
        <v>8</v>
      </c>
      <c r="JY30" s="93">
        <f t="shared" si="232"/>
        <v>8</v>
      </c>
      <c r="JZ30" s="93">
        <f t="shared" si="232"/>
        <v>8</v>
      </c>
      <c r="KA30" s="76" t="s">
        <v>49</v>
      </c>
      <c r="KB30" s="76" t="s">
        <v>49</v>
      </c>
      <c r="KC30" s="93">
        <f t="shared" ref="KC30:KG31" si="233">$B$103</f>
        <v>8</v>
      </c>
      <c r="KD30" s="93">
        <f t="shared" si="233"/>
        <v>8</v>
      </c>
      <c r="KE30" s="93">
        <f t="shared" si="233"/>
        <v>8</v>
      </c>
      <c r="KF30" s="93">
        <f t="shared" si="233"/>
        <v>8</v>
      </c>
      <c r="KG30" s="93">
        <f t="shared" si="233"/>
        <v>8</v>
      </c>
      <c r="KH30" s="76" t="s">
        <v>49</v>
      </c>
      <c r="KI30" s="76" t="s">
        <v>49</v>
      </c>
      <c r="KJ30" s="93">
        <f t="shared" ref="KJ30:KN31" si="234">$B$103</f>
        <v>8</v>
      </c>
      <c r="KK30" s="93">
        <f t="shared" si="234"/>
        <v>8</v>
      </c>
      <c r="KL30" s="93">
        <f t="shared" si="234"/>
        <v>8</v>
      </c>
      <c r="KM30" s="93">
        <f t="shared" si="234"/>
        <v>8</v>
      </c>
      <c r="KN30" s="93">
        <f t="shared" si="234"/>
        <v>8</v>
      </c>
      <c r="KO30" s="76" t="s">
        <v>49</v>
      </c>
      <c r="KP30" s="76" t="s">
        <v>49</v>
      </c>
      <c r="KQ30" s="93">
        <f t="shared" ref="KQ30:KU31" si="235">$B$103</f>
        <v>8</v>
      </c>
      <c r="KR30" s="93">
        <f t="shared" si="235"/>
        <v>8</v>
      </c>
      <c r="KS30" s="93">
        <f t="shared" si="235"/>
        <v>8</v>
      </c>
      <c r="KT30" s="93">
        <f t="shared" si="235"/>
        <v>8</v>
      </c>
      <c r="KU30" s="93">
        <f t="shared" si="235"/>
        <v>8</v>
      </c>
      <c r="KV30" s="76" t="s">
        <v>49</v>
      </c>
      <c r="KW30" s="76" t="s">
        <v>49</v>
      </c>
      <c r="KX30" s="93">
        <f t="shared" ref="KX30:LB31" si="236">$B$103</f>
        <v>8</v>
      </c>
      <c r="KY30" s="93">
        <f t="shared" si="236"/>
        <v>8</v>
      </c>
      <c r="KZ30" s="93">
        <f t="shared" si="236"/>
        <v>8</v>
      </c>
      <c r="LA30" s="93">
        <f t="shared" si="236"/>
        <v>8</v>
      </c>
      <c r="LB30" s="93">
        <f t="shared" si="236"/>
        <v>8</v>
      </c>
      <c r="LC30" s="76" t="s">
        <v>49</v>
      </c>
      <c r="LD30" s="76" t="s">
        <v>49</v>
      </c>
      <c r="LE30" s="93">
        <f t="shared" ref="LE30:LI31" si="237">$B$103</f>
        <v>8</v>
      </c>
      <c r="LF30" s="93">
        <f t="shared" si="237"/>
        <v>8</v>
      </c>
      <c r="LG30" s="93">
        <f t="shared" si="237"/>
        <v>8</v>
      </c>
      <c r="LH30" s="93">
        <f t="shared" si="237"/>
        <v>8</v>
      </c>
      <c r="LI30" s="93">
        <f t="shared" si="237"/>
        <v>8</v>
      </c>
      <c r="LJ30" s="76" t="s">
        <v>49</v>
      </c>
      <c r="LK30" s="76" t="s">
        <v>49</v>
      </c>
      <c r="LL30" s="93">
        <f t="shared" ref="LL30:LP31" si="238">$B$103</f>
        <v>8</v>
      </c>
      <c r="LM30" s="93">
        <f t="shared" si="238"/>
        <v>8</v>
      </c>
      <c r="LN30" s="93">
        <f t="shared" si="238"/>
        <v>8</v>
      </c>
      <c r="LO30" s="93">
        <f t="shared" si="238"/>
        <v>8</v>
      </c>
      <c r="LP30" s="93">
        <f t="shared" si="238"/>
        <v>8</v>
      </c>
      <c r="LQ30" s="76" t="s">
        <v>49</v>
      </c>
      <c r="LR30" s="76" t="s">
        <v>49</v>
      </c>
      <c r="LS30" s="93">
        <f t="shared" ref="LS30:LW31" si="239">$B$103</f>
        <v>8</v>
      </c>
      <c r="LT30" s="93">
        <f t="shared" si="239"/>
        <v>8</v>
      </c>
      <c r="LU30" s="52" t="s">
        <v>50</v>
      </c>
      <c r="LV30" s="93">
        <f t="shared" si="239"/>
        <v>8</v>
      </c>
      <c r="LW30" s="93">
        <f t="shared" si="239"/>
        <v>8</v>
      </c>
      <c r="LX30" s="76" t="s">
        <v>49</v>
      </c>
      <c r="LY30" s="76" t="s">
        <v>49</v>
      </c>
      <c r="LZ30" s="93">
        <f t="shared" ref="LZ30:MD31" si="240">$B$103</f>
        <v>8</v>
      </c>
      <c r="MA30" s="93">
        <f t="shared" si="240"/>
        <v>8</v>
      </c>
      <c r="MB30" s="93">
        <f t="shared" si="240"/>
        <v>8</v>
      </c>
      <c r="MC30" s="93">
        <f t="shared" si="240"/>
        <v>8</v>
      </c>
      <c r="MD30" s="93">
        <f t="shared" si="240"/>
        <v>8</v>
      </c>
      <c r="ME30" s="76" t="s">
        <v>49</v>
      </c>
      <c r="MF30" s="76" t="s">
        <v>49</v>
      </c>
      <c r="MG30" s="93">
        <f t="shared" ref="MG30:MK31" si="241">$B$103</f>
        <v>8</v>
      </c>
      <c r="MH30" s="93">
        <f t="shared" si="241"/>
        <v>8</v>
      </c>
      <c r="MI30" s="93">
        <f t="shared" si="241"/>
        <v>8</v>
      </c>
      <c r="MJ30" s="93">
        <f t="shared" si="241"/>
        <v>8</v>
      </c>
      <c r="MK30" s="93">
        <f t="shared" si="241"/>
        <v>8</v>
      </c>
      <c r="ML30" s="76" t="s">
        <v>49</v>
      </c>
      <c r="MM30" s="76" t="s">
        <v>49</v>
      </c>
      <c r="MN30" s="93">
        <f t="shared" ref="MN30:MR31" si="242">$B$103</f>
        <v>8</v>
      </c>
      <c r="MO30" s="93">
        <f t="shared" si="242"/>
        <v>8</v>
      </c>
      <c r="MP30" s="93">
        <f t="shared" si="242"/>
        <v>8</v>
      </c>
      <c r="MQ30" s="93">
        <f t="shared" si="242"/>
        <v>8</v>
      </c>
      <c r="MR30" s="93">
        <f t="shared" si="242"/>
        <v>8</v>
      </c>
      <c r="MS30" s="76" t="s">
        <v>49</v>
      </c>
      <c r="MT30" s="76" t="s">
        <v>49</v>
      </c>
      <c r="MU30" s="93">
        <f t="shared" ref="MU30:MY31" si="243">$B$103</f>
        <v>8</v>
      </c>
      <c r="MV30" s="93">
        <f t="shared" si="243"/>
        <v>8</v>
      </c>
      <c r="MW30" s="93">
        <f t="shared" si="243"/>
        <v>8</v>
      </c>
      <c r="MX30" s="93">
        <f t="shared" si="243"/>
        <v>8</v>
      </c>
      <c r="MY30" s="93">
        <f t="shared" si="243"/>
        <v>8</v>
      </c>
      <c r="MZ30" s="76" t="s">
        <v>49</v>
      </c>
      <c r="NA30" s="76" t="s">
        <v>49</v>
      </c>
      <c r="NB30" s="93">
        <f t="shared" ref="NB30:NF31" si="244">$B$103</f>
        <v>8</v>
      </c>
      <c r="NC30" s="93">
        <f t="shared" si="244"/>
        <v>8</v>
      </c>
      <c r="ND30" s="93">
        <f t="shared" si="244"/>
        <v>8</v>
      </c>
      <c r="NE30" s="93">
        <f t="shared" si="244"/>
        <v>8</v>
      </c>
      <c r="NF30" s="93">
        <f t="shared" si="244"/>
        <v>8</v>
      </c>
      <c r="NG30" s="76" t="s">
        <v>49</v>
      </c>
      <c r="NH30" s="76" t="s">
        <v>49</v>
      </c>
      <c r="NI30" s="93">
        <f t="shared" ref="NI30:NL31" si="245">$B$103</f>
        <v>8</v>
      </c>
      <c r="NJ30" s="93">
        <f t="shared" si="245"/>
        <v>8</v>
      </c>
      <c r="NK30" s="93">
        <f t="shared" si="245"/>
        <v>8</v>
      </c>
      <c r="NL30" s="93">
        <f t="shared" si="245"/>
        <v>8</v>
      </c>
      <c r="NM30" s="52" t="s">
        <v>50</v>
      </c>
      <c r="NN30" s="76" t="s">
        <v>49</v>
      </c>
      <c r="NO30" s="76" t="s">
        <v>49</v>
      </c>
      <c r="NP30" s="93">
        <f t="shared" ref="NP30:NS31" si="246">$B$103</f>
        <v>8</v>
      </c>
      <c r="NQ30" s="93">
        <f t="shared" si="246"/>
        <v>8</v>
      </c>
      <c r="NR30" s="93">
        <f t="shared" si="246"/>
        <v>8</v>
      </c>
      <c r="NS30" s="93">
        <f t="shared" si="246"/>
        <v>8</v>
      </c>
      <c r="NT30" s="52" t="s">
        <v>50</v>
      </c>
      <c r="NU30" s="81" t="s">
        <v>49</v>
      </c>
      <c r="NV30" s="81" t="s">
        <v>49</v>
      </c>
      <c r="NW30" s="94"/>
      <c r="NX30" s="94"/>
      <c r="NY30" s="94"/>
      <c r="NZ30" s="94"/>
      <c r="OA30" s="94"/>
      <c r="OB30" s="81" t="s">
        <v>49</v>
      </c>
      <c r="OC30" s="81" t="s">
        <v>49</v>
      </c>
      <c r="OD30" s="94"/>
      <c r="OE30" s="94"/>
      <c r="OF30" s="94"/>
      <c r="OG30" s="94"/>
      <c r="OH30" s="94"/>
      <c r="OI30" s="81" t="s">
        <v>49</v>
      </c>
      <c r="OJ30" s="81" t="s">
        <v>49</v>
      </c>
      <c r="OK30" s="94"/>
      <c r="OL30" s="94"/>
      <c r="OM30" s="94"/>
      <c r="ON30" s="94"/>
      <c r="OO30" s="94"/>
      <c r="OP30" s="81" t="s">
        <v>49</v>
      </c>
      <c r="OQ30" s="81" t="s">
        <v>49</v>
      </c>
      <c r="OR30" s="94"/>
      <c r="OS30" s="94"/>
      <c r="OT30" s="94"/>
      <c r="OU30" s="94"/>
      <c r="OV30" s="94"/>
      <c r="OW30" s="81" t="s">
        <v>49</v>
      </c>
      <c r="OX30" s="81" t="s">
        <v>49</v>
      </c>
      <c r="OY30" s="94"/>
      <c r="OZ30" s="94"/>
      <c r="PA30" s="94"/>
      <c r="PB30" s="94"/>
      <c r="PC30" s="94"/>
      <c r="PD30" s="81" t="s">
        <v>49</v>
      </c>
      <c r="PE30" s="81" t="s">
        <v>49</v>
      </c>
      <c r="PF30" s="94"/>
      <c r="PG30" s="94"/>
      <c r="PH30" s="94"/>
      <c r="PI30" s="94"/>
      <c r="PJ30" s="94"/>
      <c r="PK30" s="81" t="s">
        <v>49</v>
      </c>
      <c r="PL30" s="81" t="s">
        <v>49</v>
      </c>
      <c r="PM30" s="94"/>
      <c r="PN30" s="94"/>
      <c r="PO30" s="94"/>
      <c r="PP30" s="94"/>
      <c r="PQ30" s="94"/>
      <c r="PR30" s="81" t="s">
        <v>49</v>
      </c>
      <c r="PS30" s="81" t="s">
        <v>49</v>
      </c>
      <c r="PT30" s="94"/>
      <c r="PU30" s="94"/>
      <c r="PV30" s="94"/>
      <c r="PW30" s="94"/>
      <c r="PX30" s="94"/>
      <c r="PY30" s="81" t="s">
        <v>49</v>
      </c>
      <c r="PZ30" s="81" t="s">
        <v>49</v>
      </c>
      <c r="QA30" s="94"/>
      <c r="QB30" s="94"/>
      <c r="QC30" s="94"/>
      <c r="QD30" s="94"/>
      <c r="QE30" s="94"/>
      <c r="QF30" s="81" t="s">
        <v>49</v>
      </c>
      <c r="QG30" s="81" t="s">
        <v>49</v>
      </c>
      <c r="QH30" s="94"/>
      <c r="QI30" s="94"/>
      <c r="QJ30" s="94"/>
      <c r="QK30" s="94"/>
      <c r="QL30" s="94"/>
      <c r="QM30" s="81" t="s">
        <v>49</v>
      </c>
      <c r="QN30" s="81" t="s">
        <v>49</v>
      </c>
      <c r="QO30" s="94"/>
      <c r="QP30" s="94"/>
      <c r="QQ30" s="94"/>
      <c r="QR30" s="94"/>
      <c r="QS30" s="94"/>
      <c r="QT30" s="81" t="s">
        <v>49</v>
      </c>
      <c r="QU30" s="81" t="s">
        <v>49</v>
      </c>
      <c r="QV30" s="94"/>
      <c r="QW30" s="94"/>
      <c r="QX30" s="94"/>
      <c r="QY30" s="94"/>
      <c r="QZ30" s="94"/>
      <c r="RA30" s="81" t="s">
        <v>49</v>
      </c>
      <c r="RB30" s="81" t="s">
        <v>49</v>
      </c>
      <c r="RC30" s="94"/>
      <c r="RD30" s="94"/>
      <c r="RE30" s="94"/>
      <c r="RF30" s="94"/>
      <c r="RG30" s="94"/>
      <c r="RH30" s="81" t="s">
        <v>49</v>
      </c>
      <c r="RI30" s="81" t="s">
        <v>49</v>
      </c>
    </row>
    <row r="31" spans="1:477" ht="9.75" customHeight="1" x14ac:dyDescent="0.2">
      <c r="A31" s="134" t="s">
        <v>84</v>
      </c>
      <c r="B31" s="99">
        <f t="shared" ref="B31:B32" si="247">COUNTIF(R31:NS31,"")</f>
        <v>0</v>
      </c>
      <c r="C31" s="79">
        <f t="shared" si="185"/>
        <v>104</v>
      </c>
      <c r="D31" s="79">
        <f t="shared" si="186"/>
        <v>9</v>
      </c>
      <c r="E31" s="79">
        <f t="shared" si="187"/>
        <v>225</v>
      </c>
      <c r="F31" s="79">
        <f t="shared" si="188"/>
        <v>0</v>
      </c>
      <c r="G31" s="69"/>
      <c r="H31" s="79">
        <f t="shared" si="189"/>
        <v>23</v>
      </c>
      <c r="I31" s="79">
        <f t="shared" si="190"/>
        <v>0</v>
      </c>
      <c r="J31" s="79">
        <f t="shared" si="191"/>
        <v>4</v>
      </c>
      <c r="K31" s="79">
        <f t="shared" si="192"/>
        <v>1</v>
      </c>
      <c r="L31" s="79">
        <f t="shared" si="193"/>
        <v>0</v>
      </c>
      <c r="M31" s="79">
        <f t="shared" si="194"/>
        <v>4</v>
      </c>
      <c r="N31" s="79">
        <f t="shared" si="195"/>
        <v>0</v>
      </c>
      <c r="O31" s="79">
        <f t="shared" si="196"/>
        <v>17</v>
      </c>
      <c r="P31" s="79">
        <f t="shared" si="197"/>
        <v>0</v>
      </c>
      <c r="Q31" s="70"/>
      <c r="R31" s="52" t="s">
        <v>50</v>
      </c>
      <c r="S31" s="58" t="s">
        <v>55</v>
      </c>
      <c r="T31" s="58" t="s">
        <v>55</v>
      </c>
      <c r="U31" s="76" t="s">
        <v>49</v>
      </c>
      <c r="V31" s="76" t="s">
        <v>49</v>
      </c>
      <c r="W31" s="58" t="s">
        <v>55</v>
      </c>
      <c r="X31" s="58" t="s">
        <v>55</v>
      </c>
      <c r="Y31" s="93">
        <f t="shared" si="198"/>
        <v>8</v>
      </c>
      <c r="Z31" s="61" t="s">
        <v>58</v>
      </c>
      <c r="AA31" s="93">
        <f t="shared" si="198"/>
        <v>8</v>
      </c>
      <c r="AB31" s="76" t="s">
        <v>49</v>
      </c>
      <c r="AC31" s="76" t="s">
        <v>49</v>
      </c>
      <c r="AD31" s="93">
        <f t="shared" si="199"/>
        <v>8</v>
      </c>
      <c r="AE31" s="93">
        <f t="shared" si="199"/>
        <v>8</v>
      </c>
      <c r="AF31" s="61" t="s">
        <v>58</v>
      </c>
      <c r="AG31" s="61" t="s">
        <v>58</v>
      </c>
      <c r="AH31" s="93">
        <f t="shared" si="199"/>
        <v>8</v>
      </c>
      <c r="AI31" s="76" t="s">
        <v>49</v>
      </c>
      <c r="AJ31" s="76" t="s">
        <v>49</v>
      </c>
      <c r="AK31" s="93">
        <f t="shared" si="200"/>
        <v>8</v>
      </c>
      <c r="AL31" s="93">
        <f t="shared" si="200"/>
        <v>8</v>
      </c>
      <c r="AM31" s="93">
        <f t="shared" si="200"/>
        <v>8</v>
      </c>
      <c r="AN31" s="93">
        <f t="shared" si="200"/>
        <v>8</v>
      </c>
      <c r="AO31" s="93">
        <f t="shared" si="200"/>
        <v>8</v>
      </c>
      <c r="AP31" s="76" t="s">
        <v>49</v>
      </c>
      <c r="AQ31" s="76" t="s">
        <v>49</v>
      </c>
      <c r="AR31" s="93">
        <f t="shared" si="201"/>
        <v>8</v>
      </c>
      <c r="AS31" s="93">
        <f t="shared" si="201"/>
        <v>8</v>
      </c>
      <c r="AT31" s="93">
        <f t="shared" si="201"/>
        <v>8</v>
      </c>
      <c r="AU31" s="93">
        <f t="shared" si="201"/>
        <v>8</v>
      </c>
      <c r="AV31" s="93">
        <f t="shared" si="201"/>
        <v>8</v>
      </c>
      <c r="AW31" s="76" t="s">
        <v>49</v>
      </c>
      <c r="AX31" s="76" t="s">
        <v>49</v>
      </c>
      <c r="AY31" s="93">
        <f t="shared" si="202"/>
        <v>8</v>
      </c>
      <c r="AZ31" s="93">
        <f t="shared" si="202"/>
        <v>8</v>
      </c>
      <c r="BA31" s="93">
        <f t="shared" si="202"/>
        <v>8</v>
      </c>
      <c r="BB31" s="93">
        <f t="shared" si="202"/>
        <v>8</v>
      </c>
      <c r="BC31" s="93">
        <f t="shared" si="202"/>
        <v>8</v>
      </c>
      <c r="BD31" s="76" t="s">
        <v>49</v>
      </c>
      <c r="BE31" s="76" t="s">
        <v>49</v>
      </c>
      <c r="BF31" s="93">
        <f t="shared" si="203"/>
        <v>8</v>
      </c>
      <c r="BG31" s="93">
        <f t="shared" si="203"/>
        <v>8</v>
      </c>
      <c r="BH31" s="93">
        <f t="shared" si="203"/>
        <v>8</v>
      </c>
      <c r="BI31" s="93">
        <f t="shared" si="203"/>
        <v>8</v>
      </c>
      <c r="BJ31" s="93">
        <f t="shared" si="203"/>
        <v>8</v>
      </c>
      <c r="BK31" s="76" t="s">
        <v>49</v>
      </c>
      <c r="BL31" s="76" t="s">
        <v>49</v>
      </c>
      <c r="BM31" s="93">
        <f t="shared" si="204"/>
        <v>8</v>
      </c>
      <c r="BN31" s="93">
        <f t="shared" si="204"/>
        <v>8</v>
      </c>
      <c r="BO31" s="93">
        <f t="shared" si="204"/>
        <v>8</v>
      </c>
      <c r="BP31" s="61" t="s">
        <v>58</v>
      </c>
      <c r="BQ31" s="93">
        <f t="shared" si="204"/>
        <v>8</v>
      </c>
      <c r="BR31" s="76" t="s">
        <v>49</v>
      </c>
      <c r="BS31" s="76" t="s">
        <v>49</v>
      </c>
      <c r="BT31" s="93">
        <f t="shared" si="205"/>
        <v>8</v>
      </c>
      <c r="BU31" s="93">
        <f t="shared" si="205"/>
        <v>8</v>
      </c>
      <c r="BV31" s="93">
        <f t="shared" si="205"/>
        <v>8</v>
      </c>
      <c r="BW31" s="93">
        <f t="shared" si="205"/>
        <v>8</v>
      </c>
      <c r="BX31" s="93">
        <f t="shared" si="205"/>
        <v>8</v>
      </c>
      <c r="BY31" s="76" t="s">
        <v>49</v>
      </c>
      <c r="BZ31" s="76" t="s">
        <v>49</v>
      </c>
      <c r="CA31" s="93">
        <f t="shared" si="206"/>
        <v>8</v>
      </c>
      <c r="CB31" s="93">
        <f t="shared" si="206"/>
        <v>8</v>
      </c>
      <c r="CC31" s="93">
        <f t="shared" si="206"/>
        <v>8</v>
      </c>
      <c r="CD31" s="93">
        <f t="shared" si="206"/>
        <v>8</v>
      </c>
      <c r="CE31" s="93">
        <f t="shared" si="206"/>
        <v>8</v>
      </c>
      <c r="CF31" s="76" t="s">
        <v>49</v>
      </c>
      <c r="CG31" s="76" t="s">
        <v>49</v>
      </c>
      <c r="CH31" s="93">
        <f t="shared" si="207"/>
        <v>8</v>
      </c>
      <c r="CI31" s="93">
        <f t="shared" si="207"/>
        <v>8</v>
      </c>
      <c r="CJ31" s="93">
        <f t="shared" si="207"/>
        <v>8</v>
      </c>
      <c r="CK31" s="59" t="s">
        <v>56</v>
      </c>
      <c r="CL31" s="93">
        <f t="shared" si="207"/>
        <v>8</v>
      </c>
      <c r="CM31" s="76" t="s">
        <v>49</v>
      </c>
      <c r="CN31" s="76" t="s">
        <v>49</v>
      </c>
      <c r="CO31" s="56" t="s">
        <v>53</v>
      </c>
      <c r="CP31" s="93">
        <f t="shared" si="208"/>
        <v>8</v>
      </c>
      <c r="CQ31" s="63" t="s">
        <v>60</v>
      </c>
      <c r="CR31" s="63" t="s">
        <v>60</v>
      </c>
      <c r="CS31" s="63" t="s">
        <v>60</v>
      </c>
      <c r="CT31" s="76" t="s">
        <v>49</v>
      </c>
      <c r="CU31" s="76" t="s">
        <v>49</v>
      </c>
      <c r="CV31" s="56" t="s">
        <v>53</v>
      </c>
      <c r="CW31" s="63" t="s">
        <v>60</v>
      </c>
      <c r="CX31" s="63" t="s">
        <v>60</v>
      </c>
      <c r="CY31" s="63" t="s">
        <v>60</v>
      </c>
      <c r="CZ31" s="63" t="s">
        <v>60</v>
      </c>
      <c r="DA31" s="76" t="s">
        <v>49</v>
      </c>
      <c r="DB31" s="76" t="s">
        <v>49</v>
      </c>
      <c r="DC31" s="63" t="s">
        <v>60</v>
      </c>
      <c r="DD31" s="63" t="s">
        <v>60</v>
      </c>
      <c r="DE31" s="63" t="s">
        <v>60</v>
      </c>
      <c r="DF31" s="63" t="s">
        <v>60</v>
      </c>
      <c r="DG31" s="63" t="s">
        <v>60</v>
      </c>
      <c r="DH31" s="76" t="s">
        <v>49</v>
      </c>
      <c r="DI31" s="76" t="s">
        <v>49</v>
      </c>
      <c r="DJ31" s="63" t="s">
        <v>60</v>
      </c>
      <c r="DK31" s="63" t="s">
        <v>60</v>
      </c>
      <c r="DL31" s="63" t="s">
        <v>60</v>
      </c>
      <c r="DM31" s="63" t="s">
        <v>60</v>
      </c>
      <c r="DN31" s="63" t="s">
        <v>60</v>
      </c>
      <c r="DO31" s="76" t="s">
        <v>49</v>
      </c>
      <c r="DP31" s="76" t="s">
        <v>49</v>
      </c>
      <c r="DQ31" s="52" t="s">
        <v>50</v>
      </c>
      <c r="DR31" s="93">
        <f t="shared" si="209"/>
        <v>8</v>
      </c>
      <c r="DS31" s="93">
        <f t="shared" si="209"/>
        <v>8</v>
      </c>
      <c r="DT31" s="93">
        <f t="shared" si="209"/>
        <v>8</v>
      </c>
      <c r="DU31" s="93">
        <f t="shared" si="209"/>
        <v>8</v>
      </c>
      <c r="DV31" s="76" t="s">
        <v>49</v>
      </c>
      <c r="DW31" s="76" t="s">
        <v>49</v>
      </c>
      <c r="DX31" s="93">
        <f t="shared" si="210"/>
        <v>8</v>
      </c>
      <c r="DY31" s="93">
        <f t="shared" si="210"/>
        <v>8</v>
      </c>
      <c r="DZ31" s="93">
        <f t="shared" si="210"/>
        <v>8</v>
      </c>
      <c r="EA31" s="93">
        <f t="shared" si="210"/>
        <v>8</v>
      </c>
      <c r="EB31" s="93">
        <f t="shared" si="210"/>
        <v>8</v>
      </c>
      <c r="EC31" s="76" t="s">
        <v>49</v>
      </c>
      <c r="ED31" s="76" t="s">
        <v>49</v>
      </c>
      <c r="EE31" s="93">
        <f t="shared" si="211"/>
        <v>8</v>
      </c>
      <c r="EF31" s="93">
        <f t="shared" si="211"/>
        <v>8</v>
      </c>
      <c r="EG31" s="93">
        <f t="shared" si="211"/>
        <v>8</v>
      </c>
      <c r="EH31" s="93">
        <f t="shared" si="211"/>
        <v>8</v>
      </c>
      <c r="EI31" s="52" t="s">
        <v>50</v>
      </c>
      <c r="EJ31" s="76" t="s">
        <v>49</v>
      </c>
      <c r="EK31" s="76" t="s">
        <v>49</v>
      </c>
      <c r="EL31" s="93">
        <f t="shared" si="212"/>
        <v>8</v>
      </c>
      <c r="EM31" s="93">
        <f t="shared" si="212"/>
        <v>8</v>
      </c>
      <c r="EN31" s="93">
        <f t="shared" si="212"/>
        <v>8</v>
      </c>
      <c r="EO31" s="93">
        <f t="shared" si="212"/>
        <v>8</v>
      </c>
      <c r="EP31" s="52" t="s">
        <v>50</v>
      </c>
      <c r="EQ31" s="76" t="s">
        <v>49</v>
      </c>
      <c r="ER31" s="76" t="s">
        <v>49</v>
      </c>
      <c r="ES31" s="93">
        <f t="shared" si="213"/>
        <v>8</v>
      </c>
      <c r="ET31" s="93">
        <f t="shared" si="213"/>
        <v>8</v>
      </c>
      <c r="EU31" s="93">
        <f t="shared" si="213"/>
        <v>8</v>
      </c>
      <c r="EV31" s="93">
        <f t="shared" si="213"/>
        <v>8</v>
      </c>
      <c r="EW31" s="93">
        <f t="shared" si="213"/>
        <v>8</v>
      </c>
      <c r="EX31" s="76" t="s">
        <v>49</v>
      </c>
      <c r="EY31" s="76" t="s">
        <v>49</v>
      </c>
      <c r="EZ31" s="135">
        <f t="shared" si="214"/>
        <v>8</v>
      </c>
      <c r="FA31" s="135">
        <f t="shared" si="214"/>
        <v>8</v>
      </c>
      <c r="FB31" s="135">
        <f t="shared" si="214"/>
        <v>8</v>
      </c>
      <c r="FC31" s="52" t="s">
        <v>50</v>
      </c>
      <c r="FD31" s="135">
        <f t="shared" si="214"/>
        <v>8</v>
      </c>
      <c r="FE31" s="76" t="s">
        <v>49</v>
      </c>
      <c r="FF31" s="76" t="s">
        <v>49</v>
      </c>
      <c r="FG31" s="93">
        <f t="shared" si="215"/>
        <v>8</v>
      </c>
      <c r="FH31" s="93">
        <f t="shared" si="215"/>
        <v>8</v>
      </c>
      <c r="FI31" s="93">
        <f t="shared" si="215"/>
        <v>8</v>
      </c>
      <c r="FJ31" s="93">
        <f t="shared" si="215"/>
        <v>8</v>
      </c>
      <c r="FK31" s="93">
        <f t="shared" si="215"/>
        <v>8</v>
      </c>
      <c r="FL31" s="76" t="s">
        <v>49</v>
      </c>
      <c r="FM31" s="76" t="s">
        <v>49</v>
      </c>
      <c r="FN31" s="52" t="s">
        <v>50</v>
      </c>
      <c r="FO31" s="93">
        <f t="shared" si="216"/>
        <v>8</v>
      </c>
      <c r="FP31" s="93">
        <f t="shared" si="216"/>
        <v>8</v>
      </c>
      <c r="FQ31" s="93">
        <f t="shared" si="216"/>
        <v>8</v>
      </c>
      <c r="FR31" s="93">
        <f t="shared" si="216"/>
        <v>8</v>
      </c>
      <c r="FS31" s="76" t="s">
        <v>49</v>
      </c>
      <c r="FT31" s="76" t="s">
        <v>49</v>
      </c>
      <c r="FU31" s="93">
        <f t="shared" si="217"/>
        <v>8</v>
      </c>
      <c r="FV31" s="93">
        <f t="shared" si="217"/>
        <v>8</v>
      </c>
      <c r="FW31" s="93">
        <f t="shared" si="217"/>
        <v>8</v>
      </c>
      <c r="FX31" s="93">
        <f t="shared" si="217"/>
        <v>8</v>
      </c>
      <c r="FY31" s="93">
        <f t="shared" si="217"/>
        <v>8</v>
      </c>
      <c r="FZ31" s="76" t="s">
        <v>49</v>
      </c>
      <c r="GA31" s="76" t="s">
        <v>49</v>
      </c>
      <c r="GB31" s="93">
        <f t="shared" si="218"/>
        <v>8</v>
      </c>
      <c r="GC31" s="93">
        <f t="shared" si="218"/>
        <v>8</v>
      </c>
      <c r="GD31" s="93">
        <f t="shared" si="218"/>
        <v>8</v>
      </c>
      <c r="GE31" s="93">
        <f t="shared" si="218"/>
        <v>8</v>
      </c>
      <c r="GF31" s="93">
        <f t="shared" si="218"/>
        <v>8</v>
      </c>
      <c r="GG31" s="76" t="s">
        <v>49</v>
      </c>
      <c r="GH31" s="76" t="s">
        <v>49</v>
      </c>
      <c r="GI31" s="93">
        <f t="shared" si="219"/>
        <v>8</v>
      </c>
      <c r="GJ31" s="93">
        <f t="shared" si="219"/>
        <v>8</v>
      </c>
      <c r="GK31" s="93">
        <f t="shared" si="219"/>
        <v>8</v>
      </c>
      <c r="GL31" s="93">
        <f t="shared" si="219"/>
        <v>8</v>
      </c>
      <c r="GM31" s="93">
        <f t="shared" si="219"/>
        <v>8</v>
      </c>
      <c r="GN31" s="76" t="s">
        <v>49</v>
      </c>
      <c r="GO31" s="76" t="s">
        <v>49</v>
      </c>
      <c r="GP31" s="93">
        <f t="shared" si="220"/>
        <v>8</v>
      </c>
      <c r="GQ31" s="93">
        <f t="shared" si="220"/>
        <v>8</v>
      </c>
      <c r="GR31" s="93">
        <f t="shared" si="220"/>
        <v>8</v>
      </c>
      <c r="GS31" s="93">
        <f t="shared" si="220"/>
        <v>8</v>
      </c>
      <c r="GT31" s="93">
        <f t="shared" si="220"/>
        <v>8</v>
      </c>
      <c r="GU31" s="76" t="s">
        <v>49</v>
      </c>
      <c r="GV31" s="76" t="s">
        <v>49</v>
      </c>
      <c r="GW31" s="93">
        <f t="shared" si="221"/>
        <v>8</v>
      </c>
      <c r="GX31" s="93">
        <f t="shared" si="221"/>
        <v>8</v>
      </c>
      <c r="GY31" s="93">
        <f t="shared" si="221"/>
        <v>8</v>
      </c>
      <c r="GZ31" s="93">
        <f t="shared" si="221"/>
        <v>8</v>
      </c>
      <c r="HA31" s="93">
        <f t="shared" si="221"/>
        <v>8</v>
      </c>
      <c r="HB31" s="76" t="s">
        <v>49</v>
      </c>
      <c r="HC31" s="76" t="s">
        <v>49</v>
      </c>
      <c r="HD31" s="93">
        <f t="shared" si="222"/>
        <v>8</v>
      </c>
      <c r="HE31" s="52" t="s">
        <v>50</v>
      </c>
      <c r="HF31" s="93">
        <f t="shared" si="222"/>
        <v>8</v>
      </c>
      <c r="HG31" s="93">
        <f t="shared" si="222"/>
        <v>8</v>
      </c>
      <c r="HH31" s="93">
        <f t="shared" si="222"/>
        <v>8</v>
      </c>
      <c r="HI31" s="76" t="s">
        <v>49</v>
      </c>
      <c r="HJ31" s="76" t="s">
        <v>49</v>
      </c>
      <c r="HK31" s="93">
        <f t="shared" si="223"/>
        <v>8</v>
      </c>
      <c r="HL31" s="93">
        <f t="shared" si="223"/>
        <v>8</v>
      </c>
      <c r="HM31" s="93">
        <f t="shared" si="223"/>
        <v>8</v>
      </c>
      <c r="HN31" s="93">
        <f t="shared" si="223"/>
        <v>8</v>
      </c>
      <c r="HO31" s="93">
        <f t="shared" si="223"/>
        <v>8</v>
      </c>
      <c r="HP31" s="76" t="s">
        <v>49</v>
      </c>
      <c r="HQ31" s="76" t="s">
        <v>49</v>
      </c>
      <c r="HR31" s="93">
        <f t="shared" si="224"/>
        <v>8</v>
      </c>
      <c r="HS31" s="93">
        <f t="shared" si="224"/>
        <v>8</v>
      </c>
      <c r="HT31" s="93">
        <f t="shared" si="224"/>
        <v>8</v>
      </c>
      <c r="HU31" s="93">
        <f t="shared" si="224"/>
        <v>8</v>
      </c>
      <c r="HV31" s="93">
        <f t="shared" si="224"/>
        <v>8</v>
      </c>
      <c r="HW31" s="76" t="s">
        <v>49</v>
      </c>
      <c r="HX31" s="76" t="s">
        <v>49</v>
      </c>
      <c r="HY31" s="93">
        <f t="shared" si="225"/>
        <v>8</v>
      </c>
      <c r="HZ31" s="93">
        <f t="shared" si="225"/>
        <v>8</v>
      </c>
      <c r="IA31" s="93">
        <f t="shared" si="225"/>
        <v>8</v>
      </c>
      <c r="IB31" s="93">
        <f t="shared" si="225"/>
        <v>8</v>
      </c>
      <c r="IC31" s="93">
        <f t="shared" si="225"/>
        <v>8</v>
      </c>
      <c r="ID31" s="76" t="s">
        <v>49</v>
      </c>
      <c r="IE31" s="76" t="s">
        <v>49</v>
      </c>
      <c r="IF31" s="93">
        <f t="shared" si="226"/>
        <v>8</v>
      </c>
      <c r="IG31" s="93">
        <f t="shared" si="226"/>
        <v>8</v>
      </c>
      <c r="IH31" s="93">
        <f t="shared" si="226"/>
        <v>8</v>
      </c>
      <c r="II31" s="93">
        <f t="shared" si="226"/>
        <v>8</v>
      </c>
      <c r="IJ31" s="93">
        <f t="shared" si="226"/>
        <v>8</v>
      </c>
      <c r="IK31" s="76" t="s">
        <v>49</v>
      </c>
      <c r="IL31" s="76" t="s">
        <v>49</v>
      </c>
      <c r="IM31" s="93">
        <f t="shared" si="227"/>
        <v>8</v>
      </c>
      <c r="IN31" s="93">
        <f t="shared" si="227"/>
        <v>8</v>
      </c>
      <c r="IO31" s="93">
        <f t="shared" si="227"/>
        <v>8</v>
      </c>
      <c r="IP31" s="93">
        <f t="shared" si="227"/>
        <v>8</v>
      </c>
      <c r="IQ31" s="93">
        <f t="shared" si="227"/>
        <v>8</v>
      </c>
      <c r="IR31" s="76" t="s">
        <v>49</v>
      </c>
      <c r="IS31" s="76" t="s">
        <v>49</v>
      </c>
      <c r="IT31" s="93">
        <f t="shared" si="228"/>
        <v>8</v>
      </c>
      <c r="IU31" s="93">
        <f t="shared" si="228"/>
        <v>8</v>
      </c>
      <c r="IV31" s="93">
        <f t="shared" si="228"/>
        <v>8</v>
      </c>
      <c r="IW31" s="93">
        <f t="shared" si="228"/>
        <v>8</v>
      </c>
      <c r="IX31" s="93">
        <f t="shared" si="228"/>
        <v>8</v>
      </c>
      <c r="IY31" s="76" t="s">
        <v>49</v>
      </c>
      <c r="IZ31" s="76" t="s">
        <v>49</v>
      </c>
      <c r="JA31" s="93">
        <f t="shared" si="229"/>
        <v>8</v>
      </c>
      <c r="JB31" s="93">
        <f t="shared" si="229"/>
        <v>8</v>
      </c>
      <c r="JC31" s="93">
        <f t="shared" si="229"/>
        <v>8</v>
      </c>
      <c r="JD31" s="93">
        <f t="shared" si="229"/>
        <v>8</v>
      </c>
      <c r="JE31" s="93">
        <f t="shared" si="229"/>
        <v>8</v>
      </c>
      <c r="JF31" s="76" t="s">
        <v>49</v>
      </c>
      <c r="JG31" s="76" t="s">
        <v>49</v>
      </c>
      <c r="JH31" s="93">
        <f t="shared" si="230"/>
        <v>8</v>
      </c>
      <c r="JI31" s="93">
        <f t="shared" si="230"/>
        <v>8</v>
      </c>
      <c r="JJ31" s="93">
        <f t="shared" si="230"/>
        <v>8</v>
      </c>
      <c r="JK31" s="93">
        <f t="shared" si="230"/>
        <v>8</v>
      </c>
      <c r="JL31" s="93">
        <f t="shared" si="230"/>
        <v>8</v>
      </c>
      <c r="JM31" s="76" t="s">
        <v>49</v>
      </c>
      <c r="JN31" s="76" t="s">
        <v>49</v>
      </c>
      <c r="JO31" s="93">
        <f t="shared" si="231"/>
        <v>8</v>
      </c>
      <c r="JP31" s="93">
        <f t="shared" si="231"/>
        <v>8</v>
      </c>
      <c r="JQ31" s="93">
        <f t="shared" si="231"/>
        <v>8</v>
      </c>
      <c r="JR31" s="93">
        <f t="shared" si="231"/>
        <v>8</v>
      </c>
      <c r="JS31" s="93">
        <f t="shared" si="231"/>
        <v>8</v>
      </c>
      <c r="JT31" s="76" t="s">
        <v>49</v>
      </c>
      <c r="JU31" s="76" t="s">
        <v>49</v>
      </c>
      <c r="JV31" s="93">
        <f t="shared" si="232"/>
        <v>8</v>
      </c>
      <c r="JW31" s="93">
        <f t="shared" si="232"/>
        <v>8</v>
      </c>
      <c r="JX31" s="93">
        <f t="shared" si="232"/>
        <v>8</v>
      </c>
      <c r="JY31" s="93">
        <f t="shared" si="232"/>
        <v>8</v>
      </c>
      <c r="JZ31" s="93">
        <f t="shared" si="232"/>
        <v>8</v>
      </c>
      <c r="KA31" s="76" t="s">
        <v>49</v>
      </c>
      <c r="KB31" s="76" t="s">
        <v>49</v>
      </c>
      <c r="KC31" s="93">
        <f t="shared" si="233"/>
        <v>8</v>
      </c>
      <c r="KD31" s="93">
        <f t="shared" si="233"/>
        <v>8</v>
      </c>
      <c r="KE31" s="93">
        <f t="shared" si="233"/>
        <v>8</v>
      </c>
      <c r="KF31" s="93">
        <f t="shared" si="233"/>
        <v>8</v>
      </c>
      <c r="KG31" s="93">
        <f t="shared" si="233"/>
        <v>8</v>
      </c>
      <c r="KH31" s="76" t="s">
        <v>49</v>
      </c>
      <c r="KI31" s="76" t="s">
        <v>49</v>
      </c>
      <c r="KJ31" s="93">
        <f t="shared" si="234"/>
        <v>8</v>
      </c>
      <c r="KK31" s="93">
        <f t="shared" si="234"/>
        <v>8</v>
      </c>
      <c r="KL31" s="93">
        <f t="shared" si="234"/>
        <v>8</v>
      </c>
      <c r="KM31" s="93">
        <f t="shared" si="234"/>
        <v>8</v>
      </c>
      <c r="KN31" s="93">
        <f t="shared" si="234"/>
        <v>8</v>
      </c>
      <c r="KO31" s="76" t="s">
        <v>49</v>
      </c>
      <c r="KP31" s="76" t="s">
        <v>49</v>
      </c>
      <c r="KQ31" s="93">
        <f t="shared" si="235"/>
        <v>8</v>
      </c>
      <c r="KR31" s="93">
        <f t="shared" si="235"/>
        <v>8</v>
      </c>
      <c r="KS31" s="93">
        <f t="shared" si="235"/>
        <v>8</v>
      </c>
      <c r="KT31" s="93">
        <f t="shared" si="235"/>
        <v>8</v>
      </c>
      <c r="KU31" s="93">
        <f t="shared" si="235"/>
        <v>8</v>
      </c>
      <c r="KV31" s="76" t="s">
        <v>49</v>
      </c>
      <c r="KW31" s="76" t="s">
        <v>49</v>
      </c>
      <c r="KX31" s="93">
        <f t="shared" si="236"/>
        <v>8</v>
      </c>
      <c r="KY31" s="93">
        <f t="shared" si="236"/>
        <v>8</v>
      </c>
      <c r="KZ31" s="93">
        <f t="shared" si="236"/>
        <v>8</v>
      </c>
      <c r="LA31" s="93">
        <f t="shared" si="236"/>
        <v>8</v>
      </c>
      <c r="LB31" s="93">
        <f t="shared" si="236"/>
        <v>8</v>
      </c>
      <c r="LC31" s="76" t="s">
        <v>49</v>
      </c>
      <c r="LD31" s="76" t="s">
        <v>49</v>
      </c>
      <c r="LE31" s="93">
        <f t="shared" si="237"/>
        <v>8</v>
      </c>
      <c r="LF31" s="93">
        <f t="shared" si="237"/>
        <v>8</v>
      </c>
      <c r="LG31" s="93">
        <f t="shared" si="237"/>
        <v>8</v>
      </c>
      <c r="LH31" s="93">
        <f t="shared" si="237"/>
        <v>8</v>
      </c>
      <c r="LI31" s="93">
        <f t="shared" si="237"/>
        <v>8</v>
      </c>
      <c r="LJ31" s="76" t="s">
        <v>49</v>
      </c>
      <c r="LK31" s="76" t="s">
        <v>49</v>
      </c>
      <c r="LL31" s="93">
        <f t="shared" si="238"/>
        <v>8</v>
      </c>
      <c r="LM31" s="93">
        <f t="shared" si="238"/>
        <v>8</v>
      </c>
      <c r="LN31" s="93">
        <f t="shared" si="238"/>
        <v>8</v>
      </c>
      <c r="LO31" s="93">
        <f t="shared" si="238"/>
        <v>8</v>
      </c>
      <c r="LP31" s="93">
        <f t="shared" si="238"/>
        <v>8</v>
      </c>
      <c r="LQ31" s="76" t="s">
        <v>49</v>
      </c>
      <c r="LR31" s="76" t="s">
        <v>49</v>
      </c>
      <c r="LS31" s="93">
        <f t="shared" si="239"/>
        <v>8</v>
      </c>
      <c r="LT31" s="93">
        <f t="shared" si="239"/>
        <v>8</v>
      </c>
      <c r="LU31" s="52" t="s">
        <v>50</v>
      </c>
      <c r="LV31" s="93">
        <f t="shared" si="239"/>
        <v>8</v>
      </c>
      <c r="LW31" s="93">
        <f t="shared" si="239"/>
        <v>8</v>
      </c>
      <c r="LX31" s="76" t="s">
        <v>49</v>
      </c>
      <c r="LY31" s="76" t="s">
        <v>49</v>
      </c>
      <c r="LZ31" s="93">
        <f t="shared" si="240"/>
        <v>8</v>
      </c>
      <c r="MA31" s="93">
        <f t="shared" si="240"/>
        <v>8</v>
      </c>
      <c r="MB31" s="93">
        <f t="shared" si="240"/>
        <v>8</v>
      </c>
      <c r="MC31" s="93">
        <f t="shared" si="240"/>
        <v>8</v>
      </c>
      <c r="MD31" s="93">
        <f t="shared" si="240"/>
        <v>8</v>
      </c>
      <c r="ME31" s="76" t="s">
        <v>49</v>
      </c>
      <c r="MF31" s="76" t="s">
        <v>49</v>
      </c>
      <c r="MG31" s="93">
        <f t="shared" si="241"/>
        <v>8</v>
      </c>
      <c r="MH31" s="93">
        <f t="shared" si="241"/>
        <v>8</v>
      </c>
      <c r="MI31" s="93">
        <f t="shared" si="241"/>
        <v>8</v>
      </c>
      <c r="MJ31" s="93">
        <f t="shared" si="241"/>
        <v>8</v>
      </c>
      <c r="MK31" s="93">
        <f t="shared" si="241"/>
        <v>8</v>
      </c>
      <c r="ML31" s="76" t="s">
        <v>49</v>
      </c>
      <c r="MM31" s="76" t="s">
        <v>49</v>
      </c>
      <c r="MN31" s="93">
        <f t="shared" si="242"/>
        <v>8</v>
      </c>
      <c r="MO31" s="93">
        <f t="shared" si="242"/>
        <v>8</v>
      </c>
      <c r="MP31" s="93">
        <f t="shared" si="242"/>
        <v>8</v>
      </c>
      <c r="MQ31" s="93">
        <f t="shared" si="242"/>
        <v>8</v>
      </c>
      <c r="MR31" s="93">
        <f t="shared" si="242"/>
        <v>8</v>
      </c>
      <c r="MS31" s="76" t="s">
        <v>49</v>
      </c>
      <c r="MT31" s="76" t="s">
        <v>49</v>
      </c>
      <c r="MU31" s="93">
        <f t="shared" si="243"/>
        <v>8</v>
      </c>
      <c r="MV31" s="93">
        <f t="shared" si="243"/>
        <v>8</v>
      </c>
      <c r="MW31" s="93">
        <f t="shared" si="243"/>
        <v>8</v>
      </c>
      <c r="MX31" s="93">
        <f t="shared" si="243"/>
        <v>8</v>
      </c>
      <c r="MY31" s="93">
        <f t="shared" si="243"/>
        <v>8</v>
      </c>
      <c r="MZ31" s="76" t="s">
        <v>49</v>
      </c>
      <c r="NA31" s="76" t="s">
        <v>49</v>
      </c>
      <c r="NB31" s="93">
        <f t="shared" si="244"/>
        <v>8</v>
      </c>
      <c r="NC31" s="93">
        <f t="shared" si="244"/>
        <v>8</v>
      </c>
      <c r="ND31" s="93">
        <f t="shared" si="244"/>
        <v>8</v>
      </c>
      <c r="NE31" s="93">
        <f t="shared" si="244"/>
        <v>8</v>
      </c>
      <c r="NF31" s="93">
        <f t="shared" si="244"/>
        <v>8</v>
      </c>
      <c r="NG31" s="76" t="s">
        <v>49</v>
      </c>
      <c r="NH31" s="76" t="s">
        <v>49</v>
      </c>
      <c r="NI31" s="93">
        <f t="shared" si="245"/>
        <v>8</v>
      </c>
      <c r="NJ31" s="93">
        <f t="shared" si="245"/>
        <v>8</v>
      </c>
      <c r="NK31" s="93">
        <f t="shared" si="245"/>
        <v>8</v>
      </c>
      <c r="NL31" s="93">
        <f t="shared" si="245"/>
        <v>8</v>
      </c>
      <c r="NM31" s="52" t="s">
        <v>50</v>
      </c>
      <c r="NN31" s="76" t="s">
        <v>49</v>
      </c>
      <c r="NO31" s="76" t="s">
        <v>49</v>
      </c>
      <c r="NP31" s="93">
        <f t="shared" si="246"/>
        <v>8</v>
      </c>
      <c r="NQ31" s="93">
        <f t="shared" si="246"/>
        <v>8</v>
      </c>
      <c r="NR31" s="93">
        <f t="shared" si="246"/>
        <v>8</v>
      </c>
      <c r="NS31" s="93">
        <f t="shared" si="246"/>
        <v>8</v>
      </c>
      <c r="NT31" s="52" t="s">
        <v>50</v>
      </c>
      <c r="NU31" s="81" t="s">
        <v>49</v>
      </c>
      <c r="NV31" s="81" t="s">
        <v>49</v>
      </c>
      <c r="NW31" s="94"/>
      <c r="NX31" s="94"/>
      <c r="NY31" s="94"/>
      <c r="NZ31" s="94"/>
      <c r="OA31" s="94"/>
      <c r="OB31" s="81" t="s">
        <v>49</v>
      </c>
      <c r="OC31" s="81" t="s">
        <v>49</v>
      </c>
      <c r="OD31" s="94"/>
      <c r="OE31" s="94"/>
      <c r="OF31" s="94"/>
      <c r="OG31" s="94"/>
      <c r="OH31" s="94"/>
      <c r="OI31" s="81" t="s">
        <v>49</v>
      </c>
      <c r="OJ31" s="81" t="s">
        <v>49</v>
      </c>
      <c r="OK31" s="94"/>
      <c r="OL31" s="94"/>
      <c r="OM31" s="94"/>
      <c r="ON31" s="94"/>
      <c r="OO31" s="94"/>
      <c r="OP31" s="81" t="s">
        <v>49</v>
      </c>
      <c r="OQ31" s="81" t="s">
        <v>49</v>
      </c>
      <c r="OR31" s="94"/>
      <c r="OS31" s="94"/>
      <c r="OT31" s="94"/>
      <c r="OU31" s="94"/>
      <c r="OV31" s="94"/>
      <c r="OW31" s="81" t="s">
        <v>49</v>
      </c>
      <c r="OX31" s="81" t="s">
        <v>49</v>
      </c>
      <c r="OY31" s="94"/>
      <c r="OZ31" s="94"/>
      <c r="PA31" s="94"/>
      <c r="PB31" s="94"/>
      <c r="PC31" s="94"/>
      <c r="PD31" s="81" t="s">
        <v>49</v>
      </c>
      <c r="PE31" s="81" t="s">
        <v>49</v>
      </c>
      <c r="PF31" s="94"/>
      <c r="PG31" s="94"/>
      <c r="PH31" s="94"/>
      <c r="PI31" s="94"/>
      <c r="PJ31" s="94"/>
      <c r="PK31" s="81" t="s">
        <v>49</v>
      </c>
      <c r="PL31" s="81" t="s">
        <v>49</v>
      </c>
      <c r="PM31" s="94"/>
      <c r="PN31" s="94"/>
      <c r="PO31" s="94"/>
      <c r="PP31" s="94"/>
      <c r="PQ31" s="94"/>
      <c r="PR31" s="81" t="s">
        <v>49</v>
      </c>
      <c r="PS31" s="81" t="s">
        <v>49</v>
      </c>
      <c r="PT31" s="94"/>
      <c r="PU31" s="94"/>
      <c r="PV31" s="94"/>
      <c r="PW31" s="94"/>
      <c r="PX31" s="94"/>
      <c r="PY31" s="81" t="s">
        <v>49</v>
      </c>
      <c r="PZ31" s="81" t="s">
        <v>49</v>
      </c>
      <c r="QA31" s="94"/>
      <c r="QB31" s="94"/>
      <c r="QC31" s="94"/>
      <c r="QD31" s="94"/>
      <c r="QE31" s="94"/>
      <c r="QF31" s="81" t="s">
        <v>49</v>
      </c>
      <c r="QG31" s="81" t="s">
        <v>49</v>
      </c>
      <c r="QH31" s="94"/>
      <c r="QI31" s="94"/>
      <c r="QJ31" s="94"/>
      <c r="QK31" s="94"/>
      <c r="QL31" s="94"/>
      <c r="QM31" s="81" t="s">
        <v>49</v>
      </c>
      <c r="QN31" s="81" t="s">
        <v>49</v>
      </c>
      <c r="QO31" s="94"/>
      <c r="QP31" s="94"/>
      <c r="QQ31" s="94"/>
      <c r="QR31" s="94"/>
      <c r="QS31" s="94"/>
      <c r="QT31" s="81" t="s">
        <v>49</v>
      </c>
      <c r="QU31" s="81" t="s">
        <v>49</v>
      </c>
      <c r="QV31" s="94"/>
      <c r="QW31" s="94"/>
      <c r="QX31" s="94"/>
      <c r="QY31" s="94"/>
      <c r="QZ31" s="94"/>
      <c r="RA31" s="81" t="s">
        <v>49</v>
      </c>
      <c r="RB31" s="81" t="s">
        <v>49</v>
      </c>
      <c r="RC31" s="94"/>
      <c r="RD31" s="94"/>
      <c r="RE31" s="94"/>
      <c r="RF31" s="94"/>
      <c r="RG31" s="94"/>
      <c r="RH31" s="81" t="s">
        <v>49</v>
      </c>
      <c r="RI31" s="81" t="s">
        <v>49</v>
      </c>
    </row>
    <row r="32" spans="1:477" ht="9.75" customHeight="1" x14ac:dyDescent="0.2">
      <c r="A32" s="89" t="s">
        <v>85</v>
      </c>
      <c r="B32" s="99">
        <f t="shared" si="247"/>
        <v>1</v>
      </c>
      <c r="C32" s="79">
        <f t="shared" si="185"/>
        <v>104</v>
      </c>
      <c r="D32" s="79">
        <f t="shared" si="186"/>
        <v>9</v>
      </c>
      <c r="E32" s="79">
        <f t="shared" si="187"/>
        <v>228</v>
      </c>
      <c r="F32" s="79">
        <f t="shared" si="188"/>
        <v>0</v>
      </c>
      <c r="G32" s="69"/>
      <c r="H32" s="79">
        <f t="shared" si="189"/>
        <v>20</v>
      </c>
      <c r="I32" s="79">
        <f t="shared" si="190"/>
        <v>1</v>
      </c>
      <c r="J32" s="79">
        <f t="shared" si="191"/>
        <v>0</v>
      </c>
      <c r="K32" s="79">
        <f t="shared" si="192"/>
        <v>0</v>
      </c>
      <c r="L32" s="79">
        <f t="shared" si="193"/>
        <v>0</v>
      </c>
      <c r="M32" s="79">
        <f t="shared" si="194"/>
        <v>0</v>
      </c>
      <c r="N32" s="79">
        <f t="shared" si="195"/>
        <v>0</v>
      </c>
      <c r="O32" s="79">
        <f t="shared" si="196"/>
        <v>18</v>
      </c>
      <c r="P32" s="79">
        <f t="shared" si="197"/>
        <v>0</v>
      </c>
      <c r="Q32" s="70"/>
      <c r="R32" s="52" t="s">
        <v>50</v>
      </c>
      <c r="S32" s="93">
        <f>$B$100</f>
        <v>6</v>
      </c>
      <c r="T32" s="95"/>
      <c r="U32" s="76" t="s">
        <v>49</v>
      </c>
      <c r="V32" s="76" t="s">
        <v>49</v>
      </c>
      <c r="W32" s="93">
        <f>$B$100</f>
        <v>6</v>
      </c>
      <c r="X32" s="93">
        <f>$B$100</f>
        <v>6</v>
      </c>
      <c r="Y32" s="93">
        <f>$B$100</f>
        <v>6</v>
      </c>
      <c r="Z32" s="93">
        <f>$B$100</f>
        <v>6</v>
      </c>
      <c r="AA32" s="93">
        <f>$B$100</f>
        <v>6</v>
      </c>
      <c r="AB32" s="76" t="s">
        <v>49</v>
      </c>
      <c r="AC32" s="76" t="s">
        <v>49</v>
      </c>
      <c r="AD32" s="93">
        <f>$B$100</f>
        <v>6</v>
      </c>
      <c r="AE32" s="93">
        <f>$B$100</f>
        <v>6</v>
      </c>
      <c r="AF32" s="93">
        <f>$B$100</f>
        <v>6</v>
      </c>
      <c r="AG32" s="93">
        <f>$B$100</f>
        <v>6</v>
      </c>
      <c r="AH32" s="93">
        <f>$B$100</f>
        <v>6</v>
      </c>
      <c r="AI32" s="76" t="s">
        <v>49</v>
      </c>
      <c r="AJ32" s="76" t="s">
        <v>49</v>
      </c>
      <c r="AK32" s="93">
        <f>$B$100</f>
        <v>6</v>
      </c>
      <c r="AL32" s="93">
        <f>$B$100</f>
        <v>6</v>
      </c>
      <c r="AM32" s="93">
        <f>$B$100</f>
        <v>6</v>
      </c>
      <c r="AN32" s="93">
        <f>$B$100</f>
        <v>6</v>
      </c>
      <c r="AO32" s="93">
        <f>$B$100</f>
        <v>6</v>
      </c>
      <c r="AP32" s="76" t="s">
        <v>49</v>
      </c>
      <c r="AQ32" s="76" t="s">
        <v>49</v>
      </c>
      <c r="AR32" s="93">
        <f>$B$100</f>
        <v>6</v>
      </c>
      <c r="AS32" s="93">
        <f>$B$100</f>
        <v>6</v>
      </c>
      <c r="AT32" s="93">
        <f>$B$100</f>
        <v>6</v>
      </c>
      <c r="AU32" s="93">
        <f>$B$100</f>
        <v>6</v>
      </c>
      <c r="AV32" s="93">
        <f>$B$100</f>
        <v>6</v>
      </c>
      <c r="AW32" s="76" t="s">
        <v>49</v>
      </c>
      <c r="AX32" s="76" t="s">
        <v>49</v>
      </c>
      <c r="AY32" s="93">
        <f>$B$100</f>
        <v>6</v>
      </c>
      <c r="AZ32" s="93">
        <f>$B$100</f>
        <v>6</v>
      </c>
      <c r="BA32" s="93">
        <f>$B$100</f>
        <v>6</v>
      </c>
      <c r="BB32" s="93">
        <f>$B$100</f>
        <v>6</v>
      </c>
      <c r="BC32" s="93">
        <f>$B$100</f>
        <v>6</v>
      </c>
      <c r="BD32" s="76" t="s">
        <v>49</v>
      </c>
      <c r="BE32" s="76" t="s">
        <v>49</v>
      </c>
      <c r="BF32" s="93">
        <f>$B$100</f>
        <v>6</v>
      </c>
      <c r="BG32" s="93">
        <f>$B$100</f>
        <v>6</v>
      </c>
      <c r="BH32" s="93">
        <f>$B$100</f>
        <v>6</v>
      </c>
      <c r="BI32" s="93">
        <f>$B$100</f>
        <v>6</v>
      </c>
      <c r="BJ32" s="93">
        <f>$B$100</f>
        <v>6</v>
      </c>
      <c r="BK32" s="76" t="s">
        <v>49</v>
      </c>
      <c r="BL32" s="76" t="s">
        <v>49</v>
      </c>
      <c r="BM32" s="93">
        <f>$B$100</f>
        <v>6</v>
      </c>
      <c r="BN32" s="93">
        <f>$B$100</f>
        <v>6</v>
      </c>
      <c r="BO32" s="93">
        <f>$B$100</f>
        <v>6</v>
      </c>
      <c r="BP32" s="93">
        <f>$B$100</f>
        <v>6</v>
      </c>
      <c r="BQ32" s="93">
        <f>$B$100</f>
        <v>6</v>
      </c>
      <c r="BR32" s="76" t="s">
        <v>49</v>
      </c>
      <c r="BS32" s="76" t="s">
        <v>49</v>
      </c>
      <c r="BT32" s="56" t="s">
        <v>53</v>
      </c>
      <c r="BU32" s="56" t="s">
        <v>53</v>
      </c>
      <c r="BV32" s="56" t="s">
        <v>53</v>
      </c>
      <c r="BW32" s="56" t="s">
        <v>53</v>
      </c>
      <c r="BX32" s="56" t="s">
        <v>53</v>
      </c>
      <c r="BY32" s="76" t="s">
        <v>49</v>
      </c>
      <c r="BZ32" s="76" t="s">
        <v>49</v>
      </c>
      <c r="CA32" s="93">
        <f>$B$100</f>
        <v>6</v>
      </c>
      <c r="CB32" s="93">
        <f>$B$100</f>
        <v>6</v>
      </c>
      <c r="CC32" s="57" t="s">
        <v>54</v>
      </c>
      <c r="CD32" s="93">
        <f>$B$100</f>
        <v>6</v>
      </c>
      <c r="CE32" s="93">
        <f>$B$100</f>
        <v>6</v>
      </c>
      <c r="CF32" s="76" t="s">
        <v>49</v>
      </c>
      <c r="CG32" s="76" t="s">
        <v>49</v>
      </c>
      <c r="CH32" s="93">
        <f>$B$100</f>
        <v>6</v>
      </c>
      <c r="CI32" s="93">
        <f>$B$100</f>
        <v>6</v>
      </c>
      <c r="CJ32" s="93">
        <f>$B$100</f>
        <v>6</v>
      </c>
      <c r="CK32" s="93">
        <f>$B$100</f>
        <v>6</v>
      </c>
      <c r="CL32" s="93">
        <f>$B$100</f>
        <v>6</v>
      </c>
      <c r="CM32" s="76" t="s">
        <v>49</v>
      </c>
      <c r="CN32" s="76" t="s">
        <v>49</v>
      </c>
      <c r="CO32" s="93">
        <f>$B$100</f>
        <v>6</v>
      </c>
      <c r="CP32" s="93">
        <f>$B$100</f>
        <v>6</v>
      </c>
      <c r="CQ32" s="63" t="s">
        <v>60</v>
      </c>
      <c r="CR32" s="63" t="s">
        <v>60</v>
      </c>
      <c r="CS32" s="63" t="s">
        <v>60</v>
      </c>
      <c r="CT32" s="76" t="s">
        <v>49</v>
      </c>
      <c r="CU32" s="76" t="s">
        <v>49</v>
      </c>
      <c r="CV32" s="63" t="s">
        <v>60</v>
      </c>
      <c r="CW32" s="63" t="s">
        <v>60</v>
      </c>
      <c r="CX32" s="63" t="s">
        <v>60</v>
      </c>
      <c r="CY32" s="63" t="s">
        <v>60</v>
      </c>
      <c r="CZ32" s="63" t="s">
        <v>60</v>
      </c>
      <c r="DA32" s="76" t="s">
        <v>49</v>
      </c>
      <c r="DB32" s="76" t="s">
        <v>49</v>
      </c>
      <c r="DC32" s="63" t="s">
        <v>60</v>
      </c>
      <c r="DD32" s="63" t="s">
        <v>60</v>
      </c>
      <c r="DE32" s="63" t="s">
        <v>60</v>
      </c>
      <c r="DF32" s="63" t="s">
        <v>60</v>
      </c>
      <c r="DG32" s="63" t="s">
        <v>60</v>
      </c>
      <c r="DH32" s="76" t="s">
        <v>49</v>
      </c>
      <c r="DI32" s="76" t="s">
        <v>49</v>
      </c>
      <c r="DJ32" s="63" t="s">
        <v>60</v>
      </c>
      <c r="DK32" s="63" t="s">
        <v>60</v>
      </c>
      <c r="DL32" s="63" t="s">
        <v>60</v>
      </c>
      <c r="DM32" s="63" t="s">
        <v>60</v>
      </c>
      <c r="DN32" s="63" t="s">
        <v>60</v>
      </c>
      <c r="DO32" s="76" t="s">
        <v>49</v>
      </c>
      <c r="DP32" s="76" t="s">
        <v>49</v>
      </c>
      <c r="DQ32" s="52" t="s">
        <v>50</v>
      </c>
      <c r="DR32" s="93">
        <f>$B$100</f>
        <v>6</v>
      </c>
      <c r="DS32" s="93">
        <f>$B$100</f>
        <v>6</v>
      </c>
      <c r="DT32" s="93">
        <f>$B$100</f>
        <v>6</v>
      </c>
      <c r="DU32" s="93">
        <f>$B$100</f>
        <v>6</v>
      </c>
      <c r="DV32" s="76" t="s">
        <v>49</v>
      </c>
      <c r="DW32" s="76" t="s">
        <v>49</v>
      </c>
      <c r="DX32" s="93">
        <f>$B$100</f>
        <v>6</v>
      </c>
      <c r="DY32" s="93">
        <f>$B$100</f>
        <v>6</v>
      </c>
      <c r="DZ32" s="93">
        <f>$B$100</f>
        <v>6</v>
      </c>
      <c r="EA32" s="93">
        <f>$B$100</f>
        <v>6</v>
      </c>
      <c r="EB32" s="93">
        <f>$B$100</f>
        <v>6</v>
      </c>
      <c r="EC32" s="76" t="s">
        <v>49</v>
      </c>
      <c r="ED32" s="76" t="s">
        <v>49</v>
      </c>
      <c r="EE32" s="93">
        <f>$B$100</f>
        <v>6</v>
      </c>
      <c r="EF32" s="93">
        <f>$B$100</f>
        <v>6</v>
      </c>
      <c r="EG32" s="93">
        <f>$B$100</f>
        <v>6</v>
      </c>
      <c r="EH32" s="93">
        <f>$B$100</f>
        <v>6</v>
      </c>
      <c r="EI32" s="52" t="s">
        <v>50</v>
      </c>
      <c r="EJ32" s="76" t="s">
        <v>49</v>
      </c>
      <c r="EK32" s="76" t="s">
        <v>49</v>
      </c>
      <c r="EL32" s="93">
        <f>$B$100</f>
        <v>6</v>
      </c>
      <c r="EM32" s="93">
        <f>$B$100</f>
        <v>6</v>
      </c>
      <c r="EN32" s="93">
        <f>$B$100</f>
        <v>6</v>
      </c>
      <c r="EO32" s="93">
        <f>$B$100</f>
        <v>6</v>
      </c>
      <c r="EP32" s="52" t="s">
        <v>50</v>
      </c>
      <c r="EQ32" s="76" t="s">
        <v>49</v>
      </c>
      <c r="ER32" s="76" t="s">
        <v>49</v>
      </c>
      <c r="ES32" s="93">
        <f>$B$100</f>
        <v>6</v>
      </c>
      <c r="ET32" s="93">
        <f>$B$100</f>
        <v>6</v>
      </c>
      <c r="EU32" s="93">
        <f>$B$100</f>
        <v>6</v>
      </c>
      <c r="EV32" s="93">
        <f>$B$100</f>
        <v>6</v>
      </c>
      <c r="EW32" s="93">
        <f>$B$100</f>
        <v>6</v>
      </c>
      <c r="EX32" s="76" t="s">
        <v>49</v>
      </c>
      <c r="EY32" s="76" t="s">
        <v>49</v>
      </c>
      <c r="EZ32" s="93">
        <f>$B$100</f>
        <v>6</v>
      </c>
      <c r="FA32" s="93">
        <f>$B$100</f>
        <v>6</v>
      </c>
      <c r="FB32" s="93">
        <f>$B$100</f>
        <v>6</v>
      </c>
      <c r="FC32" s="52" t="s">
        <v>50</v>
      </c>
      <c r="FD32" s="93">
        <f>$B$100</f>
        <v>6</v>
      </c>
      <c r="FE32" s="76" t="s">
        <v>49</v>
      </c>
      <c r="FF32" s="76" t="s">
        <v>49</v>
      </c>
      <c r="FG32" s="93">
        <f>$B$100</f>
        <v>6</v>
      </c>
      <c r="FH32" s="93">
        <f>$B$100</f>
        <v>6</v>
      </c>
      <c r="FI32" s="93">
        <f>$B$100</f>
        <v>6</v>
      </c>
      <c r="FJ32" s="93">
        <f>$B$100</f>
        <v>6</v>
      </c>
      <c r="FK32" s="93">
        <f>$B$100</f>
        <v>6</v>
      </c>
      <c r="FL32" s="76" t="s">
        <v>49</v>
      </c>
      <c r="FM32" s="76" t="s">
        <v>49</v>
      </c>
      <c r="FN32" s="52" t="s">
        <v>50</v>
      </c>
      <c r="FO32" s="93">
        <f>$B$100</f>
        <v>6</v>
      </c>
      <c r="FP32" s="93">
        <f>$B$100</f>
        <v>6</v>
      </c>
      <c r="FQ32" s="93">
        <f>$B$100</f>
        <v>6</v>
      </c>
      <c r="FR32" s="93">
        <f>$B$100</f>
        <v>6</v>
      </c>
      <c r="FS32" s="76" t="s">
        <v>49</v>
      </c>
      <c r="FT32" s="76" t="s">
        <v>49</v>
      </c>
      <c r="FU32" s="93">
        <f>$B$100</f>
        <v>6</v>
      </c>
      <c r="FV32" s="93">
        <f>$B$100</f>
        <v>6</v>
      </c>
      <c r="FW32" s="93">
        <f>$B$100</f>
        <v>6</v>
      </c>
      <c r="FX32" s="93">
        <f>$B$100</f>
        <v>6</v>
      </c>
      <c r="FY32" s="93">
        <f>$B$100</f>
        <v>6</v>
      </c>
      <c r="FZ32" s="76" t="s">
        <v>49</v>
      </c>
      <c r="GA32" s="76" t="s">
        <v>49</v>
      </c>
      <c r="GB32" s="93">
        <f>$B$100</f>
        <v>6</v>
      </c>
      <c r="GC32" s="93">
        <f>$B$100</f>
        <v>6</v>
      </c>
      <c r="GD32" s="93">
        <f>$B$100</f>
        <v>6</v>
      </c>
      <c r="GE32" s="93">
        <f>$B$100</f>
        <v>6</v>
      </c>
      <c r="GF32" s="93">
        <f>$B$100</f>
        <v>6</v>
      </c>
      <c r="GG32" s="76" t="s">
        <v>49</v>
      </c>
      <c r="GH32" s="76" t="s">
        <v>49</v>
      </c>
      <c r="GI32" s="93">
        <f>$B$100</f>
        <v>6</v>
      </c>
      <c r="GJ32" s="93">
        <f>$B$100</f>
        <v>6</v>
      </c>
      <c r="GK32" s="93">
        <f>$B$100</f>
        <v>6</v>
      </c>
      <c r="GL32" s="93">
        <f>$B$100</f>
        <v>6</v>
      </c>
      <c r="GM32" s="93">
        <f>$B$100</f>
        <v>6</v>
      </c>
      <c r="GN32" s="76" t="s">
        <v>49</v>
      </c>
      <c r="GO32" s="76" t="s">
        <v>49</v>
      </c>
      <c r="GP32" s="93">
        <f>$B$100</f>
        <v>6</v>
      </c>
      <c r="GQ32" s="93">
        <f>$B$100</f>
        <v>6</v>
      </c>
      <c r="GR32" s="93">
        <f>$B$100</f>
        <v>6</v>
      </c>
      <c r="GS32" s="93">
        <f>$B$100</f>
        <v>6</v>
      </c>
      <c r="GT32" s="93">
        <f>$B$100</f>
        <v>6</v>
      </c>
      <c r="GU32" s="76" t="s">
        <v>49</v>
      </c>
      <c r="GV32" s="76" t="s">
        <v>49</v>
      </c>
      <c r="GW32" s="93">
        <f>$B$100</f>
        <v>6</v>
      </c>
      <c r="GX32" s="93">
        <f>$B$100</f>
        <v>6</v>
      </c>
      <c r="GY32" s="93">
        <f>$B$100</f>
        <v>6</v>
      </c>
      <c r="GZ32" s="93">
        <f>$B$100</f>
        <v>6</v>
      </c>
      <c r="HA32" s="93">
        <f>$B$100</f>
        <v>6</v>
      </c>
      <c r="HB32" s="76" t="s">
        <v>49</v>
      </c>
      <c r="HC32" s="76" t="s">
        <v>49</v>
      </c>
      <c r="HD32" s="93">
        <f>$B$100</f>
        <v>6</v>
      </c>
      <c r="HE32" s="52" t="s">
        <v>50</v>
      </c>
      <c r="HF32" s="93">
        <f>$B$100</f>
        <v>6</v>
      </c>
      <c r="HG32" s="93">
        <f>$B$100</f>
        <v>6</v>
      </c>
      <c r="HH32" s="93">
        <f>$B$100</f>
        <v>6</v>
      </c>
      <c r="HI32" s="76" t="s">
        <v>49</v>
      </c>
      <c r="HJ32" s="76" t="s">
        <v>49</v>
      </c>
      <c r="HK32" s="93">
        <f>$B$100</f>
        <v>6</v>
      </c>
      <c r="HL32" s="93">
        <f>$B$100</f>
        <v>6</v>
      </c>
      <c r="HM32" s="93">
        <f>$B$100</f>
        <v>6</v>
      </c>
      <c r="HN32" s="93">
        <f>$B$100</f>
        <v>6</v>
      </c>
      <c r="HO32" s="93">
        <f>$B$100</f>
        <v>6</v>
      </c>
      <c r="HP32" s="76" t="s">
        <v>49</v>
      </c>
      <c r="HQ32" s="76" t="s">
        <v>49</v>
      </c>
      <c r="HR32" s="93">
        <f>$B$100</f>
        <v>6</v>
      </c>
      <c r="HS32" s="93">
        <f>$B$100</f>
        <v>6</v>
      </c>
      <c r="HT32" s="93">
        <f>$B$100</f>
        <v>6</v>
      </c>
      <c r="HU32" s="93">
        <f>$B$100</f>
        <v>6</v>
      </c>
      <c r="HV32" s="93">
        <f>$B$100</f>
        <v>6</v>
      </c>
      <c r="HW32" s="76" t="s">
        <v>49</v>
      </c>
      <c r="HX32" s="76" t="s">
        <v>49</v>
      </c>
      <c r="HY32" s="93">
        <f>$B$100</f>
        <v>6</v>
      </c>
      <c r="HZ32" s="93">
        <f>$B$100</f>
        <v>6</v>
      </c>
      <c r="IA32" s="93">
        <f>$B$100</f>
        <v>6</v>
      </c>
      <c r="IB32" s="93">
        <f>$B$100</f>
        <v>6</v>
      </c>
      <c r="IC32" s="93">
        <f>$B$100</f>
        <v>6</v>
      </c>
      <c r="ID32" s="76" t="s">
        <v>49</v>
      </c>
      <c r="IE32" s="76" t="s">
        <v>49</v>
      </c>
      <c r="IF32" s="93">
        <f>$B$100</f>
        <v>6</v>
      </c>
      <c r="IG32" s="93">
        <f>$B$100</f>
        <v>6</v>
      </c>
      <c r="IH32" s="93">
        <f>$B$100</f>
        <v>6</v>
      </c>
      <c r="II32" s="93">
        <f>$B$100</f>
        <v>6</v>
      </c>
      <c r="IJ32" s="93">
        <f>$B$100</f>
        <v>6</v>
      </c>
      <c r="IK32" s="76" t="s">
        <v>49</v>
      </c>
      <c r="IL32" s="76" t="s">
        <v>49</v>
      </c>
      <c r="IM32" s="93">
        <f>$B$100</f>
        <v>6</v>
      </c>
      <c r="IN32" s="93">
        <f>$B$100</f>
        <v>6</v>
      </c>
      <c r="IO32" s="93">
        <f>$B$100</f>
        <v>6</v>
      </c>
      <c r="IP32" s="93">
        <f>$B$100</f>
        <v>6</v>
      </c>
      <c r="IQ32" s="93">
        <f>$B$100</f>
        <v>6</v>
      </c>
      <c r="IR32" s="76" t="s">
        <v>49</v>
      </c>
      <c r="IS32" s="76" t="s">
        <v>49</v>
      </c>
      <c r="IT32" s="93">
        <f>$B$100</f>
        <v>6</v>
      </c>
      <c r="IU32" s="93">
        <f>$B$100</f>
        <v>6</v>
      </c>
      <c r="IV32" s="93">
        <f>$B$100</f>
        <v>6</v>
      </c>
      <c r="IW32" s="93">
        <f>$B$100</f>
        <v>6</v>
      </c>
      <c r="IX32" s="93">
        <f>$B$100</f>
        <v>6</v>
      </c>
      <c r="IY32" s="76" t="s">
        <v>49</v>
      </c>
      <c r="IZ32" s="76" t="s">
        <v>49</v>
      </c>
      <c r="JA32" s="93">
        <f>$B$100</f>
        <v>6</v>
      </c>
      <c r="JB32" s="93">
        <f>$B$100</f>
        <v>6</v>
      </c>
      <c r="JC32" s="93">
        <f>$B$100</f>
        <v>6</v>
      </c>
      <c r="JD32" s="93">
        <f>$B$100</f>
        <v>6</v>
      </c>
      <c r="JE32" s="93">
        <f>$B$100</f>
        <v>6</v>
      </c>
      <c r="JF32" s="76" t="s">
        <v>49</v>
      </c>
      <c r="JG32" s="76" t="s">
        <v>49</v>
      </c>
      <c r="JH32" s="93">
        <f>$B$100</f>
        <v>6</v>
      </c>
      <c r="JI32" s="93">
        <f>$B$100</f>
        <v>6</v>
      </c>
      <c r="JJ32" s="93">
        <f>$B$100</f>
        <v>6</v>
      </c>
      <c r="JK32" s="93">
        <f>$B$100</f>
        <v>6</v>
      </c>
      <c r="JL32" s="93">
        <f>$B$100</f>
        <v>6</v>
      </c>
      <c r="JM32" s="76" t="s">
        <v>49</v>
      </c>
      <c r="JN32" s="76" t="s">
        <v>49</v>
      </c>
      <c r="JO32" s="93">
        <f>$B$100</f>
        <v>6</v>
      </c>
      <c r="JP32" s="93">
        <f>$B$100</f>
        <v>6</v>
      </c>
      <c r="JQ32" s="93">
        <f>$B$100</f>
        <v>6</v>
      </c>
      <c r="JR32" s="93">
        <f>$B$100</f>
        <v>6</v>
      </c>
      <c r="JS32" s="93">
        <f>$B$100</f>
        <v>6</v>
      </c>
      <c r="JT32" s="76" t="s">
        <v>49</v>
      </c>
      <c r="JU32" s="76" t="s">
        <v>49</v>
      </c>
      <c r="JV32" s="93">
        <f>$B$100</f>
        <v>6</v>
      </c>
      <c r="JW32" s="93">
        <f>$B$100</f>
        <v>6</v>
      </c>
      <c r="JX32" s="93">
        <f>$B$100</f>
        <v>6</v>
      </c>
      <c r="JY32" s="93">
        <f>$B$100</f>
        <v>6</v>
      </c>
      <c r="JZ32" s="93">
        <f>$B$100</f>
        <v>6</v>
      </c>
      <c r="KA32" s="76" t="s">
        <v>49</v>
      </c>
      <c r="KB32" s="76" t="s">
        <v>49</v>
      </c>
      <c r="KC32" s="93">
        <f>$B$100</f>
        <v>6</v>
      </c>
      <c r="KD32" s="93">
        <f>$B$100</f>
        <v>6</v>
      </c>
      <c r="KE32" s="93">
        <f>$B$100</f>
        <v>6</v>
      </c>
      <c r="KF32" s="93">
        <f>$B$100</f>
        <v>6</v>
      </c>
      <c r="KG32" s="93">
        <f>$B$100</f>
        <v>6</v>
      </c>
      <c r="KH32" s="76" t="s">
        <v>49</v>
      </c>
      <c r="KI32" s="76" t="s">
        <v>49</v>
      </c>
      <c r="KJ32" s="93">
        <f>$B$100</f>
        <v>6</v>
      </c>
      <c r="KK32" s="93">
        <f>$B$100</f>
        <v>6</v>
      </c>
      <c r="KL32" s="93">
        <f>$B$100</f>
        <v>6</v>
      </c>
      <c r="KM32" s="93">
        <f>$B$100</f>
        <v>6</v>
      </c>
      <c r="KN32" s="93">
        <f>$B$100</f>
        <v>6</v>
      </c>
      <c r="KO32" s="76" t="s">
        <v>49</v>
      </c>
      <c r="KP32" s="76" t="s">
        <v>49</v>
      </c>
      <c r="KQ32" s="93">
        <f>$B$100</f>
        <v>6</v>
      </c>
      <c r="KR32" s="93">
        <f>$B$100</f>
        <v>6</v>
      </c>
      <c r="KS32" s="93">
        <f>$B$100</f>
        <v>6</v>
      </c>
      <c r="KT32" s="93">
        <f>$B$100</f>
        <v>6</v>
      </c>
      <c r="KU32" s="93">
        <f>$B$100</f>
        <v>6</v>
      </c>
      <c r="KV32" s="76" t="s">
        <v>49</v>
      </c>
      <c r="KW32" s="76" t="s">
        <v>49</v>
      </c>
      <c r="KX32" s="93">
        <f>$B$100</f>
        <v>6</v>
      </c>
      <c r="KY32" s="93">
        <f>$B$100</f>
        <v>6</v>
      </c>
      <c r="KZ32" s="93">
        <f>$B$100</f>
        <v>6</v>
      </c>
      <c r="LA32" s="93">
        <f>$B$100</f>
        <v>6</v>
      </c>
      <c r="LB32" s="93">
        <f>$B$100</f>
        <v>6</v>
      </c>
      <c r="LC32" s="76" t="s">
        <v>49</v>
      </c>
      <c r="LD32" s="76" t="s">
        <v>49</v>
      </c>
      <c r="LE32" s="93">
        <f>$B$100</f>
        <v>6</v>
      </c>
      <c r="LF32" s="93">
        <f>$B$100</f>
        <v>6</v>
      </c>
      <c r="LG32" s="93">
        <f>$B$100</f>
        <v>6</v>
      </c>
      <c r="LH32" s="93">
        <f>$B$100</f>
        <v>6</v>
      </c>
      <c r="LI32" s="93">
        <f>$B$100</f>
        <v>6</v>
      </c>
      <c r="LJ32" s="76" t="s">
        <v>49</v>
      </c>
      <c r="LK32" s="76" t="s">
        <v>49</v>
      </c>
      <c r="LL32" s="93">
        <f>$B$100</f>
        <v>6</v>
      </c>
      <c r="LM32" s="93">
        <f>$B$100</f>
        <v>6</v>
      </c>
      <c r="LN32" s="93">
        <f>$B$100</f>
        <v>6</v>
      </c>
      <c r="LO32" s="93">
        <f>$B$100</f>
        <v>6</v>
      </c>
      <c r="LP32" s="93">
        <f>$B$100</f>
        <v>6</v>
      </c>
      <c r="LQ32" s="76" t="s">
        <v>49</v>
      </c>
      <c r="LR32" s="76" t="s">
        <v>49</v>
      </c>
      <c r="LS32" s="93">
        <f>$B$100</f>
        <v>6</v>
      </c>
      <c r="LT32" s="93">
        <f>$B$100</f>
        <v>6</v>
      </c>
      <c r="LU32" s="52" t="s">
        <v>50</v>
      </c>
      <c r="LV32" s="93">
        <f>$B$100</f>
        <v>6</v>
      </c>
      <c r="LW32" s="93">
        <f>$B$100</f>
        <v>6</v>
      </c>
      <c r="LX32" s="76" t="s">
        <v>49</v>
      </c>
      <c r="LY32" s="76" t="s">
        <v>49</v>
      </c>
      <c r="LZ32" s="93">
        <f>$B$100</f>
        <v>6</v>
      </c>
      <c r="MA32" s="93">
        <f>$B$100</f>
        <v>6</v>
      </c>
      <c r="MB32" s="93">
        <f>$B$100</f>
        <v>6</v>
      </c>
      <c r="MC32" s="93">
        <f>$B$100</f>
        <v>6</v>
      </c>
      <c r="MD32" s="93">
        <f>$B$100</f>
        <v>6</v>
      </c>
      <c r="ME32" s="76" t="s">
        <v>49</v>
      </c>
      <c r="MF32" s="76" t="s">
        <v>49</v>
      </c>
      <c r="MG32" s="93">
        <f>$B$100</f>
        <v>6</v>
      </c>
      <c r="MH32" s="93">
        <f>$B$100</f>
        <v>6</v>
      </c>
      <c r="MI32" s="93">
        <f>$B$100</f>
        <v>6</v>
      </c>
      <c r="MJ32" s="93">
        <f>$B$100</f>
        <v>6</v>
      </c>
      <c r="MK32" s="93">
        <f>$B$100</f>
        <v>6</v>
      </c>
      <c r="ML32" s="76" t="s">
        <v>49</v>
      </c>
      <c r="MM32" s="76" t="s">
        <v>49</v>
      </c>
      <c r="MN32" s="93">
        <f>$B$100</f>
        <v>6</v>
      </c>
      <c r="MO32" s="93">
        <f>$B$100</f>
        <v>6</v>
      </c>
      <c r="MP32" s="93">
        <f>$B$100</f>
        <v>6</v>
      </c>
      <c r="MQ32" s="93">
        <f>$B$100</f>
        <v>6</v>
      </c>
      <c r="MR32" s="93">
        <f>$B$100</f>
        <v>6</v>
      </c>
      <c r="MS32" s="76" t="s">
        <v>49</v>
      </c>
      <c r="MT32" s="76" t="s">
        <v>49</v>
      </c>
      <c r="MU32" s="93">
        <f>$B$100</f>
        <v>6</v>
      </c>
      <c r="MV32" s="93">
        <f>$B$100</f>
        <v>6</v>
      </c>
      <c r="MW32" s="93">
        <f>$B$100</f>
        <v>6</v>
      </c>
      <c r="MX32" s="93">
        <f>$B$100</f>
        <v>6</v>
      </c>
      <c r="MY32" s="93">
        <f>$B$100</f>
        <v>6</v>
      </c>
      <c r="MZ32" s="76" t="s">
        <v>49</v>
      </c>
      <c r="NA32" s="76" t="s">
        <v>49</v>
      </c>
      <c r="NB32" s="93">
        <f>$B$100</f>
        <v>6</v>
      </c>
      <c r="NC32" s="93">
        <f>$B$100</f>
        <v>6</v>
      </c>
      <c r="ND32" s="93">
        <f>$B$100</f>
        <v>6</v>
      </c>
      <c r="NE32" s="93">
        <f>$B$100</f>
        <v>6</v>
      </c>
      <c r="NF32" s="93">
        <f>$B$100</f>
        <v>6</v>
      </c>
      <c r="NG32" s="76" t="s">
        <v>49</v>
      </c>
      <c r="NH32" s="76" t="s">
        <v>49</v>
      </c>
      <c r="NI32" s="93">
        <f>$B$100</f>
        <v>6</v>
      </c>
      <c r="NJ32" s="93">
        <f>$B$100</f>
        <v>6</v>
      </c>
      <c r="NK32" s="93">
        <f>$B$100</f>
        <v>6</v>
      </c>
      <c r="NL32" s="93">
        <f>$B$100</f>
        <v>6</v>
      </c>
      <c r="NM32" s="52" t="s">
        <v>50</v>
      </c>
      <c r="NN32" s="76" t="s">
        <v>49</v>
      </c>
      <c r="NO32" s="76" t="s">
        <v>49</v>
      </c>
      <c r="NP32" s="93">
        <f>$B$100</f>
        <v>6</v>
      </c>
      <c r="NQ32" s="93">
        <f>$B$100</f>
        <v>6</v>
      </c>
      <c r="NR32" s="93">
        <f>$B$100</f>
        <v>6</v>
      </c>
      <c r="NS32" s="93">
        <f>$B$100</f>
        <v>6</v>
      </c>
      <c r="NT32" s="52" t="s">
        <v>50</v>
      </c>
      <c r="NU32" s="81" t="s">
        <v>49</v>
      </c>
      <c r="NV32" s="81" t="s">
        <v>49</v>
      </c>
      <c r="NW32" s="94"/>
      <c r="NX32" s="94"/>
      <c r="NY32" s="94"/>
      <c r="NZ32" s="94"/>
      <c r="OA32" s="94"/>
      <c r="OB32" s="81" t="s">
        <v>49</v>
      </c>
      <c r="OC32" s="81" t="s">
        <v>49</v>
      </c>
      <c r="OD32" s="94"/>
      <c r="OE32" s="94"/>
      <c r="OF32" s="94"/>
      <c r="OG32" s="94"/>
      <c r="OH32" s="94"/>
      <c r="OI32" s="81" t="s">
        <v>49</v>
      </c>
      <c r="OJ32" s="81" t="s">
        <v>49</v>
      </c>
      <c r="OK32" s="94"/>
      <c r="OL32" s="94"/>
      <c r="OM32" s="94"/>
      <c r="ON32" s="94"/>
      <c r="OO32" s="94"/>
      <c r="OP32" s="81" t="s">
        <v>49</v>
      </c>
      <c r="OQ32" s="81" t="s">
        <v>49</v>
      </c>
      <c r="OR32" s="94"/>
      <c r="OS32" s="94"/>
      <c r="OT32" s="94"/>
      <c r="OU32" s="94"/>
      <c r="OV32" s="94"/>
      <c r="OW32" s="81" t="s">
        <v>49</v>
      </c>
      <c r="OX32" s="81" t="s">
        <v>49</v>
      </c>
      <c r="OY32" s="94"/>
      <c r="OZ32" s="94"/>
      <c r="PA32" s="94"/>
      <c r="PB32" s="94"/>
      <c r="PC32" s="94"/>
      <c r="PD32" s="81" t="s">
        <v>49</v>
      </c>
      <c r="PE32" s="81" t="s">
        <v>49</v>
      </c>
      <c r="PF32" s="94"/>
      <c r="PG32" s="94"/>
      <c r="PH32" s="94"/>
      <c r="PI32" s="94"/>
      <c r="PJ32" s="94"/>
      <c r="PK32" s="81" t="s">
        <v>49</v>
      </c>
      <c r="PL32" s="81" t="s">
        <v>49</v>
      </c>
      <c r="PM32" s="94"/>
      <c r="PN32" s="94"/>
      <c r="PO32" s="94"/>
      <c r="PP32" s="94"/>
      <c r="PQ32" s="94"/>
      <c r="PR32" s="81" t="s">
        <v>49</v>
      </c>
      <c r="PS32" s="81" t="s">
        <v>49</v>
      </c>
      <c r="PT32" s="94"/>
      <c r="PU32" s="94"/>
      <c r="PV32" s="94"/>
      <c r="PW32" s="94"/>
      <c r="PX32" s="94"/>
      <c r="PY32" s="81" t="s">
        <v>49</v>
      </c>
      <c r="PZ32" s="81" t="s">
        <v>49</v>
      </c>
      <c r="QA32" s="94"/>
      <c r="QB32" s="94"/>
      <c r="QC32" s="94"/>
      <c r="QD32" s="94"/>
      <c r="QE32" s="94"/>
      <c r="QF32" s="81" t="s">
        <v>49</v>
      </c>
      <c r="QG32" s="81" t="s">
        <v>49</v>
      </c>
      <c r="QH32" s="94"/>
      <c r="QI32" s="94"/>
      <c r="QJ32" s="94"/>
      <c r="QK32" s="94"/>
      <c r="QL32" s="94"/>
      <c r="QM32" s="81" t="s">
        <v>49</v>
      </c>
      <c r="QN32" s="81" t="s">
        <v>49</v>
      </c>
      <c r="QO32" s="94"/>
      <c r="QP32" s="94"/>
      <c r="QQ32" s="94"/>
      <c r="QR32" s="94"/>
      <c r="QS32" s="94"/>
      <c r="QT32" s="81" t="s">
        <v>49</v>
      </c>
      <c r="QU32" s="81" t="s">
        <v>49</v>
      </c>
      <c r="QV32" s="94"/>
      <c r="QW32" s="94"/>
      <c r="QX32" s="94"/>
      <c r="QY32" s="94"/>
      <c r="QZ32" s="94"/>
      <c r="RA32" s="81" t="s">
        <v>49</v>
      </c>
      <c r="RB32" s="81" t="s">
        <v>49</v>
      </c>
      <c r="RC32" s="94"/>
      <c r="RD32" s="94"/>
      <c r="RE32" s="94"/>
      <c r="RF32" s="94"/>
      <c r="RG32" s="94"/>
      <c r="RH32" s="81" t="s">
        <v>49</v>
      </c>
      <c r="RI32" s="81" t="s">
        <v>49</v>
      </c>
    </row>
    <row r="33" spans="1:477" s="77" customFormat="1" ht="2.1" customHeight="1" x14ac:dyDescent="0.2">
      <c r="A33" s="89"/>
      <c r="B33" s="96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84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0"/>
      <c r="IZ33" s="100"/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0"/>
      <c r="JO33" s="100"/>
      <c r="JP33" s="100"/>
      <c r="JQ33" s="100"/>
      <c r="JR33" s="100"/>
      <c r="JS33" s="100"/>
      <c r="JT33" s="100"/>
      <c r="JU33" s="100"/>
      <c r="JV33" s="100"/>
      <c r="JW33" s="100"/>
      <c r="JX33" s="100"/>
      <c r="JY33" s="100"/>
      <c r="JZ33" s="100"/>
      <c r="KA33" s="100"/>
      <c r="KB33" s="100"/>
      <c r="KC33" s="100"/>
      <c r="KD33" s="100"/>
      <c r="KE33" s="100"/>
      <c r="KF33" s="100"/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0"/>
      <c r="KU33" s="100"/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0"/>
      <c r="LJ33" s="100"/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0"/>
      <c r="LY33" s="100"/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0"/>
      <c r="MN33" s="100"/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0"/>
      <c r="NC33" s="100"/>
      <c r="ND33" s="100"/>
      <c r="NE33" s="100"/>
      <c r="NF33" s="100"/>
      <c r="NG33" s="100"/>
      <c r="NH33" s="100"/>
      <c r="NI33" s="100"/>
      <c r="NJ33" s="100"/>
      <c r="NK33" s="100"/>
      <c r="NL33" s="100"/>
      <c r="NM33" s="100"/>
      <c r="NN33" s="100"/>
      <c r="NO33" s="100"/>
      <c r="NP33" s="100"/>
      <c r="NQ33" s="100"/>
      <c r="NR33" s="100"/>
      <c r="NS33" s="100"/>
      <c r="NT33" s="100"/>
      <c r="NU33" s="101"/>
      <c r="NV33" s="101"/>
      <c r="NW33" s="101"/>
      <c r="NX33" s="101"/>
      <c r="NY33" s="101"/>
      <c r="NZ33" s="101"/>
      <c r="OA33" s="101"/>
      <c r="OB33" s="101"/>
      <c r="OC33" s="101"/>
      <c r="OD33" s="101"/>
      <c r="OE33" s="101"/>
      <c r="OF33" s="101"/>
      <c r="OG33" s="101"/>
      <c r="OH33" s="101"/>
      <c r="OI33" s="101"/>
      <c r="OJ33" s="101"/>
      <c r="OK33" s="101"/>
      <c r="OL33" s="101"/>
      <c r="OM33" s="101"/>
      <c r="ON33" s="101"/>
      <c r="OO33" s="101"/>
      <c r="OP33" s="101"/>
      <c r="OQ33" s="101"/>
      <c r="OR33" s="101"/>
      <c r="OS33" s="101"/>
      <c r="OT33" s="101"/>
      <c r="OU33" s="101"/>
      <c r="OV33" s="101"/>
      <c r="OW33" s="101"/>
      <c r="OX33" s="101"/>
      <c r="OY33" s="101"/>
      <c r="OZ33" s="101"/>
      <c r="PA33" s="101"/>
      <c r="PB33" s="101"/>
      <c r="PC33" s="101"/>
      <c r="PD33" s="101"/>
      <c r="PE33" s="101"/>
      <c r="PF33" s="101"/>
      <c r="PG33" s="101"/>
      <c r="PH33" s="101"/>
      <c r="PI33" s="101"/>
      <c r="PJ33" s="101"/>
      <c r="PK33" s="101"/>
      <c r="PL33" s="101"/>
      <c r="PM33" s="101"/>
      <c r="PN33" s="101"/>
      <c r="PO33" s="101"/>
      <c r="PP33" s="101"/>
      <c r="PQ33" s="101"/>
      <c r="PR33" s="101"/>
      <c r="PS33" s="101"/>
      <c r="PT33" s="101"/>
      <c r="PU33" s="101"/>
      <c r="PV33" s="101"/>
      <c r="PW33" s="101"/>
      <c r="PX33" s="101"/>
      <c r="PY33" s="101"/>
      <c r="PZ33" s="101"/>
      <c r="QA33" s="101"/>
      <c r="QB33" s="101"/>
      <c r="QC33" s="101"/>
      <c r="QD33" s="101"/>
      <c r="QE33" s="101"/>
      <c r="QF33" s="101"/>
      <c r="QG33" s="101"/>
      <c r="QH33" s="101"/>
      <c r="QI33" s="101"/>
      <c r="QJ33" s="101"/>
      <c r="QK33" s="101"/>
      <c r="QL33" s="101"/>
      <c r="QM33" s="101"/>
      <c r="QN33" s="101"/>
      <c r="QO33" s="101"/>
      <c r="QP33" s="101"/>
      <c r="QQ33" s="101"/>
      <c r="QR33" s="101"/>
      <c r="QS33" s="101"/>
      <c r="QT33" s="101"/>
      <c r="QU33" s="101"/>
      <c r="QV33" s="101"/>
      <c r="QW33" s="101"/>
      <c r="QX33" s="101"/>
      <c r="QY33" s="101"/>
      <c r="QZ33" s="101"/>
      <c r="RA33" s="101"/>
      <c r="RB33" s="101"/>
      <c r="RC33" s="101"/>
      <c r="RD33" s="101"/>
      <c r="RE33" s="101"/>
      <c r="RF33" s="101"/>
      <c r="RG33" s="101"/>
      <c r="RH33" s="101"/>
      <c r="RI33" s="101"/>
    </row>
    <row r="34" spans="1:477" ht="9.75" customHeight="1" x14ac:dyDescent="0.2">
      <c r="A34" s="89" t="s">
        <v>86</v>
      </c>
      <c r="B34" s="102">
        <f>COUNTIF(R34:NS34,"")</f>
        <v>0</v>
      </c>
      <c r="C34" s="79">
        <f t="shared" ref="C34:C37" si="248">COUNTIF(R34:NS34,"we")</f>
        <v>104</v>
      </c>
      <c r="D34" s="79">
        <f t="shared" ref="D34:D37" si="249">COUNTIF(R34:NS34,"jf")</f>
        <v>9</v>
      </c>
      <c r="E34" s="79">
        <f t="shared" ref="E34:E37" si="250">COUNTIF(R34:NS34,"&gt;0")</f>
        <v>217</v>
      </c>
      <c r="F34" s="79">
        <f t="shared" ref="F34:F37" si="251">COUNTIF(R34:NS34,"ec")</f>
        <v>0</v>
      </c>
      <c r="G34" s="69"/>
      <c r="H34" s="79">
        <f t="shared" ref="H34:H37" si="252">(COUNTIF(R34:NS34,"cp")-25)*(-1)</f>
        <v>13</v>
      </c>
      <c r="I34" s="79">
        <f t="shared" ref="I34:I37" si="253">COUNTIF(R34:NS34,"rec")</f>
        <v>1</v>
      </c>
      <c r="J34" s="79">
        <f t="shared" ref="J34:J37" si="254">COUNTIF(R34:NS34,"am")</f>
        <v>5</v>
      </c>
      <c r="K34" s="79">
        <f t="shared" ref="K34:K37" si="255">COUNTIF(R34:NS34,"for")</f>
        <v>0</v>
      </c>
      <c r="L34" s="79">
        <f t="shared" ref="L34:L37" si="256">COUNTIF(R34:NS34,"fa")</f>
        <v>0</v>
      </c>
      <c r="M34" s="79">
        <f t="shared" ref="M34:M37" si="257">COUNTIF(R34:NS34,"ss")</f>
        <v>0</v>
      </c>
      <c r="N34" s="79">
        <f t="shared" ref="N34:N37" si="258">COUNTIF(R34:NS34,"fer")</f>
        <v>0</v>
      </c>
      <c r="O34" s="79">
        <f t="shared" ref="O34:O37" si="259">COUNTIF(R34:NS34,"cho")</f>
        <v>18</v>
      </c>
      <c r="P34" s="79">
        <f t="shared" ref="P34:P37" si="260">COUNTIF(R34:NS34,"dép")</f>
        <v>0</v>
      </c>
      <c r="Q34" s="70"/>
      <c r="R34" s="52" t="s">
        <v>50</v>
      </c>
      <c r="S34" s="93">
        <f>$B$101</f>
        <v>8</v>
      </c>
      <c r="T34" s="93">
        <f>$B$101</f>
        <v>8</v>
      </c>
      <c r="U34" s="76" t="s">
        <v>49</v>
      </c>
      <c r="V34" s="76" t="s">
        <v>49</v>
      </c>
      <c r="W34" s="93">
        <f t="shared" ref="W34:AA36" si="261">$B$101</f>
        <v>8</v>
      </c>
      <c r="X34" s="93">
        <f t="shared" si="261"/>
        <v>8</v>
      </c>
      <c r="Y34" s="93">
        <f t="shared" si="261"/>
        <v>8</v>
      </c>
      <c r="Z34" s="93">
        <f t="shared" si="261"/>
        <v>8</v>
      </c>
      <c r="AA34" s="93">
        <f t="shared" si="261"/>
        <v>8</v>
      </c>
      <c r="AB34" s="76" t="s">
        <v>49</v>
      </c>
      <c r="AC34" s="76" t="s">
        <v>49</v>
      </c>
      <c r="AD34" s="58" t="s">
        <v>55</v>
      </c>
      <c r="AE34" s="58" t="s">
        <v>55</v>
      </c>
      <c r="AF34" s="58" t="s">
        <v>55</v>
      </c>
      <c r="AG34" s="58" t="s">
        <v>55</v>
      </c>
      <c r="AH34" s="58" t="s">
        <v>55</v>
      </c>
      <c r="AI34" s="76" t="s">
        <v>49</v>
      </c>
      <c r="AJ34" s="76" t="s">
        <v>49</v>
      </c>
      <c r="AK34" s="93">
        <f t="shared" ref="AK34:AO36" si="262">$B$101</f>
        <v>8</v>
      </c>
      <c r="AL34" s="93">
        <f t="shared" si="262"/>
        <v>8</v>
      </c>
      <c r="AM34" s="93">
        <f t="shared" si="262"/>
        <v>8</v>
      </c>
      <c r="AN34" s="93">
        <f t="shared" si="262"/>
        <v>8</v>
      </c>
      <c r="AO34" s="93">
        <f t="shared" si="262"/>
        <v>8</v>
      </c>
      <c r="AP34" s="76" t="s">
        <v>49</v>
      </c>
      <c r="AQ34" s="76" t="s">
        <v>49</v>
      </c>
      <c r="AR34" s="93">
        <f t="shared" ref="AR34:AV36" si="263">$B$101</f>
        <v>8</v>
      </c>
      <c r="AS34" s="93">
        <f t="shared" si="263"/>
        <v>8</v>
      </c>
      <c r="AT34" s="93">
        <f t="shared" si="263"/>
        <v>8</v>
      </c>
      <c r="AU34" s="93">
        <f t="shared" si="263"/>
        <v>8</v>
      </c>
      <c r="AV34" s="93">
        <f t="shared" si="263"/>
        <v>8</v>
      </c>
      <c r="AW34" s="76" t="s">
        <v>49</v>
      </c>
      <c r="AX34" s="76" t="s">
        <v>49</v>
      </c>
      <c r="AY34" s="93">
        <f t="shared" ref="AY34:BC36" si="264">$B$101</f>
        <v>8</v>
      </c>
      <c r="AZ34" s="93">
        <f t="shared" si="264"/>
        <v>8</v>
      </c>
      <c r="BA34" s="93">
        <f t="shared" si="264"/>
        <v>8</v>
      </c>
      <c r="BB34" s="93">
        <f t="shared" si="264"/>
        <v>8</v>
      </c>
      <c r="BC34" s="93">
        <f t="shared" si="264"/>
        <v>8</v>
      </c>
      <c r="BD34" s="76" t="s">
        <v>49</v>
      </c>
      <c r="BE34" s="76" t="s">
        <v>49</v>
      </c>
      <c r="BF34" s="93">
        <f t="shared" ref="BF34:BJ36" si="265">$B$101</f>
        <v>8</v>
      </c>
      <c r="BG34" s="93">
        <f t="shared" si="265"/>
        <v>8</v>
      </c>
      <c r="BH34" s="93">
        <f t="shared" si="265"/>
        <v>8</v>
      </c>
      <c r="BI34" s="93">
        <f t="shared" si="265"/>
        <v>8</v>
      </c>
      <c r="BJ34" s="93">
        <f t="shared" si="265"/>
        <v>8</v>
      </c>
      <c r="BK34" s="76" t="s">
        <v>49</v>
      </c>
      <c r="BL34" s="76" t="s">
        <v>49</v>
      </c>
      <c r="BM34" s="93">
        <f t="shared" ref="BM34:BQ35" si="266">$B$101</f>
        <v>8</v>
      </c>
      <c r="BN34" s="93">
        <f t="shared" si="266"/>
        <v>8</v>
      </c>
      <c r="BO34" s="93">
        <f t="shared" si="266"/>
        <v>8</v>
      </c>
      <c r="BP34" s="93">
        <f t="shared" si="266"/>
        <v>8</v>
      </c>
      <c r="BQ34" s="93">
        <f t="shared" si="266"/>
        <v>8</v>
      </c>
      <c r="BR34" s="76" t="s">
        <v>49</v>
      </c>
      <c r="BS34" s="76" t="s">
        <v>49</v>
      </c>
      <c r="BT34" s="93">
        <f t="shared" ref="BT34:BX36" si="267">$B$101</f>
        <v>8</v>
      </c>
      <c r="BU34" s="93">
        <f t="shared" si="267"/>
        <v>8</v>
      </c>
      <c r="BV34" s="93">
        <f t="shared" si="267"/>
        <v>8</v>
      </c>
      <c r="BW34" s="93">
        <f t="shared" si="267"/>
        <v>8</v>
      </c>
      <c r="BX34" s="93">
        <f t="shared" si="267"/>
        <v>8</v>
      </c>
      <c r="BY34" s="76" t="s">
        <v>49</v>
      </c>
      <c r="BZ34" s="76" t="s">
        <v>49</v>
      </c>
      <c r="CA34" s="93">
        <f t="shared" ref="CA34:CE36" si="268">$B$101</f>
        <v>8</v>
      </c>
      <c r="CB34" s="93">
        <f t="shared" si="268"/>
        <v>8</v>
      </c>
      <c r="CC34" s="93">
        <f t="shared" si="268"/>
        <v>8</v>
      </c>
      <c r="CD34" s="93">
        <f t="shared" si="268"/>
        <v>8</v>
      </c>
      <c r="CE34" s="93">
        <f t="shared" si="268"/>
        <v>8</v>
      </c>
      <c r="CF34" s="76" t="s">
        <v>49</v>
      </c>
      <c r="CG34" s="76" t="s">
        <v>49</v>
      </c>
      <c r="CH34" s="93">
        <f t="shared" ref="CH34:CL36" si="269">$B$101</f>
        <v>8</v>
      </c>
      <c r="CI34" s="93">
        <f t="shared" si="269"/>
        <v>8</v>
      </c>
      <c r="CJ34" s="93">
        <f t="shared" si="269"/>
        <v>8</v>
      </c>
      <c r="CK34" s="93">
        <f t="shared" si="269"/>
        <v>8</v>
      </c>
      <c r="CL34" s="93">
        <f t="shared" si="269"/>
        <v>8</v>
      </c>
      <c r="CM34" s="76" t="s">
        <v>49</v>
      </c>
      <c r="CN34" s="76" t="s">
        <v>49</v>
      </c>
      <c r="CO34" s="93">
        <f t="shared" ref="CO34:CP35" si="270">$B$101</f>
        <v>8</v>
      </c>
      <c r="CP34" s="93">
        <f t="shared" si="270"/>
        <v>8</v>
      </c>
      <c r="CQ34" s="63" t="s">
        <v>60</v>
      </c>
      <c r="CR34" s="63" t="s">
        <v>60</v>
      </c>
      <c r="CS34" s="63" t="s">
        <v>60</v>
      </c>
      <c r="CT34" s="76" t="s">
        <v>49</v>
      </c>
      <c r="CU34" s="76" t="s">
        <v>49</v>
      </c>
      <c r="CV34" s="63" t="s">
        <v>60</v>
      </c>
      <c r="CW34" s="63" t="s">
        <v>60</v>
      </c>
      <c r="CX34" s="63" t="s">
        <v>60</v>
      </c>
      <c r="CY34" s="63" t="s">
        <v>60</v>
      </c>
      <c r="CZ34" s="63" t="s">
        <v>60</v>
      </c>
      <c r="DA34" s="76" t="s">
        <v>49</v>
      </c>
      <c r="DB34" s="76" t="s">
        <v>49</v>
      </c>
      <c r="DC34" s="63" t="s">
        <v>60</v>
      </c>
      <c r="DD34" s="63" t="s">
        <v>60</v>
      </c>
      <c r="DE34" s="63" t="s">
        <v>60</v>
      </c>
      <c r="DF34" s="63" t="s">
        <v>60</v>
      </c>
      <c r="DG34" s="63" t="s">
        <v>60</v>
      </c>
      <c r="DH34" s="76" t="s">
        <v>49</v>
      </c>
      <c r="DI34" s="76" t="s">
        <v>49</v>
      </c>
      <c r="DJ34" s="63" t="s">
        <v>60</v>
      </c>
      <c r="DK34" s="63" t="s">
        <v>60</v>
      </c>
      <c r="DL34" s="63" t="s">
        <v>60</v>
      </c>
      <c r="DM34" s="63" t="s">
        <v>60</v>
      </c>
      <c r="DN34" s="63" t="s">
        <v>60</v>
      </c>
      <c r="DO34" s="76" t="s">
        <v>49</v>
      </c>
      <c r="DP34" s="76" t="s">
        <v>49</v>
      </c>
      <c r="DQ34" s="52" t="s">
        <v>50</v>
      </c>
      <c r="DR34" s="93">
        <f t="shared" ref="DR34:DU36" si="271">$B$101</f>
        <v>8</v>
      </c>
      <c r="DS34" s="93">
        <f t="shared" si="271"/>
        <v>8</v>
      </c>
      <c r="DT34" s="93">
        <f t="shared" si="271"/>
        <v>8</v>
      </c>
      <c r="DU34" s="93">
        <f t="shared" si="271"/>
        <v>8</v>
      </c>
      <c r="DV34" s="76" t="s">
        <v>49</v>
      </c>
      <c r="DW34" s="76" t="s">
        <v>49</v>
      </c>
      <c r="DX34" s="93">
        <f t="shared" ref="DX34:EB36" si="272">$B$101</f>
        <v>8</v>
      </c>
      <c r="DY34" s="93">
        <f t="shared" si="272"/>
        <v>8</v>
      </c>
      <c r="DZ34" s="93">
        <f t="shared" si="272"/>
        <v>8</v>
      </c>
      <c r="EA34" s="93">
        <f t="shared" si="272"/>
        <v>8</v>
      </c>
      <c r="EB34" s="93">
        <f t="shared" si="272"/>
        <v>8</v>
      </c>
      <c r="EC34" s="76" t="s">
        <v>49</v>
      </c>
      <c r="ED34" s="76" t="s">
        <v>49</v>
      </c>
      <c r="EE34" s="93">
        <f t="shared" ref="EE34:EH36" si="273">$B$101</f>
        <v>8</v>
      </c>
      <c r="EF34" s="93">
        <f t="shared" si="273"/>
        <v>8</v>
      </c>
      <c r="EG34" s="93">
        <f t="shared" si="273"/>
        <v>8</v>
      </c>
      <c r="EH34" s="93">
        <f t="shared" si="273"/>
        <v>8</v>
      </c>
      <c r="EI34" s="52" t="s">
        <v>50</v>
      </c>
      <c r="EJ34" s="76" t="s">
        <v>49</v>
      </c>
      <c r="EK34" s="76" t="s">
        <v>49</v>
      </c>
      <c r="EL34" s="93">
        <f t="shared" ref="EL34:EO36" si="274">$B$101</f>
        <v>8</v>
      </c>
      <c r="EM34" s="93">
        <f t="shared" si="274"/>
        <v>8</v>
      </c>
      <c r="EN34" s="93">
        <f t="shared" si="274"/>
        <v>8</v>
      </c>
      <c r="EO34" s="93">
        <f t="shared" si="274"/>
        <v>8</v>
      </c>
      <c r="EP34" s="52" t="s">
        <v>50</v>
      </c>
      <c r="EQ34" s="76" t="s">
        <v>49</v>
      </c>
      <c r="ER34" s="76" t="s">
        <v>49</v>
      </c>
      <c r="ES34" s="93">
        <f t="shared" ref="ES34:EW36" si="275">$B$101</f>
        <v>8</v>
      </c>
      <c r="ET34" s="93">
        <f t="shared" si="275"/>
        <v>8</v>
      </c>
      <c r="EU34" s="93">
        <f t="shared" si="275"/>
        <v>8</v>
      </c>
      <c r="EV34" s="93">
        <f t="shared" si="275"/>
        <v>8</v>
      </c>
      <c r="EW34" s="93">
        <f t="shared" si="275"/>
        <v>8</v>
      </c>
      <c r="EX34" s="76" t="s">
        <v>49</v>
      </c>
      <c r="EY34" s="76" t="s">
        <v>49</v>
      </c>
      <c r="EZ34" s="93">
        <f t="shared" ref="EZ34:FD36" si="276">$B$101</f>
        <v>8</v>
      </c>
      <c r="FA34" s="93">
        <f t="shared" si="276"/>
        <v>8</v>
      </c>
      <c r="FB34" s="93">
        <f t="shared" si="276"/>
        <v>8</v>
      </c>
      <c r="FC34" s="52" t="s">
        <v>50</v>
      </c>
      <c r="FD34" s="57" t="s">
        <v>54</v>
      </c>
      <c r="FE34" s="76" t="s">
        <v>49</v>
      </c>
      <c r="FF34" s="76" t="s">
        <v>49</v>
      </c>
      <c r="FG34" s="93">
        <f t="shared" ref="FG34:FK36" si="277">$B$101</f>
        <v>8</v>
      </c>
      <c r="FH34" s="93">
        <f t="shared" si="277"/>
        <v>8</v>
      </c>
      <c r="FI34" s="93">
        <f t="shared" si="277"/>
        <v>8</v>
      </c>
      <c r="FJ34" s="93">
        <f t="shared" si="277"/>
        <v>8</v>
      </c>
      <c r="FK34" s="93">
        <f t="shared" si="277"/>
        <v>8</v>
      </c>
      <c r="FL34" s="76" t="s">
        <v>49</v>
      </c>
      <c r="FM34" s="76" t="s">
        <v>49</v>
      </c>
      <c r="FN34" s="52" t="s">
        <v>50</v>
      </c>
      <c r="FO34" s="93">
        <f t="shared" ref="FO34:FR36" si="278">$B$101</f>
        <v>8</v>
      </c>
      <c r="FP34" s="93">
        <f t="shared" si="278"/>
        <v>8</v>
      </c>
      <c r="FQ34" s="93">
        <f t="shared" si="278"/>
        <v>8</v>
      </c>
      <c r="FR34" s="93">
        <f t="shared" si="278"/>
        <v>8</v>
      </c>
      <c r="FS34" s="76" t="s">
        <v>49</v>
      </c>
      <c r="FT34" s="76" t="s">
        <v>49</v>
      </c>
      <c r="FU34" s="93">
        <f t="shared" ref="FU34:FY36" si="279">$B$101</f>
        <v>8</v>
      </c>
      <c r="FV34" s="93">
        <f t="shared" si="279"/>
        <v>8</v>
      </c>
      <c r="FW34" s="93">
        <f t="shared" si="279"/>
        <v>8</v>
      </c>
      <c r="FX34" s="93">
        <f t="shared" si="279"/>
        <v>8</v>
      </c>
      <c r="FY34" s="93">
        <f t="shared" si="279"/>
        <v>8</v>
      </c>
      <c r="FZ34" s="76" t="s">
        <v>49</v>
      </c>
      <c r="GA34" s="76" t="s">
        <v>49</v>
      </c>
      <c r="GB34" s="56" t="s">
        <v>53</v>
      </c>
      <c r="GC34" s="56" t="s">
        <v>53</v>
      </c>
      <c r="GD34" s="56" t="s">
        <v>53</v>
      </c>
      <c r="GE34" s="56" t="s">
        <v>53</v>
      </c>
      <c r="GF34" s="56" t="s">
        <v>53</v>
      </c>
      <c r="GG34" s="76" t="s">
        <v>49</v>
      </c>
      <c r="GH34" s="76" t="s">
        <v>49</v>
      </c>
      <c r="GI34" s="56" t="s">
        <v>53</v>
      </c>
      <c r="GJ34" s="56" t="s">
        <v>53</v>
      </c>
      <c r="GK34" s="56" t="s">
        <v>53</v>
      </c>
      <c r="GL34" s="56" t="s">
        <v>53</v>
      </c>
      <c r="GM34" s="56" t="s">
        <v>53</v>
      </c>
      <c r="GN34" s="76" t="s">
        <v>49</v>
      </c>
      <c r="GO34" s="76" t="s">
        <v>49</v>
      </c>
      <c r="GP34" s="56" t="s">
        <v>53</v>
      </c>
      <c r="GQ34" s="93">
        <f t="shared" ref="GP34:GT36" si="280">$B$101</f>
        <v>8</v>
      </c>
      <c r="GR34" s="93">
        <f t="shared" si="280"/>
        <v>8</v>
      </c>
      <c r="GS34" s="93">
        <f t="shared" si="280"/>
        <v>8</v>
      </c>
      <c r="GT34" s="93">
        <f t="shared" si="280"/>
        <v>8</v>
      </c>
      <c r="GU34" s="76" t="s">
        <v>49</v>
      </c>
      <c r="GV34" s="76" t="s">
        <v>49</v>
      </c>
      <c r="GW34" s="93">
        <f t="shared" ref="GW34:HA36" si="281">$B$101</f>
        <v>8</v>
      </c>
      <c r="GX34" s="93">
        <f t="shared" si="281"/>
        <v>8</v>
      </c>
      <c r="GY34" s="93">
        <f t="shared" si="281"/>
        <v>8</v>
      </c>
      <c r="GZ34" s="93">
        <f t="shared" si="281"/>
        <v>8</v>
      </c>
      <c r="HA34" s="93">
        <f t="shared" si="281"/>
        <v>8</v>
      </c>
      <c r="HB34" s="76" t="s">
        <v>49</v>
      </c>
      <c r="HC34" s="76" t="s">
        <v>49</v>
      </c>
      <c r="HD34" s="56" t="s">
        <v>53</v>
      </c>
      <c r="HE34" s="52" t="s">
        <v>50</v>
      </c>
      <c r="HF34" s="93">
        <f t="shared" ref="HD34:HH36" si="282">$B$101</f>
        <v>8</v>
      </c>
      <c r="HG34" s="93">
        <f t="shared" si="282"/>
        <v>8</v>
      </c>
      <c r="HH34" s="93">
        <f t="shared" si="282"/>
        <v>8</v>
      </c>
      <c r="HI34" s="76" t="s">
        <v>49</v>
      </c>
      <c r="HJ34" s="76" t="s">
        <v>49</v>
      </c>
      <c r="HK34" s="93">
        <f t="shared" ref="HK34:HO36" si="283">$B$101</f>
        <v>8</v>
      </c>
      <c r="HL34" s="93">
        <f t="shared" si="283"/>
        <v>8</v>
      </c>
      <c r="HM34" s="93">
        <f t="shared" si="283"/>
        <v>8</v>
      </c>
      <c r="HN34" s="93">
        <f t="shared" si="283"/>
        <v>8</v>
      </c>
      <c r="HO34" s="93">
        <f t="shared" si="283"/>
        <v>8</v>
      </c>
      <c r="HP34" s="76" t="s">
        <v>49</v>
      </c>
      <c r="HQ34" s="76" t="s">
        <v>49</v>
      </c>
      <c r="HR34" s="93">
        <f t="shared" ref="HR34:HV36" si="284">$B$101</f>
        <v>8</v>
      </c>
      <c r="HS34" s="93">
        <f t="shared" si="284"/>
        <v>8</v>
      </c>
      <c r="HT34" s="93">
        <f t="shared" si="284"/>
        <v>8</v>
      </c>
      <c r="HU34" s="93">
        <f t="shared" si="284"/>
        <v>8</v>
      </c>
      <c r="HV34" s="93">
        <f t="shared" si="284"/>
        <v>8</v>
      </c>
      <c r="HW34" s="76" t="s">
        <v>49</v>
      </c>
      <c r="HX34" s="76" t="s">
        <v>49</v>
      </c>
      <c r="HY34" s="93">
        <f t="shared" ref="HY34:IC36" si="285">$B$101</f>
        <v>8</v>
      </c>
      <c r="HZ34" s="93">
        <f t="shared" si="285"/>
        <v>8</v>
      </c>
      <c r="IA34" s="93">
        <f t="shared" si="285"/>
        <v>8</v>
      </c>
      <c r="IB34" s="93">
        <f t="shared" si="285"/>
        <v>8</v>
      </c>
      <c r="IC34" s="93">
        <f t="shared" si="285"/>
        <v>8</v>
      </c>
      <c r="ID34" s="76" t="s">
        <v>49</v>
      </c>
      <c r="IE34" s="76" t="s">
        <v>49</v>
      </c>
      <c r="IF34" s="93">
        <f t="shared" ref="IF34:IJ36" si="286">$B$101</f>
        <v>8</v>
      </c>
      <c r="IG34" s="93">
        <f t="shared" si="286"/>
        <v>8</v>
      </c>
      <c r="IH34" s="93">
        <f t="shared" si="286"/>
        <v>8</v>
      </c>
      <c r="II34" s="93">
        <f t="shared" si="286"/>
        <v>8</v>
      </c>
      <c r="IJ34" s="93">
        <f t="shared" si="286"/>
        <v>8</v>
      </c>
      <c r="IK34" s="76" t="s">
        <v>49</v>
      </c>
      <c r="IL34" s="76" t="s">
        <v>49</v>
      </c>
      <c r="IM34" s="93">
        <f t="shared" ref="IM34:IQ36" si="287">$B$101</f>
        <v>8</v>
      </c>
      <c r="IN34" s="93">
        <f t="shared" si="287"/>
        <v>8</v>
      </c>
      <c r="IO34" s="93">
        <f t="shared" si="287"/>
        <v>8</v>
      </c>
      <c r="IP34" s="93">
        <f t="shared" si="287"/>
        <v>8</v>
      </c>
      <c r="IQ34" s="93">
        <f t="shared" si="287"/>
        <v>8</v>
      </c>
      <c r="IR34" s="76" t="s">
        <v>49</v>
      </c>
      <c r="IS34" s="76" t="s">
        <v>49</v>
      </c>
      <c r="IT34" s="93">
        <f t="shared" ref="IT34:IX36" si="288">$B$101</f>
        <v>8</v>
      </c>
      <c r="IU34" s="93">
        <f t="shared" si="288"/>
        <v>8</v>
      </c>
      <c r="IV34" s="93">
        <f t="shared" si="288"/>
        <v>8</v>
      </c>
      <c r="IW34" s="93">
        <f t="shared" si="288"/>
        <v>8</v>
      </c>
      <c r="IX34" s="93">
        <f t="shared" si="288"/>
        <v>8</v>
      </c>
      <c r="IY34" s="76" t="s">
        <v>49</v>
      </c>
      <c r="IZ34" s="76" t="s">
        <v>49</v>
      </c>
      <c r="JA34" s="93">
        <f t="shared" ref="JA34:JE36" si="289">$B$101</f>
        <v>8</v>
      </c>
      <c r="JB34" s="93">
        <f t="shared" si="289"/>
        <v>8</v>
      </c>
      <c r="JC34" s="93">
        <f t="shared" si="289"/>
        <v>8</v>
      </c>
      <c r="JD34" s="93">
        <f t="shared" si="289"/>
        <v>8</v>
      </c>
      <c r="JE34" s="93">
        <f t="shared" si="289"/>
        <v>8</v>
      </c>
      <c r="JF34" s="76" t="s">
        <v>49</v>
      </c>
      <c r="JG34" s="76" t="s">
        <v>49</v>
      </c>
      <c r="JH34" s="93">
        <f t="shared" ref="JH34:JL36" si="290">$B$101</f>
        <v>8</v>
      </c>
      <c r="JI34" s="93">
        <f t="shared" si="290"/>
        <v>8</v>
      </c>
      <c r="JJ34" s="93">
        <f t="shared" si="290"/>
        <v>8</v>
      </c>
      <c r="JK34" s="93">
        <f t="shared" si="290"/>
        <v>8</v>
      </c>
      <c r="JL34" s="93">
        <f t="shared" si="290"/>
        <v>8</v>
      </c>
      <c r="JM34" s="76" t="s">
        <v>49</v>
      </c>
      <c r="JN34" s="76" t="s">
        <v>49</v>
      </c>
      <c r="JO34" s="93">
        <f t="shared" ref="JO34:JS36" si="291">$B$101</f>
        <v>8</v>
      </c>
      <c r="JP34" s="93">
        <f t="shared" si="291"/>
        <v>8</v>
      </c>
      <c r="JQ34" s="93">
        <f t="shared" si="291"/>
        <v>8</v>
      </c>
      <c r="JR34" s="93">
        <f t="shared" si="291"/>
        <v>8</v>
      </c>
      <c r="JS34" s="93">
        <f t="shared" si="291"/>
        <v>8</v>
      </c>
      <c r="JT34" s="76" t="s">
        <v>49</v>
      </c>
      <c r="JU34" s="76" t="s">
        <v>49</v>
      </c>
      <c r="JV34" s="93">
        <f t="shared" ref="JV34:JZ36" si="292">$B$101</f>
        <v>8</v>
      </c>
      <c r="JW34" s="93">
        <f t="shared" si="292"/>
        <v>8</v>
      </c>
      <c r="JX34" s="93">
        <f t="shared" si="292"/>
        <v>8</v>
      </c>
      <c r="JY34" s="93">
        <f t="shared" si="292"/>
        <v>8</v>
      </c>
      <c r="JZ34" s="93">
        <f t="shared" si="292"/>
        <v>8</v>
      </c>
      <c r="KA34" s="76" t="s">
        <v>49</v>
      </c>
      <c r="KB34" s="76" t="s">
        <v>49</v>
      </c>
      <c r="KC34" s="93">
        <f t="shared" ref="KC34:KG36" si="293">$B$101</f>
        <v>8</v>
      </c>
      <c r="KD34" s="93">
        <f t="shared" si="293"/>
        <v>8</v>
      </c>
      <c r="KE34" s="93">
        <f t="shared" si="293"/>
        <v>8</v>
      </c>
      <c r="KF34" s="93">
        <f t="shared" si="293"/>
        <v>8</v>
      </c>
      <c r="KG34" s="93">
        <f t="shared" si="293"/>
        <v>8</v>
      </c>
      <c r="KH34" s="76" t="s">
        <v>49</v>
      </c>
      <c r="KI34" s="76" t="s">
        <v>49</v>
      </c>
      <c r="KJ34" s="93">
        <f t="shared" ref="KJ34:KN36" si="294">$B$101</f>
        <v>8</v>
      </c>
      <c r="KK34" s="93">
        <f t="shared" si="294"/>
        <v>8</v>
      </c>
      <c r="KL34" s="93">
        <f t="shared" si="294"/>
        <v>8</v>
      </c>
      <c r="KM34" s="93">
        <f t="shared" si="294"/>
        <v>8</v>
      </c>
      <c r="KN34" s="93">
        <f t="shared" si="294"/>
        <v>8</v>
      </c>
      <c r="KO34" s="76" t="s">
        <v>49</v>
      </c>
      <c r="KP34" s="76" t="s">
        <v>49</v>
      </c>
      <c r="KQ34" s="93">
        <f t="shared" ref="KQ34:KU36" si="295">$B$101</f>
        <v>8</v>
      </c>
      <c r="KR34" s="93">
        <f t="shared" si="295"/>
        <v>8</v>
      </c>
      <c r="KS34" s="93">
        <f t="shared" si="295"/>
        <v>8</v>
      </c>
      <c r="KT34" s="93">
        <f t="shared" si="295"/>
        <v>8</v>
      </c>
      <c r="KU34" s="93">
        <f t="shared" si="295"/>
        <v>8</v>
      </c>
      <c r="KV34" s="76" t="s">
        <v>49</v>
      </c>
      <c r="KW34" s="76" t="s">
        <v>49</v>
      </c>
      <c r="KX34" s="93">
        <f t="shared" ref="KX34:LB36" si="296">$B$101</f>
        <v>8</v>
      </c>
      <c r="KY34" s="93">
        <f t="shared" si="296"/>
        <v>8</v>
      </c>
      <c r="KZ34" s="93">
        <f t="shared" si="296"/>
        <v>8</v>
      </c>
      <c r="LA34" s="93">
        <f t="shared" si="296"/>
        <v>8</v>
      </c>
      <c r="LB34" s="93">
        <f t="shared" si="296"/>
        <v>8</v>
      </c>
      <c r="LC34" s="76" t="s">
        <v>49</v>
      </c>
      <c r="LD34" s="76" t="s">
        <v>49</v>
      </c>
      <c r="LE34" s="93">
        <f t="shared" ref="LE34:LI36" si="297">$B$101</f>
        <v>8</v>
      </c>
      <c r="LF34" s="93">
        <f t="shared" si="297"/>
        <v>8</v>
      </c>
      <c r="LG34" s="93">
        <f t="shared" si="297"/>
        <v>8</v>
      </c>
      <c r="LH34" s="93">
        <f t="shared" si="297"/>
        <v>8</v>
      </c>
      <c r="LI34" s="93">
        <f t="shared" si="297"/>
        <v>8</v>
      </c>
      <c r="LJ34" s="76" t="s">
        <v>49</v>
      </c>
      <c r="LK34" s="76" t="s">
        <v>49</v>
      </c>
      <c r="LL34" s="93">
        <f t="shared" ref="LL34:LP36" si="298">$B$101</f>
        <v>8</v>
      </c>
      <c r="LM34" s="93">
        <f t="shared" si="298"/>
        <v>8</v>
      </c>
      <c r="LN34" s="93">
        <f t="shared" si="298"/>
        <v>8</v>
      </c>
      <c r="LO34" s="93">
        <f t="shared" si="298"/>
        <v>8</v>
      </c>
      <c r="LP34" s="93">
        <f t="shared" si="298"/>
        <v>8</v>
      </c>
      <c r="LQ34" s="76" t="s">
        <v>49</v>
      </c>
      <c r="LR34" s="76" t="s">
        <v>49</v>
      </c>
      <c r="LS34" s="93">
        <f t="shared" ref="LS34:LW36" si="299">$B$101</f>
        <v>8</v>
      </c>
      <c r="LT34" s="93">
        <f t="shared" si="299"/>
        <v>8</v>
      </c>
      <c r="LU34" s="52" t="s">
        <v>50</v>
      </c>
      <c r="LV34" s="93">
        <f t="shared" si="299"/>
        <v>8</v>
      </c>
      <c r="LW34" s="93">
        <f t="shared" si="299"/>
        <v>8</v>
      </c>
      <c r="LX34" s="76" t="s">
        <v>49</v>
      </c>
      <c r="LY34" s="76" t="s">
        <v>49</v>
      </c>
      <c r="LZ34" s="93">
        <f t="shared" ref="LZ34:MD36" si="300">$B$101</f>
        <v>8</v>
      </c>
      <c r="MA34" s="93">
        <f t="shared" si="300"/>
        <v>8</v>
      </c>
      <c r="MB34" s="93">
        <f t="shared" si="300"/>
        <v>8</v>
      </c>
      <c r="MC34" s="93">
        <f t="shared" si="300"/>
        <v>8</v>
      </c>
      <c r="MD34" s="93">
        <f t="shared" si="300"/>
        <v>8</v>
      </c>
      <c r="ME34" s="76" t="s">
        <v>49</v>
      </c>
      <c r="MF34" s="76" t="s">
        <v>49</v>
      </c>
      <c r="MG34" s="93">
        <f t="shared" ref="MG34:MK36" si="301">$B$101</f>
        <v>8</v>
      </c>
      <c r="MH34" s="93">
        <f t="shared" si="301"/>
        <v>8</v>
      </c>
      <c r="MI34" s="93">
        <f t="shared" si="301"/>
        <v>8</v>
      </c>
      <c r="MJ34" s="93">
        <f t="shared" si="301"/>
        <v>8</v>
      </c>
      <c r="MK34" s="93">
        <f t="shared" si="301"/>
        <v>8</v>
      </c>
      <c r="ML34" s="76" t="s">
        <v>49</v>
      </c>
      <c r="MM34" s="76" t="s">
        <v>49</v>
      </c>
      <c r="MN34" s="93">
        <f t="shared" ref="MN34:MR36" si="302">$B$101</f>
        <v>8</v>
      </c>
      <c r="MO34" s="93">
        <f t="shared" si="302"/>
        <v>8</v>
      </c>
      <c r="MP34" s="93">
        <f t="shared" si="302"/>
        <v>8</v>
      </c>
      <c r="MQ34" s="93">
        <f t="shared" si="302"/>
        <v>8</v>
      </c>
      <c r="MR34" s="93">
        <f t="shared" si="302"/>
        <v>8</v>
      </c>
      <c r="MS34" s="76" t="s">
        <v>49</v>
      </c>
      <c r="MT34" s="76" t="s">
        <v>49</v>
      </c>
      <c r="MU34" s="93">
        <f t="shared" ref="MU34:MY36" si="303">$B$101</f>
        <v>8</v>
      </c>
      <c r="MV34" s="93">
        <f t="shared" si="303"/>
        <v>8</v>
      </c>
      <c r="MW34" s="93">
        <f t="shared" si="303"/>
        <v>8</v>
      </c>
      <c r="MX34" s="93">
        <f t="shared" si="303"/>
        <v>8</v>
      </c>
      <c r="MY34" s="93">
        <f t="shared" si="303"/>
        <v>8</v>
      </c>
      <c r="MZ34" s="76" t="s">
        <v>49</v>
      </c>
      <c r="NA34" s="76" t="s">
        <v>49</v>
      </c>
      <c r="NB34" s="93">
        <f t="shared" ref="NB34:NF36" si="304">$B$101</f>
        <v>8</v>
      </c>
      <c r="NC34" s="93">
        <f t="shared" si="304"/>
        <v>8</v>
      </c>
      <c r="ND34" s="93">
        <f t="shared" si="304"/>
        <v>8</v>
      </c>
      <c r="NE34" s="93">
        <f t="shared" si="304"/>
        <v>8</v>
      </c>
      <c r="NF34" s="93">
        <f t="shared" si="304"/>
        <v>8</v>
      </c>
      <c r="NG34" s="76" t="s">
        <v>49</v>
      </c>
      <c r="NH34" s="76" t="s">
        <v>49</v>
      </c>
      <c r="NI34" s="93">
        <f t="shared" ref="NI34:NL36" si="305">$B$101</f>
        <v>8</v>
      </c>
      <c r="NJ34" s="93">
        <f t="shared" si="305"/>
        <v>8</v>
      </c>
      <c r="NK34" s="93">
        <f t="shared" si="305"/>
        <v>8</v>
      </c>
      <c r="NL34" s="93">
        <f t="shared" si="305"/>
        <v>8</v>
      </c>
      <c r="NM34" s="52" t="s">
        <v>50</v>
      </c>
      <c r="NN34" s="76" t="s">
        <v>49</v>
      </c>
      <c r="NO34" s="76" t="s">
        <v>49</v>
      </c>
      <c r="NP34" s="93">
        <f t="shared" ref="NP34:NS36" si="306">$B$101</f>
        <v>8</v>
      </c>
      <c r="NQ34" s="93">
        <f t="shared" si="306"/>
        <v>8</v>
      </c>
      <c r="NR34" s="93">
        <f t="shared" si="306"/>
        <v>8</v>
      </c>
      <c r="NS34" s="93">
        <f t="shared" si="306"/>
        <v>8</v>
      </c>
      <c r="NT34" s="52" t="s">
        <v>50</v>
      </c>
      <c r="NU34" s="81" t="s">
        <v>49</v>
      </c>
      <c r="NV34" s="81" t="s">
        <v>49</v>
      </c>
      <c r="NW34" s="94"/>
      <c r="NX34" s="94"/>
      <c r="NY34" s="94"/>
      <c r="NZ34" s="94"/>
      <c r="OA34" s="94"/>
      <c r="OB34" s="81" t="s">
        <v>49</v>
      </c>
      <c r="OC34" s="81" t="s">
        <v>49</v>
      </c>
      <c r="OD34" s="94"/>
      <c r="OE34" s="94"/>
      <c r="OF34" s="94"/>
      <c r="OG34" s="94"/>
      <c r="OH34" s="94"/>
      <c r="OI34" s="81" t="s">
        <v>49</v>
      </c>
      <c r="OJ34" s="81" t="s">
        <v>49</v>
      </c>
      <c r="OK34" s="94"/>
      <c r="OL34" s="94"/>
      <c r="OM34" s="94"/>
      <c r="ON34" s="94"/>
      <c r="OO34" s="94"/>
      <c r="OP34" s="81" t="s">
        <v>49</v>
      </c>
      <c r="OQ34" s="81" t="s">
        <v>49</v>
      </c>
      <c r="OR34" s="94"/>
      <c r="OS34" s="94"/>
      <c r="OT34" s="94"/>
      <c r="OU34" s="94"/>
      <c r="OV34" s="94"/>
      <c r="OW34" s="81" t="s">
        <v>49</v>
      </c>
      <c r="OX34" s="81" t="s">
        <v>49</v>
      </c>
      <c r="OY34" s="94"/>
      <c r="OZ34" s="94"/>
      <c r="PA34" s="94"/>
      <c r="PB34" s="94"/>
      <c r="PC34" s="94"/>
      <c r="PD34" s="81" t="s">
        <v>49</v>
      </c>
      <c r="PE34" s="81" t="s">
        <v>49</v>
      </c>
      <c r="PF34" s="94"/>
      <c r="PG34" s="94"/>
      <c r="PH34" s="94"/>
      <c r="PI34" s="94"/>
      <c r="PJ34" s="94"/>
      <c r="PK34" s="81" t="s">
        <v>49</v>
      </c>
      <c r="PL34" s="81" t="s">
        <v>49</v>
      </c>
      <c r="PM34" s="94"/>
      <c r="PN34" s="94"/>
      <c r="PO34" s="94"/>
      <c r="PP34" s="94"/>
      <c r="PQ34" s="94"/>
      <c r="PR34" s="81" t="s">
        <v>49</v>
      </c>
      <c r="PS34" s="81" t="s">
        <v>49</v>
      </c>
      <c r="PT34" s="94"/>
      <c r="PU34" s="94"/>
      <c r="PV34" s="94"/>
      <c r="PW34" s="94"/>
      <c r="PX34" s="94"/>
      <c r="PY34" s="81" t="s">
        <v>49</v>
      </c>
      <c r="PZ34" s="81" t="s">
        <v>49</v>
      </c>
      <c r="QA34" s="94"/>
      <c r="QB34" s="94"/>
      <c r="QC34" s="94"/>
      <c r="QD34" s="94"/>
      <c r="QE34" s="94"/>
      <c r="QF34" s="81" t="s">
        <v>49</v>
      </c>
      <c r="QG34" s="81" t="s">
        <v>49</v>
      </c>
      <c r="QH34" s="94"/>
      <c r="QI34" s="94"/>
      <c r="QJ34" s="94"/>
      <c r="QK34" s="94"/>
      <c r="QL34" s="94"/>
      <c r="QM34" s="81" t="s">
        <v>49</v>
      </c>
      <c r="QN34" s="81" t="s">
        <v>49</v>
      </c>
      <c r="QO34" s="94"/>
      <c r="QP34" s="94"/>
      <c r="QQ34" s="94"/>
      <c r="QR34" s="94"/>
      <c r="QS34" s="94"/>
      <c r="QT34" s="81" t="s">
        <v>49</v>
      </c>
      <c r="QU34" s="81" t="s">
        <v>49</v>
      </c>
      <c r="QV34" s="94"/>
      <c r="QW34" s="94"/>
      <c r="QX34" s="94"/>
      <c r="QY34" s="94"/>
      <c r="QZ34" s="94"/>
      <c r="RA34" s="81" t="s">
        <v>49</v>
      </c>
      <c r="RB34" s="81" t="s">
        <v>49</v>
      </c>
      <c r="RC34" s="94"/>
      <c r="RD34" s="94"/>
      <c r="RE34" s="94"/>
      <c r="RF34" s="94"/>
      <c r="RG34" s="94"/>
      <c r="RH34" s="81" t="s">
        <v>49</v>
      </c>
      <c r="RI34" s="81" t="s">
        <v>49</v>
      </c>
    </row>
    <row r="35" spans="1:477" ht="9.75" customHeight="1" x14ac:dyDescent="0.2">
      <c r="A35" s="89" t="s">
        <v>87</v>
      </c>
      <c r="B35" s="102">
        <f t="shared" ref="B35:B37" si="307">COUNTIF(R35:NS35,"")</f>
        <v>0</v>
      </c>
      <c r="C35" s="79">
        <f t="shared" si="248"/>
        <v>104</v>
      </c>
      <c r="D35" s="79">
        <f t="shared" si="249"/>
        <v>9</v>
      </c>
      <c r="E35" s="79">
        <f t="shared" si="250"/>
        <v>233</v>
      </c>
      <c r="F35" s="79">
        <f t="shared" si="251"/>
        <v>0</v>
      </c>
      <c r="G35" s="69"/>
      <c r="H35" s="79">
        <f t="shared" si="252"/>
        <v>22</v>
      </c>
      <c r="I35" s="79">
        <f t="shared" si="253"/>
        <v>0</v>
      </c>
      <c r="J35" s="79">
        <f t="shared" si="254"/>
        <v>0</v>
      </c>
      <c r="K35" s="79">
        <f t="shared" si="255"/>
        <v>0</v>
      </c>
      <c r="L35" s="79">
        <f t="shared" si="256"/>
        <v>0</v>
      </c>
      <c r="M35" s="79">
        <f t="shared" si="257"/>
        <v>0</v>
      </c>
      <c r="N35" s="79">
        <f t="shared" si="258"/>
        <v>0</v>
      </c>
      <c r="O35" s="79">
        <f t="shared" si="259"/>
        <v>17</v>
      </c>
      <c r="P35" s="79">
        <f t="shared" si="260"/>
        <v>0</v>
      </c>
      <c r="Q35" s="70"/>
      <c r="R35" s="52" t="s">
        <v>50</v>
      </c>
      <c r="S35" s="56" t="s">
        <v>53</v>
      </c>
      <c r="T35" s="56" t="s">
        <v>53</v>
      </c>
      <c r="U35" s="76" t="s">
        <v>49</v>
      </c>
      <c r="V35" s="76" t="s">
        <v>49</v>
      </c>
      <c r="W35" s="93">
        <f t="shared" si="261"/>
        <v>8</v>
      </c>
      <c r="X35" s="93">
        <f t="shared" si="261"/>
        <v>8</v>
      </c>
      <c r="Y35" s="93">
        <f t="shared" si="261"/>
        <v>8</v>
      </c>
      <c r="Z35" s="93">
        <f t="shared" si="261"/>
        <v>8</v>
      </c>
      <c r="AA35" s="93">
        <f t="shared" si="261"/>
        <v>8</v>
      </c>
      <c r="AB35" s="76" t="s">
        <v>49</v>
      </c>
      <c r="AC35" s="76" t="s">
        <v>49</v>
      </c>
      <c r="AD35" s="93">
        <f t="shared" ref="AD35:AH36" si="308">$B$101</f>
        <v>8</v>
      </c>
      <c r="AE35" s="93">
        <f t="shared" si="308"/>
        <v>8</v>
      </c>
      <c r="AF35" s="93">
        <f t="shared" si="308"/>
        <v>8</v>
      </c>
      <c r="AG35" s="93">
        <f t="shared" si="308"/>
        <v>8</v>
      </c>
      <c r="AH35" s="93">
        <f t="shared" si="308"/>
        <v>8</v>
      </c>
      <c r="AI35" s="76" t="s">
        <v>49</v>
      </c>
      <c r="AJ35" s="76" t="s">
        <v>49</v>
      </c>
      <c r="AK35" s="93">
        <f t="shared" si="262"/>
        <v>8</v>
      </c>
      <c r="AL35" s="93">
        <f t="shared" si="262"/>
        <v>8</v>
      </c>
      <c r="AM35" s="93">
        <f t="shared" si="262"/>
        <v>8</v>
      </c>
      <c r="AN35" s="93">
        <f t="shared" si="262"/>
        <v>8</v>
      </c>
      <c r="AO35" s="93">
        <f t="shared" si="262"/>
        <v>8</v>
      </c>
      <c r="AP35" s="76" t="s">
        <v>49</v>
      </c>
      <c r="AQ35" s="76" t="s">
        <v>49</v>
      </c>
      <c r="AR35" s="93">
        <f t="shared" si="263"/>
        <v>8</v>
      </c>
      <c r="AS35" s="93">
        <f t="shared" si="263"/>
        <v>8</v>
      </c>
      <c r="AT35" s="93">
        <f t="shared" si="263"/>
        <v>8</v>
      </c>
      <c r="AU35" s="93">
        <f t="shared" si="263"/>
        <v>8</v>
      </c>
      <c r="AV35" s="93">
        <f t="shared" si="263"/>
        <v>8</v>
      </c>
      <c r="AW35" s="76" t="s">
        <v>49</v>
      </c>
      <c r="AX35" s="76" t="s">
        <v>49</v>
      </c>
      <c r="AY35" s="93">
        <f t="shared" si="264"/>
        <v>8</v>
      </c>
      <c r="AZ35" s="93">
        <f t="shared" si="264"/>
        <v>8</v>
      </c>
      <c r="BA35" s="93">
        <f t="shared" si="264"/>
        <v>8</v>
      </c>
      <c r="BB35" s="93">
        <f t="shared" si="264"/>
        <v>8</v>
      </c>
      <c r="BC35" s="93">
        <f t="shared" si="264"/>
        <v>8</v>
      </c>
      <c r="BD35" s="76" t="s">
        <v>49</v>
      </c>
      <c r="BE35" s="76" t="s">
        <v>49</v>
      </c>
      <c r="BF35" s="93">
        <f t="shared" si="265"/>
        <v>8</v>
      </c>
      <c r="BG35" s="93">
        <f t="shared" si="265"/>
        <v>8</v>
      </c>
      <c r="BH35" s="93">
        <f t="shared" si="265"/>
        <v>8</v>
      </c>
      <c r="BI35" s="93">
        <f t="shared" si="265"/>
        <v>8</v>
      </c>
      <c r="BJ35" s="93">
        <f t="shared" si="265"/>
        <v>8</v>
      </c>
      <c r="BK35" s="76" t="s">
        <v>49</v>
      </c>
      <c r="BL35" s="76" t="s">
        <v>49</v>
      </c>
      <c r="BM35" s="93">
        <f t="shared" si="266"/>
        <v>8</v>
      </c>
      <c r="BN35" s="93">
        <f t="shared" si="266"/>
        <v>8</v>
      </c>
      <c r="BO35" s="93">
        <f t="shared" si="266"/>
        <v>8</v>
      </c>
      <c r="BP35" s="93">
        <f t="shared" si="266"/>
        <v>8</v>
      </c>
      <c r="BQ35" s="93">
        <f t="shared" si="266"/>
        <v>8</v>
      </c>
      <c r="BR35" s="76" t="s">
        <v>49</v>
      </c>
      <c r="BS35" s="76" t="s">
        <v>49</v>
      </c>
      <c r="BT35" s="93">
        <f t="shared" si="267"/>
        <v>8</v>
      </c>
      <c r="BU35" s="93">
        <f t="shared" si="267"/>
        <v>8</v>
      </c>
      <c r="BV35" s="93">
        <f t="shared" si="267"/>
        <v>8</v>
      </c>
      <c r="BW35" s="93">
        <f t="shared" si="267"/>
        <v>8</v>
      </c>
      <c r="BX35" s="93">
        <f t="shared" si="267"/>
        <v>8</v>
      </c>
      <c r="BY35" s="76" t="s">
        <v>49</v>
      </c>
      <c r="BZ35" s="76" t="s">
        <v>49</v>
      </c>
      <c r="CA35" s="93">
        <f t="shared" si="268"/>
        <v>8</v>
      </c>
      <c r="CB35" s="93">
        <f t="shared" si="268"/>
        <v>8</v>
      </c>
      <c r="CC35" s="93">
        <f t="shared" si="268"/>
        <v>8</v>
      </c>
      <c r="CD35" s="93">
        <f t="shared" si="268"/>
        <v>8</v>
      </c>
      <c r="CE35" s="93">
        <f t="shared" si="268"/>
        <v>8</v>
      </c>
      <c r="CF35" s="76" t="s">
        <v>49</v>
      </c>
      <c r="CG35" s="76" t="s">
        <v>49</v>
      </c>
      <c r="CH35" s="93">
        <f t="shared" si="269"/>
        <v>8</v>
      </c>
      <c r="CI35" s="93">
        <f t="shared" si="269"/>
        <v>8</v>
      </c>
      <c r="CJ35" s="93">
        <f t="shared" si="269"/>
        <v>8</v>
      </c>
      <c r="CK35" s="93">
        <f t="shared" si="269"/>
        <v>8</v>
      </c>
      <c r="CL35" s="93">
        <f t="shared" si="269"/>
        <v>8</v>
      </c>
      <c r="CM35" s="76" t="s">
        <v>49</v>
      </c>
      <c r="CN35" s="76" t="s">
        <v>49</v>
      </c>
      <c r="CO35" s="93">
        <f t="shared" si="270"/>
        <v>8</v>
      </c>
      <c r="CP35" s="93">
        <f t="shared" si="270"/>
        <v>8</v>
      </c>
      <c r="CQ35" s="63" t="s">
        <v>60</v>
      </c>
      <c r="CR35" s="56" t="s">
        <v>53</v>
      </c>
      <c r="CS35" s="63" t="s">
        <v>60</v>
      </c>
      <c r="CT35" s="76" t="s">
        <v>49</v>
      </c>
      <c r="CU35" s="76" t="s">
        <v>49</v>
      </c>
      <c r="CV35" s="63" t="s">
        <v>60</v>
      </c>
      <c r="CW35" s="63" t="s">
        <v>60</v>
      </c>
      <c r="CX35" s="63" t="s">
        <v>60</v>
      </c>
      <c r="CY35" s="63" t="s">
        <v>60</v>
      </c>
      <c r="CZ35" s="63" t="s">
        <v>60</v>
      </c>
      <c r="DA35" s="76" t="s">
        <v>49</v>
      </c>
      <c r="DB35" s="76" t="s">
        <v>49</v>
      </c>
      <c r="DC35" s="63" t="s">
        <v>60</v>
      </c>
      <c r="DD35" s="63" t="s">
        <v>60</v>
      </c>
      <c r="DE35" s="63" t="s">
        <v>60</v>
      </c>
      <c r="DF35" s="63" t="s">
        <v>60</v>
      </c>
      <c r="DG35" s="63" t="s">
        <v>60</v>
      </c>
      <c r="DH35" s="76" t="s">
        <v>49</v>
      </c>
      <c r="DI35" s="76" t="s">
        <v>49</v>
      </c>
      <c r="DJ35" s="63" t="s">
        <v>60</v>
      </c>
      <c r="DK35" s="63" t="s">
        <v>60</v>
      </c>
      <c r="DL35" s="63" t="s">
        <v>60</v>
      </c>
      <c r="DM35" s="63" t="s">
        <v>60</v>
      </c>
      <c r="DN35" s="63" t="s">
        <v>60</v>
      </c>
      <c r="DO35" s="76" t="s">
        <v>49</v>
      </c>
      <c r="DP35" s="76" t="s">
        <v>49</v>
      </c>
      <c r="DQ35" s="52" t="s">
        <v>50</v>
      </c>
      <c r="DR35" s="93">
        <f t="shared" si="271"/>
        <v>8</v>
      </c>
      <c r="DS35" s="93">
        <f t="shared" si="271"/>
        <v>8</v>
      </c>
      <c r="DT35" s="93">
        <f t="shared" si="271"/>
        <v>8</v>
      </c>
      <c r="DU35" s="93">
        <f t="shared" si="271"/>
        <v>8</v>
      </c>
      <c r="DV35" s="76" t="s">
        <v>49</v>
      </c>
      <c r="DW35" s="76" t="s">
        <v>49</v>
      </c>
      <c r="DX35" s="93">
        <f t="shared" si="272"/>
        <v>8</v>
      </c>
      <c r="DY35" s="93">
        <f t="shared" si="272"/>
        <v>8</v>
      </c>
      <c r="DZ35" s="93">
        <f t="shared" si="272"/>
        <v>8</v>
      </c>
      <c r="EA35" s="93">
        <f t="shared" si="272"/>
        <v>8</v>
      </c>
      <c r="EB35" s="93">
        <f t="shared" si="272"/>
        <v>8</v>
      </c>
      <c r="EC35" s="76" t="s">
        <v>49</v>
      </c>
      <c r="ED35" s="76" t="s">
        <v>49</v>
      </c>
      <c r="EE35" s="93">
        <f t="shared" si="273"/>
        <v>8</v>
      </c>
      <c r="EF35" s="93">
        <f t="shared" si="273"/>
        <v>8</v>
      </c>
      <c r="EG35" s="93">
        <f t="shared" si="273"/>
        <v>8</v>
      </c>
      <c r="EH35" s="93">
        <f t="shared" si="273"/>
        <v>8</v>
      </c>
      <c r="EI35" s="52" t="s">
        <v>50</v>
      </c>
      <c r="EJ35" s="76" t="s">
        <v>49</v>
      </c>
      <c r="EK35" s="76" t="s">
        <v>49</v>
      </c>
      <c r="EL35" s="93">
        <f t="shared" si="274"/>
        <v>8</v>
      </c>
      <c r="EM35" s="93">
        <f t="shared" si="274"/>
        <v>8</v>
      </c>
      <c r="EN35" s="93">
        <f t="shared" si="274"/>
        <v>8</v>
      </c>
      <c r="EO35" s="93">
        <f t="shared" si="274"/>
        <v>8</v>
      </c>
      <c r="EP35" s="52" t="s">
        <v>50</v>
      </c>
      <c r="EQ35" s="76" t="s">
        <v>49</v>
      </c>
      <c r="ER35" s="76" t="s">
        <v>49</v>
      </c>
      <c r="ES35" s="93">
        <f t="shared" si="275"/>
        <v>8</v>
      </c>
      <c r="ET35" s="93">
        <f t="shared" si="275"/>
        <v>8</v>
      </c>
      <c r="EU35" s="93">
        <f t="shared" si="275"/>
        <v>8</v>
      </c>
      <c r="EV35" s="93">
        <f t="shared" si="275"/>
        <v>8</v>
      </c>
      <c r="EW35" s="93">
        <f t="shared" si="275"/>
        <v>8</v>
      </c>
      <c r="EX35" s="76" t="s">
        <v>49</v>
      </c>
      <c r="EY35" s="76" t="s">
        <v>49</v>
      </c>
      <c r="EZ35" s="93">
        <f t="shared" si="276"/>
        <v>8</v>
      </c>
      <c r="FA35" s="93">
        <f t="shared" si="276"/>
        <v>8</v>
      </c>
      <c r="FB35" s="93">
        <f t="shared" si="276"/>
        <v>8</v>
      </c>
      <c r="FC35" s="52" t="s">
        <v>50</v>
      </c>
      <c r="FD35" s="93">
        <f t="shared" si="276"/>
        <v>8</v>
      </c>
      <c r="FE35" s="76" t="s">
        <v>49</v>
      </c>
      <c r="FF35" s="76" t="s">
        <v>49</v>
      </c>
      <c r="FG35" s="93">
        <f t="shared" si="277"/>
        <v>8</v>
      </c>
      <c r="FH35" s="93">
        <f t="shared" si="277"/>
        <v>8</v>
      </c>
      <c r="FI35" s="93">
        <f t="shared" si="277"/>
        <v>8</v>
      </c>
      <c r="FJ35" s="93">
        <f t="shared" si="277"/>
        <v>8</v>
      </c>
      <c r="FK35" s="93">
        <f t="shared" si="277"/>
        <v>8</v>
      </c>
      <c r="FL35" s="76" t="s">
        <v>49</v>
      </c>
      <c r="FM35" s="76" t="s">
        <v>49</v>
      </c>
      <c r="FN35" s="52" t="s">
        <v>50</v>
      </c>
      <c r="FO35" s="93">
        <f t="shared" si="278"/>
        <v>8</v>
      </c>
      <c r="FP35" s="93">
        <f t="shared" si="278"/>
        <v>8</v>
      </c>
      <c r="FQ35" s="93">
        <f t="shared" si="278"/>
        <v>8</v>
      </c>
      <c r="FR35" s="93">
        <f t="shared" si="278"/>
        <v>8</v>
      </c>
      <c r="FS35" s="76" t="s">
        <v>49</v>
      </c>
      <c r="FT35" s="76" t="s">
        <v>49</v>
      </c>
      <c r="FU35" s="93">
        <f t="shared" si="279"/>
        <v>8</v>
      </c>
      <c r="FV35" s="93">
        <f t="shared" si="279"/>
        <v>8</v>
      </c>
      <c r="FW35" s="93">
        <f t="shared" si="279"/>
        <v>8</v>
      </c>
      <c r="FX35" s="93">
        <f t="shared" si="279"/>
        <v>8</v>
      </c>
      <c r="FY35" s="93">
        <f t="shared" si="279"/>
        <v>8</v>
      </c>
      <c r="FZ35" s="76" t="s">
        <v>49</v>
      </c>
      <c r="GA35" s="76" t="s">
        <v>49</v>
      </c>
      <c r="GB35" s="93">
        <f t="shared" ref="GB35:GF36" si="309">$B$101</f>
        <v>8</v>
      </c>
      <c r="GC35" s="93">
        <f t="shared" si="309"/>
        <v>8</v>
      </c>
      <c r="GD35" s="93">
        <f t="shared" si="309"/>
        <v>8</v>
      </c>
      <c r="GE35" s="93">
        <f t="shared" si="309"/>
        <v>8</v>
      </c>
      <c r="GF35" s="93">
        <f t="shared" si="309"/>
        <v>8</v>
      </c>
      <c r="GG35" s="76" t="s">
        <v>49</v>
      </c>
      <c r="GH35" s="76" t="s">
        <v>49</v>
      </c>
      <c r="GI35" s="93">
        <f t="shared" ref="GI35:GM36" si="310">$B$101</f>
        <v>8</v>
      </c>
      <c r="GJ35" s="93">
        <f t="shared" si="310"/>
        <v>8</v>
      </c>
      <c r="GK35" s="93">
        <f t="shared" si="310"/>
        <v>8</v>
      </c>
      <c r="GL35" s="93">
        <f t="shared" si="310"/>
        <v>8</v>
      </c>
      <c r="GM35" s="93">
        <f t="shared" si="310"/>
        <v>8</v>
      </c>
      <c r="GN35" s="76" t="s">
        <v>49</v>
      </c>
      <c r="GO35" s="76" t="s">
        <v>49</v>
      </c>
      <c r="GP35" s="93">
        <f t="shared" si="280"/>
        <v>8</v>
      </c>
      <c r="GQ35" s="93">
        <f t="shared" si="280"/>
        <v>8</v>
      </c>
      <c r="GR35" s="93">
        <f t="shared" si="280"/>
        <v>8</v>
      </c>
      <c r="GS35" s="93">
        <f t="shared" si="280"/>
        <v>8</v>
      </c>
      <c r="GT35" s="93">
        <f t="shared" si="280"/>
        <v>8</v>
      </c>
      <c r="GU35" s="76" t="s">
        <v>49</v>
      </c>
      <c r="GV35" s="76" t="s">
        <v>49</v>
      </c>
      <c r="GW35" s="93">
        <f t="shared" si="281"/>
        <v>8</v>
      </c>
      <c r="GX35" s="93">
        <f t="shared" si="281"/>
        <v>8</v>
      </c>
      <c r="GY35" s="93">
        <f t="shared" si="281"/>
        <v>8</v>
      </c>
      <c r="GZ35" s="93">
        <f t="shared" si="281"/>
        <v>8</v>
      </c>
      <c r="HA35" s="93">
        <f t="shared" si="281"/>
        <v>8</v>
      </c>
      <c r="HB35" s="76" t="s">
        <v>49</v>
      </c>
      <c r="HC35" s="76" t="s">
        <v>49</v>
      </c>
      <c r="HD35" s="93">
        <f t="shared" si="282"/>
        <v>8</v>
      </c>
      <c r="HE35" s="52" t="s">
        <v>50</v>
      </c>
      <c r="HF35" s="93">
        <f t="shared" si="282"/>
        <v>8</v>
      </c>
      <c r="HG35" s="93">
        <f t="shared" si="282"/>
        <v>8</v>
      </c>
      <c r="HH35" s="93">
        <f t="shared" si="282"/>
        <v>8</v>
      </c>
      <c r="HI35" s="76" t="s">
        <v>49</v>
      </c>
      <c r="HJ35" s="76" t="s">
        <v>49</v>
      </c>
      <c r="HK35" s="93">
        <f t="shared" si="283"/>
        <v>8</v>
      </c>
      <c r="HL35" s="93">
        <f t="shared" si="283"/>
        <v>8</v>
      </c>
      <c r="HM35" s="93">
        <f t="shared" si="283"/>
        <v>8</v>
      </c>
      <c r="HN35" s="93">
        <f t="shared" si="283"/>
        <v>8</v>
      </c>
      <c r="HO35" s="93">
        <f t="shared" si="283"/>
        <v>8</v>
      </c>
      <c r="HP35" s="76" t="s">
        <v>49</v>
      </c>
      <c r="HQ35" s="76" t="s">
        <v>49</v>
      </c>
      <c r="HR35" s="93">
        <f t="shared" si="284"/>
        <v>8</v>
      </c>
      <c r="HS35" s="93">
        <f t="shared" si="284"/>
        <v>8</v>
      </c>
      <c r="HT35" s="93">
        <f t="shared" si="284"/>
        <v>8</v>
      </c>
      <c r="HU35" s="93">
        <f t="shared" si="284"/>
        <v>8</v>
      </c>
      <c r="HV35" s="93">
        <f t="shared" si="284"/>
        <v>8</v>
      </c>
      <c r="HW35" s="76" t="s">
        <v>49</v>
      </c>
      <c r="HX35" s="76" t="s">
        <v>49</v>
      </c>
      <c r="HY35" s="93">
        <f t="shared" si="285"/>
        <v>8</v>
      </c>
      <c r="HZ35" s="93">
        <f t="shared" si="285"/>
        <v>8</v>
      </c>
      <c r="IA35" s="93">
        <f t="shared" si="285"/>
        <v>8</v>
      </c>
      <c r="IB35" s="93">
        <f t="shared" si="285"/>
        <v>8</v>
      </c>
      <c r="IC35" s="93">
        <f t="shared" si="285"/>
        <v>8</v>
      </c>
      <c r="ID35" s="76" t="s">
        <v>49</v>
      </c>
      <c r="IE35" s="76" t="s">
        <v>49</v>
      </c>
      <c r="IF35" s="93">
        <f t="shared" si="286"/>
        <v>8</v>
      </c>
      <c r="IG35" s="93">
        <f t="shared" si="286"/>
        <v>8</v>
      </c>
      <c r="IH35" s="93">
        <f t="shared" si="286"/>
        <v>8</v>
      </c>
      <c r="II35" s="93">
        <f t="shared" si="286"/>
        <v>8</v>
      </c>
      <c r="IJ35" s="93">
        <f t="shared" si="286"/>
        <v>8</v>
      </c>
      <c r="IK35" s="76" t="s">
        <v>49</v>
      </c>
      <c r="IL35" s="76" t="s">
        <v>49</v>
      </c>
      <c r="IM35" s="93">
        <f t="shared" si="287"/>
        <v>8</v>
      </c>
      <c r="IN35" s="93">
        <f t="shared" si="287"/>
        <v>8</v>
      </c>
      <c r="IO35" s="93">
        <f t="shared" si="287"/>
        <v>8</v>
      </c>
      <c r="IP35" s="93">
        <f t="shared" si="287"/>
        <v>8</v>
      </c>
      <c r="IQ35" s="93">
        <f t="shared" si="287"/>
        <v>8</v>
      </c>
      <c r="IR35" s="76" t="s">
        <v>49</v>
      </c>
      <c r="IS35" s="76" t="s">
        <v>49</v>
      </c>
      <c r="IT35" s="93">
        <f t="shared" si="288"/>
        <v>8</v>
      </c>
      <c r="IU35" s="93">
        <f t="shared" si="288"/>
        <v>8</v>
      </c>
      <c r="IV35" s="93">
        <f t="shared" si="288"/>
        <v>8</v>
      </c>
      <c r="IW35" s="93">
        <f t="shared" si="288"/>
        <v>8</v>
      </c>
      <c r="IX35" s="93">
        <f t="shared" si="288"/>
        <v>8</v>
      </c>
      <c r="IY35" s="76" t="s">
        <v>49</v>
      </c>
      <c r="IZ35" s="76" t="s">
        <v>49</v>
      </c>
      <c r="JA35" s="93">
        <f t="shared" si="289"/>
        <v>8</v>
      </c>
      <c r="JB35" s="93">
        <f t="shared" si="289"/>
        <v>8</v>
      </c>
      <c r="JC35" s="93">
        <f t="shared" si="289"/>
        <v>8</v>
      </c>
      <c r="JD35" s="93">
        <f t="shared" si="289"/>
        <v>8</v>
      </c>
      <c r="JE35" s="93">
        <f t="shared" si="289"/>
        <v>8</v>
      </c>
      <c r="JF35" s="76" t="s">
        <v>49</v>
      </c>
      <c r="JG35" s="76" t="s">
        <v>49</v>
      </c>
      <c r="JH35" s="93">
        <f t="shared" si="290"/>
        <v>8</v>
      </c>
      <c r="JI35" s="93">
        <f t="shared" si="290"/>
        <v>8</v>
      </c>
      <c r="JJ35" s="93">
        <f t="shared" si="290"/>
        <v>8</v>
      </c>
      <c r="JK35" s="93">
        <f t="shared" si="290"/>
        <v>8</v>
      </c>
      <c r="JL35" s="93">
        <f t="shared" si="290"/>
        <v>8</v>
      </c>
      <c r="JM35" s="76" t="s">
        <v>49</v>
      </c>
      <c r="JN35" s="76" t="s">
        <v>49</v>
      </c>
      <c r="JO35" s="93">
        <f t="shared" si="291"/>
        <v>8</v>
      </c>
      <c r="JP35" s="93">
        <f t="shared" si="291"/>
        <v>8</v>
      </c>
      <c r="JQ35" s="93">
        <f t="shared" si="291"/>
        <v>8</v>
      </c>
      <c r="JR35" s="93">
        <f t="shared" si="291"/>
        <v>8</v>
      </c>
      <c r="JS35" s="93">
        <f t="shared" si="291"/>
        <v>8</v>
      </c>
      <c r="JT35" s="76" t="s">
        <v>49</v>
      </c>
      <c r="JU35" s="76" t="s">
        <v>49</v>
      </c>
      <c r="JV35" s="93">
        <f t="shared" si="292"/>
        <v>8</v>
      </c>
      <c r="JW35" s="93">
        <f t="shared" si="292"/>
        <v>8</v>
      </c>
      <c r="JX35" s="93">
        <f t="shared" si="292"/>
        <v>8</v>
      </c>
      <c r="JY35" s="93">
        <f t="shared" si="292"/>
        <v>8</v>
      </c>
      <c r="JZ35" s="93">
        <f t="shared" si="292"/>
        <v>8</v>
      </c>
      <c r="KA35" s="76" t="s">
        <v>49</v>
      </c>
      <c r="KB35" s="76" t="s">
        <v>49</v>
      </c>
      <c r="KC35" s="93">
        <f t="shared" si="293"/>
        <v>8</v>
      </c>
      <c r="KD35" s="93">
        <f t="shared" si="293"/>
        <v>8</v>
      </c>
      <c r="KE35" s="93">
        <f t="shared" si="293"/>
        <v>8</v>
      </c>
      <c r="KF35" s="93">
        <f t="shared" si="293"/>
        <v>8</v>
      </c>
      <c r="KG35" s="93">
        <f t="shared" si="293"/>
        <v>8</v>
      </c>
      <c r="KH35" s="76" t="s">
        <v>49</v>
      </c>
      <c r="KI35" s="76" t="s">
        <v>49</v>
      </c>
      <c r="KJ35" s="93">
        <f t="shared" si="294"/>
        <v>8</v>
      </c>
      <c r="KK35" s="93">
        <f t="shared" si="294"/>
        <v>8</v>
      </c>
      <c r="KL35" s="93">
        <f t="shared" si="294"/>
        <v>8</v>
      </c>
      <c r="KM35" s="93">
        <f t="shared" si="294"/>
        <v>8</v>
      </c>
      <c r="KN35" s="93">
        <f t="shared" si="294"/>
        <v>8</v>
      </c>
      <c r="KO35" s="76" t="s">
        <v>49</v>
      </c>
      <c r="KP35" s="76" t="s">
        <v>49</v>
      </c>
      <c r="KQ35" s="93">
        <f t="shared" si="295"/>
        <v>8</v>
      </c>
      <c r="KR35" s="93">
        <f t="shared" si="295"/>
        <v>8</v>
      </c>
      <c r="KS35" s="93">
        <f t="shared" si="295"/>
        <v>8</v>
      </c>
      <c r="KT35" s="93">
        <f t="shared" si="295"/>
        <v>8</v>
      </c>
      <c r="KU35" s="93">
        <f t="shared" si="295"/>
        <v>8</v>
      </c>
      <c r="KV35" s="76" t="s">
        <v>49</v>
      </c>
      <c r="KW35" s="76" t="s">
        <v>49</v>
      </c>
      <c r="KX35" s="93">
        <f t="shared" si="296"/>
        <v>8</v>
      </c>
      <c r="KY35" s="93">
        <f t="shared" si="296"/>
        <v>8</v>
      </c>
      <c r="KZ35" s="93">
        <f t="shared" si="296"/>
        <v>8</v>
      </c>
      <c r="LA35" s="93">
        <f t="shared" si="296"/>
        <v>8</v>
      </c>
      <c r="LB35" s="93">
        <f t="shared" si="296"/>
        <v>8</v>
      </c>
      <c r="LC35" s="76" t="s">
        <v>49</v>
      </c>
      <c r="LD35" s="76" t="s">
        <v>49</v>
      </c>
      <c r="LE35" s="93">
        <f t="shared" si="297"/>
        <v>8</v>
      </c>
      <c r="LF35" s="93">
        <f t="shared" si="297"/>
        <v>8</v>
      </c>
      <c r="LG35" s="93">
        <f t="shared" si="297"/>
        <v>8</v>
      </c>
      <c r="LH35" s="93">
        <f t="shared" si="297"/>
        <v>8</v>
      </c>
      <c r="LI35" s="93">
        <f t="shared" si="297"/>
        <v>8</v>
      </c>
      <c r="LJ35" s="76" t="s">
        <v>49</v>
      </c>
      <c r="LK35" s="76" t="s">
        <v>49</v>
      </c>
      <c r="LL35" s="93">
        <f t="shared" si="298"/>
        <v>8</v>
      </c>
      <c r="LM35" s="93">
        <f t="shared" si="298"/>
        <v>8</v>
      </c>
      <c r="LN35" s="93">
        <f t="shared" si="298"/>
        <v>8</v>
      </c>
      <c r="LO35" s="93">
        <f t="shared" si="298"/>
        <v>8</v>
      </c>
      <c r="LP35" s="93">
        <f t="shared" si="298"/>
        <v>8</v>
      </c>
      <c r="LQ35" s="76" t="s">
        <v>49</v>
      </c>
      <c r="LR35" s="76" t="s">
        <v>49</v>
      </c>
      <c r="LS35" s="93">
        <f t="shared" si="299"/>
        <v>8</v>
      </c>
      <c r="LT35" s="93">
        <f t="shared" si="299"/>
        <v>8</v>
      </c>
      <c r="LU35" s="52" t="s">
        <v>50</v>
      </c>
      <c r="LV35" s="93">
        <f t="shared" si="299"/>
        <v>8</v>
      </c>
      <c r="LW35" s="93">
        <f t="shared" si="299"/>
        <v>8</v>
      </c>
      <c r="LX35" s="76" t="s">
        <v>49</v>
      </c>
      <c r="LY35" s="76" t="s">
        <v>49</v>
      </c>
      <c r="LZ35" s="93">
        <f t="shared" si="300"/>
        <v>8</v>
      </c>
      <c r="MA35" s="93">
        <f t="shared" si="300"/>
        <v>8</v>
      </c>
      <c r="MB35" s="93">
        <f t="shared" si="300"/>
        <v>8</v>
      </c>
      <c r="MC35" s="93">
        <f t="shared" si="300"/>
        <v>8</v>
      </c>
      <c r="MD35" s="93">
        <f t="shared" si="300"/>
        <v>8</v>
      </c>
      <c r="ME35" s="76" t="s">
        <v>49</v>
      </c>
      <c r="MF35" s="76" t="s">
        <v>49</v>
      </c>
      <c r="MG35" s="93">
        <f t="shared" si="301"/>
        <v>8</v>
      </c>
      <c r="MH35" s="93">
        <f t="shared" si="301"/>
        <v>8</v>
      </c>
      <c r="MI35" s="93">
        <f t="shared" si="301"/>
        <v>8</v>
      </c>
      <c r="MJ35" s="93">
        <f t="shared" si="301"/>
        <v>8</v>
      </c>
      <c r="MK35" s="93">
        <f t="shared" si="301"/>
        <v>8</v>
      </c>
      <c r="ML35" s="76" t="s">
        <v>49</v>
      </c>
      <c r="MM35" s="76" t="s">
        <v>49</v>
      </c>
      <c r="MN35" s="93">
        <f t="shared" si="302"/>
        <v>8</v>
      </c>
      <c r="MO35" s="93">
        <f t="shared" si="302"/>
        <v>8</v>
      </c>
      <c r="MP35" s="93">
        <f t="shared" si="302"/>
        <v>8</v>
      </c>
      <c r="MQ35" s="93">
        <f t="shared" si="302"/>
        <v>8</v>
      </c>
      <c r="MR35" s="93">
        <f t="shared" si="302"/>
        <v>8</v>
      </c>
      <c r="MS35" s="76" t="s">
        <v>49</v>
      </c>
      <c r="MT35" s="76" t="s">
        <v>49</v>
      </c>
      <c r="MU35" s="93">
        <f t="shared" si="303"/>
        <v>8</v>
      </c>
      <c r="MV35" s="93">
        <f t="shared" si="303"/>
        <v>8</v>
      </c>
      <c r="MW35" s="93">
        <f t="shared" si="303"/>
        <v>8</v>
      </c>
      <c r="MX35" s="93">
        <f t="shared" si="303"/>
        <v>8</v>
      </c>
      <c r="MY35" s="93">
        <f t="shared" si="303"/>
        <v>8</v>
      </c>
      <c r="MZ35" s="76" t="s">
        <v>49</v>
      </c>
      <c r="NA35" s="76" t="s">
        <v>49</v>
      </c>
      <c r="NB35" s="93">
        <f t="shared" si="304"/>
        <v>8</v>
      </c>
      <c r="NC35" s="93">
        <f t="shared" si="304"/>
        <v>8</v>
      </c>
      <c r="ND35" s="93">
        <f t="shared" si="304"/>
        <v>8</v>
      </c>
      <c r="NE35" s="93">
        <f t="shared" si="304"/>
        <v>8</v>
      </c>
      <c r="NF35" s="93">
        <f t="shared" si="304"/>
        <v>8</v>
      </c>
      <c r="NG35" s="76" t="s">
        <v>49</v>
      </c>
      <c r="NH35" s="76" t="s">
        <v>49</v>
      </c>
      <c r="NI35" s="93">
        <f t="shared" si="305"/>
        <v>8</v>
      </c>
      <c r="NJ35" s="93">
        <f t="shared" si="305"/>
        <v>8</v>
      </c>
      <c r="NK35" s="93">
        <f t="shared" si="305"/>
        <v>8</v>
      </c>
      <c r="NL35" s="93">
        <f t="shared" si="305"/>
        <v>8</v>
      </c>
      <c r="NM35" s="52" t="s">
        <v>50</v>
      </c>
      <c r="NN35" s="76" t="s">
        <v>49</v>
      </c>
      <c r="NO35" s="76" t="s">
        <v>49</v>
      </c>
      <c r="NP35" s="93">
        <f t="shared" si="306"/>
        <v>8</v>
      </c>
      <c r="NQ35" s="93">
        <f t="shared" si="306"/>
        <v>8</v>
      </c>
      <c r="NR35" s="93">
        <f t="shared" si="306"/>
        <v>8</v>
      </c>
      <c r="NS35" s="93">
        <f t="shared" si="306"/>
        <v>8</v>
      </c>
      <c r="NT35" s="52" t="s">
        <v>50</v>
      </c>
      <c r="NU35" s="81" t="s">
        <v>49</v>
      </c>
      <c r="NV35" s="81" t="s">
        <v>49</v>
      </c>
      <c r="NW35" s="94"/>
      <c r="NX35" s="94"/>
      <c r="NY35" s="94"/>
      <c r="NZ35" s="94"/>
      <c r="OA35" s="94"/>
      <c r="OB35" s="81" t="s">
        <v>49</v>
      </c>
      <c r="OC35" s="81" t="s">
        <v>49</v>
      </c>
      <c r="OD35" s="94"/>
      <c r="OE35" s="94"/>
      <c r="OF35" s="94"/>
      <c r="OG35" s="94"/>
      <c r="OH35" s="94"/>
      <c r="OI35" s="81" t="s">
        <v>49</v>
      </c>
      <c r="OJ35" s="81" t="s">
        <v>49</v>
      </c>
      <c r="OK35" s="94"/>
      <c r="OL35" s="94"/>
      <c r="OM35" s="94"/>
      <c r="ON35" s="94"/>
      <c r="OO35" s="94"/>
      <c r="OP35" s="81" t="s">
        <v>49</v>
      </c>
      <c r="OQ35" s="81" t="s">
        <v>49</v>
      </c>
      <c r="OR35" s="94"/>
      <c r="OS35" s="94"/>
      <c r="OT35" s="94"/>
      <c r="OU35" s="94"/>
      <c r="OV35" s="94"/>
      <c r="OW35" s="81" t="s">
        <v>49</v>
      </c>
      <c r="OX35" s="81" t="s">
        <v>49</v>
      </c>
      <c r="OY35" s="94"/>
      <c r="OZ35" s="94"/>
      <c r="PA35" s="94"/>
      <c r="PB35" s="94"/>
      <c r="PC35" s="94"/>
      <c r="PD35" s="81" t="s">
        <v>49</v>
      </c>
      <c r="PE35" s="81" t="s">
        <v>49</v>
      </c>
      <c r="PF35" s="94"/>
      <c r="PG35" s="94"/>
      <c r="PH35" s="94"/>
      <c r="PI35" s="94"/>
      <c r="PJ35" s="94"/>
      <c r="PK35" s="81" t="s">
        <v>49</v>
      </c>
      <c r="PL35" s="81" t="s">
        <v>49</v>
      </c>
      <c r="PM35" s="94"/>
      <c r="PN35" s="94"/>
      <c r="PO35" s="94"/>
      <c r="PP35" s="94"/>
      <c r="PQ35" s="94"/>
      <c r="PR35" s="81" t="s">
        <v>49</v>
      </c>
      <c r="PS35" s="81" t="s">
        <v>49</v>
      </c>
      <c r="PT35" s="94"/>
      <c r="PU35" s="94"/>
      <c r="PV35" s="94"/>
      <c r="PW35" s="94"/>
      <c r="PX35" s="94"/>
      <c r="PY35" s="81" t="s">
        <v>49</v>
      </c>
      <c r="PZ35" s="81" t="s">
        <v>49</v>
      </c>
      <c r="QA35" s="94"/>
      <c r="QB35" s="94"/>
      <c r="QC35" s="94"/>
      <c r="QD35" s="94"/>
      <c r="QE35" s="94"/>
      <c r="QF35" s="81" t="s">
        <v>49</v>
      </c>
      <c r="QG35" s="81" t="s">
        <v>49</v>
      </c>
      <c r="QH35" s="94"/>
      <c r="QI35" s="94"/>
      <c r="QJ35" s="94"/>
      <c r="QK35" s="94"/>
      <c r="QL35" s="94"/>
      <c r="QM35" s="81" t="s">
        <v>49</v>
      </c>
      <c r="QN35" s="81" t="s">
        <v>49</v>
      </c>
      <c r="QO35" s="94"/>
      <c r="QP35" s="94"/>
      <c r="QQ35" s="94"/>
      <c r="QR35" s="94"/>
      <c r="QS35" s="94"/>
      <c r="QT35" s="81" t="s">
        <v>49</v>
      </c>
      <c r="QU35" s="81" t="s">
        <v>49</v>
      </c>
      <c r="QV35" s="94"/>
      <c r="QW35" s="94"/>
      <c r="QX35" s="94"/>
      <c r="QY35" s="94"/>
      <c r="QZ35" s="94"/>
      <c r="RA35" s="81" t="s">
        <v>49</v>
      </c>
      <c r="RB35" s="81" t="s">
        <v>49</v>
      </c>
      <c r="RC35" s="94"/>
      <c r="RD35" s="94"/>
      <c r="RE35" s="94"/>
      <c r="RF35" s="94"/>
      <c r="RG35" s="94"/>
      <c r="RH35" s="81" t="s">
        <v>49</v>
      </c>
      <c r="RI35" s="81" t="s">
        <v>49</v>
      </c>
    </row>
    <row r="36" spans="1:477" ht="10.5" customHeight="1" x14ac:dyDescent="0.2">
      <c r="A36" s="89" t="s">
        <v>88</v>
      </c>
      <c r="B36" s="102">
        <f t="shared" si="307"/>
        <v>0</v>
      </c>
      <c r="C36" s="79">
        <f t="shared" si="248"/>
        <v>104</v>
      </c>
      <c r="D36" s="79">
        <f t="shared" si="249"/>
        <v>9</v>
      </c>
      <c r="E36" s="79">
        <f t="shared" si="250"/>
        <v>224</v>
      </c>
      <c r="F36" s="79">
        <f t="shared" si="251"/>
        <v>0</v>
      </c>
      <c r="G36" s="69"/>
      <c r="H36" s="79">
        <f t="shared" si="252"/>
        <v>19</v>
      </c>
      <c r="I36" s="79">
        <f t="shared" si="253"/>
        <v>0</v>
      </c>
      <c r="J36" s="79">
        <f t="shared" si="254"/>
        <v>2</v>
      </c>
      <c r="K36" s="79">
        <f t="shared" si="255"/>
        <v>1</v>
      </c>
      <c r="L36" s="79">
        <f t="shared" si="256"/>
        <v>0</v>
      </c>
      <c r="M36" s="79">
        <f t="shared" si="257"/>
        <v>2</v>
      </c>
      <c r="N36" s="79">
        <f t="shared" si="258"/>
        <v>0</v>
      </c>
      <c r="O36" s="79">
        <f t="shared" si="259"/>
        <v>18</v>
      </c>
      <c r="P36" s="79">
        <f t="shared" si="260"/>
        <v>0</v>
      </c>
      <c r="Q36" s="84"/>
      <c r="R36" s="52" t="s">
        <v>50</v>
      </c>
      <c r="S36" s="56" t="s">
        <v>53</v>
      </c>
      <c r="T36" s="93">
        <f>$B$101</f>
        <v>8</v>
      </c>
      <c r="U36" s="76" t="s">
        <v>49</v>
      </c>
      <c r="V36" s="76" t="s">
        <v>49</v>
      </c>
      <c r="W36" s="93">
        <f t="shared" si="261"/>
        <v>8</v>
      </c>
      <c r="X36" s="93">
        <f t="shared" si="261"/>
        <v>8</v>
      </c>
      <c r="Y36" s="93">
        <f t="shared" si="261"/>
        <v>8</v>
      </c>
      <c r="Z36" s="61" t="s">
        <v>58</v>
      </c>
      <c r="AA36" s="93">
        <f t="shared" si="261"/>
        <v>8</v>
      </c>
      <c r="AB36" s="76" t="s">
        <v>49</v>
      </c>
      <c r="AC36" s="76" t="s">
        <v>49</v>
      </c>
      <c r="AD36" s="93">
        <f t="shared" si="308"/>
        <v>8</v>
      </c>
      <c r="AE36" s="93">
        <f t="shared" si="308"/>
        <v>8</v>
      </c>
      <c r="AF36" s="93">
        <f t="shared" si="308"/>
        <v>8</v>
      </c>
      <c r="AG36" s="61" t="s">
        <v>58</v>
      </c>
      <c r="AH36" s="93">
        <f t="shared" si="308"/>
        <v>8</v>
      </c>
      <c r="AI36" s="76" t="s">
        <v>49</v>
      </c>
      <c r="AJ36" s="76" t="s">
        <v>49</v>
      </c>
      <c r="AK36" s="93">
        <f t="shared" si="262"/>
        <v>8</v>
      </c>
      <c r="AL36" s="93">
        <f t="shared" si="262"/>
        <v>8</v>
      </c>
      <c r="AM36" s="93">
        <f t="shared" si="262"/>
        <v>8</v>
      </c>
      <c r="AN36" s="93">
        <f t="shared" si="262"/>
        <v>8</v>
      </c>
      <c r="AO36" s="93">
        <f t="shared" si="262"/>
        <v>8</v>
      </c>
      <c r="AP36" s="76" t="s">
        <v>49</v>
      </c>
      <c r="AQ36" s="76" t="s">
        <v>49</v>
      </c>
      <c r="AR36" s="93">
        <f t="shared" si="263"/>
        <v>8</v>
      </c>
      <c r="AS36" s="93">
        <f t="shared" si="263"/>
        <v>8</v>
      </c>
      <c r="AT36" s="93">
        <f t="shared" si="263"/>
        <v>8</v>
      </c>
      <c r="AU36" s="93">
        <f t="shared" si="263"/>
        <v>8</v>
      </c>
      <c r="AV36" s="93">
        <f t="shared" si="263"/>
        <v>8</v>
      </c>
      <c r="AW36" s="76" t="s">
        <v>49</v>
      </c>
      <c r="AX36" s="76" t="s">
        <v>49</v>
      </c>
      <c r="AY36" s="93">
        <f t="shared" si="264"/>
        <v>8</v>
      </c>
      <c r="AZ36" s="93">
        <f t="shared" si="264"/>
        <v>8</v>
      </c>
      <c r="BA36" s="93">
        <f t="shared" si="264"/>
        <v>8</v>
      </c>
      <c r="BB36" s="93">
        <f t="shared" si="264"/>
        <v>8</v>
      </c>
      <c r="BC36" s="93">
        <f t="shared" si="264"/>
        <v>8</v>
      </c>
      <c r="BD36" s="76" t="s">
        <v>49</v>
      </c>
      <c r="BE36" s="76" t="s">
        <v>49</v>
      </c>
      <c r="BF36" s="93">
        <f t="shared" si="265"/>
        <v>8</v>
      </c>
      <c r="BG36" s="93">
        <f t="shared" si="265"/>
        <v>8</v>
      </c>
      <c r="BH36" s="93">
        <f t="shared" si="265"/>
        <v>8</v>
      </c>
      <c r="BI36" s="93">
        <f t="shared" si="265"/>
        <v>8</v>
      </c>
      <c r="BJ36" s="93">
        <f t="shared" si="265"/>
        <v>8</v>
      </c>
      <c r="BK36" s="76" t="s">
        <v>49</v>
      </c>
      <c r="BL36" s="76" t="s">
        <v>49</v>
      </c>
      <c r="BM36" s="56" t="s">
        <v>53</v>
      </c>
      <c r="BN36" s="56" t="s">
        <v>53</v>
      </c>
      <c r="BO36" s="56" t="s">
        <v>53</v>
      </c>
      <c r="BP36" s="56" t="s">
        <v>53</v>
      </c>
      <c r="BQ36" s="56" t="s">
        <v>53</v>
      </c>
      <c r="BR36" s="76" t="s">
        <v>49</v>
      </c>
      <c r="BS36" s="76" t="s">
        <v>49</v>
      </c>
      <c r="BT36" s="93">
        <f t="shared" si="267"/>
        <v>8</v>
      </c>
      <c r="BU36" s="93">
        <f t="shared" si="267"/>
        <v>8</v>
      </c>
      <c r="BV36" s="93">
        <f t="shared" si="267"/>
        <v>8</v>
      </c>
      <c r="BW36" s="93">
        <f t="shared" si="267"/>
        <v>8</v>
      </c>
      <c r="BX36" s="93">
        <f t="shared" si="267"/>
        <v>8</v>
      </c>
      <c r="BY36" s="76" t="s">
        <v>49</v>
      </c>
      <c r="BZ36" s="76" t="s">
        <v>49</v>
      </c>
      <c r="CA36" s="93">
        <f t="shared" si="268"/>
        <v>8</v>
      </c>
      <c r="CB36" s="93">
        <f t="shared" si="268"/>
        <v>8</v>
      </c>
      <c r="CC36" s="93">
        <f t="shared" si="268"/>
        <v>8</v>
      </c>
      <c r="CD36" s="93">
        <f t="shared" si="268"/>
        <v>8</v>
      </c>
      <c r="CE36" s="93">
        <f t="shared" si="268"/>
        <v>8</v>
      </c>
      <c r="CF36" s="76" t="s">
        <v>49</v>
      </c>
      <c r="CG36" s="76" t="s">
        <v>49</v>
      </c>
      <c r="CH36" s="93">
        <f t="shared" si="269"/>
        <v>8</v>
      </c>
      <c r="CI36" s="93">
        <f t="shared" si="269"/>
        <v>8</v>
      </c>
      <c r="CJ36" s="93">
        <f t="shared" si="269"/>
        <v>8</v>
      </c>
      <c r="CK36" s="59" t="s">
        <v>56</v>
      </c>
      <c r="CL36" s="93">
        <f t="shared" si="269"/>
        <v>8</v>
      </c>
      <c r="CM36" s="76" t="s">
        <v>49</v>
      </c>
      <c r="CN36" s="76" t="s">
        <v>49</v>
      </c>
      <c r="CO36" s="58" t="s">
        <v>55</v>
      </c>
      <c r="CP36" s="58" t="s">
        <v>55</v>
      </c>
      <c r="CQ36" s="63" t="s">
        <v>60</v>
      </c>
      <c r="CR36" s="63" t="s">
        <v>60</v>
      </c>
      <c r="CS36" s="63" t="s">
        <v>60</v>
      </c>
      <c r="CT36" s="76" t="s">
        <v>49</v>
      </c>
      <c r="CU36" s="76" t="s">
        <v>49</v>
      </c>
      <c r="CV36" s="63" t="s">
        <v>60</v>
      </c>
      <c r="CW36" s="63" t="s">
        <v>60</v>
      </c>
      <c r="CX36" s="63" t="s">
        <v>60</v>
      </c>
      <c r="CY36" s="63" t="s">
        <v>60</v>
      </c>
      <c r="CZ36" s="63" t="s">
        <v>60</v>
      </c>
      <c r="DA36" s="76" t="s">
        <v>49</v>
      </c>
      <c r="DB36" s="76" t="s">
        <v>49</v>
      </c>
      <c r="DC36" s="63" t="s">
        <v>60</v>
      </c>
      <c r="DD36" s="63" t="s">
        <v>60</v>
      </c>
      <c r="DE36" s="63" t="s">
        <v>60</v>
      </c>
      <c r="DF36" s="63" t="s">
        <v>60</v>
      </c>
      <c r="DG36" s="63" t="s">
        <v>60</v>
      </c>
      <c r="DH36" s="76" t="s">
        <v>49</v>
      </c>
      <c r="DI36" s="76" t="s">
        <v>49</v>
      </c>
      <c r="DJ36" s="63" t="s">
        <v>60</v>
      </c>
      <c r="DK36" s="63" t="s">
        <v>60</v>
      </c>
      <c r="DL36" s="63" t="s">
        <v>60</v>
      </c>
      <c r="DM36" s="63" t="s">
        <v>60</v>
      </c>
      <c r="DN36" s="63" t="s">
        <v>60</v>
      </c>
      <c r="DO36" s="76" t="s">
        <v>49</v>
      </c>
      <c r="DP36" s="76" t="s">
        <v>49</v>
      </c>
      <c r="DQ36" s="52" t="s">
        <v>50</v>
      </c>
      <c r="DR36" s="93">
        <f t="shared" si="271"/>
        <v>8</v>
      </c>
      <c r="DS36" s="93">
        <f t="shared" si="271"/>
        <v>8</v>
      </c>
      <c r="DT36" s="93">
        <f t="shared" si="271"/>
        <v>8</v>
      </c>
      <c r="DU36" s="93">
        <f t="shared" si="271"/>
        <v>8</v>
      </c>
      <c r="DV36" s="76" t="s">
        <v>49</v>
      </c>
      <c r="DW36" s="76" t="s">
        <v>49</v>
      </c>
      <c r="DX36" s="93">
        <f t="shared" si="272"/>
        <v>8</v>
      </c>
      <c r="DY36" s="93">
        <f t="shared" si="272"/>
        <v>8</v>
      </c>
      <c r="DZ36" s="93">
        <f t="shared" si="272"/>
        <v>8</v>
      </c>
      <c r="EA36" s="93">
        <f t="shared" si="272"/>
        <v>8</v>
      </c>
      <c r="EB36" s="93">
        <f t="shared" si="272"/>
        <v>8</v>
      </c>
      <c r="EC36" s="76" t="s">
        <v>49</v>
      </c>
      <c r="ED36" s="76" t="s">
        <v>49</v>
      </c>
      <c r="EE36" s="93">
        <f t="shared" si="273"/>
        <v>8</v>
      </c>
      <c r="EF36" s="93">
        <f t="shared" si="273"/>
        <v>8</v>
      </c>
      <c r="EG36" s="93">
        <f t="shared" si="273"/>
        <v>8</v>
      </c>
      <c r="EH36" s="93">
        <f t="shared" si="273"/>
        <v>8</v>
      </c>
      <c r="EI36" s="52" t="s">
        <v>50</v>
      </c>
      <c r="EJ36" s="76" t="s">
        <v>49</v>
      </c>
      <c r="EK36" s="76" t="s">
        <v>49</v>
      </c>
      <c r="EL36" s="93">
        <f t="shared" si="274"/>
        <v>8</v>
      </c>
      <c r="EM36" s="93">
        <f t="shared" si="274"/>
        <v>8</v>
      </c>
      <c r="EN36" s="93">
        <f t="shared" si="274"/>
        <v>8</v>
      </c>
      <c r="EO36" s="93">
        <f t="shared" si="274"/>
        <v>8</v>
      </c>
      <c r="EP36" s="52" t="s">
        <v>50</v>
      </c>
      <c r="EQ36" s="76" t="s">
        <v>49</v>
      </c>
      <c r="ER36" s="76" t="s">
        <v>49</v>
      </c>
      <c r="ES36" s="93">
        <f t="shared" si="275"/>
        <v>8</v>
      </c>
      <c r="ET36" s="93">
        <f t="shared" si="275"/>
        <v>8</v>
      </c>
      <c r="EU36" s="93">
        <f t="shared" si="275"/>
        <v>8</v>
      </c>
      <c r="EV36" s="93">
        <f t="shared" si="275"/>
        <v>8</v>
      </c>
      <c r="EW36" s="93">
        <f t="shared" si="275"/>
        <v>8</v>
      </c>
      <c r="EX36" s="76" t="s">
        <v>49</v>
      </c>
      <c r="EY36" s="76" t="s">
        <v>49</v>
      </c>
      <c r="EZ36" s="93">
        <f t="shared" si="276"/>
        <v>8</v>
      </c>
      <c r="FA36" s="93">
        <f t="shared" si="276"/>
        <v>8</v>
      </c>
      <c r="FB36" s="93">
        <f t="shared" si="276"/>
        <v>8</v>
      </c>
      <c r="FC36" s="52" t="s">
        <v>50</v>
      </c>
      <c r="FD36" s="93">
        <f t="shared" si="276"/>
        <v>8</v>
      </c>
      <c r="FE36" s="76" t="s">
        <v>49</v>
      </c>
      <c r="FF36" s="76" t="s">
        <v>49</v>
      </c>
      <c r="FG36" s="93">
        <f t="shared" si="277"/>
        <v>8</v>
      </c>
      <c r="FH36" s="93">
        <f t="shared" si="277"/>
        <v>8</v>
      </c>
      <c r="FI36" s="93">
        <f t="shared" si="277"/>
        <v>8</v>
      </c>
      <c r="FJ36" s="93">
        <f t="shared" si="277"/>
        <v>8</v>
      </c>
      <c r="FK36" s="93">
        <f t="shared" si="277"/>
        <v>8</v>
      </c>
      <c r="FL36" s="76" t="s">
        <v>49</v>
      </c>
      <c r="FM36" s="76" t="s">
        <v>49</v>
      </c>
      <c r="FN36" s="52" t="s">
        <v>50</v>
      </c>
      <c r="FO36" s="93">
        <f t="shared" si="278"/>
        <v>8</v>
      </c>
      <c r="FP36" s="93">
        <f t="shared" si="278"/>
        <v>8</v>
      </c>
      <c r="FQ36" s="93">
        <f t="shared" si="278"/>
        <v>8</v>
      </c>
      <c r="FR36" s="93">
        <f t="shared" si="278"/>
        <v>8</v>
      </c>
      <c r="FS36" s="76" t="s">
        <v>49</v>
      </c>
      <c r="FT36" s="76" t="s">
        <v>49</v>
      </c>
      <c r="FU36" s="93">
        <f t="shared" si="279"/>
        <v>8</v>
      </c>
      <c r="FV36" s="93">
        <f t="shared" si="279"/>
        <v>8</v>
      </c>
      <c r="FW36" s="93">
        <f t="shared" si="279"/>
        <v>8</v>
      </c>
      <c r="FX36" s="93">
        <f t="shared" si="279"/>
        <v>8</v>
      </c>
      <c r="FY36" s="93">
        <f t="shared" si="279"/>
        <v>8</v>
      </c>
      <c r="FZ36" s="76" t="s">
        <v>49</v>
      </c>
      <c r="GA36" s="76" t="s">
        <v>49</v>
      </c>
      <c r="GB36" s="93">
        <f t="shared" si="309"/>
        <v>8</v>
      </c>
      <c r="GC36" s="93">
        <f t="shared" si="309"/>
        <v>8</v>
      </c>
      <c r="GD36" s="93">
        <f t="shared" si="309"/>
        <v>8</v>
      </c>
      <c r="GE36" s="93">
        <f t="shared" si="309"/>
        <v>8</v>
      </c>
      <c r="GF36" s="93">
        <f t="shared" si="309"/>
        <v>8</v>
      </c>
      <c r="GG36" s="76" t="s">
        <v>49</v>
      </c>
      <c r="GH36" s="76" t="s">
        <v>49</v>
      </c>
      <c r="GI36" s="93">
        <f t="shared" si="310"/>
        <v>8</v>
      </c>
      <c r="GJ36" s="93">
        <f t="shared" si="310"/>
        <v>8</v>
      </c>
      <c r="GK36" s="93">
        <f t="shared" si="310"/>
        <v>8</v>
      </c>
      <c r="GL36" s="93">
        <f t="shared" si="310"/>
        <v>8</v>
      </c>
      <c r="GM36" s="93">
        <f t="shared" si="310"/>
        <v>8</v>
      </c>
      <c r="GN36" s="76" t="s">
        <v>49</v>
      </c>
      <c r="GO36" s="76" t="s">
        <v>49</v>
      </c>
      <c r="GP36" s="93">
        <f t="shared" si="280"/>
        <v>8</v>
      </c>
      <c r="GQ36" s="93">
        <f t="shared" si="280"/>
        <v>8</v>
      </c>
      <c r="GR36" s="93">
        <f t="shared" si="280"/>
        <v>8</v>
      </c>
      <c r="GS36" s="93">
        <f t="shared" si="280"/>
        <v>8</v>
      </c>
      <c r="GT36" s="93">
        <f t="shared" si="280"/>
        <v>8</v>
      </c>
      <c r="GU36" s="76" t="s">
        <v>49</v>
      </c>
      <c r="GV36" s="76" t="s">
        <v>49</v>
      </c>
      <c r="GW36" s="93">
        <f t="shared" si="281"/>
        <v>8</v>
      </c>
      <c r="GX36" s="93">
        <f t="shared" si="281"/>
        <v>8</v>
      </c>
      <c r="GY36" s="93">
        <f t="shared" si="281"/>
        <v>8</v>
      </c>
      <c r="GZ36" s="93">
        <f t="shared" si="281"/>
        <v>8</v>
      </c>
      <c r="HA36" s="93">
        <f t="shared" si="281"/>
        <v>8</v>
      </c>
      <c r="HB36" s="76" t="s">
        <v>49</v>
      </c>
      <c r="HC36" s="76" t="s">
        <v>49</v>
      </c>
      <c r="HD36" s="93">
        <f t="shared" si="282"/>
        <v>8</v>
      </c>
      <c r="HE36" s="52" t="s">
        <v>50</v>
      </c>
      <c r="HF36" s="93">
        <f t="shared" si="282"/>
        <v>8</v>
      </c>
      <c r="HG36" s="93">
        <f t="shared" si="282"/>
        <v>8</v>
      </c>
      <c r="HH36" s="93">
        <f t="shared" si="282"/>
        <v>8</v>
      </c>
      <c r="HI36" s="76" t="s">
        <v>49</v>
      </c>
      <c r="HJ36" s="76" t="s">
        <v>49</v>
      </c>
      <c r="HK36" s="93">
        <f t="shared" si="283"/>
        <v>8</v>
      </c>
      <c r="HL36" s="93">
        <f t="shared" si="283"/>
        <v>8</v>
      </c>
      <c r="HM36" s="93">
        <f t="shared" si="283"/>
        <v>8</v>
      </c>
      <c r="HN36" s="93">
        <f t="shared" si="283"/>
        <v>8</v>
      </c>
      <c r="HO36" s="93">
        <f t="shared" si="283"/>
        <v>8</v>
      </c>
      <c r="HP36" s="76" t="s">
        <v>49</v>
      </c>
      <c r="HQ36" s="76" t="s">
        <v>49</v>
      </c>
      <c r="HR36" s="93">
        <f t="shared" si="284"/>
        <v>8</v>
      </c>
      <c r="HS36" s="93">
        <f t="shared" si="284"/>
        <v>8</v>
      </c>
      <c r="HT36" s="93">
        <f t="shared" si="284"/>
        <v>8</v>
      </c>
      <c r="HU36" s="93">
        <f t="shared" si="284"/>
        <v>8</v>
      </c>
      <c r="HV36" s="93">
        <f t="shared" si="284"/>
        <v>8</v>
      </c>
      <c r="HW36" s="76" t="s">
        <v>49</v>
      </c>
      <c r="HX36" s="76" t="s">
        <v>49</v>
      </c>
      <c r="HY36" s="93">
        <f t="shared" si="285"/>
        <v>8</v>
      </c>
      <c r="HZ36" s="93">
        <f t="shared" si="285"/>
        <v>8</v>
      </c>
      <c r="IA36" s="93">
        <f t="shared" si="285"/>
        <v>8</v>
      </c>
      <c r="IB36" s="93">
        <f t="shared" si="285"/>
        <v>8</v>
      </c>
      <c r="IC36" s="93">
        <f t="shared" si="285"/>
        <v>8</v>
      </c>
      <c r="ID36" s="76" t="s">
        <v>49</v>
      </c>
      <c r="IE36" s="76" t="s">
        <v>49</v>
      </c>
      <c r="IF36" s="93">
        <f t="shared" si="286"/>
        <v>8</v>
      </c>
      <c r="IG36" s="93">
        <f t="shared" si="286"/>
        <v>8</v>
      </c>
      <c r="IH36" s="93">
        <f t="shared" si="286"/>
        <v>8</v>
      </c>
      <c r="II36" s="93">
        <f t="shared" si="286"/>
        <v>8</v>
      </c>
      <c r="IJ36" s="93">
        <f t="shared" si="286"/>
        <v>8</v>
      </c>
      <c r="IK36" s="76" t="s">
        <v>49</v>
      </c>
      <c r="IL36" s="76" t="s">
        <v>49</v>
      </c>
      <c r="IM36" s="93">
        <f t="shared" si="287"/>
        <v>8</v>
      </c>
      <c r="IN36" s="93">
        <f t="shared" si="287"/>
        <v>8</v>
      </c>
      <c r="IO36" s="93">
        <f t="shared" si="287"/>
        <v>8</v>
      </c>
      <c r="IP36" s="93">
        <f t="shared" si="287"/>
        <v>8</v>
      </c>
      <c r="IQ36" s="93">
        <f t="shared" si="287"/>
        <v>8</v>
      </c>
      <c r="IR36" s="76" t="s">
        <v>49</v>
      </c>
      <c r="IS36" s="76" t="s">
        <v>49</v>
      </c>
      <c r="IT36" s="93">
        <f t="shared" si="288"/>
        <v>8</v>
      </c>
      <c r="IU36" s="93">
        <f t="shared" si="288"/>
        <v>8</v>
      </c>
      <c r="IV36" s="93">
        <f t="shared" si="288"/>
        <v>8</v>
      </c>
      <c r="IW36" s="93">
        <f t="shared" si="288"/>
        <v>8</v>
      </c>
      <c r="IX36" s="93">
        <f t="shared" si="288"/>
        <v>8</v>
      </c>
      <c r="IY36" s="76" t="s">
        <v>49</v>
      </c>
      <c r="IZ36" s="76" t="s">
        <v>49</v>
      </c>
      <c r="JA36" s="93">
        <f t="shared" si="289"/>
        <v>8</v>
      </c>
      <c r="JB36" s="93">
        <f t="shared" si="289"/>
        <v>8</v>
      </c>
      <c r="JC36" s="93">
        <f t="shared" si="289"/>
        <v>8</v>
      </c>
      <c r="JD36" s="93">
        <f t="shared" si="289"/>
        <v>8</v>
      </c>
      <c r="JE36" s="93">
        <f t="shared" si="289"/>
        <v>8</v>
      </c>
      <c r="JF36" s="76" t="s">
        <v>49</v>
      </c>
      <c r="JG36" s="76" t="s">
        <v>49</v>
      </c>
      <c r="JH36" s="93">
        <f t="shared" si="290"/>
        <v>8</v>
      </c>
      <c r="JI36" s="93">
        <f t="shared" si="290"/>
        <v>8</v>
      </c>
      <c r="JJ36" s="93">
        <f t="shared" si="290"/>
        <v>8</v>
      </c>
      <c r="JK36" s="93">
        <f t="shared" si="290"/>
        <v>8</v>
      </c>
      <c r="JL36" s="93">
        <f t="shared" si="290"/>
        <v>8</v>
      </c>
      <c r="JM36" s="76" t="s">
        <v>49</v>
      </c>
      <c r="JN36" s="76" t="s">
        <v>49</v>
      </c>
      <c r="JO36" s="93">
        <f t="shared" si="291"/>
        <v>8</v>
      </c>
      <c r="JP36" s="93">
        <f t="shared" si="291"/>
        <v>8</v>
      </c>
      <c r="JQ36" s="93">
        <f t="shared" si="291"/>
        <v>8</v>
      </c>
      <c r="JR36" s="93">
        <f t="shared" si="291"/>
        <v>8</v>
      </c>
      <c r="JS36" s="93">
        <f t="shared" si="291"/>
        <v>8</v>
      </c>
      <c r="JT36" s="76" t="s">
        <v>49</v>
      </c>
      <c r="JU36" s="76" t="s">
        <v>49</v>
      </c>
      <c r="JV36" s="93">
        <f t="shared" si="292"/>
        <v>8</v>
      </c>
      <c r="JW36" s="93">
        <f t="shared" si="292"/>
        <v>8</v>
      </c>
      <c r="JX36" s="93">
        <f t="shared" si="292"/>
        <v>8</v>
      </c>
      <c r="JY36" s="93">
        <f t="shared" si="292"/>
        <v>8</v>
      </c>
      <c r="JZ36" s="93">
        <f t="shared" si="292"/>
        <v>8</v>
      </c>
      <c r="KA36" s="76" t="s">
        <v>49</v>
      </c>
      <c r="KB36" s="76" t="s">
        <v>49</v>
      </c>
      <c r="KC36" s="93">
        <f t="shared" si="293"/>
        <v>8</v>
      </c>
      <c r="KD36" s="93">
        <f t="shared" si="293"/>
        <v>8</v>
      </c>
      <c r="KE36" s="93">
        <f t="shared" si="293"/>
        <v>8</v>
      </c>
      <c r="KF36" s="93">
        <f t="shared" si="293"/>
        <v>8</v>
      </c>
      <c r="KG36" s="93">
        <f t="shared" si="293"/>
        <v>8</v>
      </c>
      <c r="KH36" s="76" t="s">
        <v>49</v>
      </c>
      <c r="KI36" s="76" t="s">
        <v>49</v>
      </c>
      <c r="KJ36" s="93">
        <f t="shared" si="294"/>
        <v>8</v>
      </c>
      <c r="KK36" s="93">
        <f t="shared" si="294"/>
        <v>8</v>
      </c>
      <c r="KL36" s="93">
        <f t="shared" si="294"/>
        <v>8</v>
      </c>
      <c r="KM36" s="93">
        <f t="shared" si="294"/>
        <v>8</v>
      </c>
      <c r="KN36" s="93">
        <f t="shared" si="294"/>
        <v>8</v>
      </c>
      <c r="KO36" s="76" t="s">
        <v>49</v>
      </c>
      <c r="KP36" s="76" t="s">
        <v>49</v>
      </c>
      <c r="KQ36" s="93">
        <f t="shared" si="295"/>
        <v>8</v>
      </c>
      <c r="KR36" s="93">
        <f t="shared" si="295"/>
        <v>8</v>
      </c>
      <c r="KS36" s="93">
        <f t="shared" si="295"/>
        <v>8</v>
      </c>
      <c r="KT36" s="93">
        <f t="shared" si="295"/>
        <v>8</v>
      </c>
      <c r="KU36" s="93">
        <f t="shared" si="295"/>
        <v>8</v>
      </c>
      <c r="KV36" s="76" t="s">
        <v>49</v>
      </c>
      <c r="KW36" s="76" t="s">
        <v>49</v>
      </c>
      <c r="KX36" s="93">
        <f t="shared" si="296"/>
        <v>8</v>
      </c>
      <c r="KY36" s="93">
        <f t="shared" si="296"/>
        <v>8</v>
      </c>
      <c r="KZ36" s="93">
        <f t="shared" si="296"/>
        <v>8</v>
      </c>
      <c r="LA36" s="93">
        <f t="shared" si="296"/>
        <v>8</v>
      </c>
      <c r="LB36" s="93">
        <f t="shared" si="296"/>
        <v>8</v>
      </c>
      <c r="LC36" s="76" t="s">
        <v>49</v>
      </c>
      <c r="LD36" s="76" t="s">
        <v>49</v>
      </c>
      <c r="LE36" s="93">
        <f t="shared" si="297"/>
        <v>8</v>
      </c>
      <c r="LF36" s="93">
        <f t="shared" si="297"/>
        <v>8</v>
      </c>
      <c r="LG36" s="93">
        <f t="shared" si="297"/>
        <v>8</v>
      </c>
      <c r="LH36" s="93">
        <f t="shared" si="297"/>
        <v>8</v>
      </c>
      <c r="LI36" s="93">
        <f t="shared" si="297"/>
        <v>8</v>
      </c>
      <c r="LJ36" s="76" t="s">
        <v>49</v>
      </c>
      <c r="LK36" s="76" t="s">
        <v>49</v>
      </c>
      <c r="LL36" s="93">
        <f t="shared" si="298"/>
        <v>8</v>
      </c>
      <c r="LM36" s="93">
        <f t="shared" si="298"/>
        <v>8</v>
      </c>
      <c r="LN36" s="93">
        <f t="shared" si="298"/>
        <v>8</v>
      </c>
      <c r="LO36" s="93">
        <f t="shared" si="298"/>
        <v>8</v>
      </c>
      <c r="LP36" s="93">
        <f t="shared" si="298"/>
        <v>8</v>
      </c>
      <c r="LQ36" s="76" t="s">
        <v>49</v>
      </c>
      <c r="LR36" s="76" t="s">
        <v>49</v>
      </c>
      <c r="LS36" s="93">
        <f t="shared" si="299"/>
        <v>8</v>
      </c>
      <c r="LT36" s="93">
        <f t="shared" si="299"/>
        <v>8</v>
      </c>
      <c r="LU36" s="52" t="s">
        <v>50</v>
      </c>
      <c r="LV36" s="93">
        <f t="shared" si="299"/>
        <v>8</v>
      </c>
      <c r="LW36" s="93">
        <f t="shared" si="299"/>
        <v>8</v>
      </c>
      <c r="LX36" s="76" t="s">
        <v>49</v>
      </c>
      <c r="LY36" s="76" t="s">
        <v>49</v>
      </c>
      <c r="LZ36" s="93">
        <f t="shared" si="300"/>
        <v>8</v>
      </c>
      <c r="MA36" s="93">
        <f t="shared" si="300"/>
        <v>8</v>
      </c>
      <c r="MB36" s="93">
        <f t="shared" si="300"/>
        <v>8</v>
      </c>
      <c r="MC36" s="93">
        <f t="shared" si="300"/>
        <v>8</v>
      </c>
      <c r="MD36" s="93">
        <f t="shared" si="300"/>
        <v>8</v>
      </c>
      <c r="ME36" s="76" t="s">
        <v>49</v>
      </c>
      <c r="MF36" s="76" t="s">
        <v>49</v>
      </c>
      <c r="MG36" s="93">
        <f t="shared" si="301"/>
        <v>8</v>
      </c>
      <c r="MH36" s="93">
        <f t="shared" si="301"/>
        <v>8</v>
      </c>
      <c r="MI36" s="93">
        <f t="shared" si="301"/>
        <v>8</v>
      </c>
      <c r="MJ36" s="93">
        <f t="shared" si="301"/>
        <v>8</v>
      </c>
      <c r="MK36" s="93">
        <f t="shared" si="301"/>
        <v>8</v>
      </c>
      <c r="ML36" s="76" t="s">
        <v>49</v>
      </c>
      <c r="MM36" s="76" t="s">
        <v>49</v>
      </c>
      <c r="MN36" s="93">
        <f t="shared" si="302"/>
        <v>8</v>
      </c>
      <c r="MO36" s="93">
        <f t="shared" si="302"/>
        <v>8</v>
      </c>
      <c r="MP36" s="93">
        <f t="shared" si="302"/>
        <v>8</v>
      </c>
      <c r="MQ36" s="93">
        <f t="shared" si="302"/>
        <v>8</v>
      </c>
      <c r="MR36" s="93">
        <f t="shared" si="302"/>
        <v>8</v>
      </c>
      <c r="MS36" s="76" t="s">
        <v>49</v>
      </c>
      <c r="MT36" s="76" t="s">
        <v>49</v>
      </c>
      <c r="MU36" s="93">
        <f t="shared" si="303"/>
        <v>8</v>
      </c>
      <c r="MV36" s="93">
        <f t="shared" si="303"/>
        <v>8</v>
      </c>
      <c r="MW36" s="93">
        <f t="shared" si="303"/>
        <v>8</v>
      </c>
      <c r="MX36" s="93">
        <f t="shared" si="303"/>
        <v>8</v>
      </c>
      <c r="MY36" s="93">
        <f t="shared" si="303"/>
        <v>8</v>
      </c>
      <c r="MZ36" s="76" t="s">
        <v>49</v>
      </c>
      <c r="NA36" s="76" t="s">
        <v>49</v>
      </c>
      <c r="NB36" s="93">
        <f t="shared" si="304"/>
        <v>8</v>
      </c>
      <c r="NC36" s="93">
        <f t="shared" si="304"/>
        <v>8</v>
      </c>
      <c r="ND36" s="93">
        <f t="shared" si="304"/>
        <v>8</v>
      </c>
      <c r="NE36" s="93">
        <f t="shared" si="304"/>
        <v>8</v>
      </c>
      <c r="NF36" s="93">
        <f t="shared" si="304"/>
        <v>8</v>
      </c>
      <c r="NG36" s="76" t="s">
        <v>49</v>
      </c>
      <c r="NH36" s="76" t="s">
        <v>49</v>
      </c>
      <c r="NI36" s="93">
        <f t="shared" si="305"/>
        <v>8</v>
      </c>
      <c r="NJ36" s="93">
        <f t="shared" si="305"/>
        <v>8</v>
      </c>
      <c r="NK36" s="93">
        <f t="shared" si="305"/>
        <v>8</v>
      </c>
      <c r="NL36" s="93">
        <f t="shared" si="305"/>
        <v>8</v>
      </c>
      <c r="NM36" s="52" t="s">
        <v>50</v>
      </c>
      <c r="NN36" s="76" t="s">
        <v>49</v>
      </c>
      <c r="NO36" s="76" t="s">
        <v>49</v>
      </c>
      <c r="NP36" s="93">
        <f t="shared" si="306"/>
        <v>8</v>
      </c>
      <c r="NQ36" s="93">
        <f t="shared" si="306"/>
        <v>8</v>
      </c>
      <c r="NR36" s="93">
        <f t="shared" si="306"/>
        <v>8</v>
      </c>
      <c r="NS36" s="93">
        <f t="shared" si="306"/>
        <v>8</v>
      </c>
      <c r="NT36" s="52" t="s">
        <v>50</v>
      </c>
      <c r="NU36" s="81" t="s">
        <v>49</v>
      </c>
      <c r="NV36" s="81" t="s">
        <v>49</v>
      </c>
      <c r="NW36" s="94"/>
      <c r="NX36" s="94"/>
      <c r="NY36" s="94"/>
      <c r="NZ36" s="94"/>
      <c r="OA36" s="94"/>
      <c r="OB36" s="81" t="s">
        <v>49</v>
      </c>
      <c r="OC36" s="81" t="s">
        <v>49</v>
      </c>
      <c r="OD36" s="94"/>
      <c r="OE36" s="94"/>
      <c r="OF36" s="94"/>
      <c r="OG36" s="94"/>
      <c r="OH36" s="94"/>
      <c r="OI36" s="81" t="s">
        <v>49</v>
      </c>
      <c r="OJ36" s="81" t="s">
        <v>49</v>
      </c>
      <c r="OK36" s="94"/>
      <c r="OL36" s="94"/>
      <c r="OM36" s="94"/>
      <c r="ON36" s="94"/>
      <c r="OO36" s="94"/>
      <c r="OP36" s="81" t="s">
        <v>49</v>
      </c>
      <c r="OQ36" s="81" t="s">
        <v>49</v>
      </c>
      <c r="OR36" s="94"/>
      <c r="OS36" s="94"/>
      <c r="OT36" s="94"/>
      <c r="OU36" s="94"/>
      <c r="OV36" s="94"/>
      <c r="OW36" s="81" t="s">
        <v>49</v>
      </c>
      <c r="OX36" s="81" t="s">
        <v>49</v>
      </c>
      <c r="OY36" s="94"/>
      <c r="OZ36" s="94"/>
      <c r="PA36" s="94"/>
      <c r="PB36" s="94"/>
      <c r="PC36" s="94"/>
      <c r="PD36" s="81" t="s">
        <v>49</v>
      </c>
      <c r="PE36" s="81" t="s">
        <v>49</v>
      </c>
      <c r="PF36" s="94"/>
      <c r="PG36" s="94"/>
      <c r="PH36" s="94"/>
      <c r="PI36" s="94"/>
      <c r="PJ36" s="94"/>
      <c r="PK36" s="81" t="s">
        <v>49</v>
      </c>
      <c r="PL36" s="81" t="s">
        <v>49</v>
      </c>
      <c r="PM36" s="94"/>
      <c r="PN36" s="94"/>
      <c r="PO36" s="94"/>
      <c r="PP36" s="94"/>
      <c r="PQ36" s="94"/>
      <c r="PR36" s="81" t="s">
        <v>49</v>
      </c>
      <c r="PS36" s="81" t="s">
        <v>49</v>
      </c>
      <c r="PT36" s="94"/>
      <c r="PU36" s="94"/>
      <c r="PV36" s="94"/>
      <c r="PW36" s="94"/>
      <c r="PX36" s="94"/>
      <c r="PY36" s="81" t="s">
        <v>49</v>
      </c>
      <c r="PZ36" s="81" t="s">
        <v>49</v>
      </c>
      <c r="QA36" s="94"/>
      <c r="QB36" s="94"/>
      <c r="QC36" s="94"/>
      <c r="QD36" s="94"/>
      <c r="QE36" s="94"/>
      <c r="QF36" s="81" t="s">
        <v>49</v>
      </c>
      <c r="QG36" s="81" t="s">
        <v>49</v>
      </c>
      <c r="QH36" s="94"/>
      <c r="QI36" s="94"/>
      <c r="QJ36" s="94"/>
      <c r="QK36" s="94"/>
      <c r="QL36" s="94"/>
      <c r="QM36" s="81" t="s">
        <v>49</v>
      </c>
      <c r="QN36" s="81" t="s">
        <v>49</v>
      </c>
      <c r="QO36" s="94"/>
      <c r="QP36" s="94"/>
      <c r="QQ36" s="94"/>
      <c r="QR36" s="94"/>
      <c r="QS36" s="94"/>
      <c r="QT36" s="81" t="s">
        <v>49</v>
      </c>
      <c r="QU36" s="81" t="s">
        <v>49</v>
      </c>
      <c r="QV36" s="94"/>
      <c r="QW36" s="94"/>
      <c r="QX36" s="94"/>
      <c r="QY36" s="94"/>
      <c r="QZ36" s="94"/>
      <c r="RA36" s="81" t="s">
        <v>49</v>
      </c>
      <c r="RB36" s="81" t="s">
        <v>49</v>
      </c>
      <c r="RC36" s="94"/>
      <c r="RD36" s="94"/>
      <c r="RE36" s="94"/>
      <c r="RF36" s="94"/>
      <c r="RG36" s="94"/>
      <c r="RH36" s="81" t="s">
        <v>49</v>
      </c>
      <c r="RI36" s="81" t="s">
        <v>49</v>
      </c>
    </row>
    <row r="37" spans="1:477" ht="9.9499999999999993" customHeight="1" x14ac:dyDescent="0.2">
      <c r="A37" s="89" t="s">
        <v>89</v>
      </c>
      <c r="B37" s="102">
        <f t="shared" si="307"/>
        <v>0</v>
      </c>
      <c r="C37" s="79">
        <f t="shared" si="248"/>
        <v>104</v>
      </c>
      <c r="D37" s="79">
        <f t="shared" si="249"/>
        <v>9</v>
      </c>
      <c r="E37" s="79">
        <f t="shared" si="250"/>
        <v>190</v>
      </c>
      <c r="F37" s="79">
        <f t="shared" si="251"/>
        <v>45</v>
      </c>
      <c r="G37" s="69"/>
      <c r="H37" s="79">
        <f t="shared" si="252"/>
        <v>25</v>
      </c>
      <c r="I37" s="79">
        <f t="shared" si="253"/>
        <v>0</v>
      </c>
      <c r="J37" s="79">
        <f t="shared" si="254"/>
        <v>0</v>
      </c>
      <c r="K37" s="79">
        <f t="shared" si="255"/>
        <v>0</v>
      </c>
      <c r="L37" s="79">
        <f t="shared" si="256"/>
        <v>0</v>
      </c>
      <c r="M37" s="79">
        <f t="shared" si="257"/>
        <v>0</v>
      </c>
      <c r="N37" s="79">
        <f t="shared" si="258"/>
        <v>0</v>
      </c>
      <c r="O37" s="79">
        <f t="shared" si="259"/>
        <v>18</v>
      </c>
      <c r="P37" s="79">
        <f t="shared" si="260"/>
        <v>0</v>
      </c>
      <c r="Q37" s="103"/>
      <c r="R37" s="52" t="s">
        <v>50</v>
      </c>
      <c r="S37" s="54" t="s">
        <v>52</v>
      </c>
      <c r="T37" s="54" t="s">
        <v>52</v>
      </c>
      <c r="U37" s="76" t="s">
        <v>49</v>
      </c>
      <c r="V37" s="76" t="s">
        <v>49</v>
      </c>
      <c r="W37" s="54" t="s">
        <v>52</v>
      </c>
      <c r="X37" s="54" t="s">
        <v>52</v>
      </c>
      <c r="Y37" s="54" t="s">
        <v>52</v>
      </c>
      <c r="Z37" s="54" t="s">
        <v>52</v>
      </c>
      <c r="AA37" s="54" t="s">
        <v>52</v>
      </c>
      <c r="AB37" s="76" t="s">
        <v>49</v>
      </c>
      <c r="AC37" s="76" t="s">
        <v>49</v>
      </c>
      <c r="AD37" s="54" t="s">
        <v>52</v>
      </c>
      <c r="AE37" s="54" t="s">
        <v>52</v>
      </c>
      <c r="AF37" s="54" t="s">
        <v>52</v>
      </c>
      <c r="AG37" s="54" t="s">
        <v>52</v>
      </c>
      <c r="AH37" s="54" t="s">
        <v>52</v>
      </c>
      <c r="AI37" s="76" t="s">
        <v>49</v>
      </c>
      <c r="AJ37" s="76" t="s">
        <v>49</v>
      </c>
      <c r="AK37" s="93">
        <f t="shared" ref="AK37:AO37" si="311">$B$100</f>
        <v>6</v>
      </c>
      <c r="AL37" s="93">
        <f t="shared" si="311"/>
        <v>6</v>
      </c>
      <c r="AM37" s="93">
        <f t="shared" si="311"/>
        <v>6</v>
      </c>
      <c r="AN37" s="93">
        <f t="shared" si="311"/>
        <v>6</v>
      </c>
      <c r="AO37" s="93">
        <f t="shared" si="311"/>
        <v>6</v>
      </c>
      <c r="AP37" s="76" t="s">
        <v>49</v>
      </c>
      <c r="AQ37" s="76" t="s">
        <v>49</v>
      </c>
      <c r="AR37" s="93">
        <f t="shared" ref="AR37:AV37" si="312">$B$100</f>
        <v>6</v>
      </c>
      <c r="AS37" s="93">
        <f t="shared" si="312"/>
        <v>6</v>
      </c>
      <c r="AT37" s="93">
        <f t="shared" si="312"/>
        <v>6</v>
      </c>
      <c r="AU37" s="93">
        <f t="shared" si="312"/>
        <v>6</v>
      </c>
      <c r="AV37" s="93">
        <f t="shared" si="312"/>
        <v>6</v>
      </c>
      <c r="AW37" s="76" t="s">
        <v>49</v>
      </c>
      <c r="AX37" s="76" t="s">
        <v>49</v>
      </c>
      <c r="AY37" s="54" t="s">
        <v>52</v>
      </c>
      <c r="AZ37" s="54" t="s">
        <v>52</v>
      </c>
      <c r="BA37" s="54" t="s">
        <v>52</v>
      </c>
      <c r="BB37" s="54" t="s">
        <v>52</v>
      </c>
      <c r="BC37" s="54" t="s">
        <v>52</v>
      </c>
      <c r="BD37" s="76" t="s">
        <v>49</v>
      </c>
      <c r="BE37" s="76" t="s">
        <v>49</v>
      </c>
      <c r="BF37" s="54" t="s">
        <v>52</v>
      </c>
      <c r="BG37" s="54" t="s">
        <v>52</v>
      </c>
      <c r="BH37" s="54" t="s">
        <v>52</v>
      </c>
      <c r="BI37" s="54" t="s">
        <v>52</v>
      </c>
      <c r="BJ37" s="54" t="s">
        <v>52</v>
      </c>
      <c r="BK37" s="76" t="s">
        <v>49</v>
      </c>
      <c r="BL37" s="76" t="s">
        <v>49</v>
      </c>
      <c r="BM37" s="93">
        <f t="shared" ref="BM37:BQ37" si="313">$B$100</f>
        <v>6</v>
      </c>
      <c r="BN37" s="93">
        <f t="shared" si="313"/>
        <v>6</v>
      </c>
      <c r="BO37" s="93">
        <f t="shared" si="313"/>
        <v>6</v>
      </c>
      <c r="BP37" s="93">
        <f t="shared" si="313"/>
        <v>6</v>
      </c>
      <c r="BQ37" s="93">
        <f t="shared" si="313"/>
        <v>6</v>
      </c>
      <c r="BR37" s="76" t="s">
        <v>49</v>
      </c>
      <c r="BS37" s="76" t="s">
        <v>49</v>
      </c>
      <c r="BT37" s="93">
        <f t="shared" ref="BT37:BX37" si="314">$B$100</f>
        <v>6</v>
      </c>
      <c r="BU37" s="93">
        <f t="shared" si="314"/>
        <v>6</v>
      </c>
      <c r="BV37" s="93">
        <f t="shared" si="314"/>
        <v>6</v>
      </c>
      <c r="BW37" s="93">
        <f t="shared" si="314"/>
        <v>6</v>
      </c>
      <c r="BX37" s="93">
        <f t="shared" si="314"/>
        <v>6</v>
      </c>
      <c r="BY37" s="76" t="s">
        <v>49</v>
      </c>
      <c r="BZ37" s="76" t="s">
        <v>49</v>
      </c>
      <c r="CA37" s="93">
        <f t="shared" ref="CA37:CE37" si="315">$B$100</f>
        <v>6</v>
      </c>
      <c r="CB37" s="93">
        <f t="shared" si="315"/>
        <v>6</v>
      </c>
      <c r="CC37" s="93">
        <f t="shared" si="315"/>
        <v>6</v>
      </c>
      <c r="CD37" s="93">
        <f t="shared" si="315"/>
        <v>6</v>
      </c>
      <c r="CE37" s="93">
        <f t="shared" si="315"/>
        <v>6</v>
      </c>
      <c r="CF37" s="76" t="s">
        <v>49</v>
      </c>
      <c r="CG37" s="76" t="s">
        <v>49</v>
      </c>
      <c r="CH37" s="54" t="s">
        <v>52</v>
      </c>
      <c r="CI37" s="54" t="s">
        <v>52</v>
      </c>
      <c r="CJ37" s="54" t="s">
        <v>52</v>
      </c>
      <c r="CK37" s="54" t="s">
        <v>52</v>
      </c>
      <c r="CL37" s="54" t="s">
        <v>52</v>
      </c>
      <c r="CM37" s="76" t="s">
        <v>49</v>
      </c>
      <c r="CN37" s="76" t="s">
        <v>49</v>
      </c>
      <c r="CO37" s="93">
        <f t="shared" ref="CO37:CP37" si="316">$B$99</f>
        <v>8</v>
      </c>
      <c r="CP37" s="93">
        <f t="shared" si="316"/>
        <v>8</v>
      </c>
      <c r="CQ37" s="63" t="s">
        <v>60</v>
      </c>
      <c r="CR37" s="63" t="s">
        <v>60</v>
      </c>
      <c r="CS37" s="63" t="s">
        <v>60</v>
      </c>
      <c r="CT37" s="76" t="s">
        <v>49</v>
      </c>
      <c r="CU37" s="76" t="s">
        <v>49</v>
      </c>
      <c r="CV37" s="63" t="s">
        <v>60</v>
      </c>
      <c r="CW37" s="63" t="s">
        <v>60</v>
      </c>
      <c r="CX37" s="63" t="s">
        <v>60</v>
      </c>
      <c r="CY37" s="63" t="s">
        <v>60</v>
      </c>
      <c r="CZ37" s="63" t="s">
        <v>60</v>
      </c>
      <c r="DA37" s="76" t="s">
        <v>49</v>
      </c>
      <c r="DB37" s="76" t="s">
        <v>49</v>
      </c>
      <c r="DC37" s="63" t="s">
        <v>60</v>
      </c>
      <c r="DD37" s="63" t="s">
        <v>60</v>
      </c>
      <c r="DE37" s="63" t="s">
        <v>60</v>
      </c>
      <c r="DF37" s="63" t="s">
        <v>60</v>
      </c>
      <c r="DG37" s="63" t="s">
        <v>60</v>
      </c>
      <c r="DH37" s="76" t="s">
        <v>49</v>
      </c>
      <c r="DI37" s="76" t="s">
        <v>49</v>
      </c>
      <c r="DJ37" s="63" t="s">
        <v>60</v>
      </c>
      <c r="DK37" s="63" t="s">
        <v>60</v>
      </c>
      <c r="DL37" s="63" t="s">
        <v>60</v>
      </c>
      <c r="DM37" s="63" t="s">
        <v>60</v>
      </c>
      <c r="DN37" s="63" t="s">
        <v>60</v>
      </c>
      <c r="DO37" s="76" t="s">
        <v>49</v>
      </c>
      <c r="DP37" s="76" t="s">
        <v>49</v>
      </c>
      <c r="DQ37" s="52" t="s">
        <v>50</v>
      </c>
      <c r="DR37" s="54" t="s">
        <v>52</v>
      </c>
      <c r="DS37" s="54" t="s">
        <v>52</v>
      </c>
      <c r="DT37" s="54" t="s">
        <v>52</v>
      </c>
      <c r="DU37" s="54" t="s">
        <v>52</v>
      </c>
      <c r="DV37" s="76" t="s">
        <v>49</v>
      </c>
      <c r="DW37" s="76" t="s">
        <v>49</v>
      </c>
      <c r="DX37" s="93">
        <f t="shared" ref="DX37:EB37" si="317">$B$100</f>
        <v>6</v>
      </c>
      <c r="DY37" s="93">
        <f t="shared" si="317"/>
        <v>6</v>
      </c>
      <c r="DZ37" s="93">
        <f t="shared" si="317"/>
        <v>6</v>
      </c>
      <c r="EA37" s="93">
        <f t="shared" si="317"/>
        <v>6</v>
      </c>
      <c r="EB37" s="93">
        <f t="shared" si="317"/>
        <v>6</v>
      </c>
      <c r="EC37" s="76" t="s">
        <v>49</v>
      </c>
      <c r="ED37" s="76" t="s">
        <v>49</v>
      </c>
      <c r="EE37" s="93">
        <f t="shared" ref="EE37:EH37" si="318">$B$100</f>
        <v>6</v>
      </c>
      <c r="EF37" s="93">
        <f t="shared" si="318"/>
        <v>6</v>
      </c>
      <c r="EG37" s="93">
        <f t="shared" si="318"/>
        <v>6</v>
      </c>
      <c r="EH37" s="93">
        <f t="shared" si="318"/>
        <v>6</v>
      </c>
      <c r="EI37" s="52" t="s">
        <v>50</v>
      </c>
      <c r="EJ37" s="76" t="s">
        <v>49</v>
      </c>
      <c r="EK37" s="76" t="s">
        <v>49</v>
      </c>
      <c r="EL37" s="93">
        <f t="shared" ref="EL37:EO37" si="319">$B$100</f>
        <v>6</v>
      </c>
      <c r="EM37" s="93">
        <f t="shared" si="319"/>
        <v>6</v>
      </c>
      <c r="EN37" s="93">
        <f t="shared" si="319"/>
        <v>6</v>
      </c>
      <c r="EO37" s="93">
        <f t="shared" si="319"/>
        <v>6</v>
      </c>
      <c r="EP37" s="52" t="s">
        <v>50</v>
      </c>
      <c r="EQ37" s="76" t="s">
        <v>49</v>
      </c>
      <c r="ER37" s="76" t="s">
        <v>49</v>
      </c>
      <c r="ES37" s="54" t="s">
        <v>52</v>
      </c>
      <c r="ET37" s="54" t="s">
        <v>52</v>
      </c>
      <c r="EU37" s="54" t="s">
        <v>52</v>
      </c>
      <c r="EV37" s="54" t="s">
        <v>52</v>
      </c>
      <c r="EW37" s="54" t="s">
        <v>52</v>
      </c>
      <c r="EX37" s="76" t="s">
        <v>49</v>
      </c>
      <c r="EY37" s="76" t="s">
        <v>49</v>
      </c>
      <c r="EZ37" s="93">
        <f t="shared" ref="EZ37:FD37" si="320">$B$100</f>
        <v>6</v>
      </c>
      <c r="FA37" s="93">
        <f t="shared" si="320"/>
        <v>6</v>
      </c>
      <c r="FB37" s="93">
        <f t="shared" si="320"/>
        <v>6</v>
      </c>
      <c r="FC37" s="52" t="s">
        <v>50</v>
      </c>
      <c r="FD37" s="93">
        <f t="shared" si="320"/>
        <v>6</v>
      </c>
      <c r="FE37" s="76" t="s">
        <v>49</v>
      </c>
      <c r="FF37" s="76" t="s">
        <v>49</v>
      </c>
      <c r="FG37" s="54" t="s">
        <v>52</v>
      </c>
      <c r="FH37" s="54" t="s">
        <v>52</v>
      </c>
      <c r="FI37" s="54" t="s">
        <v>52</v>
      </c>
      <c r="FJ37" s="54" t="s">
        <v>52</v>
      </c>
      <c r="FK37" s="54" t="s">
        <v>52</v>
      </c>
      <c r="FL37" s="76" t="s">
        <v>49</v>
      </c>
      <c r="FM37" s="76" t="s">
        <v>49</v>
      </c>
      <c r="FN37" s="52" t="s">
        <v>50</v>
      </c>
      <c r="FO37" s="54" t="s">
        <v>52</v>
      </c>
      <c r="FP37" s="54" t="s">
        <v>52</v>
      </c>
      <c r="FQ37" s="54" t="s">
        <v>52</v>
      </c>
      <c r="FR37" s="54" t="s">
        <v>52</v>
      </c>
      <c r="FS37" s="76" t="s">
        <v>49</v>
      </c>
      <c r="FT37" s="76" t="s">
        <v>49</v>
      </c>
      <c r="FU37" s="93">
        <f t="shared" ref="FU37:FY37" si="321">$B$100</f>
        <v>6</v>
      </c>
      <c r="FV37" s="93">
        <f t="shared" si="321"/>
        <v>6</v>
      </c>
      <c r="FW37" s="93">
        <f t="shared" si="321"/>
        <v>6</v>
      </c>
      <c r="FX37" s="93">
        <f t="shared" si="321"/>
        <v>6</v>
      </c>
      <c r="FY37" s="93">
        <f t="shared" si="321"/>
        <v>6</v>
      </c>
      <c r="FZ37" s="76" t="s">
        <v>49</v>
      </c>
      <c r="GA37" s="76" t="s">
        <v>49</v>
      </c>
      <c r="GB37" s="93">
        <f t="shared" ref="GB37:GF37" si="322">$B$100</f>
        <v>6</v>
      </c>
      <c r="GC37" s="93">
        <f t="shared" si="322"/>
        <v>6</v>
      </c>
      <c r="GD37" s="93">
        <f t="shared" si="322"/>
        <v>6</v>
      </c>
      <c r="GE37" s="93">
        <f t="shared" si="322"/>
        <v>6</v>
      </c>
      <c r="GF37" s="93">
        <f t="shared" si="322"/>
        <v>6</v>
      </c>
      <c r="GG37" s="76" t="s">
        <v>49</v>
      </c>
      <c r="GH37" s="76" t="s">
        <v>49</v>
      </c>
      <c r="GI37" s="93">
        <f t="shared" ref="GI37:GM37" si="323">$B$100</f>
        <v>6</v>
      </c>
      <c r="GJ37" s="93">
        <f t="shared" si="323"/>
        <v>6</v>
      </c>
      <c r="GK37" s="93">
        <f t="shared" si="323"/>
        <v>6</v>
      </c>
      <c r="GL37" s="93">
        <f t="shared" si="323"/>
        <v>6</v>
      </c>
      <c r="GM37" s="93">
        <f t="shared" si="323"/>
        <v>6</v>
      </c>
      <c r="GN37" s="76" t="s">
        <v>49</v>
      </c>
      <c r="GO37" s="76" t="s">
        <v>49</v>
      </c>
      <c r="GP37" s="93">
        <f t="shared" ref="GP37:GT37" si="324">$B$100</f>
        <v>6</v>
      </c>
      <c r="GQ37" s="93">
        <f t="shared" si="324"/>
        <v>6</v>
      </c>
      <c r="GR37" s="93">
        <f t="shared" si="324"/>
        <v>6</v>
      </c>
      <c r="GS37" s="93">
        <f t="shared" si="324"/>
        <v>6</v>
      </c>
      <c r="GT37" s="93">
        <f t="shared" si="324"/>
        <v>6</v>
      </c>
      <c r="GU37" s="76" t="s">
        <v>49</v>
      </c>
      <c r="GV37" s="76" t="s">
        <v>49</v>
      </c>
      <c r="GW37" s="93">
        <f t="shared" ref="GW37:HA37" si="325">$B$100</f>
        <v>6</v>
      </c>
      <c r="GX37" s="93">
        <f t="shared" si="325"/>
        <v>6</v>
      </c>
      <c r="GY37" s="93">
        <f t="shared" si="325"/>
        <v>6</v>
      </c>
      <c r="GZ37" s="93">
        <f t="shared" si="325"/>
        <v>6</v>
      </c>
      <c r="HA37" s="93">
        <f t="shared" si="325"/>
        <v>6</v>
      </c>
      <c r="HB37" s="76" t="s">
        <v>49</v>
      </c>
      <c r="HC37" s="76" t="s">
        <v>49</v>
      </c>
      <c r="HD37" s="93">
        <f t="shared" ref="HD37:HH37" si="326">$B$100</f>
        <v>6</v>
      </c>
      <c r="HE37" s="52" t="s">
        <v>50</v>
      </c>
      <c r="HF37" s="93">
        <f t="shared" si="326"/>
        <v>6</v>
      </c>
      <c r="HG37" s="93">
        <f t="shared" si="326"/>
        <v>6</v>
      </c>
      <c r="HH37" s="93">
        <f t="shared" si="326"/>
        <v>6</v>
      </c>
      <c r="HI37" s="76" t="s">
        <v>49</v>
      </c>
      <c r="HJ37" s="76" t="s">
        <v>49</v>
      </c>
      <c r="HK37" s="93">
        <f t="shared" ref="HK37:HO37" si="327">$B$100</f>
        <v>6</v>
      </c>
      <c r="HL37" s="93">
        <f t="shared" si="327"/>
        <v>6</v>
      </c>
      <c r="HM37" s="93">
        <f t="shared" si="327"/>
        <v>6</v>
      </c>
      <c r="HN37" s="93">
        <f t="shared" si="327"/>
        <v>6</v>
      </c>
      <c r="HO37" s="93">
        <f t="shared" si="327"/>
        <v>6</v>
      </c>
      <c r="HP37" s="76" t="s">
        <v>49</v>
      </c>
      <c r="HQ37" s="76" t="s">
        <v>49</v>
      </c>
      <c r="HR37" s="93">
        <f t="shared" ref="HR37:HV37" si="328">$B$100</f>
        <v>6</v>
      </c>
      <c r="HS37" s="93">
        <f t="shared" si="328"/>
        <v>6</v>
      </c>
      <c r="HT37" s="93">
        <f t="shared" si="328"/>
        <v>6</v>
      </c>
      <c r="HU37" s="93">
        <f t="shared" si="328"/>
        <v>6</v>
      </c>
      <c r="HV37" s="93">
        <f t="shared" si="328"/>
        <v>6</v>
      </c>
      <c r="HW37" s="76" t="s">
        <v>49</v>
      </c>
      <c r="HX37" s="76" t="s">
        <v>49</v>
      </c>
      <c r="HY37" s="93">
        <f t="shared" ref="HY37:IC37" si="329">$B$100</f>
        <v>6</v>
      </c>
      <c r="HZ37" s="93">
        <f t="shared" si="329"/>
        <v>6</v>
      </c>
      <c r="IA37" s="93">
        <f t="shared" si="329"/>
        <v>6</v>
      </c>
      <c r="IB37" s="93">
        <f t="shared" si="329"/>
        <v>6</v>
      </c>
      <c r="IC37" s="93">
        <f t="shared" si="329"/>
        <v>6</v>
      </c>
      <c r="ID37" s="76" t="s">
        <v>49</v>
      </c>
      <c r="IE37" s="76" t="s">
        <v>49</v>
      </c>
      <c r="IF37" s="93">
        <f t="shared" ref="IF37:IJ37" si="330">$B$100</f>
        <v>6</v>
      </c>
      <c r="IG37" s="93">
        <f t="shared" si="330"/>
        <v>6</v>
      </c>
      <c r="IH37" s="93">
        <f t="shared" si="330"/>
        <v>6</v>
      </c>
      <c r="II37" s="93">
        <f t="shared" si="330"/>
        <v>6</v>
      </c>
      <c r="IJ37" s="93">
        <f t="shared" si="330"/>
        <v>6</v>
      </c>
      <c r="IK37" s="76" t="s">
        <v>49</v>
      </c>
      <c r="IL37" s="76" t="s">
        <v>49</v>
      </c>
      <c r="IM37" s="93">
        <f t="shared" ref="IM37:IQ37" si="331">$B$100</f>
        <v>6</v>
      </c>
      <c r="IN37" s="93">
        <f t="shared" si="331"/>
        <v>6</v>
      </c>
      <c r="IO37" s="93">
        <f t="shared" si="331"/>
        <v>6</v>
      </c>
      <c r="IP37" s="93">
        <f t="shared" si="331"/>
        <v>6</v>
      </c>
      <c r="IQ37" s="93">
        <f t="shared" si="331"/>
        <v>6</v>
      </c>
      <c r="IR37" s="76" t="s">
        <v>49</v>
      </c>
      <c r="IS37" s="76" t="s">
        <v>49</v>
      </c>
      <c r="IT37" s="93">
        <f t="shared" ref="IT37:IX37" si="332">$B$100</f>
        <v>6</v>
      </c>
      <c r="IU37" s="93">
        <f t="shared" si="332"/>
        <v>6</v>
      </c>
      <c r="IV37" s="93">
        <f t="shared" si="332"/>
        <v>6</v>
      </c>
      <c r="IW37" s="93">
        <f t="shared" si="332"/>
        <v>6</v>
      </c>
      <c r="IX37" s="93">
        <f t="shared" si="332"/>
        <v>6</v>
      </c>
      <c r="IY37" s="76" t="s">
        <v>49</v>
      </c>
      <c r="IZ37" s="76" t="s">
        <v>49</v>
      </c>
      <c r="JA37" s="93">
        <f t="shared" ref="JA37:JE37" si="333">$B$100</f>
        <v>6</v>
      </c>
      <c r="JB37" s="93">
        <f t="shared" si="333"/>
        <v>6</v>
      </c>
      <c r="JC37" s="93">
        <f t="shared" si="333"/>
        <v>6</v>
      </c>
      <c r="JD37" s="93">
        <f t="shared" si="333"/>
        <v>6</v>
      </c>
      <c r="JE37" s="93">
        <f t="shared" si="333"/>
        <v>6</v>
      </c>
      <c r="JF37" s="76" t="s">
        <v>49</v>
      </c>
      <c r="JG37" s="76" t="s">
        <v>49</v>
      </c>
      <c r="JH37" s="93">
        <f t="shared" ref="JH37:JL37" si="334">$B$100</f>
        <v>6</v>
      </c>
      <c r="JI37" s="93">
        <f t="shared" si="334"/>
        <v>6</v>
      </c>
      <c r="JJ37" s="93">
        <f t="shared" si="334"/>
        <v>6</v>
      </c>
      <c r="JK37" s="93">
        <f t="shared" si="334"/>
        <v>6</v>
      </c>
      <c r="JL37" s="93">
        <f t="shared" si="334"/>
        <v>6</v>
      </c>
      <c r="JM37" s="76" t="s">
        <v>49</v>
      </c>
      <c r="JN37" s="76" t="s">
        <v>49</v>
      </c>
      <c r="JO37" s="93">
        <f t="shared" ref="JO37:JS37" si="335">$B$100</f>
        <v>6</v>
      </c>
      <c r="JP37" s="93">
        <f t="shared" si="335"/>
        <v>6</v>
      </c>
      <c r="JQ37" s="93">
        <f t="shared" si="335"/>
        <v>6</v>
      </c>
      <c r="JR37" s="93">
        <f t="shared" si="335"/>
        <v>6</v>
      </c>
      <c r="JS37" s="93">
        <f t="shared" si="335"/>
        <v>6</v>
      </c>
      <c r="JT37" s="76" t="s">
        <v>49</v>
      </c>
      <c r="JU37" s="76" t="s">
        <v>49</v>
      </c>
      <c r="JV37" s="93">
        <f t="shared" ref="JV37:JZ37" si="336">$B$100</f>
        <v>6</v>
      </c>
      <c r="JW37" s="93">
        <f t="shared" si="336"/>
        <v>6</v>
      </c>
      <c r="JX37" s="93">
        <f t="shared" si="336"/>
        <v>6</v>
      </c>
      <c r="JY37" s="93">
        <f t="shared" si="336"/>
        <v>6</v>
      </c>
      <c r="JZ37" s="93">
        <f t="shared" si="336"/>
        <v>6</v>
      </c>
      <c r="KA37" s="76" t="s">
        <v>49</v>
      </c>
      <c r="KB37" s="76" t="s">
        <v>49</v>
      </c>
      <c r="KC37" s="93">
        <f t="shared" ref="KC37:KG37" si="337">$B$100</f>
        <v>6</v>
      </c>
      <c r="KD37" s="93">
        <f t="shared" si="337"/>
        <v>6</v>
      </c>
      <c r="KE37" s="93">
        <f t="shared" si="337"/>
        <v>6</v>
      </c>
      <c r="KF37" s="93">
        <f t="shared" si="337"/>
        <v>6</v>
      </c>
      <c r="KG37" s="93">
        <f t="shared" si="337"/>
        <v>6</v>
      </c>
      <c r="KH37" s="76" t="s">
        <v>49</v>
      </c>
      <c r="KI37" s="76" t="s">
        <v>49</v>
      </c>
      <c r="KJ37" s="93">
        <f t="shared" ref="KJ37:KN37" si="338">$B$100</f>
        <v>6</v>
      </c>
      <c r="KK37" s="93">
        <f t="shared" si="338"/>
        <v>6</v>
      </c>
      <c r="KL37" s="93">
        <f t="shared" si="338"/>
        <v>6</v>
      </c>
      <c r="KM37" s="93">
        <f t="shared" si="338"/>
        <v>6</v>
      </c>
      <c r="KN37" s="93">
        <f t="shared" si="338"/>
        <v>6</v>
      </c>
      <c r="KO37" s="76" t="s">
        <v>49</v>
      </c>
      <c r="KP37" s="76" t="s">
        <v>49</v>
      </c>
      <c r="KQ37" s="93">
        <f t="shared" ref="KQ37:KU37" si="339">$B$100</f>
        <v>6</v>
      </c>
      <c r="KR37" s="93">
        <f t="shared" si="339"/>
        <v>6</v>
      </c>
      <c r="KS37" s="93">
        <f t="shared" si="339"/>
        <v>6</v>
      </c>
      <c r="KT37" s="93">
        <f t="shared" si="339"/>
        <v>6</v>
      </c>
      <c r="KU37" s="93">
        <f t="shared" si="339"/>
        <v>6</v>
      </c>
      <c r="KV37" s="76" t="s">
        <v>49</v>
      </c>
      <c r="KW37" s="76" t="s">
        <v>49</v>
      </c>
      <c r="KX37" s="93">
        <f t="shared" ref="KX37:LB37" si="340">$B$100</f>
        <v>6</v>
      </c>
      <c r="KY37" s="93">
        <f t="shared" si="340"/>
        <v>6</v>
      </c>
      <c r="KZ37" s="93">
        <f t="shared" si="340"/>
        <v>6</v>
      </c>
      <c r="LA37" s="93">
        <f t="shared" si="340"/>
        <v>6</v>
      </c>
      <c r="LB37" s="93">
        <f t="shared" si="340"/>
        <v>6</v>
      </c>
      <c r="LC37" s="76" t="s">
        <v>49</v>
      </c>
      <c r="LD37" s="76" t="s">
        <v>49</v>
      </c>
      <c r="LE37" s="93">
        <f t="shared" ref="LE37:LI37" si="341">$B$100</f>
        <v>6</v>
      </c>
      <c r="LF37" s="93">
        <f t="shared" si="341"/>
        <v>6</v>
      </c>
      <c r="LG37" s="93">
        <f t="shared" si="341"/>
        <v>6</v>
      </c>
      <c r="LH37" s="93">
        <f t="shared" si="341"/>
        <v>6</v>
      </c>
      <c r="LI37" s="93">
        <f t="shared" si="341"/>
        <v>6</v>
      </c>
      <c r="LJ37" s="76" t="s">
        <v>49</v>
      </c>
      <c r="LK37" s="76" t="s">
        <v>49</v>
      </c>
      <c r="LL37" s="93">
        <f t="shared" ref="LL37:LP37" si="342">$B$100</f>
        <v>6</v>
      </c>
      <c r="LM37" s="93">
        <f t="shared" si="342"/>
        <v>6</v>
      </c>
      <c r="LN37" s="93">
        <f t="shared" si="342"/>
        <v>6</v>
      </c>
      <c r="LO37" s="93">
        <f t="shared" si="342"/>
        <v>6</v>
      </c>
      <c r="LP37" s="93">
        <f t="shared" si="342"/>
        <v>6</v>
      </c>
      <c r="LQ37" s="76" t="s">
        <v>49</v>
      </c>
      <c r="LR37" s="76" t="s">
        <v>49</v>
      </c>
      <c r="LS37" s="93">
        <f t="shared" ref="LS37:LW37" si="343">$B$100</f>
        <v>6</v>
      </c>
      <c r="LT37" s="93">
        <f t="shared" si="343"/>
        <v>6</v>
      </c>
      <c r="LU37" s="52" t="s">
        <v>50</v>
      </c>
      <c r="LV37" s="93">
        <f t="shared" si="343"/>
        <v>6</v>
      </c>
      <c r="LW37" s="93">
        <f t="shared" si="343"/>
        <v>6</v>
      </c>
      <c r="LX37" s="76" t="s">
        <v>49</v>
      </c>
      <c r="LY37" s="76" t="s">
        <v>49</v>
      </c>
      <c r="LZ37" s="93">
        <f t="shared" ref="LZ37:MD37" si="344">$B$100</f>
        <v>6</v>
      </c>
      <c r="MA37" s="93">
        <f t="shared" si="344"/>
        <v>6</v>
      </c>
      <c r="MB37" s="93">
        <f t="shared" si="344"/>
        <v>6</v>
      </c>
      <c r="MC37" s="93">
        <f t="shared" si="344"/>
        <v>6</v>
      </c>
      <c r="MD37" s="93">
        <f t="shared" si="344"/>
        <v>6</v>
      </c>
      <c r="ME37" s="76" t="s">
        <v>49</v>
      </c>
      <c r="MF37" s="76" t="s">
        <v>49</v>
      </c>
      <c r="MG37" s="93">
        <f t="shared" ref="MG37:MK37" si="345">$B$100</f>
        <v>6</v>
      </c>
      <c r="MH37" s="93">
        <f t="shared" si="345"/>
        <v>6</v>
      </c>
      <c r="MI37" s="93">
        <f t="shared" si="345"/>
        <v>6</v>
      </c>
      <c r="MJ37" s="93">
        <f t="shared" si="345"/>
        <v>6</v>
      </c>
      <c r="MK37" s="93">
        <f t="shared" si="345"/>
        <v>6</v>
      </c>
      <c r="ML37" s="76" t="s">
        <v>49</v>
      </c>
      <c r="MM37" s="76" t="s">
        <v>49</v>
      </c>
      <c r="MN37" s="93">
        <f t="shared" ref="MN37:MR37" si="346">$B$100</f>
        <v>6</v>
      </c>
      <c r="MO37" s="93">
        <f t="shared" si="346"/>
        <v>6</v>
      </c>
      <c r="MP37" s="93">
        <f t="shared" si="346"/>
        <v>6</v>
      </c>
      <c r="MQ37" s="93">
        <f t="shared" si="346"/>
        <v>6</v>
      </c>
      <c r="MR37" s="93">
        <f t="shared" si="346"/>
        <v>6</v>
      </c>
      <c r="MS37" s="76" t="s">
        <v>49</v>
      </c>
      <c r="MT37" s="76" t="s">
        <v>49</v>
      </c>
      <c r="MU37" s="93">
        <f t="shared" ref="MU37:MY37" si="347">$B$100</f>
        <v>6</v>
      </c>
      <c r="MV37" s="93">
        <f t="shared" si="347"/>
        <v>6</v>
      </c>
      <c r="MW37" s="93">
        <f t="shared" si="347"/>
        <v>6</v>
      </c>
      <c r="MX37" s="93">
        <f t="shared" si="347"/>
        <v>6</v>
      </c>
      <c r="MY37" s="93">
        <f t="shared" si="347"/>
        <v>6</v>
      </c>
      <c r="MZ37" s="76" t="s">
        <v>49</v>
      </c>
      <c r="NA37" s="76" t="s">
        <v>49</v>
      </c>
      <c r="NB37" s="93">
        <f t="shared" ref="NB37:NF37" si="348">$B$100</f>
        <v>6</v>
      </c>
      <c r="NC37" s="93">
        <f t="shared" si="348"/>
        <v>6</v>
      </c>
      <c r="ND37" s="93">
        <f t="shared" si="348"/>
        <v>6</v>
      </c>
      <c r="NE37" s="93">
        <f t="shared" si="348"/>
        <v>6</v>
      </c>
      <c r="NF37" s="93">
        <f t="shared" si="348"/>
        <v>6</v>
      </c>
      <c r="NG37" s="76" t="s">
        <v>49</v>
      </c>
      <c r="NH37" s="76" t="s">
        <v>49</v>
      </c>
      <c r="NI37" s="93">
        <f t="shared" ref="NI37:NL37" si="349">$B$100</f>
        <v>6</v>
      </c>
      <c r="NJ37" s="93">
        <f t="shared" si="349"/>
        <v>6</v>
      </c>
      <c r="NK37" s="93">
        <f t="shared" si="349"/>
        <v>6</v>
      </c>
      <c r="NL37" s="93">
        <f t="shared" si="349"/>
        <v>6</v>
      </c>
      <c r="NM37" s="52" t="s">
        <v>50</v>
      </c>
      <c r="NN37" s="76" t="s">
        <v>49</v>
      </c>
      <c r="NO37" s="76" t="s">
        <v>49</v>
      </c>
      <c r="NP37" s="93">
        <f t="shared" ref="NP37:NS37" si="350">$B$100</f>
        <v>6</v>
      </c>
      <c r="NQ37" s="93">
        <f t="shared" si="350"/>
        <v>6</v>
      </c>
      <c r="NR37" s="93">
        <f t="shared" si="350"/>
        <v>6</v>
      </c>
      <c r="NS37" s="93">
        <f t="shared" si="350"/>
        <v>6</v>
      </c>
      <c r="NT37" s="52" t="s">
        <v>50</v>
      </c>
      <c r="NU37" s="81" t="s">
        <v>49</v>
      </c>
      <c r="NV37" s="81" t="s">
        <v>49</v>
      </c>
      <c r="NW37" s="82"/>
      <c r="NX37" s="82"/>
      <c r="NY37" s="82"/>
      <c r="NZ37" s="82"/>
      <c r="OA37" s="82"/>
      <c r="OB37" s="81" t="s">
        <v>49</v>
      </c>
      <c r="OC37" s="81" t="s">
        <v>49</v>
      </c>
      <c r="OD37" s="82"/>
      <c r="OE37" s="82"/>
      <c r="OF37" s="82"/>
      <c r="OG37" s="82"/>
      <c r="OH37" s="82"/>
      <c r="OI37" s="81" t="s">
        <v>49</v>
      </c>
      <c r="OJ37" s="81" t="s">
        <v>49</v>
      </c>
      <c r="OK37" s="82"/>
      <c r="OL37" s="82"/>
      <c r="OM37" s="82"/>
      <c r="ON37" s="82"/>
      <c r="OO37" s="82"/>
      <c r="OP37" s="81" t="s">
        <v>49</v>
      </c>
      <c r="OQ37" s="81" t="s">
        <v>49</v>
      </c>
      <c r="OR37" s="82"/>
      <c r="OS37" s="82"/>
      <c r="OT37" s="82"/>
      <c r="OU37" s="82"/>
      <c r="OV37" s="82"/>
      <c r="OW37" s="81" t="s">
        <v>49</v>
      </c>
      <c r="OX37" s="81" t="s">
        <v>49</v>
      </c>
      <c r="OY37" s="82"/>
      <c r="OZ37" s="82"/>
      <c r="PA37" s="82"/>
      <c r="PB37" s="82"/>
      <c r="PC37" s="82"/>
      <c r="PD37" s="81" t="s">
        <v>49</v>
      </c>
      <c r="PE37" s="81" t="s">
        <v>49</v>
      </c>
      <c r="PF37" s="82"/>
      <c r="PG37" s="82"/>
      <c r="PH37" s="82"/>
      <c r="PI37" s="82"/>
      <c r="PJ37" s="82"/>
      <c r="PK37" s="81" t="s">
        <v>49</v>
      </c>
      <c r="PL37" s="81" t="s">
        <v>49</v>
      </c>
      <c r="PM37" s="82"/>
      <c r="PN37" s="82"/>
      <c r="PO37" s="82"/>
      <c r="PP37" s="82"/>
      <c r="PQ37" s="82"/>
      <c r="PR37" s="81" t="s">
        <v>49</v>
      </c>
      <c r="PS37" s="81" t="s">
        <v>49</v>
      </c>
      <c r="PT37" s="82"/>
      <c r="PU37" s="82"/>
      <c r="PV37" s="82"/>
      <c r="PW37" s="82"/>
      <c r="PX37" s="82"/>
      <c r="PY37" s="81" t="s">
        <v>49</v>
      </c>
      <c r="PZ37" s="81" t="s">
        <v>49</v>
      </c>
      <c r="QA37" s="82"/>
      <c r="QB37" s="82"/>
      <c r="QC37" s="82"/>
      <c r="QD37" s="82"/>
      <c r="QE37" s="82"/>
      <c r="QF37" s="81" t="s">
        <v>49</v>
      </c>
      <c r="QG37" s="81" t="s">
        <v>49</v>
      </c>
      <c r="QH37" s="82"/>
      <c r="QI37" s="82"/>
      <c r="QJ37" s="82"/>
      <c r="QK37" s="82"/>
      <c r="QL37" s="82"/>
      <c r="QM37" s="81" t="s">
        <v>49</v>
      </c>
      <c r="QN37" s="81" t="s">
        <v>49</v>
      </c>
      <c r="QO37" s="82"/>
      <c r="QP37" s="82"/>
      <c r="QQ37" s="82"/>
      <c r="QR37" s="82"/>
      <c r="QS37" s="82"/>
      <c r="QT37" s="81" t="s">
        <v>49</v>
      </c>
      <c r="QU37" s="81" t="s">
        <v>49</v>
      </c>
      <c r="QV37" s="82"/>
      <c r="QW37" s="82"/>
      <c r="QX37" s="82"/>
      <c r="QY37" s="82"/>
      <c r="QZ37" s="82"/>
      <c r="RA37" s="81" t="s">
        <v>49</v>
      </c>
      <c r="RB37" s="81" t="s">
        <v>49</v>
      </c>
      <c r="RC37" s="82"/>
      <c r="RD37" s="82"/>
      <c r="RE37" s="82"/>
      <c r="RF37" s="82"/>
      <c r="RG37" s="82"/>
      <c r="RH37" s="81" t="s">
        <v>49</v>
      </c>
      <c r="RI37" s="81" t="s">
        <v>49</v>
      </c>
    </row>
    <row r="38" spans="1:477" s="77" customFormat="1" ht="2.1" customHeight="1" x14ac:dyDescent="0.2">
      <c r="A38" s="8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0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  <c r="NO38" s="76"/>
      <c r="NP38" s="76"/>
      <c r="NQ38" s="76"/>
      <c r="NR38" s="76"/>
      <c r="NS38" s="76"/>
      <c r="NT38" s="76"/>
      <c r="NU38" s="81"/>
      <c r="NV38" s="81"/>
      <c r="NW38" s="81"/>
      <c r="NX38" s="81"/>
      <c r="NY38" s="81"/>
      <c r="NZ38" s="81"/>
      <c r="OA38" s="81"/>
      <c r="OB38" s="81"/>
      <c r="OC38" s="81"/>
      <c r="OD38" s="81"/>
      <c r="OE38" s="81"/>
      <c r="OF38" s="81"/>
      <c r="OG38" s="81"/>
      <c r="OH38" s="81"/>
      <c r="OI38" s="81"/>
      <c r="OJ38" s="81"/>
      <c r="OK38" s="81"/>
      <c r="OL38" s="81"/>
      <c r="OM38" s="81"/>
      <c r="ON38" s="81"/>
      <c r="OO38" s="81"/>
      <c r="OP38" s="81"/>
      <c r="OQ38" s="81"/>
      <c r="OR38" s="81"/>
      <c r="OS38" s="81"/>
      <c r="OT38" s="81"/>
      <c r="OU38" s="81"/>
      <c r="OV38" s="81"/>
      <c r="OW38" s="81"/>
      <c r="OX38" s="81"/>
      <c r="OY38" s="81"/>
      <c r="OZ38" s="81"/>
      <c r="PA38" s="81"/>
      <c r="PB38" s="81"/>
      <c r="PC38" s="81"/>
      <c r="PD38" s="81"/>
      <c r="PE38" s="81"/>
      <c r="PF38" s="81"/>
      <c r="PG38" s="81"/>
      <c r="PH38" s="81"/>
      <c r="PI38" s="81"/>
      <c r="PJ38" s="81"/>
      <c r="PK38" s="81"/>
      <c r="PL38" s="81"/>
      <c r="PM38" s="81"/>
      <c r="PN38" s="81"/>
      <c r="PO38" s="81"/>
      <c r="PP38" s="81"/>
      <c r="PQ38" s="81"/>
      <c r="PR38" s="81"/>
      <c r="PS38" s="81"/>
      <c r="PT38" s="81"/>
      <c r="PU38" s="81"/>
      <c r="PV38" s="81"/>
      <c r="PW38" s="81"/>
      <c r="PX38" s="81"/>
      <c r="PY38" s="81"/>
      <c r="PZ38" s="81"/>
      <c r="QA38" s="81"/>
      <c r="QB38" s="81"/>
      <c r="QC38" s="81"/>
      <c r="QD38" s="81"/>
      <c r="QE38" s="81"/>
      <c r="QF38" s="81"/>
      <c r="QG38" s="81"/>
      <c r="QH38" s="81"/>
      <c r="QI38" s="81"/>
      <c r="QJ38" s="81"/>
      <c r="QK38" s="81"/>
      <c r="QL38" s="81"/>
      <c r="QM38" s="81"/>
      <c r="QN38" s="81"/>
      <c r="QO38" s="81"/>
      <c r="QP38" s="81"/>
      <c r="QQ38" s="81"/>
      <c r="QR38" s="81"/>
      <c r="QS38" s="81"/>
      <c r="QT38" s="81"/>
      <c r="QU38" s="81"/>
      <c r="QV38" s="81"/>
      <c r="QW38" s="81"/>
      <c r="QX38" s="81"/>
      <c r="QY38" s="81"/>
      <c r="QZ38" s="81"/>
      <c r="RA38" s="81"/>
      <c r="RB38" s="81"/>
      <c r="RC38" s="81"/>
      <c r="RD38" s="81"/>
      <c r="RE38" s="81"/>
      <c r="RF38" s="81"/>
      <c r="RG38" s="81"/>
      <c r="RH38" s="81"/>
      <c r="RI38" s="81"/>
    </row>
    <row r="39" spans="1:477" ht="9.75" customHeight="1" x14ac:dyDescent="0.2">
      <c r="A39" s="89" t="s">
        <v>90</v>
      </c>
      <c r="B39" s="104">
        <f>COUNTIF(R39:NS39,"")</f>
        <v>0</v>
      </c>
      <c r="C39" s="79">
        <f t="shared" ref="C39:C42" si="351">COUNTIF(R39:NS39,"we")</f>
        <v>104</v>
      </c>
      <c r="D39" s="79">
        <f t="shared" ref="D39:D42" si="352">COUNTIF(R39:NS39,"jf")</f>
        <v>9</v>
      </c>
      <c r="E39" s="79">
        <f t="shared" ref="E39:E42" si="353">COUNTIF(R39:NS39,"&gt;0")</f>
        <v>228</v>
      </c>
      <c r="F39" s="79">
        <f t="shared" ref="F39:F42" si="354">COUNTIF(R39:NS39,"ec")</f>
        <v>0</v>
      </c>
      <c r="G39" s="69"/>
      <c r="H39" s="79">
        <f t="shared" ref="H39:H42" si="355">(COUNTIF(R39:NS39,"cp")-25)*(-1)</f>
        <v>15</v>
      </c>
      <c r="I39" s="79">
        <f t="shared" ref="I39:I42" si="356">COUNTIF(R39:NS39,"rec")</f>
        <v>0</v>
      </c>
      <c r="J39" s="79">
        <f t="shared" ref="J39:J42" si="357">COUNTIF(R39:NS39,"am")</f>
        <v>0</v>
      </c>
      <c r="K39" s="79">
        <f t="shared" ref="K39:K42" si="358">COUNTIF(R39:NS39,"for")</f>
        <v>0</v>
      </c>
      <c r="L39" s="79">
        <f t="shared" ref="L39:L42" si="359">COUNTIF(R39:NS39,"fa")</f>
        <v>0</v>
      </c>
      <c r="M39" s="79">
        <f t="shared" ref="M39:M42" si="360">COUNTIF(R39:NS39,"ss")</f>
        <v>0</v>
      </c>
      <c r="N39" s="79">
        <f t="shared" ref="N39:N42" si="361">COUNTIF(R39:NS39,"fer")</f>
        <v>0</v>
      </c>
      <c r="O39" s="79">
        <f t="shared" ref="O39:O42" si="362">COUNTIF(R39:NS39,"cho")</f>
        <v>15</v>
      </c>
      <c r="P39" s="79">
        <f t="shared" ref="P39:P42" si="363">COUNTIF(R39:NS39,"dép")</f>
        <v>0</v>
      </c>
      <c r="Q39" s="70"/>
      <c r="R39" s="52" t="s">
        <v>50</v>
      </c>
      <c r="S39" s="93">
        <f>$B$104</f>
        <v>8</v>
      </c>
      <c r="T39" s="93">
        <f>$B$104</f>
        <v>8</v>
      </c>
      <c r="U39" s="76" t="s">
        <v>49</v>
      </c>
      <c r="V39" s="76" t="s">
        <v>49</v>
      </c>
      <c r="W39" s="93">
        <f t="shared" ref="W39:AA42" si="364">$B$104</f>
        <v>8</v>
      </c>
      <c r="X39" s="93">
        <f t="shared" si="364"/>
        <v>8</v>
      </c>
      <c r="Y39" s="93">
        <f t="shared" si="364"/>
        <v>8</v>
      </c>
      <c r="Z39" s="93">
        <f t="shared" si="364"/>
        <v>8</v>
      </c>
      <c r="AA39" s="93">
        <f t="shared" si="364"/>
        <v>8</v>
      </c>
      <c r="AB39" s="76" t="s">
        <v>49</v>
      </c>
      <c r="AC39" s="76" t="s">
        <v>49</v>
      </c>
      <c r="AD39" s="93">
        <f t="shared" ref="AD39:AH42" si="365">$B$104</f>
        <v>8</v>
      </c>
      <c r="AE39" s="93">
        <f t="shared" si="365"/>
        <v>8</v>
      </c>
      <c r="AF39" s="93">
        <f t="shared" si="365"/>
        <v>8</v>
      </c>
      <c r="AG39" s="93">
        <f t="shared" si="365"/>
        <v>8</v>
      </c>
      <c r="AH39" s="93">
        <f t="shared" si="365"/>
        <v>8</v>
      </c>
      <c r="AI39" s="76" t="s">
        <v>49</v>
      </c>
      <c r="AJ39" s="76" t="s">
        <v>49</v>
      </c>
      <c r="AK39" s="93">
        <f t="shared" ref="AK39:AO42" si="366">$B$104</f>
        <v>8</v>
      </c>
      <c r="AL39" s="93">
        <f t="shared" si="366"/>
        <v>8</v>
      </c>
      <c r="AM39" s="93">
        <f t="shared" si="366"/>
        <v>8</v>
      </c>
      <c r="AN39" s="93">
        <f t="shared" si="366"/>
        <v>8</v>
      </c>
      <c r="AO39" s="93">
        <f t="shared" si="366"/>
        <v>8</v>
      </c>
      <c r="AP39" s="76" t="s">
        <v>49</v>
      </c>
      <c r="AQ39" s="76" t="s">
        <v>49</v>
      </c>
      <c r="AR39" s="93">
        <f t="shared" ref="AR39:AV42" si="367">$B$104</f>
        <v>8</v>
      </c>
      <c r="AS39" s="93">
        <f t="shared" si="367"/>
        <v>8</v>
      </c>
      <c r="AT39" s="93">
        <f t="shared" si="367"/>
        <v>8</v>
      </c>
      <c r="AU39" s="93">
        <f t="shared" si="367"/>
        <v>8</v>
      </c>
      <c r="AV39" s="93">
        <f t="shared" si="367"/>
        <v>8</v>
      </c>
      <c r="AW39" s="76" t="s">
        <v>49</v>
      </c>
      <c r="AX39" s="76" t="s">
        <v>49</v>
      </c>
      <c r="AY39" s="93">
        <f t="shared" ref="AY39:BC42" si="368">$B$104</f>
        <v>8</v>
      </c>
      <c r="AZ39" s="93">
        <f t="shared" si="368"/>
        <v>8</v>
      </c>
      <c r="BA39" s="93">
        <f t="shared" si="368"/>
        <v>8</v>
      </c>
      <c r="BB39" s="93">
        <f t="shared" si="368"/>
        <v>8</v>
      </c>
      <c r="BC39" s="93">
        <f t="shared" si="368"/>
        <v>8</v>
      </c>
      <c r="BD39" s="76" t="s">
        <v>49</v>
      </c>
      <c r="BE39" s="76" t="s">
        <v>49</v>
      </c>
      <c r="BF39" s="93">
        <f t="shared" ref="BF39:BJ42" si="369">$B$104</f>
        <v>8</v>
      </c>
      <c r="BG39" s="93">
        <f t="shared" si="369"/>
        <v>8</v>
      </c>
      <c r="BH39" s="93">
        <f t="shared" si="369"/>
        <v>8</v>
      </c>
      <c r="BI39" s="93">
        <f t="shared" si="369"/>
        <v>8</v>
      </c>
      <c r="BJ39" s="93">
        <f t="shared" si="369"/>
        <v>8</v>
      </c>
      <c r="BK39" s="76" t="s">
        <v>49</v>
      </c>
      <c r="BL39" s="76" t="s">
        <v>49</v>
      </c>
      <c r="BM39" s="93">
        <f t="shared" ref="BM39:BQ42" si="370">$B$104</f>
        <v>8</v>
      </c>
      <c r="BN39" s="93">
        <f t="shared" si="370"/>
        <v>8</v>
      </c>
      <c r="BO39" s="93">
        <f t="shared" si="370"/>
        <v>8</v>
      </c>
      <c r="BP39" s="93">
        <f t="shared" si="370"/>
        <v>8</v>
      </c>
      <c r="BQ39" s="93">
        <f t="shared" si="370"/>
        <v>8</v>
      </c>
      <c r="BR39" s="76" t="s">
        <v>49</v>
      </c>
      <c r="BS39" s="76" t="s">
        <v>49</v>
      </c>
      <c r="BT39" s="93">
        <f t="shared" ref="BT39:BX42" si="371">$B$104</f>
        <v>8</v>
      </c>
      <c r="BU39" s="93">
        <f t="shared" si="371"/>
        <v>8</v>
      </c>
      <c r="BV39" s="93">
        <f t="shared" si="371"/>
        <v>8</v>
      </c>
      <c r="BW39" s="93">
        <f t="shared" si="371"/>
        <v>8</v>
      </c>
      <c r="BX39" s="93">
        <f t="shared" si="371"/>
        <v>8</v>
      </c>
      <c r="BY39" s="76" t="s">
        <v>49</v>
      </c>
      <c r="BZ39" s="76" t="s">
        <v>49</v>
      </c>
      <c r="CA39" s="93">
        <f t="shared" ref="CA39:CE42" si="372">$B$104</f>
        <v>8</v>
      </c>
      <c r="CB39" s="93">
        <f t="shared" si="372"/>
        <v>8</v>
      </c>
      <c r="CC39" s="93">
        <f t="shared" si="372"/>
        <v>8</v>
      </c>
      <c r="CD39" s="93">
        <f t="shared" si="372"/>
        <v>8</v>
      </c>
      <c r="CE39" s="93">
        <f t="shared" si="372"/>
        <v>8</v>
      </c>
      <c r="CF39" s="76" t="s">
        <v>49</v>
      </c>
      <c r="CG39" s="76" t="s">
        <v>49</v>
      </c>
      <c r="CH39" s="56" t="s">
        <v>53</v>
      </c>
      <c r="CI39" s="56" t="s">
        <v>53</v>
      </c>
      <c r="CJ39" s="56" t="s">
        <v>53</v>
      </c>
      <c r="CK39" s="56" t="s">
        <v>53</v>
      </c>
      <c r="CL39" s="56" t="s">
        <v>53</v>
      </c>
      <c r="CM39" s="76" t="s">
        <v>49</v>
      </c>
      <c r="CN39" s="76" t="s">
        <v>49</v>
      </c>
      <c r="CO39" s="56" t="s">
        <v>53</v>
      </c>
      <c r="CP39" s="56" t="s">
        <v>53</v>
      </c>
      <c r="CQ39" s="56" t="s">
        <v>53</v>
      </c>
      <c r="CR39" s="56" t="s">
        <v>53</v>
      </c>
      <c r="CS39" s="56" t="s">
        <v>53</v>
      </c>
      <c r="CT39" s="76" t="s">
        <v>49</v>
      </c>
      <c r="CU39" s="76" t="s">
        <v>49</v>
      </c>
      <c r="CV39" s="63" t="s">
        <v>60</v>
      </c>
      <c r="CW39" s="63" t="s">
        <v>60</v>
      </c>
      <c r="CX39" s="63" t="s">
        <v>60</v>
      </c>
      <c r="CY39" s="63" t="s">
        <v>60</v>
      </c>
      <c r="CZ39" s="63" t="s">
        <v>60</v>
      </c>
      <c r="DA39" s="76" t="s">
        <v>49</v>
      </c>
      <c r="DB39" s="76" t="s">
        <v>49</v>
      </c>
      <c r="DC39" s="63" t="s">
        <v>60</v>
      </c>
      <c r="DD39" s="63" t="s">
        <v>60</v>
      </c>
      <c r="DE39" s="63" t="s">
        <v>60</v>
      </c>
      <c r="DF39" s="63" t="s">
        <v>60</v>
      </c>
      <c r="DG39" s="63" t="s">
        <v>60</v>
      </c>
      <c r="DH39" s="76" t="s">
        <v>49</v>
      </c>
      <c r="DI39" s="76" t="s">
        <v>49</v>
      </c>
      <c r="DJ39" s="63" t="s">
        <v>60</v>
      </c>
      <c r="DK39" s="63" t="s">
        <v>60</v>
      </c>
      <c r="DL39" s="63" t="s">
        <v>60</v>
      </c>
      <c r="DM39" s="63" t="s">
        <v>60</v>
      </c>
      <c r="DN39" s="63" t="s">
        <v>60</v>
      </c>
      <c r="DO39" s="76" t="s">
        <v>49</v>
      </c>
      <c r="DP39" s="76" t="s">
        <v>49</v>
      </c>
      <c r="DQ39" s="52" t="s">
        <v>50</v>
      </c>
      <c r="DR39" s="93">
        <f t="shared" ref="DR39:DU42" si="373">$B$104</f>
        <v>8</v>
      </c>
      <c r="DS39" s="93">
        <f t="shared" si="373"/>
        <v>8</v>
      </c>
      <c r="DT39" s="93">
        <f t="shared" si="373"/>
        <v>8</v>
      </c>
      <c r="DU39" s="93">
        <f t="shared" si="373"/>
        <v>8</v>
      </c>
      <c r="DV39" s="76" t="s">
        <v>49</v>
      </c>
      <c r="DW39" s="76" t="s">
        <v>49</v>
      </c>
      <c r="DX39" s="93">
        <f t="shared" ref="DX39:EB41" si="374">$B$104</f>
        <v>8</v>
      </c>
      <c r="DY39" s="93">
        <f t="shared" si="374"/>
        <v>8</v>
      </c>
      <c r="DZ39" s="93">
        <f t="shared" si="374"/>
        <v>8</v>
      </c>
      <c r="EA39" s="93">
        <f t="shared" si="374"/>
        <v>8</v>
      </c>
      <c r="EB39" s="93">
        <f t="shared" si="374"/>
        <v>8</v>
      </c>
      <c r="EC39" s="76" t="s">
        <v>49</v>
      </c>
      <c r="ED39" s="76" t="s">
        <v>49</v>
      </c>
      <c r="EE39" s="93">
        <f t="shared" ref="EE39:EH42" si="375">$B$104</f>
        <v>8</v>
      </c>
      <c r="EF39" s="93">
        <f t="shared" si="375"/>
        <v>8</v>
      </c>
      <c r="EG39" s="93">
        <f t="shared" si="375"/>
        <v>8</v>
      </c>
      <c r="EH39" s="93">
        <f t="shared" si="375"/>
        <v>8</v>
      </c>
      <c r="EI39" s="52" t="s">
        <v>50</v>
      </c>
      <c r="EJ39" s="76" t="s">
        <v>49</v>
      </c>
      <c r="EK39" s="76" t="s">
        <v>49</v>
      </c>
      <c r="EL39" s="93">
        <f t="shared" ref="EL39:EO42" si="376">$B$104</f>
        <v>8</v>
      </c>
      <c r="EM39" s="93">
        <f t="shared" si="376"/>
        <v>8</v>
      </c>
      <c r="EN39" s="93">
        <f t="shared" si="376"/>
        <v>8</v>
      </c>
      <c r="EO39" s="93">
        <f t="shared" si="376"/>
        <v>8</v>
      </c>
      <c r="EP39" s="52" t="s">
        <v>50</v>
      </c>
      <c r="EQ39" s="76" t="s">
        <v>49</v>
      </c>
      <c r="ER39" s="76" t="s">
        <v>49</v>
      </c>
      <c r="ES39" s="93">
        <f t="shared" ref="ES39:EW42" si="377">$B$104</f>
        <v>8</v>
      </c>
      <c r="ET39" s="93">
        <f t="shared" si="377"/>
        <v>8</v>
      </c>
      <c r="EU39" s="93">
        <f t="shared" si="377"/>
        <v>8</v>
      </c>
      <c r="EV39" s="93">
        <f t="shared" si="377"/>
        <v>8</v>
      </c>
      <c r="EW39" s="93">
        <f t="shared" si="377"/>
        <v>8</v>
      </c>
      <c r="EX39" s="76" t="s">
        <v>49</v>
      </c>
      <c r="EY39" s="76" t="s">
        <v>49</v>
      </c>
      <c r="EZ39" s="93">
        <f t="shared" ref="EZ39:FB42" si="378">$B$104</f>
        <v>8</v>
      </c>
      <c r="FA39" s="93">
        <f t="shared" si="378"/>
        <v>8</v>
      </c>
      <c r="FB39" s="93">
        <f t="shared" si="378"/>
        <v>8</v>
      </c>
      <c r="FC39" s="52" t="s">
        <v>50</v>
      </c>
      <c r="FD39" s="93">
        <f>$B$104</f>
        <v>8</v>
      </c>
      <c r="FE39" s="76" t="s">
        <v>49</v>
      </c>
      <c r="FF39" s="76" t="s">
        <v>49</v>
      </c>
      <c r="FG39" s="93">
        <f t="shared" ref="FG39:FK42" si="379">$B$104</f>
        <v>8</v>
      </c>
      <c r="FH39" s="93">
        <f t="shared" si="379"/>
        <v>8</v>
      </c>
      <c r="FI39" s="93">
        <f t="shared" si="379"/>
        <v>8</v>
      </c>
      <c r="FJ39" s="93">
        <f t="shared" si="379"/>
        <v>8</v>
      </c>
      <c r="FK39" s="93">
        <f t="shared" si="379"/>
        <v>8</v>
      </c>
      <c r="FL39" s="76" t="s">
        <v>49</v>
      </c>
      <c r="FM39" s="76" t="s">
        <v>49</v>
      </c>
      <c r="FN39" s="52" t="s">
        <v>50</v>
      </c>
      <c r="FO39" s="93">
        <f t="shared" ref="FO39:FR42" si="380">$B$104</f>
        <v>8</v>
      </c>
      <c r="FP39" s="93">
        <f t="shared" si="380"/>
        <v>8</v>
      </c>
      <c r="FQ39" s="93">
        <f t="shared" si="380"/>
        <v>8</v>
      </c>
      <c r="FR39" s="93">
        <f t="shared" si="380"/>
        <v>8</v>
      </c>
      <c r="FS39" s="76" t="s">
        <v>49</v>
      </c>
      <c r="FT39" s="76" t="s">
        <v>49</v>
      </c>
      <c r="FU39" s="93">
        <f t="shared" ref="FU39:FY42" si="381">$B$104</f>
        <v>8</v>
      </c>
      <c r="FV39" s="93">
        <f t="shared" si="381"/>
        <v>8</v>
      </c>
      <c r="FW39" s="93">
        <f t="shared" si="381"/>
        <v>8</v>
      </c>
      <c r="FX39" s="93">
        <f t="shared" si="381"/>
        <v>8</v>
      </c>
      <c r="FY39" s="93">
        <f t="shared" si="381"/>
        <v>8</v>
      </c>
      <c r="FZ39" s="76" t="s">
        <v>49</v>
      </c>
      <c r="GA39" s="76" t="s">
        <v>49</v>
      </c>
      <c r="GB39" s="93">
        <f t="shared" ref="GB39:GF42" si="382">$B$104</f>
        <v>8</v>
      </c>
      <c r="GC39" s="93">
        <f t="shared" si="382"/>
        <v>8</v>
      </c>
      <c r="GD39" s="93">
        <f t="shared" si="382"/>
        <v>8</v>
      </c>
      <c r="GE39" s="93">
        <f t="shared" si="382"/>
        <v>8</v>
      </c>
      <c r="GF39" s="93">
        <f t="shared" si="382"/>
        <v>8</v>
      </c>
      <c r="GG39" s="76" t="s">
        <v>49</v>
      </c>
      <c r="GH39" s="76" t="s">
        <v>49</v>
      </c>
      <c r="GI39" s="93">
        <f t="shared" ref="GI39:GM42" si="383">$B$104</f>
        <v>8</v>
      </c>
      <c r="GJ39" s="93">
        <f t="shared" si="383"/>
        <v>8</v>
      </c>
      <c r="GK39" s="93">
        <f t="shared" si="383"/>
        <v>8</v>
      </c>
      <c r="GL39" s="93">
        <f t="shared" si="383"/>
        <v>8</v>
      </c>
      <c r="GM39" s="93">
        <f t="shared" si="383"/>
        <v>8</v>
      </c>
      <c r="GN39" s="76" t="s">
        <v>49</v>
      </c>
      <c r="GO39" s="76" t="s">
        <v>49</v>
      </c>
      <c r="GP39" s="93">
        <f t="shared" ref="GP39:GT42" si="384">$B$104</f>
        <v>8</v>
      </c>
      <c r="GQ39" s="93">
        <f t="shared" si="384"/>
        <v>8</v>
      </c>
      <c r="GR39" s="93">
        <f t="shared" si="384"/>
        <v>8</v>
      </c>
      <c r="GS39" s="93">
        <f t="shared" si="384"/>
        <v>8</v>
      </c>
      <c r="GT39" s="93">
        <f t="shared" si="384"/>
        <v>8</v>
      </c>
      <c r="GU39" s="76" t="s">
        <v>49</v>
      </c>
      <c r="GV39" s="76" t="s">
        <v>49</v>
      </c>
      <c r="GW39" s="93">
        <f t="shared" ref="GW39:HA42" si="385">$B$104</f>
        <v>8</v>
      </c>
      <c r="GX39" s="93">
        <f t="shared" si="385"/>
        <v>8</v>
      </c>
      <c r="GY39" s="93">
        <f t="shared" si="385"/>
        <v>8</v>
      </c>
      <c r="GZ39" s="93">
        <f t="shared" si="385"/>
        <v>8</v>
      </c>
      <c r="HA39" s="93">
        <f t="shared" si="385"/>
        <v>8</v>
      </c>
      <c r="HB39" s="76" t="s">
        <v>49</v>
      </c>
      <c r="HC39" s="76" t="s">
        <v>49</v>
      </c>
      <c r="HD39" s="93">
        <f>$B$104</f>
        <v>8</v>
      </c>
      <c r="HE39" s="52" t="s">
        <v>50</v>
      </c>
      <c r="HF39" s="93">
        <f t="shared" ref="HF39:HH42" si="386">$B$104</f>
        <v>8</v>
      </c>
      <c r="HG39" s="93">
        <f t="shared" si="386"/>
        <v>8</v>
      </c>
      <c r="HH39" s="93">
        <f t="shared" si="386"/>
        <v>8</v>
      </c>
      <c r="HI39" s="76" t="s">
        <v>49</v>
      </c>
      <c r="HJ39" s="76" t="s">
        <v>49</v>
      </c>
      <c r="HK39" s="93">
        <f t="shared" ref="HK39:HO42" si="387">$B$104</f>
        <v>8</v>
      </c>
      <c r="HL39" s="93">
        <f t="shared" si="387"/>
        <v>8</v>
      </c>
      <c r="HM39" s="93">
        <f t="shared" si="387"/>
        <v>8</v>
      </c>
      <c r="HN39" s="93">
        <f t="shared" si="387"/>
        <v>8</v>
      </c>
      <c r="HO39" s="93">
        <f t="shared" si="387"/>
        <v>8</v>
      </c>
      <c r="HP39" s="76" t="s">
        <v>49</v>
      </c>
      <c r="HQ39" s="76" t="s">
        <v>49</v>
      </c>
      <c r="HR39" s="93">
        <f t="shared" ref="HR39:HV42" si="388">$B$104</f>
        <v>8</v>
      </c>
      <c r="HS39" s="93">
        <f t="shared" si="388"/>
        <v>8</v>
      </c>
      <c r="HT39" s="93">
        <f t="shared" si="388"/>
        <v>8</v>
      </c>
      <c r="HU39" s="93">
        <f t="shared" si="388"/>
        <v>8</v>
      </c>
      <c r="HV39" s="93">
        <f t="shared" si="388"/>
        <v>8</v>
      </c>
      <c r="HW39" s="76" t="s">
        <v>49</v>
      </c>
      <c r="HX39" s="76" t="s">
        <v>49</v>
      </c>
      <c r="HY39" s="93">
        <f t="shared" ref="HY39:IC42" si="389">$B$104</f>
        <v>8</v>
      </c>
      <c r="HZ39" s="93">
        <f t="shared" si="389"/>
        <v>8</v>
      </c>
      <c r="IA39" s="93">
        <f t="shared" si="389"/>
        <v>8</v>
      </c>
      <c r="IB39" s="93">
        <f t="shared" si="389"/>
        <v>8</v>
      </c>
      <c r="IC39" s="93">
        <f t="shared" si="389"/>
        <v>8</v>
      </c>
      <c r="ID39" s="76" t="s">
        <v>49</v>
      </c>
      <c r="IE39" s="76" t="s">
        <v>49</v>
      </c>
      <c r="IF39" s="93">
        <f t="shared" ref="IF39:IJ42" si="390">$B$104</f>
        <v>8</v>
      </c>
      <c r="IG39" s="93">
        <f t="shared" si="390"/>
        <v>8</v>
      </c>
      <c r="IH39" s="93">
        <f t="shared" si="390"/>
        <v>8</v>
      </c>
      <c r="II39" s="93">
        <f t="shared" si="390"/>
        <v>8</v>
      </c>
      <c r="IJ39" s="93">
        <f t="shared" si="390"/>
        <v>8</v>
      </c>
      <c r="IK39" s="76" t="s">
        <v>49</v>
      </c>
      <c r="IL39" s="76" t="s">
        <v>49</v>
      </c>
      <c r="IM39" s="93">
        <f t="shared" ref="IM39:IQ42" si="391">$B$104</f>
        <v>8</v>
      </c>
      <c r="IN39" s="93">
        <f t="shared" si="391"/>
        <v>8</v>
      </c>
      <c r="IO39" s="93">
        <f t="shared" si="391"/>
        <v>8</v>
      </c>
      <c r="IP39" s="93">
        <f t="shared" si="391"/>
        <v>8</v>
      </c>
      <c r="IQ39" s="93">
        <f t="shared" si="391"/>
        <v>8</v>
      </c>
      <c r="IR39" s="76" t="s">
        <v>49</v>
      </c>
      <c r="IS39" s="76" t="s">
        <v>49</v>
      </c>
      <c r="IT39" s="93">
        <f t="shared" ref="IT39:IX42" si="392">$B$104</f>
        <v>8</v>
      </c>
      <c r="IU39" s="93">
        <f t="shared" si="392"/>
        <v>8</v>
      </c>
      <c r="IV39" s="93">
        <f t="shared" si="392"/>
        <v>8</v>
      </c>
      <c r="IW39" s="93">
        <f t="shared" si="392"/>
        <v>8</v>
      </c>
      <c r="IX39" s="93">
        <f t="shared" si="392"/>
        <v>8</v>
      </c>
      <c r="IY39" s="76" t="s">
        <v>49</v>
      </c>
      <c r="IZ39" s="76" t="s">
        <v>49</v>
      </c>
      <c r="JA39" s="93">
        <f t="shared" ref="JA39:JE42" si="393">$B$104</f>
        <v>8</v>
      </c>
      <c r="JB39" s="93">
        <f t="shared" si="393"/>
        <v>8</v>
      </c>
      <c r="JC39" s="93">
        <f t="shared" si="393"/>
        <v>8</v>
      </c>
      <c r="JD39" s="93">
        <f t="shared" si="393"/>
        <v>8</v>
      </c>
      <c r="JE39" s="93">
        <f t="shared" si="393"/>
        <v>8</v>
      </c>
      <c r="JF39" s="76" t="s">
        <v>49</v>
      </c>
      <c r="JG39" s="76" t="s">
        <v>49</v>
      </c>
      <c r="JH39" s="93">
        <f t="shared" ref="JH39:JL42" si="394">$B$104</f>
        <v>8</v>
      </c>
      <c r="JI39" s="93">
        <f t="shared" si="394"/>
        <v>8</v>
      </c>
      <c r="JJ39" s="93">
        <f t="shared" si="394"/>
        <v>8</v>
      </c>
      <c r="JK39" s="93">
        <f t="shared" si="394"/>
        <v>8</v>
      </c>
      <c r="JL39" s="93">
        <f t="shared" si="394"/>
        <v>8</v>
      </c>
      <c r="JM39" s="76" t="s">
        <v>49</v>
      </c>
      <c r="JN39" s="76" t="s">
        <v>49</v>
      </c>
      <c r="JO39" s="93">
        <f t="shared" ref="JO39:JS42" si="395">$B$104</f>
        <v>8</v>
      </c>
      <c r="JP39" s="93">
        <f t="shared" si="395"/>
        <v>8</v>
      </c>
      <c r="JQ39" s="93">
        <f t="shared" si="395"/>
        <v>8</v>
      </c>
      <c r="JR39" s="93">
        <f t="shared" si="395"/>
        <v>8</v>
      </c>
      <c r="JS39" s="93">
        <f t="shared" si="395"/>
        <v>8</v>
      </c>
      <c r="JT39" s="76" t="s">
        <v>49</v>
      </c>
      <c r="JU39" s="76" t="s">
        <v>49</v>
      </c>
      <c r="JV39" s="93">
        <f t="shared" ref="JV39:JZ42" si="396">$B$104</f>
        <v>8</v>
      </c>
      <c r="JW39" s="93">
        <f t="shared" si="396"/>
        <v>8</v>
      </c>
      <c r="JX39" s="93">
        <f t="shared" si="396"/>
        <v>8</v>
      </c>
      <c r="JY39" s="93">
        <f t="shared" si="396"/>
        <v>8</v>
      </c>
      <c r="JZ39" s="93">
        <f t="shared" si="396"/>
        <v>8</v>
      </c>
      <c r="KA39" s="76" t="s">
        <v>49</v>
      </c>
      <c r="KB39" s="76" t="s">
        <v>49</v>
      </c>
      <c r="KC39" s="93">
        <f t="shared" ref="KC39:KG42" si="397">$B$104</f>
        <v>8</v>
      </c>
      <c r="KD39" s="93">
        <f t="shared" si="397"/>
        <v>8</v>
      </c>
      <c r="KE39" s="93">
        <f t="shared" si="397"/>
        <v>8</v>
      </c>
      <c r="KF39" s="93">
        <f t="shared" si="397"/>
        <v>8</v>
      </c>
      <c r="KG39" s="93">
        <f t="shared" si="397"/>
        <v>8</v>
      </c>
      <c r="KH39" s="76" t="s">
        <v>49</v>
      </c>
      <c r="KI39" s="76" t="s">
        <v>49</v>
      </c>
      <c r="KJ39" s="93">
        <f t="shared" ref="KJ39:KN42" si="398">$B$104</f>
        <v>8</v>
      </c>
      <c r="KK39" s="93">
        <f t="shared" si="398"/>
        <v>8</v>
      </c>
      <c r="KL39" s="93">
        <f t="shared" si="398"/>
        <v>8</v>
      </c>
      <c r="KM39" s="93">
        <f t="shared" si="398"/>
        <v>8</v>
      </c>
      <c r="KN39" s="93">
        <f t="shared" si="398"/>
        <v>8</v>
      </c>
      <c r="KO39" s="76" t="s">
        <v>49</v>
      </c>
      <c r="KP39" s="76" t="s">
        <v>49</v>
      </c>
      <c r="KQ39" s="93">
        <f t="shared" ref="KQ39:KU42" si="399">$B$104</f>
        <v>8</v>
      </c>
      <c r="KR39" s="93">
        <f t="shared" si="399"/>
        <v>8</v>
      </c>
      <c r="KS39" s="93">
        <f t="shared" si="399"/>
        <v>8</v>
      </c>
      <c r="KT39" s="93">
        <f t="shared" si="399"/>
        <v>8</v>
      </c>
      <c r="KU39" s="93">
        <f t="shared" si="399"/>
        <v>8</v>
      </c>
      <c r="KV39" s="76" t="s">
        <v>49</v>
      </c>
      <c r="KW39" s="76" t="s">
        <v>49</v>
      </c>
      <c r="KX39" s="93">
        <f t="shared" ref="KX39:LB42" si="400">$B$104</f>
        <v>8</v>
      </c>
      <c r="KY39" s="93">
        <f t="shared" si="400"/>
        <v>8</v>
      </c>
      <c r="KZ39" s="93">
        <f t="shared" si="400"/>
        <v>8</v>
      </c>
      <c r="LA39" s="93">
        <f t="shared" si="400"/>
        <v>8</v>
      </c>
      <c r="LB39" s="93">
        <f t="shared" si="400"/>
        <v>8</v>
      </c>
      <c r="LC39" s="76" t="s">
        <v>49</v>
      </c>
      <c r="LD39" s="76" t="s">
        <v>49</v>
      </c>
      <c r="LE39" s="93">
        <f t="shared" ref="LE39:LI42" si="401">$B$104</f>
        <v>8</v>
      </c>
      <c r="LF39" s="93">
        <f t="shared" si="401"/>
        <v>8</v>
      </c>
      <c r="LG39" s="93">
        <f t="shared" si="401"/>
        <v>8</v>
      </c>
      <c r="LH39" s="93">
        <f t="shared" si="401"/>
        <v>8</v>
      </c>
      <c r="LI39" s="93">
        <f t="shared" si="401"/>
        <v>8</v>
      </c>
      <c r="LJ39" s="76" t="s">
        <v>49</v>
      </c>
      <c r="LK39" s="76" t="s">
        <v>49</v>
      </c>
      <c r="LL39" s="93">
        <f t="shared" ref="LL39:LP42" si="402">$B$104</f>
        <v>8</v>
      </c>
      <c r="LM39" s="93">
        <f t="shared" si="402"/>
        <v>8</v>
      </c>
      <c r="LN39" s="93">
        <f t="shared" si="402"/>
        <v>8</v>
      </c>
      <c r="LO39" s="93">
        <f t="shared" si="402"/>
        <v>8</v>
      </c>
      <c r="LP39" s="93">
        <f t="shared" si="402"/>
        <v>8</v>
      </c>
      <c r="LQ39" s="76" t="s">
        <v>49</v>
      </c>
      <c r="LR39" s="76" t="s">
        <v>49</v>
      </c>
      <c r="LS39" s="93">
        <f t="shared" ref="LS39:LT42" si="403">$B$104</f>
        <v>8</v>
      </c>
      <c r="LT39" s="93">
        <f t="shared" si="403"/>
        <v>8</v>
      </c>
      <c r="LU39" s="52" t="s">
        <v>50</v>
      </c>
      <c r="LV39" s="93">
        <f t="shared" ref="LV39:LW42" si="404">$B$104</f>
        <v>8</v>
      </c>
      <c r="LW39" s="93">
        <f t="shared" si="404"/>
        <v>8</v>
      </c>
      <c r="LX39" s="76" t="s">
        <v>49</v>
      </c>
      <c r="LY39" s="76" t="s">
        <v>49</v>
      </c>
      <c r="LZ39" s="93">
        <f t="shared" ref="LZ39:MD42" si="405">$B$104</f>
        <v>8</v>
      </c>
      <c r="MA39" s="93">
        <f t="shared" si="405"/>
        <v>8</v>
      </c>
      <c r="MB39" s="93">
        <f t="shared" si="405"/>
        <v>8</v>
      </c>
      <c r="MC39" s="93">
        <f t="shared" si="405"/>
        <v>8</v>
      </c>
      <c r="MD39" s="93">
        <f t="shared" si="405"/>
        <v>8</v>
      </c>
      <c r="ME39" s="76" t="s">
        <v>49</v>
      </c>
      <c r="MF39" s="76" t="s">
        <v>49</v>
      </c>
      <c r="MG39" s="93">
        <f t="shared" ref="MG39:MK42" si="406">$B$104</f>
        <v>8</v>
      </c>
      <c r="MH39" s="93">
        <f t="shared" si="406"/>
        <v>8</v>
      </c>
      <c r="MI39" s="93">
        <f t="shared" si="406"/>
        <v>8</v>
      </c>
      <c r="MJ39" s="93">
        <f t="shared" si="406"/>
        <v>8</v>
      </c>
      <c r="MK39" s="93">
        <f t="shared" si="406"/>
        <v>8</v>
      </c>
      <c r="ML39" s="76" t="s">
        <v>49</v>
      </c>
      <c r="MM39" s="76" t="s">
        <v>49</v>
      </c>
      <c r="MN39" s="93">
        <f t="shared" ref="MN39:MR42" si="407">$B$104</f>
        <v>8</v>
      </c>
      <c r="MO39" s="93">
        <f t="shared" si="407"/>
        <v>8</v>
      </c>
      <c r="MP39" s="93">
        <f t="shared" si="407"/>
        <v>8</v>
      </c>
      <c r="MQ39" s="93">
        <f t="shared" si="407"/>
        <v>8</v>
      </c>
      <c r="MR39" s="93">
        <f t="shared" si="407"/>
        <v>8</v>
      </c>
      <c r="MS39" s="76" t="s">
        <v>49</v>
      </c>
      <c r="MT39" s="76" t="s">
        <v>49</v>
      </c>
      <c r="MU39" s="93">
        <f t="shared" ref="MU39:MY42" si="408">$B$104</f>
        <v>8</v>
      </c>
      <c r="MV39" s="93">
        <f t="shared" si="408"/>
        <v>8</v>
      </c>
      <c r="MW39" s="93">
        <f t="shared" si="408"/>
        <v>8</v>
      </c>
      <c r="MX39" s="93">
        <f t="shared" si="408"/>
        <v>8</v>
      </c>
      <c r="MY39" s="93">
        <f t="shared" si="408"/>
        <v>8</v>
      </c>
      <c r="MZ39" s="76" t="s">
        <v>49</v>
      </c>
      <c r="NA39" s="76" t="s">
        <v>49</v>
      </c>
      <c r="NB39" s="93">
        <f t="shared" ref="NB39:NF42" si="409">$B$104</f>
        <v>8</v>
      </c>
      <c r="NC39" s="93">
        <f t="shared" si="409"/>
        <v>8</v>
      </c>
      <c r="ND39" s="93">
        <f t="shared" si="409"/>
        <v>8</v>
      </c>
      <c r="NE39" s="93">
        <f t="shared" si="409"/>
        <v>8</v>
      </c>
      <c r="NF39" s="93">
        <f t="shared" si="409"/>
        <v>8</v>
      </c>
      <c r="NG39" s="76" t="s">
        <v>49</v>
      </c>
      <c r="NH39" s="76" t="s">
        <v>49</v>
      </c>
      <c r="NI39" s="93">
        <f t="shared" ref="NI39:NL42" si="410">$B$104</f>
        <v>8</v>
      </c>
      <c r="NJ39" s="93">
        <f t="shared" si="410"/>
        <v>8</v>
      </c>
      <c r="NK39" s="93">
        <f t="shared" si="410"/>
        <v>8</v>
      </c>
      <c r="NL39" s="93">
        <f t="shared" si="410"/>
        <v>8</v>
      </c>
      <c r="NM39" s="52" t="s">
        <v>50</v>
      </c>
      <c r="NN39" s="76" t="s">
        <v>49</v>
      </c>
      <c r="NO39" s="76" t="s">
        <v>49</v>
      </c>
      <c r="NP39" s="93">
        <f t="shared" ref="NP39:NS42" si="411">$B$104</f>
        <v>8</v>
      </c>
      <c r="NQ39" s="93">
        <f t="shared" si="411"/>
        <v>8</v>
      </c>
      <c r="NR39" s="93">
        <f t="shared" si="411"/>
        <v>8</v>
      </c>
      <c r="NS39" s="93">
        <f t="shared" si="411"/>
        <v>8</v>
      </c>
      <c r="NT39" s="52" t="s">
        <v>50</v>
      </c>
      <c r="NU39" s="81" t="s">
        <v>49</v>
      </c>
      <c r="NV39" s="81" t="s">
        <v>49</v>
      </c>
      <c r="NW39" s="94"/>
      <c r="NX39" s="94"/>
      <c r="NY39" s="94"/>
      <c r="NZ39" s="94"/>
      <c r="OA39" s="94"/>
      <c r="OB39" s="81" t="s">
        <v>49</v>
      </c>
      <c r="OC39" s="81" t="s">
        <v>49</v>
      </c>
      <c r="OD39" s="94"/>
      <c r="OE39" s="94"/>
      <c r="OF39" s="94"/>
      <c r="OG39" s="94"/>
      <c r="OH39" s="94"/>
      <c r="OI39" s="81" t="s">
        <v>49</v>
      </c>
      <c r="OJ39" s="81" t="s">
        <v>49</v>
      </c>
      <c r="OK39" s="94"/>
      <c r="OL39" s="94"/>
      <c r="OM39" s="94"/>
      <c r="ON39" s="94"/>
      <c r="OO39" s="94"/>
      <c r="OP39" s="81" t="s">
        <v>49</v>
      </c>
      <c r="OQ39" s="81" t="s">
        <v>49</v>
      </c>
      <c r="OR39" s="94"/>
      <c r="OS39" s="94"/>
      <c r="OT39" s="94"/>
      <c r="OU39" s="94"/>
      <c r="OV39" s="94"/>
      <c r="OW39" s="81" t="s">
        <v>49</v>
      </c>
      <c r="OX39" s="81" t="s">
        <v>49</v>
      </c>
      <c r="OY39" s="94"/>
      <c r="OZ39" s="94"/>
      <c r="PA39" s="94"/>
      <c r="PB39" s="94"/>
      <c r="PC39" s="94"/>
      <c r="PD39" s="81" t="s">
        <v>49</v>
      </c>
      <c r="PE39" s="81" t="s">
        <v>49</v>
      </c>
      <c r="PF39" s="94"/>
      <c r="PG39" s="94"/>
      <c r="PH39" s="94"/>
      <c r="PI39" s="94"/>
      <c r="PJ39" s="94"/>
      <c r="PK39" s="81" t="s">
        <v>49</v>
      </c>
      <c r="PL39" s="81" t="s">
        <v>49</v>
      </c>
      <c r="PM39" s="94"/>
      <c r="PN39" s="94"/>
      <c r="PO39" s="94"/>
      <c r="PP39" s="94"/>
      <c r="PQ39" s="94"/>
      <c r="PR39" s="81" t="s">
        <v>49</v>
      </c>
      <c r="PS39" s="81" t="s">
        <v>49</v>
      </c>
      <c r="PT39" s="94"/>
      <c r="PU39" s="94"/>
      <c r="PV39" s="94"/>
      <c r="PW39" s="94"/>
      <c r="PX39" s="94"/>
      <c r="PY39" s="81" t="s">
        <v>49</v>
      </c>
      <c r="PZ39" s="81" t="s">
        <v>49</v>
      </c>
      <c r="QA39" s="94"/>
      <c r="QB39" s="94"/>
      <c r="QC39" s="94"/>
      <c r="QD39" s="94"/>
      <c r="QE39" s="94"/>
      <c r="QF39" s="81" t="s">
        <v>49</v>
      </c>
      <c r="QG39" s="81" t="s">
        <v>49</v>
      </c>
      <c r="QH39" s="94"/>
      <c r="QI39" s="94"/>
      <c r="QJ39" s="94"/>
      <c r="QK39" s="94"/>
      <c r="QL39" s="94"/>
      <c r="QM39" s="81" t="s">
        <v>49</v>
      </c>
      <c r="QN39" s="81" t="s">
        <v>49</v>
      </c>
      <c r="QO39" s="94"/>
      <c r="QP39" s="94"/>
      <c r="QQ39" s="94"/>
      <c r="QR39" s="94"/>
      <c r="QS39" s="94"/>
      <c r="QT39" s="81" t="s">
        <v>49</v>
      </c>
      <c r="QU39" s="81" t="s">
        <v>49</v>
      </c>
      <c r="QV39" s="94"/>
      <c r="QW39" s="94"/>
      <c r="QX39" s="94"/>
      <c r="QY39" s="94"/>
      <c r="QZ39" s="94"/>
      <c r="RA39" s="81" t="s">
        <v>49</v>
      </c>
      <c r="RB39" s="81" t="s">
        <v>49</v>
      </c>
      <c r="RC39" s="94"/>
      <c r="RD39" s="94"/>
      <c r="RE39" s="94"/>
      <c r="RF39" s="94"/>
      <c r="RG39" s="94"/>
      <c r="RH39" s="81" t="s">
        <v>49</v>
      </c>
      <c r="RI39" s="81" t="s">
        <v>49</v>
      </c>
    </row>
    <row r="40" spans="1:477" ht="9.75" customHeight="1" x14ac:dyDescent="0.2">
      <c r="A40" s="89" t="s">
        <v>91</v>
      </c>
      <c r="B40" s="104">
        <f t="shared" ref="B40:B42" si="412">COUNTIF(R40:NS40,"")</f>
        <v>0</v>
      </c>
      <c r="C40" s="79">
        <f t="shared" si="351"/>
        <v>104</v>
      </c>
      <c r="D40" s="79">
        <f t="shared" si="352"/>
        <v>9</v>
      </c>
      <c r="E40" s="79">
        <f t="shared" si="353"/>
        <v>225</v>
      </c>
      <c r="F40" s="79">
        <f t="shared" si="354"/>
        <v>0</v>
      </c>
      <c r="G40" s="69"/>
      <c r="H40" s="79">
        <f t="shared" si="355"/>
        <v>17</v>
      </c>
      <c r="I40" s="79">
        <f t="shared" si="356"/>
        <v>2</v>
      </c>
      <c r="J40" s="79">
        <f t="shared" si="357"/>
        <v>0</v>
      </c>
      <c r="K40" s="79">
        <f t="shared" si="358"/>
        <v>0</v>
      </c>
      <c r="L40" s="79">
        <f t="shared" si="359"/>
        <v>0</v>
      </c>
      <c r="M40" s="79">
        <f t="shared" si="360"/>
        <v>0</v>
      </c>
      <c r="N40" s="79">
        <f t="shared" si="361"/>
        <v>0</v>
      </c>
      <c r="O40" s="79">
        <f t="shared" si="362"/>
        <v>18</v>
      </c>
      <c r="P40" s="79">
        <f t="shared" si="363"/>
        <v>0</v>
      </c>
      <c r="Q40" s="84"/>
      <c r="R40" s="52" t="s">
        <v>50</v>
      </c>
      <c r="S40" s="56" t="s">
        <v>53</v>
      </c>
      <c r="T40" s="56" t="s">
        <v>53</v>
      </c>
      <c r="U40" s="76" t="s">
        <v>49</v>
      </c>
      <c r="V40" s="76" t="s">
        <v>49</v>
      </c>
      <c r="W40" s="93">
        <f t="shared" si="364"/>
        <v>8</v>
      </c>
      <c r="X40" s="93">
        <f t="shared" si="364"/>
        <v>8</v>
      </c>
      <c r="Y40" s="93">
        <f t="shared" si="364"/>
        <v>8</v>
      </c>
      <c r="Z40" s="93">
        <f t="shared" si="364"/>
        <v>8</v>
      </c>
      <c r="AA40" s="93">
        <f t="shared" si="364"/>
        <v>8</v>
      </c>
      <c r="AB40" s="76" t="s">
        <v>49</v>
      </c>
      <c r="AC40" s="76" t="s">
        <v>49</v>
      </c>
      <c r="AD40" s="93">
        <f t="shared" si="365"/>
        <v>8</v>
      </c>
      <c r="AE40" s="93">
        <f t="shared" si="365"/>
        <v>8</v>
      </c>
      <c r="AF40" s="93">
        <f t="shared" si="365"/>
        <v>8</v>
      </c>
      <c r="AG40" s="93">
        <f t="shared" si="365"/>
        <v>8</v>
      </c>
      <c r="AH40" s="93">
        <f t="shared" si="365"/>
        <v>8</v>
      </c>
      <c r="AI40" s="76" t="s">
        <v>49</v>
      </c>
      <c r="AJ40" s="76" t="s">
        <v>49</v>
      </c>
      <c r="AK40" s="93">
        <f t="shared" si="366"/>
        <v>8</v>
      </c>
      <c r="AL40" s="93">
        <f t="shared" si="366"/>
        <v>8</v>
      </c>
      <c r="AM40" s="93">
        <f t="shared" si="366"/>
        <v>8</v>
      </c>
      <c r="AN40" s="93">
        <f t="shared" si="366"/>
        <v>8</v>
      </c>
      <c r="AO40" s="93">
        <f t="shared" si="366"/>
        <v>8</v>
      </c>
      <c r="AP40" s="76" t="s">
        <v>49</v>
      </c>
      <c r="AQ40" s="76" t="s">
        <v>49</v>
      </c>
      <c r="AR40" s="93">
        <f t="shared" si="367"/>
        <v>8</v>
      </c>
      <c r="AS40" s="93">
        <f t="shared" si="367"/>
        <v>8</v>
      </c>
      <c r="AT40" s="93">
        <f t="shared" si="367"/>
        <v>8</v>
      </c>
      <c r="AU40" s="93">
        <f t="shared" si="367"/>
        <v>8</v>
      </c>
      <c r="AV40" s="93">
        <f t="shared" si="367"/>
        <v>8</v>
      </c>
      <c r="AW40" s="76" t="s">
        <v>49</v>
      </c>
      <c r="AX40" s="76" t="s">
        <v>49</v>
      </c>
      <c r="AY40" s="93">
        <f t="shared" si="368"/>
        <v>8</v>
      </c>
      <c r="AZ40" s="93">
        <f t="shared" si="368"/>
        <v>8</v>
      </c>
      <c r="BA40" s="93">
        <f t="shared" si="368"/>
        <v>8</v>
      </c>
      <c r="BB40" s="93">
        <f t="shared" si="368"/>
        <v>8</v>
      </c>
      <c r="BC40" s="93">
        <f t="shared" si="368"/>
        <v>8</v>
      </c>
      <c r="BD40" s="76" t="s">
        <v>49</v>
      </c>
      <c r="BE40" s="76" t="s">
        <v>49</v>
      </c>
      <c r="BF40" s="93">
        <f t="shared" si="369"/>
        <v>8</v>
      </c>
      <c r="BG40" s="93">
        <f t="shared" si="369"/>
        <v>8</v>
      </c>
      <c r="BH40" s="93">
        <f t="shared" si="369"/>
        <v>8</v>
      </c>
      <c r="BI40" s="93">
        <f t="shared" si="369"/>
        <v>8</v>
      </c>
      <c r="BJ40" s="93">
        <f t="shared" si="369"/>
        <v>8</v>
      </c>
      <c r="BK40" s="76" t="s">
        <v>49</v>
      </c>
      <c r="BL40" s="76" t="s">
        <v>49</v>
      </c>
      <c r="BM40" s="93">
        <f t="shared" si="370"/>
        <v>8</v>
      </c>
      <c r="BN40" s="93">
        <f t="shared" si="370"/>
        <v>8</v>
      </c>
      <c r="BO40" s="93">
        <f t="shared" si="370"/>
        <v>8</v>
      </c>
      <c r="BP40" s="93">
        <f t="shared" si="370"/>
        <v>8</v>
      </c>
      <c r="BQ40" s="93">
        <f t="shared" si="370"/>
        <v>8</v>
      </c>
      <c r="BR40" s="76" t="s">
        <v>49</v>
      </c>
      <c r="BS40" s="76" t="s">
        <v>49</v>
      </c>
      <c r="BT40" s="93">
        <f t="shared" si="371"/>
        <v>8</v>
      </c>
      <c r="BU40" s="93">
        <f t="shared" si="371"/>
        <v>8</v>
      </c>
      <c r="BV40" s="93">
        <f t="shared" si="371"/>
        <v>8</v>
      </c>
      <c r="BW40" s="93">
        <f t="shared" si="371"/>
        <v>8</v>
      </c>
      <c r="BX40" s="93">
        <f t="shared" si="371"/>
        <v>8</v>
      </c>
      <c r="BY40" s="76" t="s">
        <v>49</v>
      </c>
      <c r="BZ40" s="76" t="s">
        <v>49</v>
      </c>
      <c r="CA40" s="93">
        <f t="shared" si="372"/>
        <v>8</v>
      </c>
      <c r="CB40" s="93">
        <f t="shared" si="372"/>
        <v>8</v>
      </c>
      <c r="CC40" s="93">
        <f t="shared" si="372"/>
        <v>8</v>
      </c>
      <c r="CD40" s="93">
        <f t="shared" si="372"/>
        <v>8</v>
      </c>
      <c r="CE40" s="93">
        <f t="shared" si="372"/>
        <v>8</v>
      </c>
      <c r="CF40" s="76" t="s">
        <v>49</v>
      </c>
      <c r="CG40" s="76" t="s">
        <v>49</v>
      </c>
      <c r="CH40" s="93">
        <f t="shared" ref="CH40:CL42" si="413">$B$104</f>
        <v>8</v>
      </c>
      <c r="CI40" s="93">
        <f t="shared" si="413"/>
        <v>8</v>
      </c>
      <c r="CJ40" s="93">
        <f t="shared" si="413"/>
        <v>8</v>
      </c>
      <c r="CK40" s="93">
        <f t="shared" si="413"/>
        <v>8</v>
      </c>
      <c r="CL40" s="93">
        <f t="shared" si="413"/>
        <v>8</v>
      </c>
      <c r="CM40" s="76" t="s">
        <v>49</v>
      </c>
      <c r="CN40" s="76" t="s">
        <v>49</v>
      </c>
      <c r="CO40" s="93">
        <f t="shared" ref="CO40:CP42" si="414">$B$104</f>
        <v>8</v>
      </c>
      <c r="CP40" s="93">
        <f t="shared" si="414"/>
        <v>8</v>
      </c>
      <c r="CQ40" s="63" t="s">
        <v>60</v>
      </c>
      <c r="CR40" s="63" t="s">
        <v>60</v>
      </c>
      <c r="CS40" s="63" t="s">
        <v>60</v>
      </c>
      <c r="CT40" s="76" t="s">
        <v>49</v>
      </c>
      <c r="CU40" s="76" t="s">
        <v>49</v>
      </c>
      <c r="CV40" s="63" t="s">
        <v>60</v>
      </c>
      <c r="CW40" s="63" t="s">
        <v>60</v>
      </c>
      <c r="CX40" s="63" t="s">
        <v>60</v>
      </c>
      <c r="CY40" s="63" t="s">
        <v>60</v>
      </c>
      <c r="CZ40" s="63" t="s">
        <v>60</v>
      </c>
      <c r="DA40" s="76" t="s">
        <v>49</v>
      </c>
      <c r="DB40" s="76" t="s">
        <v>49</v>
      </c>
      <c r="DC40" s="63" t="s">
        <v>60</v>
      </c>
      <c r="DD40" s="63" t="s">
        <v>60</v>
      </c>
      <c r="DE40" s="63" t="s">
        <v>60</v>
      </c>
      <c r="DF40" s="63" t="s">
        <v>60</v>
      </c>
      <c r="DG40" s="63" t="s">
        <v>60</v>
      </c>
      <c r="DH40" s="76" t="s">
        <v>49</v>
      </c>
      <c r="DI40" s="76" t="s">
        <v>49</v>
      </c>
      <c r="DJ40" s="63" t="s">
        <v>60</v>
      </c>
      <c r="DK40" s="63" t="s">
        <v>60</v>
      </c>
      <c r="DL40" s="63" t="s">
        <v>60</v>
      </c>
      <c r="DM40" s="63" t="s">
        <v>60</v>
      </c>
      <c r="DN40" s="63" t="s">
        <v>60</v>
      </c>
      <c r="DO40" s="76" t="s">
        <v>49</v>
      </c>
      <c r="DP40" s="76" t="s">
        <v>49</v>
      </c>
      <c r="DQ40" s="52" t="s">
        <v>50</v>
      </c>
      <c r="DR40" s="93">
        <f t="shared" si="373"/>
        <v>8</v>
      </c>
      <c r="DS40" s="93">
        <f t="shared" si="373"/>
        <v>8</v>
      </c>
      <c r="DT40" s="93">
        <f t="shared" si="373"/>
        <v>8</v>
      </c>
      <c r="DU40" s="93">
        <f t="shared" si="373"/>
        <v>8</v>
      </c>
      <c r="DV40" s="76" t="s">
        <v>49</v>
      </c>
      <c r="DW40" s="76" t="s">
        <v>49</v>
      </c>
      <c r="DX40" s="93">
        <f t="shared" si="374"/>
        <v>8</v>
      </c>
      <c r="DY40" s="93">
        <f t="shared" si="374"/>
        <v>8</v>
      </c>
      <c r="DZ40" s="93">
        <f t="shared" si="374"/>
        <v>8</v>
      </c>
      <c r="EA40" s="93">
        <f t="shared" si="374"/>
        <v>8</v>
      </c>
      <c r="EB40" s="57" t="s">
        <v>54</v>
      </c>
      <c r="EC40" s="76" t="s">
        <v>49</v>
      </c>
      <c r="ED40" s="76" t="s">
        <v>49</v>
      </c>
      <c r="EE40" s="93">
        <f t="shared" si="375"/>
        <v>8</v>
      </c>
      <c r="EF40" s="93">
        <f t="shared" si="375"/>
        <v>8</v>
      </c>
      <c r="EG40" s="93">
        <f t="shared" si="375"/>
        <v>8</v>
      </c>
      <c r="EH40" s="93">
        <f t="shared" si="375"/>
        <v>8</v>
      </c>
      <c r="EI40" s="52" t="s">
        <v>50</v>
      </c>
      <c r="EJ40" s="76" t="s">
        <v>49</v>
      </c>
      <c r="EK40" s="76" t="s">
        <v>49</v>
      </c>
      <c r="EL40" s="56" t="s">
        <v>53</v>
      </c>
      <c r="EM40" s="56" t="s">
        <v>53</v>
      </c>
      <c r="EN40" s="56" t="s">
        <v>53</v>
      </c>
      <c r="EO40" s="56" t="s">
        <v>53</v>
      </c>
      <c r="EP40" s="52" t="s">
        <v>50</v>
      </c>
      <c r="EQ40" s="76" t="s">
        <v>49</v>
      </c>
      <c r="ER40" s="76" t="s">
        <v>49</v>
      </c>
      <c r="ES40" s="93">
        <f t="shared" si="377"/>
        <v>8</v>
      </c>
      <c r="ET40" s="93">
        <f t="shared" si="377"/>
        <v>8</v>
      </c>
      <c r="EU40" s="93">
        <f t="shared" si="377"/>
        <v>8</v>
      </c>
      <c r="EV40" s="93">
        <f t="shared" si="377"/>
        <v>8</v>
      </c>
      <c r="EW40" s="93">
        <f t="shared" si="377"/>
        <v>8</v>
      </c>
      <c r="EX40" s="76" t="s">
        <v>49</v>
      </c>
      <c r="EY40" s="76" t="s">
        <v>49</v>
      </c>
      <c r="EZ40" s="93">
        <f t="shared" si="378"/>
        <v>8</v>
      </c>
      <c r="FA40" s="93">
        <f t="shared" si="378"/>
        <v>8</v>
      </c>
      <c r="FB40" s="93">
        <f t="shared" si="378"/>
        <v>8</v>
      </c>
      <c r="FC40" s="52" t="s">
        <v>50</v>
      </c>
      <c r="FD40" s="93">
        <f>$B$104</f>
        <v>8</v>
      </c>
      <c r="FE40" s="76" t="s">
        <v>49</v>
      </c>
      <c r="FF40" s="76" t="s">
        <v>49</v>
      </c>
      <c r="FG40" s="93">
        <f t="shared" si="379"/>
        <v>8</v>
      </c>
      <c r="FH40" s="93">
        <f t="shared" si="379"/>
        <v>8</v>
      </c>
      <c r="FI40" s="56" t="s">
        <v>53</v>
      </c>
      <c r="FJ40" s="93">
        <f t="shared" si="379"/>
        <v>8</v>
      </c>
      <c r="FK40" s="93">
        <f t="shared" si="379"/>
        <v>8</v>
      </c>
      <c r="FL40" s="76" t="s">
        <v>49</v>
      </c>
      <c r="FM40" s="76" t="s">
        <v>49</v>
      </c>
      <c r="FN40" s="52" t="s">
        <v>50</v>
      </c>
      <c r="FO40" s="93">
        <f t="shared" si="380"/>
        <v>8</v>
      </c>
      <c r="FP40" s="93">
        <f t="shared" si="380"/>
        <v>8</v>
      </c>
      <c r="FQ40" s="93">
        <f t="shared" si="380"/>
        <v>8</v>
      </c>
      <c r="FR40" s="93">
        <f t="shared" si="380"/>
        <v>8</v>
      </c>
      <c r="FS40" s="76" t="s">
        <v>49</v>
      </c>
      <c r="FT40" s="76" t="s">
        <v>49</v>
      </c>
      <c r="FU40" s="93">
        <f t="shared" si="381"/>
        <v>8</v>
      </c>
      <c r="FV40" s="93">
        <f t="shared" si="381"/>
        <v>8</v>
      </c>
      <c r="FW40" s="93">
        <f t="shared" si="381"/>
        <v>8</v>
      </c>
      <c r="FX40" s="93">
        <f t="shared" si="381"/>
        <v>8</v>
      </c>
      <c r="FY40" s="93">
        <f t="shared" si="381"/>
        <v>8</v>
      </c>
      <c r="FZ40" s="76" t="s">
        <v>49</v>
      </c>
      <c r="GA40" s="76" t="s">
        <v>49</v>
      </c>
      <c r="GB40" s="93">
        <f t="shared" si="382"/>
        <v>8</v>
      </c>
      <c r="GC40" s="93">
        <f t="shared" si="382"/>
        <v>8</v>
      </c>
      <c r="GD40" s="93">
        <f t="shared" si="382"/>
        <v>8</v>
      </c>
      <c r="GE40" s="93">
        <f t="shared" si="382"/>
        <v>8</v>
      </c>
      <c r="GF40" s="57" t="s">
        <v>54</v>
      </c>
      <c r="GG40" s="76" t="s">
        <v>49</v>
      </c>
      <c r="GH40" s="76" t="s">
        <v>49</v>
      </c>
      <c r="GI40" s="56" t="s">
        <v>53</v>
      </c>
      <c r="GJ40" s="93">
        <f t="shared" si="383"/>
        <v>8</v>
      </c>
      <c r="GK40" s="93">
        <f t="shared" si="383"/>
        <v>8</v>
      </c>
      <c r="GL40" s="93">
        <f t="shared" si="383"/>
        <v>8</v>
      </c>
      <c r="GM40" s="93">
        <f t="shared" si="383"/>
        <v>8</v>
      </c>
      <c r="GN40" s="76" t="s">
        <v>49</v>
      </c>
      <c r="GO40" s="76" t="s">
        <v>49</v>
      </c>
      <c r="GP40" s="93">
        <f t="shared" si="384"/>
        <v>8</v>
      </c>
      <c r="GQ40" s="93">
        <f t="shared" si="384"/>
        <v>8</v>
      </c>
      <c r="GR40" s="93">
        <f t="shared" si="384"/>
        <v>8</v>
      </c>
      <c r="GS40" s="93">
        <f t="shared" si="384"/>
        <v>8</v>
      </c>
      <c r="GT40" s="93">
        <f t="shared" si="384"/>
        <v>8</v>
      </c>
      <c r="GU40" s="76" t="s">
        <v>49</v>
      </c>
      <c r="GV40" s="76" t="s">
        <v>49</v>
      </c>
      <c r="GW40" s="93">
        <f t="shared" si="385"/>
        <v>8</v>
      </c>
      <c r="GX40" s="93">
        <f t="shared" si="385"/>
        <v>8</v>
      </c>
      <c r="GY40" s="93">
        <f t="shared" si="385"/>
        <v>8</v>
      </c>
      <c r="GZ40" s="93">
        <f t="shared" si="385"/>
        <v>8</v>
      </c>
      <c r="HA40" s="93">
        <f t="shared" si="385"/>
        <v>8</v>
      </c>
      <c r="HB40" s="76" t="s">
        <v>49</v>
      </c>
      <c r="HC40" s="76" t="s">
        <v>49</v>
      </c>
      <c r="HD40" s="93">
        <f>$B$104</f>
        <v>8</v>
      </c>
      <c r="HE40" s="52" t="s">
        <v>50</v>
      </c>
      <c r="HF40" s="93">
        <f t="shared" si="386"/>
        <v>8</v>
      </c>
      <c r="HG40" s="93">
        <f t="shared" si="386"/>
        <v>8</v>
      </c>
      <c r="HH40" s="93">
        <f t="shared" si="386"/>
        <v>8</v>
      </c>
      <c r="HI40" s="76" t="s">
        <v>49</v>
      </c>
      <c r="HJ40" s="76" t="s">
        <v>49</v>
      </c>
      <c r="HK40" s="93">
        <f t="shared" si="387"/>
        <v>8</v>
      </c>
      <c r="HL40" s="93">
        <f t="shared" si="387"/>
        <v>8</v>
      </c>
      <c r="HM40" s="93">
        <f t="shared" si="387"/>
        <v>8</v>
      </c>
      <c r="HN40" s="93">
        <f t="shared" si="387"/>
        <v>8</v>
      </c>
      <c r="HO40" s="93">
        <f t="shared" si="387"/>
        <v>8</v>
      </c>
      <c r="HP40" s="76" t="s">
        <v>49</v>
      </c>
      <c r="HQ40" s="76" t="s">
        <v>49</v>
      </c>
      <c r="HR40" s="93">
        <f t="shared" si="388"/>
        <v>8</v>
      </c>
      <c r="HS40" s="93">
        <f t="shared" si="388"/>
        <v>8</v>
      </c>
      <c r="HT40" s="93">
        <f t="shared" si="388"/>
        <v>8</v>
      </c>
      <c r="HU40" s="93">
        <f t="shared" si="388"/>
        <v>8</v>
      </c>
      <c r="HV40" s="93">
        <f t="shared" si="388"/>
        <v>8</v>
      </c>
      <c r="HW40" s="76" t="s">
        <v>49</v>
      </c>
      <c r="HX40" s="76" t="s">
        <v>49</v>
      </c>
      <c r="HY40" s="93">
        <f t="shared" si="389"/>
        <v>8</v>
      </c>
      <c r="HZ40" s="93">
        <f t="shared" si="389"/>
        <v>8</v>
      </c>
      <c r="IA40" s="93">
        <f t="shared" si="389"/>
        <v>8</v>
      </c>
      <c r="IB40" s="93">
        <f t="shared" si="389"/>
        <v>8</v>
      </c>
      <c r="IC40" s="93">
        <f t="shared" si="389"/>
        <v>8</v>
      </c>
      <c r="ID40" s="76" t="s">
        <v>49</v>
      </c>
      <c r="IE40" s="76" t="s">
        <v>49</v>
      </c>
      <c r="IF40" s="93">
        <f t="shared" si="390"/>
        <v>8</v>
      </c>
      <c r="IG40" s="93">
        <f t="shared" si="390"/>
        <v>8</v>
      </c>
      <c r="IH40" s="93">
        <f t="shared" si="390"/>
        <v>8</v>
      </c>
      <c r="II40" s="93">
        <f t="shared" si="390"/>
        <v>8</v>
      </c>
      <c r="IJ40" s="93">
        <f t="shared" si="390"/>
        <v>8</v>
      </c>
      <c r="IK40" s="76" t="s">
        <v>49</v>
      </c>
      <c r="IL40" s="76" t="s">
        <v>49</v>
      </c>
      <c r="IM40" s="93">
        <f t="shared" si="391"/>
        <v>8</v>
      </c>
      <c r="IN40" s="93">
        <f t="shared" si="391"/>
        <v>8</v>
      </c>
      <c r="IO40" s="93">
        <f t="shared" si="391"/>
        <v>8</v>
      </c>
      <c r="IP40" s="93">
        <f t="shared" si="391"/>
        <v>8</v>
      </c>
      <c r="IQ40" s="93">
        <f t="shared" si="391"/>
        <v>8</v>
      </c>
      <c r="IR40" s="76" t="s">
        <v>49</v>
      </c>
      <c r="IS40" s="76" t="s">
        <v>49</v>
      </c>
      <c r="IT40" s="93">
        <f t="shared" si="392"/>
        <v>8</v>
      </c>
      <c r="IU40" s="93">
        <f t="shared" si="392"/>
        <v>8</v>
      </c>
      <c r="IV40" s="93">
        <f t="shared" si="392"/>
        <v>8</v>
      </c>
      <c r="IW40" s="93">
        <f t="shared" si="392"/>
        <v>8</v>
      </c>
      <c r="IX40" s="93">
        <f t="shared" si="392"/>
        <v>8</v>
      </c>
      <c r="IY40" s="76" t="s">
        <v>49</v>
      </c>
      <c r="IZ40" s="76" t="s">
        <v>49</v>
      </c>
      <c r="JA40" s="93">
        <f t="shared" si="393"/>
        <v>8</v>
      </c>
      <c r="JB40" s="93">
        <f t="shared" si="393"/>
        <v>8</v>
      </c>
      <c r="JC40" s="93">
        <f t="shared" si="393"/>
        <v>8</v>
      </c>
      <c r="JD40" s="93">
        <f t="shared" si="393"/>
        <v>8</v>
      </c>
      <c r="JE40" s="93">
        <f t="shared" si="393"/>
        <v>8</v>
      </c>
      <c r="JF40" s="76" t="s">
        <v>49</v>
      </c>
      <c r="JG40" s="76" t="s">
        <v>49</v>
      </c>
      <c r="JH40" s="93">
        <f t="shared" si="394"/>
        <v>8</v>
      </c>
      <c r="JI40" s="93">
        <f t="shared" si="394"/>
        <v>8</v>
      </c>
      <c r="JJ40" s="93">
        <f t="shared" si="394"/>
        <v>8</v>
      </c>
      <c r="JK40" s="93">
        <f t="shared" si="394"/>
        <v>8</v>
      </c>
      <c r="JL40" s="93">
        <f t="shared" si="394"/>
        <v>8</v>
      </c>
      <c r="JM40" s="76" t="s">
        <v>49</v>
      </c>
      <c r="JN40" s="76" t="s">
        <v>49</v>
      </c>
      <c r="JO40" s="93">
        <f t="shared" si="395"/>
        <v>8</v>
      </c>
      <c r="JP40" s="93">
        <f t="shared" si="395"/>
        <v>8</v>
      </c>
      <c r="JQ40" s="93">
        <f t="shared" si="395"/>
        <v>8</v>
      </c>
      <c r="JR40" s="93">
        <f t="shared" si="395"/>
        <v>8</v>
      </c>
      <c r="JS40" s="93">
        <f t="shared" si="395"/>
        <v>8</v>
      </c>
      <c r="JT40" s="76" t="s">
        <v>49</v>
      </c>
      <c r="JU40" s="76" t="s">
        <v>49</v>
      </c>
      <c r="JV40" s="93">
        <f t="shared" si="396"/>
        <v>8</v>
      </c>
      <c r="JW40" s="93">
        <f t="shared" si="396"/>
        <v>8</v>
      </c>
      <c r="JX40" s="93">
        <f t="shared" si="396"/>
        <v>8</v>
      </c>
      <c r="JY40" s="93">
        <f t="shared" si="396"/>
        <v>8</v>
      </c>
      <c r="JZ40" s="93">
        <f t="shared" si="396"/>
        <v>8</v>
      </c>
      <c r="KA40" s="76" t="s">
        <v>49</v>
      </c>
      <c r="KB40" s="76" t="s">
        <v>49</v>
      </c>
      <c r="KC40" s="93">
        <f t="shared" si="397"/>
        <v>8</v>
      </c>
      <c r="KD40" s="93">
        <f t="shared" si="397"/>
        <v>8</v>
      </c>
      <c r="KE40" s="93">
        <f t="shared" si="397"/>
        <v>8</v>
      </c>
      <c r="KF40" s="93">
        <f t="shared" si="397"/>
        <v>8</v>
      </c>
      <c r="KG40" s="93">
        <f t="shared" si="397"/>
        <v>8</v>
      </c>
      <c r="KH40" s="76" t="s">
        <v>49</v>
      </c>
      <c r="KI40" s="76" t="s">
        <v>49</v>
      </c>
      <c r="KJ40" s="93">
        <f t="shared" si="398"/>
        <v>8</v>
      </c>
      <c r="KK40" s="93">
        <f t="shared" si="398"/>
        <v>8</v>
      </c>
      <c r="KL40" s="93">
        <f t="shared" si="398"/>
        <v>8</v>
      </c>
      <c r="KM40" s="93">
        <f t="shared" si="398"/>
        <v>8</v>
      </c>
      <c r="KN40" s="93">
        <f t="shared" si="398"/>
        <v>8</v>
      </c>
      <c r="KO40" s="76" t="s">
        <v>49</v>
      </c>
      <c r="KP40" s="76" t="s">
        <v>49</v>
      </c>
      <c r="KQ40" s="93">
        <f t="shared" si="399"/>
        <v>8</v>
      </c>
      <c r="KR40" s="93">
        <f t="shared" si="399"/>
        <v>8</v>
      </c>
      <c r="KS40" s="93">
        <f t="shared" si="399"/>
        <v>8</v>
      </c>
      <c r="KT40" s="93">
        <f t="shared" si="399"/>
        <v>8</v>
      </c>
      <c r="KU40" s="93">
        <f t="shared" si="399"/>
        <v>8</v>
      </c>
      <c r="KV40" s="76" t="s">
        <v>49</v>
      </c>
      <c r="KW40" s="76" t="s">
        <v>49</v>
      </c>
      <c r="KX40" s="93">
        <f t="shared" si="400"/>
        <v>8</v>
      </c>
      <c r="KY40" s="93">
        <f t="shared" si="400"/>
        <v>8</v>
      </c>
      <c r="KZ40" s="93">
        <f t="shared" si="400"/>
        <v>8</v>
      </c>
      <c r="LA40" s="93">
        <f t="shared" si="400"/>
        <v>8</v>
      </c>
      <c r="LB40" s="93">
        <f t="shared" si="400"/>
        <v>8</v>
      </c>
      <c r="LC40" s="76" t="s">
        <v>49</v>
      </c>
      <c r="LD40" s="76" t="s">
        <v>49</v>
      </c>
      <c r="LE40" s="93">
        <f t="shared" si="401"/>
        <v>8</v>
      </c>
      <c r="LF40" s="93">
        <f t="shared" si="401"/>
        <v>8</v>
      </c>
      <c r="LG40" s="93">
        <f t="shared" si="401"/>
        <v>8</v>
      </c>
      <c r="LH40" s="93">
        <f t="shared" si="401"/>
        <v>8</v>
      </c>
      <c r="LI40" s="93">
        <f t="shared" si="401"/>
        <v>8</v>
      </c>
      <c r="LJ40" s="76" t="s">
        <v>49</v>
      </c>
      <c r="LK40" s="76" t="s">
        <v>49</v>
      </c>
      <c r="LL40" s="93">
        <f t="shared" si="402"/>
        <v>8</v>
      </c>
      <c r="LM40" s="93">
        <f t="shared" si="402"/>
        <v>8</v>
      </c>
      <c r="LN40" s="93">
        <f t="shared" si="402"/>
        <v>8</v>
      </c>
      <c r="LO40" s="93">
        <f t="shared" si="402"/>
        <v>8</v>
      </c>
      <c r="LP40" s="93">
        <f t="shared" si="402"/>
        <v>8</v>
      </c>
      <c r="LQ40" s="76" t="s">
        <v>49</v>
      </c>
      <c r="LR40" s="76" t="s">
        <v>49</v>
      </c>
      <c r="LS40" s="93">
        <f t="shared" si="403"/>
        <v>8</v>
      </c>
      <c r="LT40" s="93">
        <f t="shared" si="403"/>
        <v>8</v>
      </c>
      <c r="LU40" s="52" t="s">
        <v>50</v>
      </c>
      <c r="LV40" s="93">
        <f t="shared" si="404"/>
        <v>8</v>
      </c>
      <c r="LW40" s="93">
        <f t="shared" si="404"/>
        <v>8</v>
      </c>
      <c r="LX40" s="76" t="s">
        <v>49</v>
      </c>
      <c r="LY40" s="76" t="s">
        <v>49</v>
      </c>
      <c r="LZ40" s="93">
        <f t="shared" si="405"/>
        <v>8</v>
      </c>
      <c r="MA40" s="93">
        <f t="shared" si="405"/>
        <v>8</v>
      </c>
      <c r="MB40" s="93">
        <f t="shared" si="405"/>
        <v>8</v>
      </c>
      <c r="MC40" s="93">
        <f t="shared" si="405"/>
        <v>8</v>
      </c>
      <c r="MD40" s="93">
        <f t="shared" si="405"/>
        <v>8</v>
      </c>
      <c r="ME40" s="76" t="s">
        <v>49</v>
      </c>
      <c r="MF40" s="76" t="s">
        <v>49</v>
      </c>
      <c r="MG40" s="93">
        <f t="shared" si="406"/>
        <v>8</v>
      </c>
      <c r="MH40" s="93">
        <f t="shared" si="406"/>
        <v>8</v>
      </c>
      <c r="MI40" s="93">
        <f t="shared" si="406"/>
        <v>8</v>
      </c>
      <c r="MJ40" s="93">
        <f t="shared" si="406"/>
        <v>8</v>
      </c>
      <c r="MK40" s="93">
        <f t="shared" si="406"/>
        <v>8</v>
      </c>
      <c r="ML40" s="76" t="s">
        <v>49</v>
      </c>
      <c r="MM40" s="76" t="s">
        <v>49</v>
      </c>
      <c r="MN40" s="93">
        <f t="shared" si="407"/>
        <v>8</v>
      </c>
      <c r="MO40" s="93">
        <f t="shared" si="407"/>
        <v>8</v>
      </c>
      <c r="MP40" s="93">
        <f t="shared" si="407"/>
        <v>8</v>
      </c>
      <c r="MQ40" s="93">
        <f t="shared" si="407"/>
        <v>8</v>
      </c>
      <c r="MR40" s="93">
        <f t="shared" si="407"/>
        <v>8</v>
      </c>
      <c r="MS40" s="76" t="s">
        <v>49</v>
      </c>
      <c r="MT40" s="76" t="s">
        <v>49</v>
      </c>
      <c r="MU40" s="93">
        <f t="shared" si="408"/>
        <v>8</v>
      </c>
      <c r="MV40" s="93">
        <f t="shared" si="408"/>
        <v>8</v>
      </c>
      <c r="MW40" s="93">
        <f t="shared" si="408"/>
        <v>8</v>
      </c>
      <c r="MX40" s="93">
        <f t="shared" si="408"/>
        <v>8</v>
      </c>
      <c r="MY40" s="93">
        <f t="shared" si="408"/>
        <v>8</v>
      </c>
      <c r="MZ40" s="76" t="s">
        <v>49</v>
      </c>
      <c r="NA40" s="76" t="s">
        <v>49</v>
      </c>
      <c r="NB40" s="93">
        <f t="shared" si="409"/>
        <v>8</v>
      </c>
      <c r="NC40" s="93">
        <f t="shared" si="409"/>
        <v>8</v>
      </c>
      <c r="ND40" s="93">
        <f t="shared" si="409"/>
        <v>8</v>
      </c>
      <c r="NE40" s="93">
        <f t="shared" si="409"/>
        <v>8</v>
      </c>
      <c r="NF40" s="93">
        <f t="shared" si="409"/>
        <v>8</v>
      </c>
      <c r="NG40" s="76" t="s">
        <v>49</v>
      </c>
      <c r="NH40" s="76" t="s">
        <v>49</v>
      </c>
      <c r="NI40" s="93">
        <f t="shared" si="410"/>
        <v>8</v>
      </c>
      <c r="NJ40" s="93">
        <f t="shared" si="410"/>
        <v>8</v>
      </c>
      <c r="NK40" s="93">
        <f t="shared" si="410"/>
        <v>8</v>
      </c>
      <c r="NL40" s="93">
        <f t="shared" si="410"/>
        <v>8</v>
      </c>
      <c r="NM40" s="52" t="s">
        <v>50</v>
      </c>
      <c r="NN40" s="76" t="s">
        <v>49</v>
      </c>
      <c r="NO40" s="76" t="s">
        <v>49</v>
      </c>
      <c r="NP40" s="93">
        <f t="shared" si="411"/>
        <v>8</v>
      </c>
      <c r="NQ40" s="93">
        <f t="shared" si="411"/>
        <v>8</v>
      </c>
      <c r="NR40" s="93">
        <f t="shared" si="411"/>
        <v>8</v>
      </c>
      <c r="NS40" s="93">
        <f t="shared" si="411"/>
        <v>8</v>
      </c>
      <c r="NT40" s="52" t="s">
        <v>50</v>
      </c>
      <c r="NU40" s="81" t="s">
        <v>49</v>
      </c>
      <c r="NV40" s="81" t="s">
        <v>49</v>
      </c>
      <c r="NW40" s="94"/>
      <c r="NX40" s="94"/>
      <c r="NY40" s="94"/>
      <c r="NZ40" s="94"/>
      <c r="OA40" s="94"/>
      <c r="OB40" s="81" t="s">
        <v>49</v>
      </c>
      <c r="OC40" s="81" t="s">
        <v>49</v>
      </c>
      <c r="OD40" s="94"/>
      <c r="OE40" s="94"/>
      <c r="OF40" s="94"/>
      <c r="OG40" s="94"/>
      <c r="OH40" s="94"/>
      <c r="OI40" s="81" t="s">
        <v>49</v>
      </c>
      <c r="OJ40" s="81" t="s">
        <v>49</v>
      </c>
      <c r="OK40" s="94"/>
      <c r="OL40" s="94"/>
      <c r="OM40" s="94"/>
      <c r="ON40" s="94"/>
      <c r="OO40" s="94"/>
      <c r="OP40" s="81" t="s">
        <v>49</v>
      </c>
      <c r="OQ40" s="81" t="s">
        <v>49</v>
      </c>
      <c r="OR40" s="94"/>
      <c r="OS40" s="94"/>
      <c r="OT40" s="94"/>
      <c r="OU40" s="94"/>
      <c r="OV40" s="94"/>
      <c r="OW40" s="81" t="s">
        <v>49</v>
      </c>
      <c r="OX40" s="81" t="s">
        <v>49</v>
      </c>
      <c r="OY40" s="94"/>
      <c r="OZ40" s="94"/>
      <c r="PA40" s="94"/>
      <c r="PB40" s="94"/>
      <c r="PC40" s="94"/>
      <c r="PD40" s="81" t="s">
        <v>49</v>
      </c>
      <c r="PE40" s="81" t="s">
        <v>49</v>
      </c>
      <c r="PF40" s="94"/>
      <c r="PG40" s="94"/>
      <c r="PH40" s="94"/>
      <c r="PI40" s="94"/>
      <c r="PJ40" s="94"/>
      <c r="PK40" s="81" t="s">
        <v>49</v>
      </c>
      <c r="PL40" s="81" t="s">
        <v>49</v>
      </c>
      <c r="PM40" s="94"/>
      <c r="PN40" s="94"/>
      <c r="PO40" s="94"/>
      <c r="PP40" s="94"/>
      <c r="PQ40" s="94"/>
      <c r="PR40" s="81" t="s">
        <v>49</v>
      </c>
      <c r="PS40" s="81" t="s">
        <v>49</v>
      </c>
      <c r="PT40" s="94"/>
      <c r="PU40" s="94"/>
      <c r="PV40" s="94"/>
      <c r="PW40" s="94"/>
      <c r="PX40" s="94"/>
      <c r="PY40" s="81" t="s">
        <v>49</v>
      </c>
      <c r="PZ40" s="81" t="s">
        <v>49</v>
      </c>
      <c r="QA40" s="94"/>
      <c r="QB40" s="94"/>
      <c r="QC40" s="94"/>
      <c r="QD40" s="94"/>
      <c r="QE40" s="94"/>
      <c r="QF40" s="81" t="s">
        <v>49</v>
      </c>
      <c r="QG40" s="81" t="s">
        <v>49</v>
      </c>
      <c r="QH40" s="94"/>
      <c r="QI40" s="94"/>
      <c r="QJ40" s="94"/>
      <c r="QK40" s="94"/>
      <c r="QL40" s="94"/>
      <c r="QM40" s="81" t="s">
        <v>49</v>
      </c>
      <c r="QN40" s="81" t="s">
        <v>49</v>
      </c>
      <c r="QO40" s="94"/>
      <c r="QP40" s="94"/>
      <c r="QQ40" s="94"/>
      <c r="QR40" s="94"/>
      <c r="QS40" s="94"/>
      <c r="QT40" s="81" t="s">
        <v>49</v>
      </c>
      <c r="QU40" s="81" t="s">
        <v>49</v>
      </c>
      <c r="QV40" s="94"/>
      <c r="QW40" s="94"/>
      <c r="QX40" s="94"/>
      <c r="QY40" s="94"/>
      <c r="QZ40" s="94"/>
      <c r="RA40" s="81" t="s">
        <v>49</v>
      </c>
      <c r="RB40" s="81" t="s">
        <v>49</v>
      </c>
      <c r="RC40" s="94"/>
      <c r="RD40" s="94"/>
      <c r="RE40" s="94"/>
      <c r="RF40" s="94"/>
      <c r="RG40" s="94"/>
      <c r="RH40" s="81" t="s">
        <v>49</v>
      </c>
      <c r="RI40" s="81" t="s">
        <v>49</v>
      </c>
    </row>
    <row r="41" spans="1:477" ht="9.75" customHeight="1" x14ac:dyDescent="0.2">
      <c r="A41" s="89" t="s">
        <v>92</v>
      </c>
      <c r="B41" s="104">
        <f t="shared" si="412"/>
        <v>0</v>
      </c>
      <c r="C41" s="79">
        <f t="shared" si="351"/>
        <v>104</v>
      </c>
      <c r="D41" s="79">
        <f t="shared" si="352"/>
        <v>8</v>
      </c>
      <c r="E41" s="79">
        <f t="shared" si="353"/>
        <v>230</v>
      </c>
      <c r="F41" s="79">
        <f t="shared" si="354"/>
        <v>0</v>
      </c>
      <c r="G41" s="69"/>
      <c r="H41" s="79">
        <f t="shared" si="355"/>
        <v>15</v>
      </c>
      <c r="I41" s="79">
        <f t="shared" si="356"/>
        <v>1</v>
      </c>
      <c r="J41" s="79">
        <f t="shared" si="357"/>
        <v>0</v>
      </c>
      <c r="K41" s="79">
        <f t="shared" si="358"/>
        <v>0</v>
      </c>
      <c r="L41" s="79">
        <f t="shared" si="359"/>
        <v>0</v>
      </c>
      <c r="M41" s="79">
        <f t="shared" si="360"/>
        <v>0</v>
      </c>
      <c r="N41" s="79">
        <f t="shared" si="361"/>
        <v>0</v>
      </c>
      <c r="O41" s="79">
        <f t="shared" si="362"/>
        <v>13</v>
      </c>
      <c r="P41" s="79">
        <f t="shared" si="363"/>
        <v>0</v>
      </c>
      <c r="Q41" s="70"/>
      <c r="R41" s="52" t="s">
        <v>50</v>
      </c>
      <c r="S41" s="93">
        <f>$B$104</f>
        <v>8</v>
      </c>
      <c r="T41" s="93">
        <f>$B$104</f>
        <v>8</v>
      </c>
      <c r="U41" s="76" t="s">
        <v>49</v>
      </c>
      <c r="V41" s="76" t="s">
        <v>49</v>
      </c>
      <c r="W41" s="93">
        <f t="shared" si="364"/>
        <v>8</v>
      </c>
      <c r="X41" s="93">
        <f t="shared" si="364"/>
        <v>8</v>
      </c>
      <c r="Y41" s="93">
        <f t="shared" si="364"/>
        <v>8</v>
      </c>
      <c r="Z41" s="93">
        <f t="shared" si="364"/>
        <v>8</v>
      </c>
      <c r="AA41" s="93">
        <f t="shared" si="364"/>
        <v>8</v>
      </c>
      <c r="AB41" s="76" t="s">
        <v>49</v>
      </c>
      <c r="AC41" s="76" t="s">
        <v>49</v>
      </c>
      <c r="AD41" s="93">
        <f t="shared" si="365"/>
        <v>8</v>
      </c>
      <c r="AE41" s="93">
        <f t="shared" si="365"/>
        <v>8</v>
      </c>
      <c r="AF41" s="93">
        <f t="shared" si="365"/>
        <v>8</v>
      </c>
      <c r="AG41" s="93">
        <f t="shared" si="365"/>
        <v>8</v>
      </c>
      <c r="AH41" s="93">
        <f t="shared" si="365"/>
        <v>8</v>
      </c>
      <c r="AI41" s="76" t="s">
        <v>49</v>
      </c>
      <c r="AJ41" s="76" t="s">
        <v>49</v>
      </c>
      <c r="AK41" s="93">
        <f t="shared" si="366"/>
        <v>8</v>
      </c>
      <c r="AL41" s="93">
        <f t="shared" si="366"/>
        <v>8</v>
      </c>
      <c r="AM41" s="93">
        <f t="shared" si="366"/>
        <v>8</v>
      </c>
      <c r="AN41" s="93">
        <f t="shared" si="366"/>
        <v>8</v>
      </c>
      <c r="AO41" s="93">
        <f t="shared" si="366"/>
        <v>8</v>
      </c>
      <c r="AP41" s="76" t="s">
        <v>49</v>
      </c>
      <c r="AQ41" s="76" t="s">
        <v>49</v>
      </c>
      <c r="AR41" s="93">
        <f t="shared" si="367"/>
        <v>8</v>
      </c>
      <c r="AS41" s="93">
        <f t="shared" si="367"/>
        <v>8</v>
      </c>
      <c r="AT41" s="93">
        <f t="shared" si="367"/>
        <v>8</v>
      </c>
      <c r="AU41" s="93">
        <f t="shared" si="367"/>
        <v>8</v>
      </c>
      <c r="AV41" s="93">
        <f t="shared" si="367"/>
        <v>8</v>
      </c>
      <c r="AW41" s="76" t="s">
        <v>49</v>
      </c>
      <c r="AX41" s="76" t="s">
        <v>49</v>
      </c>
      <c r="AY41" s="93">
        <f t="shared" si="368"/>
        <v>8</v>
      </c>
      <c r="AZ41" s="93">
        <f t="shared" si="368"/>
        <v>8</v>
      </c>
      <c r="BA41" s="57" t="s">
        <v>54</v>
      </c>
      <c r="BB41" s="93">
        <f t="shared" si="368"/>
        <v>8</v>
      </c>
      <c r="BC41" s="93">
        <f t="shared" si="368"/>
        <v>8</v>
      </c>
      <c r="BD41" s="76" t="s">
        <v>49</v>
      </c>
      <c r="BE41" s="76" t="s">
        <v>49</v>
      </c>
      <c r="BF41" s="93">
        <f t="shared" si="369"/>
        <v>8</v>
      </c>
      <c r="BG41" s="93">
        <f t="shared" si="369"/>
        <v>8</v>
      </c>
      <c r="BH41" s="93">
        <f t="shared" si="369"/>
        <v>8</v>
      </c>
      <c r="BI41" s="93">
        <f t="shared" si="369"/>
        <v>8</v>
      </c>
      <c r="BJ41" s="93">
        <f t="shared" si="369"/>
        <v>8</v>
      </c>
      <c r="BK41" s="76" t="s">
        <v>49</v>
      </c>
      <c r="BL41" s="76" t="s">
        <v>49</v>
      </c>
      <c r="BM41" s="93">
        <f t="shared" si="370"/>
        <v>8</v>
      </c>
      <c r="BN41" s="93">
        <f t="shared" si="370"/>
        <v>8</v>
      </c>
      <c r="BO41" s="93">
        <f t="shared" si="370"/>
        <v>8</v>
      </c>
      <c r="BP41" s="93">
        <f t="shared" si="370"/>
        <v>8</v>
      </c>
      <c r="BQ41" s="93">
        <f t="shared" si="370"/>
        <v>8</v>
      </c>
      <c r="BR41" s="76" t="s">
        <v>49</v>
      </c>
      <c r="BS41" s="76" t="s">
        <v>49</v>
      </c>
      <c r="BT41" s="93">
        <f t="shared" si="371"/>
        <v>8</v>
      </c>
      <c r="BU41" s="93">
        <f t="shared" si="371"/>
        <v>8</v>
      </c>
      <c r="BV41" s="93">
        <f t="shared" si="371"/>
        <v>8</v>
      </c>
      <c r="BW41" s="93">
        <f t="shared" si="371"/>
        <v>8</v>
      </c>
      <c r="BX41" s="93">
        <f t="shared" si="371"/>
        <v>8</v>
      </c>
      <c r="BY41" s="76" t="s">
        <v>49</v>
      </c>
      <c r="BZ41" s="76" t="s">
        <v>49</v>
      </c>
      <c r="CA41" s="93">
        <f t="shared" si="372"/>
        <v>8</v>
      </c>
      <c r="CB41" s="93">
        <f t="shared" si="372"/>
        <v>8</v>
      </c>
      <c r="CC41" s="93">
        <f t="shared" si="372"/>
        <v>8</v>
      </c>
      <c r="CD41" s="93">
        <f t="shared" si="372"/>
        <v>8</v>
      </c>
      <c r="CE41" s="93">
        <f t="shared" si="372"/>
        <v>8</v>
      </c>
      <c r="CF41" s="76" t="s">
        <v>49</v>
      </c>
      <c r="CG41" s="76" t="s">
        <v>49</v>
      </c>
      <c r="CH41" s="93">
        <f t="shared" si="413"/>
        <v>8</v>
      </c>
      <c r="CI41" s="93">
        <f t="shared" si="413"/>
        <v>8</v>
      </c>
      <c r="CJ41" s="93">
        <f t="shared" si="413"/>
        <v>8</v>
      </c>
      <c r="CK41" s="93">
        <f t="shared" si="413"/>
        <v>8</v>
      </c>
      <c r="CL41" s="93">
        <f t="shared" si="413"/>
        <v>8</v>
      </c>
      <c r="CM41" s="76" t="s">
        <v>49</v>
      </c>
      <c r="CN41" s="76" t="s">
        <v>49</v>
      </c>
      <c r="CO41" s="93">
        <f t="shared" si="414"/>
        <v>8</v>
      </c>
      <c r="CP41" s="93">
        <f t="shared" si="414"/>
        <v>8</v>
      </c>
      <c r="CQ41" s="63" t="s">
        <v>60</v>
      </c>
      <c r="CR41" s="63" t="s">
        <v>60</v>
      </c>
      <c r="CS41" s="63" t="s">
        <v>60</v>
      </c>
      <c r="CT41" s="76" t="s">
        <v>49</v>
      </c>
      <c r="CU41" s="76" t="s">
        <v>49</v>
      </c>
      <c r="CV41" s="63" t="s">
        <v>60</v>
      </c>
      <c r="CW41" s="63" t="s">
        <v>60</v>
      </c>
      <c r="CX41" s="63" t="s">
        <v>60</v>
      </c>
      <c r="CY41" s="63" t="s">
        <v>60</v>
      </c>
      <c r="CZ41" s="63" t="s">
        <v>60</v>
      </c>
      <c r="DA41" s="76" t="s">
        <v>49</v>
      </c>
      <c r="DB41" s="76" t="s">
        <v>49</v>
      </c>
      <c r="DC41" s="63" t="s">
        <v>60</v>
      </c>
      <c r="DD41" s="63" t="s">
        <v>60</v>
      </c>
      <c r="DE41" s="63" t="s">
        <v>60</v>
      </c>
      <c r="DF41" s="63" t="s">
        <v>60</v>
      </c>
      <c r="DG41" s="63" t="s">
        <v>60</v>
      </c>
      <c r="DH41" s="76" t="s">
        <v>49</v>
      </c>
      <c r="DI41" s="76" t="s">
        <v>49</v>
      </c>
      <c r="DJ41" s="56" t="s">
        <v>53</v>
      </c>
      <c r="DK41" s="56" t="s">
        <v>53</v>
      </c>
      <c r="DL41" s="56" t="s">
        <v>53</v>
      </c>
      <c r="DM41" s="56" t="s">
        <v>53</v>
      </c>
      <c r="DN41" s="56" t="s">
        <v>53</v>
      </c>
      <c r="DO41" s="76" t="s">
        <v>49</v>
      </c>
      <c r="DP41" s="76" t="s">
        <v>49</v>
      </c>
      <c r="DQ41" s="52" t="s">
        <v>50</v>
      </c>
      <c r="DR41" s="93">
        <f t="shared" si="373"/>
        <v>8</v>
      </c>
      <c r="DS41" s="93">
        <f t="shared" si="373"/>
        <v>8</v>
      </c>
      <c r="DT41" s="93">
        <f t="shared" si="373"/>
        <v>8</v>
      </c>
      <c r="DU41" s="93">
        <f t="shared" si="373"/>
        <v>8</v>
      </c>
      <c r="DV41" s="76" t="s">
        <v>49</v>
      </c>
      <c r="DW41" s="76" t="s">
        <v>49</v>
      </c>
      <c r="DX41" s="93">
        <f t="shared" si="374"/>
        <v>8</v>
      </c>
      <c r="DY41" s="93">
        <f t="shared" si="374"/>
        <v>8</v>
      </c>
      <c r="DZ41" s="93">
        <f t="shared" si="374"/>
        <v>8</v>
      </c>
      <c r="EA41" s="93">
        <f t="shared" si="374"/>
        <v>8</v>
      </c>
      <c r="EB41" s="93">
        <f t="shared" si="374"/>
        <v>8</v>
      </c>
      <c r="EC41" s="76" t="s">
        <v>49</v>
      </c>
      <c r="ED41" s="76" t="s">
        <v>49</v>
      </c>
      <c r="EE41" s="93">
        <f t="shared" si="375"/>
        <v>8</v>
      </c>
      <c r="EF41" s="93">
        <f t="shared" si="375"/>
        <v>8</v>
      </c>
      <c r="EG41" s="93">
        <f t="shared" si="375"/>
        <v>8</v>
      </c>
      <c r="EH41" s="93">
        <f t="shared" si="375"/>
        <v>8</v>
      </c>
      <c r="EI41" s="52" t="s">
        <v>50</v>
      </c>
      <c r="EJ41" s="76" t="s">
        <v>49</v>
      </c>
      <c r="EK41" s="76" t="s">
        <v>49</v>
      </c>
      <c r="EL41" s="56" t="s">
        <v>53</v>
      </c>
      <c r="EM41" s="56" t="s">
        <v>53</v>
      </c>
      <c r="EN41" s="56" t="s">
        <v>53</v>
      </c>
      <c r="EO41" s="56" t="s">
        <v>53</v>
      </c>
      <c r="EP41" s="52" t="s">
        <v>50</v>
      </c>
      <c r="EQ41" s="76" t="s">
        <v>49</v>
      </c>
      <c r="ER41" s="76" t="s">
        <v>49</v>
      </c>
      <c r="ES41" s="93">
        <f t="shared" si="377"/>
        <v>8</v>
      </c>
      <c r="ET41" s="93">
        <f t="shared" si="377"/>
        <v>8</v>
      </c>
      <c r="EU41" s="93">
        <f t="shared" si="377"/>
        <v>8</v>
      </c>
      <c r="EV41" s="93">
        <f t="shared" si="377"/>
        <v>8</v>
      </c>
      <c r="EW41" s="93">
        <f t="shared" si="377"/>
        <v>8</v>
      </c>
      <c r="EX41" s="76" t="s">
        <v>49</v>
      </c>
      <c r="EY41" s="76" t="s">
        <v>49</v>
      </c>
      <c r="EZ41" s="93">
        <f t="shared" si="378"/>
        <v>8</v>
      </c>
      <c r="FA41" s="93">
        <f t="shared" si="378"/>
        <v>8</v>
      </c>
      <c r="FB41" s="93">
        <f t="shared" si="378"/>
        <v>8</v>
      </c>
      <c r="FC41" s="52" t="s">
        <v>50</v>
      </c>
      <c r="FD41" s="93">
        <f>$B$104</f>
        <v>8</v>
      </c>
      <c r="FE41" s="76" t="s">
        <v>49</v>
      </c>
      <c r="FF41" s="76" t="s">
        <v>49</v>
      </c>
      <c r="FG41" s="93">
        <f t="shared" si="379"/>
        <v>8</v>
      </c>
      <c r="FH41" s="93">
        <f t="shared" si="379"/>
        <v>8</v>
      </c>
      <c r="FI41" s="93">
        <f t="shared" si="379"/>
        <v>8</v>
      </c>
      <c r="FJ41" s="93">
        <f t="shared" si="379"/>
        <v>8</v>
      </c>
      <c r="FK41" s="93">
        <f t="shared" si="379"/>
        <v>8</v>
      </c>
      <c r="FL41" s="76" t="s">
        <v>49</v>
      </c>
      <c r="FM41" s="76" t="s">
        <v>49</v>
      </c>
      <c r="FN41" s="56" t="s">
        <v>53</v>
      </c>
      <c r="FO41" s="93">
        <f t="shared" si="380"/>
        <v>8</v>
      </c>
      <c r="FP41" s="93">
        <f t="shared" si="380"/>
        <v>8</v>
      </c>
      <c r="FQ41" s="93">
        <f t="shared" si="380"/>
        <v>8</v>
      </c>
      <c r="FR41" s="93">
        <f t="shared" si="380"/>
        <v>8</v>
      </c>
      <c r="FS41" s="76" t="s">
        <v>49</v>
      </c>
      <c r="FT41" s="76" t="s">
        <v>49</v>
      </c>
      <c r="FU41" s="93">
        <f t="shared" si="381"/>
        <v>8</v>
      </c>
      <c r="FV41" s="93">
        <f t="shared" si="381"/>
        <v>8</v>
      </c>
      <c r="FW41" s="93">
        <f t="shared" si="381"/>
        <v>8</v>
      </c>
      <c r="FX41" s="93">
        <f t="shared" si="381"/>
        <v>8</v>
      </c>
      <c r="FY41" s="93">
        <f t="shared" si="381"/>
        <v>8</v>
      </c>
      <c r="FZ41" s="76" t="s">
        <v>49</v>
      </c>
      <c r="GA41" s="76" t="s">
        <v>49</v>
      </c>
      <c r="GB41" s="93">
        <f t="shared" si="382"/>
        <v>8</v>
      </c>
      <c r="GC41" s="93">
        <f t="shared" si="382"/>
        <v>8</v>
      </c>
      <c r="GD41" s="93">
        <f t="shared" si="382"/>
        <v>8</v>
      </c>
      <c r="GE41" s="93">
        <f t="shared" si="382"/>
        <v>8</v>
      </c>
      <c r="GF41" s="93">
        <f t="shared" si="382"/>
        <v>8</v>
      </c>
      <c r="GG41" s="76" t="s">
        <v>49</v>
      </c>
      <c r="GH41" s="76" t="s">
        <v>49</v>
      </c>
      <c r="GI41" s="93">
        <f t="shared" si="383"/>
        <v>8</v>
      </c>
      <c r="GJ41" s="93">
        <f t="shared" si="383"/>
        <v>8</v>
      </c>
      <c r="GK41" s="93">
        <f t="shared" si="383"/>
        <v>8</v>
      </c>
      <c r="GL41" s="93">
        <f t="shared" si="383"/>
        <v>8</v>
      </c>
      <c r="GM41" s="93">
        <f t="shared" si="383"/>
        <v>8</v>
      </c>
      <c r="GN41" s="76" t="s">
        <v>49</v>
      </c>
      <c r="GO41" s="76" t="s">
        <v>49</v>
      </c>
      <c r="GP41" s="93">
        <f t="shared" si="384"/>
        <v>8</v>
      </c>
      <c r="GQ41" s="93">
        <f t="shared" si="384"/>
        <v>8</v>
      </c>
      <c r="GR41" s="93">
        <f t="shared" si="384"/>
        <v>8</v>
      </c>
      <c r="GS41" s="93">
        <f t="shared" si="384"/>
        <v>8</v>
      </c>
      <c r="GT41" s="93">
        <f t="shared" si="384"/>
        <v>8</v>
      </c>
      <c r="GU41" s="76" t="s">
        <v>49</v>
      </c>
      <c r="GV41" s="76" t="s">
        <v>49</v>
      </c>
      <c r="GW41" s="93">
        <f t="shared" si="385"/>
        <v>8</v>
      </c>
      <c r="GX41" s="93">
        <f t="shared" si="385"/>
        <v>8</v>
      </c>
      <c r="GY41" s="93">
        <f t="shared" si="385"/>
        <v>8</v>
      </c>
      <c r="GZ41" s="93">
        <f t="shared" si="385"/>
        <v>8</v>
      </c>
      <c r="HA41" s="93">
        <f t="shared" si="385"/>
        <v>8</v>
      </c>
      <c r="HB41" s="76" t="s">
        <v>49</v>
      </c>
      <c r="HC41" s="76" t="s">
        <v>49</v>
      </c>
      <c r="HD41" s="93">
        <f>$B$104</f>
        <v>8</v>
      </c>
      <c r="HE41" s="52" t="s">
        <v>50</v>
      </c>
      <c r="HF41" s="93">
        <f t="shared" si="386"/>
        <v>8</v>
      </c>
      <c r="HG41" s="93">
        <f t="shared" si="386"/>
        <v>8</v>
      </c>
      <c r="HH41" s="93">
        <f t="shared" si="386"/>
        <v>8</v>
      </c>
      <c r="HI41" s="76" t="s">
        <v>49</v>
      </c>
      <c r="HJ41" s="76" t="s">
        <v>49</v>
      </c>
      <c r="HK41" s="93">
        <f t="shared" si="387"/>
        <v>8</v>
      </c>
      <c r="HL41" s="93">
        <f t="shared" si="387"/>
        <v>8</v>
      </c>
      <c r="HM41" s="93">
        <f t="shared" si="387"/>
        <v>8</v>
      </c>
      <c r="HN41" s="93">
        <f t="shared" si="387"/>
        <v>8</v>
      </c>
      <c r="HO41" s="93">
        <f t="shared" si="387"/>
        <v>8</v>
      </c>
      <c r="HP41" s="76" t="s">
        <v>49</v>
      </c>
      <c r="HQ41" s="76" t="s">
        <v>49</v>
      </c>
      <c r="HR41" s="93">
        <f t="shared" si="388"/>
        <v>8</v>
      </c>
      <c r="HS41" s="93">
        <f t="shared" si="388"/>
        <v>8</v>
      </c>
      <c r="HT41" s="93">
        <f t="shared" si="388"/>
        <v>8</v>
      </c>
      <c r="HU41" s="93">
        <f t="shared" si="388"/>
        <v>8</v>
      </c>
      <c r="HV41" s="93">
        <f t="shared" si="388"/>
        <v>8</v>
      </c>
      <c r="HW41" s="76" t="s">
        <v>49</v>
      </c>
      <c r="HX41" s="76" t="s">
        <v>49</v>
      </c>
      <c r="HY41" s="93">
        <f t="shared" si="389"/>
        <v>8</v>
      </c>
      <c r="HZ41" s="93">
        <f t="shared" si="389"/>
        <v>8</v>
      </c>
      <c r="IA41" s="93">
        <f t="shared" si="389"/>
        <v>8</v>
      </c>
      <c r="IB41" s="93">
        <f t="shared" si="389"/>
        <v>8</v>
      </c>
      <c r="IC41" s="93">
        <f t="shared" si="389"/>
        <v>8</v>
      </c>
      <c r="ID41" s="76" t="s">
        <v>49</v>
      </c>
      <c r="IE41" s="76" t="s">
        <v>49</v>
      </c>
      <c r="IF41" s="93">
        <f t="shared" si="390"/>
        <v>8</v>
      </c>
      <c r="IG41" s="93">
        <f t="shared" si="390"/>
        <v>8</v>
      </c>
      <c r="IH41" s="93">
        <f t="shared" si="390"/>
        <v>8</v>
      </c>
      <c r="II41" s="93">
        <f t="shared" si="390"/>
        <v>8</v>
      </c>
      <c r="IJ41" s="93">
        <f t="shared" si="390"/>
        <v>8</v>
      </c>
      <c r="IK41" s="76" t="s">
        <v>49</v>
      </c>
      <c r="IL41" s="76" t="s">
        <v>49</v>
      </c>
      <c r="IM41" s="93">
        <f t="shared" si="391"/>
        <v>8</v>
      </c>
      <c r="IN41" s="93">
        <f t="shared" si="391"/>
        <v>8</v>
      </c>
      <c r="IO41" s="93">
        <f t="shared" si="391"/>
        <v>8</v>
      </c>
      <c r="IP41" s="93">
        <f t="shared" si="391"/>
        <v>8</v>
      </c>
      <c r="IQ41" s="93">
        <f t="shared" si="391"/>
        <v>8</v>
      </c>
      <c r="IR41" s="76" t="s">
        <v>49</v>
      </c>
      <c r="IS41" s="76" t="s">
        <v>49</v>
      </c>
      <c r="IT41" s="93">
        <f t="shared" si="392"/>
        <v>8</v>
      </c>
      <c r="IU41" s="93">
        <f t="shared" si="392"/>
        <v>8</v>
      </c>
      <c r="IV41" s="93">
        <f t="shared" si="392"/>
        <v>8</v>
      </c>
      <c r="IW41" s="93">
        <f t="shared" si="392"/>
        <v>8</v>
      </c>
      <c r="IX41" s="93">
        <f t="shared" si="392"/>
        <v>8</v>
      </c>
      <c r="IY41" s="76" t="s">
        <v>49</v>
      </c>
      <c r="IZ41" s="76" t="s">
        <v>49</v>
      </c>
      <c r="JA41" s="93">
        <f t="shared" si="393"/>
        <v>8</v>
      </c>
      <c r="JB41" s="93">
        <f t="shared" si="393"/>
        <v>8</v>
      </c>
      <c r="JC41" s="93">
        <f t="shared" si="393"/>
        <v>8</v>
      </c>
      <c r="JD41" s="93">
        <f t="shared" si="393"/>
        <v>8</v>
      </c>
      <c r="JE41" s="93">
        <f t="shared" si="393"/>
        <v>8</v>
      </c>
      <c r="JF41" s="76" t="s">
        <v>49</v>
      </c>
      <c r="JG41" s="76" t="s">
        <v>49</v>
      </c>
      <c r="JH41" s="93">
        <f t="shared" si="394"/>
        <v>8</v>
      </c>
      <c r="JI41" s="93">
        <f t="shared" si="394"/>
        <v>8</v>
      </c>
      <c r="JJ41" s="93">
        <f t="shared" si="394"/>
        <v>8</v>
      </c>
      <c r="JK41" s="93">
        <f t="shared" si="394"/>
        <v>8</v>
      </c>
      <c r="JL41" s="93">
        <f t="shared" si="394"/>
        <v>8</v>
      </c>
      <c r="JM41" s="76" t="s">
        <v>49</v>
      </c>
      <c r="JN41" s="76" t="s">
        <v>49</v>
      </c>
      <c r="JO41" s="93">
        <f t="shared" si="395"/>
        <v>8</v>
      </c>
      <c r="JP41" s="93">
        <f t="shared" si="395"/>
        <v>8</v>
      </c>
      <c r="JQ41" s="93">
        <f t="shared" si="395"/>
        <v>8</v>
      </c>
      <c r="JR41" s="93">
        <f t="shared" si="395"/>
        <v>8</v>
      </c>
      <c r="JS41" s="93">
        <f t="shared" si="395"/>
        <v>8</v>
      </c>
      <c r="JT41" s="76" t="s">
        <v>49</v>
      </c>
      <c r="JU41" s="76" t="s">
        <v>49</v>
      </c>
      <c r="JV41" s="93">
        <f t="shared" si="396"/>
        <v>8</v>
      </c>
      <c r="JW41" s="93">
        <f t="shared" si="396"/>
        <v>8</v>
      </c>
      <c r="JX41" s="93">
        <f t="shared" si="396"/>
        <v>8</v>
      </c>
      <c r="JY41" s="93">
        <f t="shared" si="396"/>
        <v>8</v>
      </c>
      <c r="JZ41" s="93">
        <f t="shared" si="396"/>
        <v>8</v>
      </c>
      <c r="KA41" s="76" t="s">
        <v>49</v>
      </c>
      <c r="KB41" s="76" t="s">
        <v>49</v>
      </c>
      <c r="KC41" s="93">
        <f t="shared" si="397"/>
        <v>8</v>
      </c>
      <c r="KD41" s="93">
        <f t="shared" si="397"/>
        <v>8</v>
      </c>
      <c r="KE41" s="93">
        <f t="shared" si="397"/>
        <v>8</v>
      </c>
      <c r="KF41" s="93">
        <f t="shared" si="397"/>
        <v>8</v>
      </c>
      <c r="KG41" s="93">
        <f t="shared" si="397"/>
        <v>8</v>
      </c>
      <c r="KH41" s="76" t="s">
        <v>49</v>
      </c>
      <c r="KI41" s="76" t="s">
        <v>49</v>
      </c>
      <c r="KJ41" s="93">
        <f t="shared" si="398"/>
        <v>8</v>
      </c>
      <c r="KK41" s="93">
        <f t="shared" si="398"/>
        <v>8</v>
      </c>
      <c r="KL41" s="93">
        <f t="shared" si="398"/>
        <v>8</v>
      </c>
      <c r="KM41" s="93">
        <f t="shared" si="398"/>
        <v>8</v>
      </c>
      <c r="KN41" s="93">
        <f t="shared" si="398"/>
        <v>8</v>
      </c>
      <c r="KO41" s="76" t="s">
        <v>49</v>
      </c>
      <c r="KP41" s="76" t="s">
        <v>49</v>
      </c>
      <c r="KQ41" s="93">
        <f t="shared" si="399"/>
        <v>8</v>
      </c>
      <c r="KR41" s="93">
        <f t="shared" si="399"/>
        <v>8</v>
      </c>
      <c r="KS41" s="93">
        <f t="shared" si="399"/>
        <v>8</v>
      </c>
      <c r="KT41" s="93">
        <f t="shared" si="399"/>
        <v>8</v>
      </c>
      <c r="KU41" s="93">
        <f t="shared" si="399"/>
        <v>8</v>
      </c>
      <c r="KV41" s="76" t="s">
        <v>49</v>
      </c>
      <c r="KW41" s="76" t="s">
        <v>49</v>
      </c>
      <c r="KX41" s="93">
        <f t="shared" si="400"/>
        <v>8</v>
      </c>
      <c r="KY41" s="93">
        <f t="shared" si="400"/>
        <v>8</v>
      </c>
      <c r="KZ41" s="93">
        <f t="shared" si="400"/>
        <v>8</v>
      </c>
      <c r="LA41" s="93">
        <f t="shared" si="400"/>
        <v>8</v>
      </c>
      <c r="LB41" s="93">
        <f t="shared" si="400"/>
        <v>8</v>
      </c>
      <c r="LC41" s="76" t="s">
        <v>49</v>
      </c>
      <c r="LD41" s="76" t="s">
        <v>49</v>
      </c>
      <c r="LE41" s="93">
        <f t="shared" si="401"/>
        <v>8</v>
      </c>
      <c r="LF41" s="93">
        <f t="shared" si="401"/>
        <v>8</v>
      </c>
      <c r="LG41" s="93">
        <f t="shared" si="401"/>
        <v>8</v>
      </c>
      <c r="LH41" s="93">
        <f t="shared" si="401"/>
        <v>8</v>
      </c>
      <c r="LI41" s="93">
        <f t="shared" si="401"/>
        <v>8</v>
      </c>
      <c r="LJ41" s="76" t="s">
        <v>49</v>
      </c>
      <c r="LK41" s="76" t="s">
        <v>49</v>
      </c>
      <c r="LL41" s="93">
        <f t="shared" si="402"/>
        <v>8</v>
      </c>
      <c r="LM41" s="93">
        <f t="shared" si="402"/>
        <v>8</v>
      </c>
      <c r="LN41" s="93">
        <f t="shared" si="402"/>
        <v>8</v>
      </c>
      <c r="LO41" s="93">
        <f t="shared" si="402"/>
        <v>8</v>
      </c>
      <c r="LP41" s="93">
        <f t="shared" si="402"/>
        <v>8</v>
      </c>
      <c r="LQ41" s="76" t="s">
        <v>49</v>
      </c>
      <c r="LR41" s="76" t="s">
        <v>49</v>
      </c>
      <c r="LS41" s="93">
        <f t="shared" si="403"/>
        <v>8</v>
      </c>
      <c r="LT41" s="93">
        <f t="shared" si="403"/>
        <v>8</v>
      </c>
      <c r="LU41" s="52" t="s">
        <v>50</v>
      </c>
      <c r="LV41" s="93">
        <f t="shared" si="404"/>
        <v>8</v>
      </c>
      <c r="LW41" s="93">
        <f t="shared" si="404"/>
        <v>8</v>
      </c>
      <c r="LX41" s="76" t="s">
        <v>49</v>
      </c>
      <c r="LY41" s="76" t="s">
        <v>49</v>
      </c>
      <c r="LZ41" s="93">
        <f t="shared" si="405"/>
        <v>8</v>
      </c>
      <c r="MA41" s="93">
        <f t="shared" si="405"/>
        <v>8</v>
      </c>
      <c r="MB41" s="93">
        <f t="shared" si="405"/>
        <v>8</v>
      </c>
      <c r="MC41" s="93">
        <f t="shared" si="405"/>
        <v>8</v>
      </c>
      <c r="MD41" s="93">
        <f t="shared" si="405"/>
        <v>8</v>
      </c>
      <c r="ME41" s="76" t="s">
        <v>49</v>
      </c>
      <c r="MF41" s="76" t="s">
        <v>49</v>
      </c>
      <c r="MG41" s="93">
        <f t="shared" si="406"/>
        <v>8</v>
      </c>
      <c r="MH41" s="93">
        <f t="shared" si="406"/>
        <v>8</v>
      </c>
      <c r="MI41" s="93">
        <f t="shared" si="406"/>
        <v>8</v>
      </c>
      <c r="MJ41" s="93">
        <f t="shared" si="406"/>
        <v>8</v>
      </c>
      <c r="MK41" s="93">
        <f t="shared" si="406"/>
        <v>8</v>
      </c>
      <c r="ML41" s="76" t="s">
        <v>49</v>
      </c>
      <c r="MM41" s="76" t="s">
        <v>49</v>
      </c>
      <c r="MN41" s="93">
        <f t="shared" si="407"/>
        <v>8</v>
      </c>
      <c r="MO41" s="93">
        <f t="shared" si="407"/>
        <v>8</v>
      </c>
      <c r="MP41" s="93">
        <f t="shared" si="407"/>
        <v>8</v>
      </c>
      <c r="MQ41" s="93">
        <f t="shared" si="407"/>
        <v>8</v>
      </c>
      <c r="MR41" s="93">
        <f t="shared" si="407"/>
        <v>8</v>
      </c>
      <c r="MS41" s="76" t="s">
        <v>49</v>
      </c>
      <c r="MT41" s="76" t="s">
        <v>49</v>
      </c>
      <c r="MU41" s="93">
        <f t="shared" si="408"/>
        <v>8</v>
      </c>
      <c r="MV41" s="93">
        <f t="shared" si="408"/>
        <v>8</v>
      </c>
      <c r="MW41" s="93">
        <f t="shared" si="408"/>
        <v>8</v>
      </c>
      <c r="MX41" s="93">
        <f t="shared" si="408"/>
        <v>8</v>
      </c>
      <c r="MY41" s="93">
        <f t="shared" si="408"/>
        <v>8</v>
      </c>
      <c r="MZ41" s="76" t="s">
        <v>49</v>
      </c>
      <c r="NA41" s="76" t="s">
        <v>49</v>
      </c>
      <c r="NB41" s="93">
        <f t="shared" si="409"/>
        <v>8</v>
      </c>
      <c r="NC41" s="93">
        <f t="shared" si="409"/>
        <v>8</v>
      </c>
      <c r="ND41" s="93">
        <f t="shared" si="409"/>
        <v>8</v>
      </c>
      <c r="NE41" s="93">
        <f t="shared" si="409"/>
        <v>8</v>
      </c>
      <c r="NF41" s="93">
        <f t="shared" si="409"/>
        <v>8</v>
      </c>
      <c r="NG41" s="76" t="s">
        <v>49</v>
      </c>
      <c r="NH41" s="76" t="s">
        <v>49</v>
      </c>
      <c r="NI41" s="93">
        <f t="shared" si="410"/>
        <v>8</v>
      </c>
      <c r="NJ41" s="93">
        <f t="shared" si="410"/>
        <v>8</v>
      </c>
      <c r="NK41" s="93">
        <f t="shared" si="410"/>
        <v>8</v>
      </c>
      <c r="NL41" s="93">
        <f t="shared" si="410"/>
        <v>8</v>
      </c>
      <c r="NM41" s="52" t="s">
        <v>50</v>
      </c>
      <c r="NN41" s="76" t="s">
        <v>49</v>
      </c>
      <c r="NO41" s="76" t="s">
        <v>49</v>
      </c>
      <c r="NP41" s="93">
        <f t="shared" si="411"/>
        <v>8</v>
      </c>
      <c r="NQ41" s="93">
        <f t="shared" si="411"/>
        <v>8</v>
      </c>
      <c r="NR41" s="93">
        <f t="shared" si="411"/>
        <v>8</v>
      </c>
      <c r="NS41" s="93">
        <f t="shared" si="411"/>
        <v>8</v>
      </c>
      <c r="NT41" s="52" t="s">
        <v>50</v>
      </c>
      <c r="NU41" s="81" t="s">
        <v>49</v>
      </c>
      <c r="NV41" s="81" t="s">
        <v>49</v>
      </c>
      <c r="NW41" s="94"/>
      <c r="NX41" s="94"/>
      <c r="NY41" s="94"/>
      <c r="NZ41" s="94"/>
      <c r="OA41" s="94"/>
      <c r="OB41" s="81" t="s">
        <v>49</v>
      </c>
      <c r="OC41" s="81" t="s">
        <v>49</v>
      </c>
      <c r="OD41" s="94"/>
      <c r="OE41" s="94"/>
      <c r="OF41" s="94"/>
      <c r="OG41" s="94"/>
      <c r="OH41" s="94"/>
      <c r="OI41" s="81" t="s">
        <v>49</v>
      </c>
      <c r="OJ41" s="81" t="s">
        <v>49</v>
      </c>
      <c r="OK41" s="94"/>
      <c r="OL41" s="94"/>
      <c r="OM41" s="94"/>
      <c r="ON41" s="94"/>
      <c r="OO41" s="94"/>
      <c r="OP41" s="81" t="s">
        <v>49</v>
      </c>
      <c r="OQ41" s="81" t="s">
        <v>49</v>
      </c>
      <c r="OR41" s="94"/>
      <c r="OS41" s="94"/>
      <c r="OT41" s="94"/>
      <c r="OU41" s="94"/>
      <c r="OV41" s="94"/>
      <c r="OW41" s="81" t="s">
        <v>49</v>
      </c>
      <c r="OX41" s="81" t="s">
        <v>49</v>
      </c>
      <c r="OY41" s="94"/>
      <c r="OZ41" s="94"/>
      <c r="PA41" s="94"/>
      <c r="PB41" s="94"/>
      <c r="PC41" s="94"/>
      <c r="PD41" s="81" t="s">
        <v>49</v>
      </c>
      <c r="PE41" s="81" t="s">
        <v>49</v>
      </c>
      <c r="PF41" s="94"/>
      <c r="PG41" s="94"/>
      <c r="PH41" s="94"/>
      <c r="PI41" s="94"/>
      <c r="PJ41" s="94"/>
      <c r="PK41" s="81" t="s">
        <v>49</v>
      </c>
      <c r="PL41" s="81" t="s">
        <v>49</v>
      </c>
      <c r="PM41" s="94"/>
      <c r="PN41" s="94"/>
      <c r="PO41" s="94"/>
      <c r="PP41" s="94"/>
      <c r="PQ41" s="94"/>
      <c r="PR41" s="81" t="s">
        <v>49</v>
      </c>
      <c r="PS41" s="81" t="s">
        <v>49</v>
      </c>
      <c r="PT41" s="94"/>
      <c r="PU41" s="94"/>
      <c r="PV41" s="94"/>
      <c r="PW41" s="94"/>
      <c r="PX41" s="94"/>
      <c r="PY41" s="81" t="s">
        <v>49</v>
      </c>
      <c r="PZ41" s="81" t="s">
        <v>49</v>
      </c>
      <c r="QA41" s="94"/>
      <c r="QB41" s="94"/>
      <c r="QC41" s="94"/>
      <c r="QD41" s="94"/>
      <c r="QE41" s="94"/>
      <c r="QF41" s="81" t="s">
        <v>49</v>
      </c>
      <c r="QG41" s="81" t="s">
        <v>49</v>
      </c>
      <c r="QH41" s="94"/>
      <c r="QI41" s="94"/>
      <c r="QJ41" s="94"/>
      <c r="QK41" s="94"/>
      <c r="QL41" s="94"/>
      <c r="QM41" s="81" t="s">
        <v>49</v>
      </c>
      <c r="QN41" s="81" t="s">
        <v>49</v>
      </c>
      <c r="QO41" s="94"/>
      <c r="QP41" s="94"/>
      <c r="QQ41" s="94"/>
      <c r="QR41" s="94"/>
      <c r="QS41" s="94"/>
      <c r="QT41" s="81" t="s">
        <v>49</v>
      </c>
      <c r="QU41" s="81" t="s">
        <v>49</v>
      </c>
      <c r="QV41" s="94"/>
      <c r="QW41" s="94"/>
      <c r="QX41" s="94"/>
      <c r="QY41" s="94"/>
      <c r="QZ41" s="94"/>
      <c r="RA41" s="81" t="s">
        <v>49</v>
      </c>
      <c r="RB41" s="81" t="s">
        <v>49</v>
      </c>
      <c r="RC41" s="94"/>
      <c r="RD41" s="94"/>
      <c r="RE41" s="94"/>
      <c r="RF41" s="94"/>
      <c r="RG41" s="94"/>
      <c r="RH41" s="81" t="s">
        <v>49</v>
      </c>
      <c r="RI41" s="81" t="s">
        <v>49</v>
      </c>
    </row>
    <row r="42" spans="1:477" ht="9.9499999999999993" customHeight="1" x14ac:dyDescent="0.2">
      <c r="A42" s="89" t="s">
        <v>93</v>
      </c>
      <c r="B42" s="104">
        <f t="shared" si="412"/>
        <v>0</v>
      </c>
      <c r="C42" s="79">
        <f t="shared" si="351"/>
        <v>104</v>
      </c>
      <c r="D42" s="79">
        <f t="shared" si="352"/>
        <v>9</v>
      </c>
      <c r="E42" s="79">
        <f t="shared" si="353"/>
        <v>226</v>
      </c>
      <c r="F42" s="79">
        <f t="shared" si="354"/>
        <v>0</v>
      </c>
      <c r="G42" s="69"/>
      <c r="H42" s="79">
        <f t="shared" si="355"/>
        <v>19</v>
      </c>
      <c r="I42" s="79">
        <f t="shared" si="356"/>
        <v>2</v>
      </c>
      <c r="J42" s="79">
        <f t="shared" si="357"/>
        <v>0</v>
      </c>
      <c r="K42" s="79">
        <f t="shared" si="358"/>
        <v>1</v>
      </c>
      <c r="L42" s="79">
        <f t="shared" si="359"/>
        <v>0</v>
      </c>
      <c r="M42" s="79">
        <f t="shared" si="360"/>
        <v>0</v>
      </c>
      <c r="N42" s="79">
        <f t="shared" si="361"/>
        <v>0</v>
      </c>
      <c r="O42" s="79">
        <f t="shared" si="362"/>
        <v>18</v>
      </c>
      <c r="P42" s="79">
        <f t="shared" si="363"/>
        <v>0</v>
      </c>
      <c r="Q42" s="70"/>
      <c r="R42" s="52" t="s">
        <v>50</v>
      </c>
      <c r="S42" s="56" t="s">
        <v>53</v>
      </c>
      <c r="T42" s="57" t="s">
        <v>54</v>
      </c>
      <c r="U42" s="76" t="s">
        <v>49</v>
      </c>
      <c r="V42" s="76" t="s">
        <v>49</v>
      </c>
      <c r="W42" s="93">
        <f t="shared" si="364"/>
        <v>8</v>
      </c>
      <c r="X42" s="93">
        <f t="shared" si="364"/>
        <v>8</v>
      </c>
      <c r="Y42" s="93">
        <f t="shared" si="364"/>
        <v>8</v>
      </c>
      <c r="Z42" s="93">
        <f t="shared" si="364"/>
        <v>8</v>
      </c>
      <c r="AA42" s="93">
        <f t="shared" si="364"/>
        <v>8</v>
      </c>
      <c r="AB42" s="76" t="s">
        <v>49</v>
      </c>
      <c r="AC42" s="76" t="s">
        <v>49</v>
      </c>
      <c r="AD42" s="93">
        <f t="shared" si="365"/>
        <v>8</v>
      </c>
      <c r="AE42" s="93">
        <f t="shared" si="365"/>
        <v>8</v>
      </c>
      <c r="AF42" s="93">
        <f t="shared" si="365"/>
        <v>8</v>
      </c>
      <c r="AG42" s="93">
        <f t="shared" si="365"/>
        <v>8</v>
      </c>
      <c r="AH42" s="93">
        <f t="shared" si="365"/>
        <v>8</v>
      </c>
      <c r="AI42" s="76" t="s">
        <v>49</v>
      </c>
      <c r="AJ42" s="76" t="s">
        <v>49</v>
      </c>
      <c r="AK42" s="93">
        <f t="shared" si="366"/>
        <v>8</v>
      </c>
      <c r="AL42" s="93">
        <f t="shared" si="366"/>
        <v>8</v>
      </c>
      <c r="AM42" s="93">
        <f t="shared" si="366"/>
        <v>8</v>
      </c>
      <c r="AN42" s="93">
        <f t="shared" si="366"/>
        <v>8</v>
      </c>
      <c r="AO42" s="93">
        <f t="shared" si="366"/>
        <v>8</v>
      </c>
      <c r="AP42" s="76" t="s">
        <v>49</v>
      </c>
      <c r="AQ42" s="76" t="s">
        <v>49</v>
      </c>
      <c r="AR42" s="93">
        <f t="shared" si="367"/>
        <v>8</v>
      </c>
      <c r="AS42" s="93">
        <f t="shared" si="367"/>
        <v>8</v>
      </c>
      <c r="AT42" s="93">
        <f t="shared" si="367"/>
        <v>8</v>
      </c>
      <c r="AU42" s="93">
        <f t="shared" si="367"/>
        <v>8</v>
      </c>
      <c r="AV42" s="93">
        <f t="shared" si="367"/>
        <v>8</v>
      </c>
      <c r="AW42" s="76" t="s">
        <v>49</v>
      </c>
      <c r="AX42" s="76" t="s">
        <v>49</v>
      </c>
      <c r="AY42" s="93">
        <f t="shared" si="368"/>
        <v>8</v>
      </c>
      <c r="AZ42" s="93">
        <f t="shared" si="368"/>
        <v>8</v>
      </c>
      <c r="BA42" s="93">
        <f t="shared" si="368"/>
        <v>8</v>
      </c>
      <c r="BB42" s="93">
        <f t="shared" si="368"/>
        <v>8</v>
      </c>
      <c r="BC42" s="93">
        <f t="shared" si="368"/>
        <v>8</v>
      </c>
      <c r="BD42" s="76" t="s">
        <v>49</v>
      </c>
      <c r="BE42" s="76" t="s">
        <v>49</v>
      </c>
      <c r="BF42" s="93">
        <f t="shared" si="369"/>
        <v>8</v>
      </c>
      <c r="BG42" s="93">
        <f t="shared" si="369"/>
        <v>8</v>
      </c>
      <c r="BH42" s="93">
        <f t="shared" si="369"/>
        <v>8</v>
      </c>
      <c r="BI42" s="93">
        <f t="shared" si="369"/>
        <v>8</v>
      </c>
      <c r="BJ42" s="93">
        <f t="shared" si="369"/>
        <v>8</v>
      </c>
      <c r="BK42" s="76" t="s">
        <v>49</v>
      </c>
      <c r="BL42" s="76" t="s">
        <v>49</v>
      </c>
      <c r="BM42" s="93">
        <f t="shared" si="370"/>
        <v>8</v>
      </c>
      <c r="BN42" s="93">
        <f t="shared" si="370"/>
        <v>8</v>
      </c>
      <c r="BO42" s="93">
        <f t="shared" si="370"/>
        <v>8</v>
      </c>
      <c r="BP42" s="93">
        <f t="shared" si="370"/>
        <v>8</v>
      </c>
      <c r="BQ42" s="93">
        <f t="shared" si="370"/>
        <v>8</v>
      </c>
      <c r="BR42" s="76" t="s">
        <v>49</v>
      </c>
      <c r="BS42" s="76" t="s">
        <v>49</v>
      </c>
      <c r="BT42" s="93">
        <f t="shared" si="371"/>
        <v>8</v>
      </c>
      <c r="BU42" s="93">
        <f t="shared" si="371"/>
        <v>8</v>
      </c>
      <c r="BV42" s="93">
        <f t="shared" si="371"/>
        <v>8</v>
      </c>
      <c r="BW42" s="93">
        <f t="shared" si="371"/>
        <v>8</v>
      </c>
      <c r="BX42" s="57" t="s">
        <v>54</v>
      </c>
      <c r="BY42" s="76" t="s">
        <v>49</v>
      </c>
      <c r="BZ42" s="76" t="s">
        <v>49</v>
      </c>
      <c r="CA42" s="93">
        <f t="shared" si="372"/>
        <v>8</v>
      </c>
      <c r="CB42" s="93">
        <f t="shared" si="372"/>
        <v>8</v>
      </c>
      <c r="CC42" s="93">
        <f t="shared" si="372"/>
        <v>8</v>
      </c>
      <c r="CD42" s="93">
        <f t="shared" si="372"/>
        <v>8</v>
      </c>
      <c r="CE42" s="93">
        <f t="shared" si="372"/>
        <v>8</v>
      </c>
      <c r="CF42" s="76" t="s">
        <v>49</v>
      </c>
      <c r="CG42" s="76" t="s">
        <v>49</v>
      </c>
      <c r="CH42" s="93">
        <f t="shared" si="413"/>
        <v>8</v>
      </c>
      <c r="CI42" s="93">
        <f t="shared" si="413"/>
        <v>8</v>
      </c>
      <c r="CJ42" s="93">
        <f t="shared" si="413"/>
        <v>8</v>
      </c>
      <c r="CK42" s="93">
        <f t="shared" si="413"/>
        <v>8</v>
      </c>
      <c r="CL42" s="93">
        <f t="shared" si="413"/>
        <v>8</v>
      </c>
      <c r="CM42" s="76" t="s">
        <v>49</v>
      </c>
      <c r="CN42" s="76" t="s">
        <v>49</v>
      </c>
      <c r="CO42" s="93">
        <f t="shared" si="414"/>
        <v>8</v>
      </c>
      <c r="CP42" s="93">
        <f t="shared" si="414"/>
        <v>8</v>
      </c>
      <c r="CQ42" s="63" t="s">
        <v>60</v>
      </c>
      <c r="CR42" s="63" t="s">
        <v>60</v>
      </c>
      <c r="CS42" s="63" t="s">
        <v>60</v>
      </c>
      <c r="CT42" s="76" t="s">
        <v>49</v>
      </c>
      <c r="CU42" s="76" t="s">
        <v>49</v>
      </c>
      <c r="CV42" s="63" t="s">
        <v>60</v>
      </c>
      <c r="CW42" s="63" t="s">
        <v>60</v>
      </c>
      <c r="CX42" s="63" t="s">
        <v>60</v>
      </c>
      <c r="CY42" s="63" t="s">
        <v>60</v>
      </c>
      <c r="CZ42" s="63" t="s">
        <v>60</v>
      </c>
      <c r="DA42" s="76" t="s">
        <v>49</v>
      </c>
      <c r="DB42" s="76" t="s">
        <v>49</v>
      </c>
      <c r="DC42" s="63" t="s">
        <v>60</v>
      </c>
      <c r="DD42" s="63" t="s">
        <v>60</v>
      </c>
      <c r="DE42" s="63" t="s">
        <v>60</v>
      </c>
      <c r="DF42" s="63" t="s">
        <v>60</v>
      </c>
      <c r="DG42" s="63" t="s">
        <v>60</v>
      </c>
      <c r="DH42" s="76" t="s">
        <v>49</v>
      </c>
      <c r="DI42" s="76" t="s">
        <v>49</v>
      </c>
      <c r="DJ42" s="63" t="s">
        <v>60</v>
      </c>
      <c r="DK42" s="63" t="s">
        <v>60</v>
      </c>
      <c r="DL42" s="63" t="s">
        <v>60</v>
      </c>
      <c r="DM42" s="63" t="s">
        <v>60</v>
      </c>
      <c r="DN42" s="63" t="s">
        <v>60</v>
      </c>
      <c r="DO42" s="76" t="s">
        <v>49</v>
      </c>
      <c r="DP42" s="76" t="s">
        <v>49</v>
      </c>
      <c r="DQ42" s="52" t="s">
        <v>50</v>
      </c>
      <c r="DR42" s="93">
        <f t="shared" si="373"/>
        <v>8</v>
      </c>
      <c r="DS42" s="93">
        <f t="shared" si="373"/>
        <v>8</v>
      </c>
      <c r="DT42" s="93">
        <f t="shared" si="373"/>
        <v>8</v>
      </c>
      <c r="DU42" s="93">
        <f t="shared" si="373"/>
        <v>8</v>
      </c>
      <c r="DV42" s="76" t="s">
        <v>49</v>
      </c>
      <c r="DW42" s="76" t="s">
        <v>49</v>
      </c>
      <c r="DX42" s="56" t="s">
        <v>53</v>
      </c>
      <c r="DY42" s="56" t="s">
        <v>53</v>
      </c>
      <c r="DZ42" s="56" t="s">
        <v>53</v>
      </c>
      <c r="EA42" s="56" t="s">
        <v>53</v>
      </c>
      <c r="EB42" s="56" t="s">
        <v>53</v>
      </c>
      <c r="EC42" s="76" t="s">
        <v>49</v>
      </c>
      <c r="ED42" s="76" t="s">
        <v>49</v>
      </c>
      <c r="EE42" s="93">
        <f t="shared" si="375"/>
        <v>8</v>
      </c>
      <c r="EF42" s="93">
        <f t="shared" si="375"/>
        <v>8</v>
      </c>
      <c r="EG42" s="93">
        <f t="shared" si="375"/>
        <v>8</v>
      </c>
      <c r="EH42" s="93">
        <f t="shared" si="375"/>
        <v>8</v>
      </c>
      <c r="EI42" s="52" t="s">
        <v>50</v>
      </c>
      <c r="EJ42" s="76" t="s">
        <v>49</v>
      </c>
      <c r="EK42" s="76" t="s">
        <v>49</v>
      </c>
      <c r="EL42" s="93">
        <f t="shared" si="376"/>
        <v>8</v>
      </c>
      <c r="EM42" s="93">
        <f t="shared" si="376"/>
        <v>8</v>
      </c>
      <c r="EN42" s="93">
        <f t="shared" si="376"/>
        <v>8</v>
      </c>
      <c r="EO42" s="59" t="s">
        <v>56</v>
      </c>
      <c r="EP42" s="52" t="s">
        <v>50</v>
      </c>
      <c r="EQ42" s="76" t="s">
        <v>49</v>
      </c>
      <c r="ER42" s="76" t="s">
        <v>49</v>
      </c>
      <c r="ES42" s="93">
        <f t="shared" si="377"/>
        <v>8</v>
      </c>
      <c r="ET42" s="93">
        <f t="shared" si="377"/>
        <v>8</v>
      </c>
      <c r="EU42" s="93">
        <f t="shared" si="377"/>
        <v>8</v>
      </c>
      <c r="EV42" s="93">
        <f t="shared" si="377"/>
        <v>8</v>
      </c>
      <c r="EW42" s="93">
        <f t="shared" si="377"/>
        <v>8</v>
      </c>
      <c r="EX42" s="76" t="s">
        <v>49</v>
      </c>
      <c r="EY42" s="76" t="s">
        <v>49</v>
      </c>
      <c r="EZ42" s="93">
        <f t="shared" si="378"/>
        <v>8</v>
      </c>
      <c r="FA42" s="93">
        <f t="shared" si="378"/>
        <v>8</v>
      </c>
      <c r="FB42" s="93">
        <f t="shared" si="378"/>
        <v>8</v>
      </c>
      <c r="FC42" s="52" t="s">
        <v>50</v>
      </c>
      <c r="FD42" s="93">
        <f>$B$104</f>
        <v>8</v>
      </c>
      <c r="FE42" s="76" t="s">
        <v>49</v>
      </c>
      <c r="FF42" s="76" t="s">
        <v>49</v>
      </c>
      <c r="FG42" s="93">
        <f t="shared" si="379"/>
        <v>8</v>
      </c>
      <c r="FH42" s="93">
        <f t="shared" si="379"/>
        <v>8</v>
      </c>
      <c r="FI42" s="93">
        <f t="shared" si="379"/>
        <v>8</v>
      </c>
      <c r="FJ42" s="93">
        <f t="shared" si="379"/>
        <v>8</v>
      </c>
      <c r="FK42" s="93">
        <f t="shared" si="379"/>
        <v>8</v>
      </c>
      <c r="FL42" s="76" t="s">
        <v>49</v>
      </c>
      <c r="FM42" s="76" t="s">
        <v>49</v>
      </c>
      <c r="FN42" s="52" t="s">
        <v>50</v>
      </c>
      <c r="FO42" s="93">
        <f t="shared" si="380"/>
        <v>8</v>
      </c>
      <c r="FP42" s="93">
        <f t="shared" si="380"/>
        <v>8</v>
      </c>
      <c r="FQ42" s="93">
        <f t="shared" si="380"/>
        <v>8</v>
      </c>
      <c r="FR42" s="93">
        <f t="shared" si="380"/>
        <v>8</v>
      </c>
      <c r="FS42" s="76" t="s">
        <v>49</v>
      </c>
      <c r="FT42" s="76" t="s">
        <v>49</v>
      </c>
      <c r="FU42" s="93">
        <f t="shared" si="381"/>
        <v>8</v>
      </c>
      <c r="FV42" s="93">
        <f t="shared" si="381"/>
        <v>8</v>
      </c>
      <c r="FW42" s="93">
        <f t="shared" si="381"/>
        <v>8</v>
      </c>
      <c r="FX42" s="93">
        <f t="shared" si="381"/>
        <v>8</v>
      </c>
      <c r="FY42" s="93">
        <f t="shared" si="381"/>
        <v>8</v>
      </c>
      <c r="FZ42" s="76" t="s">
        <v>49</v>
      </c>
      <c r="GA42" s="76" t="s">
        <v>49</v>
      </c>
      <c r="GB42" s="93">
        <f t="shared" si="382"/>
        <v>8</v>
      </c>
      <c r="GC42" s="93">
        <f t="shared" si="382"/>
        <v>8</v>
      </c>
      <c r="GD42" s="93">
        <f t="shared" si="382"/>
        <v>8</v>
      </c>
      <c r="GE42" s="93">
        <f t="shared" si="382"/>
        <v>8</v>
      </c>
      <c r="GF42" s="93">
        <f t="shared" si="382"/>
        <v>8</v>
      </c>
      <c r="GG42" s="76" t="s">
        <v>49</v>
      </c>
      <c r="GH42" s="76" t="s">
        <v>49</v>
      </c>
      <c r="GI42" s="93">
        <f t="shared" si="383"/>
        <v>8</v>
      </c>
      <c r="GJ42" s="93">
        <f t="shared" si="383"/>
        <v>8</v>
      </c>
      <c r="GK42" s="93">
        <f t="shared" si="383"/>
        <v>8</v>
      </c>
      <c r="GL42" s="93">
        <f t="shared" si="383"/>
        <v>8</v>
      </c>
      <c r="GM42" s="93">
        <f t="shared" si="383"/>
        <v>8</v>
      </c>
      <c r="GN42" s="76" t="s">
        <v>49</v>
      </c>
      <c r="GO42" s="76" t="s">
        <v>49</v>
      </c>
      <c r="GP42" s="93">
        <f t="shared" si="384"/>
        <v>8</v>
      </c>
      <c r="GQ42" s="93">
        <f t="shared" si="384"/>
        <v>8</v>
      </c>
      <c r="GR42" s="93">
        <f t="shared" si="384"/>
        <v>8</v>
      </c>
      <c r="GS42" s="93">
        <f t="shared" si="384"/>
        <v>8</v>
      </c>
      <c r="GT42" s="93">
        <f t="shared" si="384"/>
        <v>8</v>
      </c>
      <c r="GU42" s="76" t="s">
        <v>49</v>
      </c>
      <c r="GV42" s="76" t="s">
        <v>49</v>
      </c>
      <c r="GW42" s="93">
        <f t="shared" si="385"/>
        <v>8</v>
      </c>
      <c r="GX42" s="93">
        <f t="shared" si="385"/>
        <v>8</v>
      </c>
      <c r="GY42" s="93">
        <f t="shared" si="385"/>
        <v>8</v>
      </c>
      <c r="GZ42" s="93">
        <f t="shared" si="385"/>
        <v>8</v>
      </c>
      <c r="HA42" s="93">
        <f t="shared" si="385"/>
        <v>8</v>
      </c>
      <c r="HB42" s="76" t="s">
        <v>49</v>
      </c>
      <c r="HC42" s="76" t="s">
        <v>49</v>
      </c>
      <c r="HD42" s="93">
        <f>$B$104</f>
        <v>8</v>
      </c>
      <c r="HE42" s="52" t="s">
        <v>50</v>
      </c>
      <c r="HF42" s="93">
        <f t="shared" si="386"/>
        <v>8</v>
      </c>
      <c r="HG42" s="93">
        <f t="shared" si="386"/>
        <v>8</v>
      </c>
      <c r="HH42" s="93">
        <f t="shared" si="386"/>
        <v>8</v>
      </c>
      <c r="HI42" s="76" t="s">
        <v>49</v>
      </c>
      <c r="HJ42" s="76" t="s">
        <v>49</v>
      </c>
      <c r="HK42" s="93">
        <f t="shared" si="387"/>
        <v>8</v>
      </c>
      <c r="HL42" s="93">
        <f t="shared" si="387"/>
        <v>8</v>
      </c>
      <c r="HM42" s="93">
        <f t="shared" si="387"/>
        <v>8</v>
      </c>
      <c r="HN42" s="93">
        <f t="shared" si="387"/>
        <v>8</v>
      </c>
      <c r="HO42" s="93">
        <f t="shared" si="387"/>
        <v>8</v>
      </c>
      <c r="HP42" s="76" t="s">
        <v>49</v>
      </c>
      <c r="HQ42" s="76" t="s">
        <v>49</v>
      </c>
      <c r="HR42" s="93">
        <f t="shared" si="388"/>
        <v>8</v>
      </c>
      <c r="HS42" s="93">
        <f t="shared" si="388"/>
        <v>8</v>
      </c>
      <c r="HT42" s="93">
        <f t="shared" si="388"/>
        <v>8</v>
      </c>
      <c r="HU42" s="93">
        <f t="shared" si="388"/>
        <v>8</v>
      </c>
      <c r="HV42" s="93">
        <f t="shared" si="388"/>
        <v>8</v>
      </c>
      <c r="HW42" s="76" t="s">
        <v>49</v>
      </c>
      <c r="HX42" s="76" t="s">
        <v>49</v>
      </c>
      <c r="HY42" s="93">
        <f t="shared" si="389"/>
        <v>8</v>
      </c>
      <c r="HZ42" s="93">
        <f t="shared" si="389"/>
        <v>8</v>
      </c>
      <c r="IA42" s="93">
        <f t="shared" si="389"/>
        <v>8</v>
      </c>
      <c r="IB42" s="93">
        <f t="shared" si="389"/>
        <v>8</v>
      </c>
      <c r="IC42" s="93">
        <f t="shared" si="389"/>
        <v>8</v>
      </c>
      <c r="ID42" s="76" t="s">
        <v>49</v>
      </c>
      <c r="IE42" s="76" t="s">
        <v>49</v>
      </c>
      <c r="IF42" s="93">
        <f t="shared" si="390"/>
        <v>8</v>
      </c>
      <c r="IG42" s="93">
        <f t="shared" si="390"/>
        <v>8</v>
      </c>
      <c r="IH42" s="93">
        <f t="shared" si="390"/>
        <v>8</v>
      </c>
      <c r="II42" s="93">
        <f t="shared" si="390"/>
        <v>8</v>
      </c>
      <c r="IJ42" s="93">
        <f t="shared" si="390"/>
        <v>8</v>
      </c>
      <c r="IK42" s="76" t="s">
        <v>49</v>
      </c>
      <c r="IL42" s="76" t="s">
        <v>49</v>
      </c>
      <c r="IM42" s="93">
        <f t="shared" si="391"/>
        <v>8</v>
      </c>
      <c r="IN42" s="93">
        <f t="shared" si="391"/>
        <v>8</v>
      </c>
      <c r="IO42" s="93">
        <f t="shared" si="391"/>
        <v>8</v>
      </c>
      <c r="IP42" s="93">
        <f t="shared" si="391"/>
        <v>8</v>
      </c>
      <c r="IQ42" s="93">
        <f t="shared" si="391"/>
        <v>8</v>
      </c>
      <c r="IR42" s="76" t="s">
        <v>49</v>
      </c>
      <c r="IS42" s="76" t="s">
        <v>49</v>
      </c>
      <c r="IT42" s="93">
        <f t="shared" si="392"/>
        <v>8</v>
      </c>
      <c r="IU42" s="93">
        <f t="shared" si="392"/>
        <v>8</v>
      </c>
      <c r="IV42" s="93">
        <f t="shared" si="392"/>
        <v>8</v>
      </c>
      <c r="IW42" s="93">
        <f t="shared" si="392"/>
        <v>8</v>
      </c>
      <c r="IX42" s="93">
        <f t="shared" si="392"/>
        <v>8</v>
      </c>
      <c r="IY42" s="76" t="s">
        <v>49</v>
      </c>
      <c r="IZ42" s="76" t="s">
        <v>49</v>
      </c>
      <c r="JA42" s="93">
        <f t="shared" si="393"/>
        <v>8</v>
      </c>
      <c r="JB42" s="93">
        <f t="shared" si="393"/>
        <v>8</v>
      </c>
      <c r="JC42" s="93">
        <f t="shared" si="393"/>
        <v>8</v>
      </c>
      <c r="JD42" s="93">
        <f t="shared" si="393"/>
        <v>8</v>
      </c>
      <c r="JE42" s="93">
        <f t="shared" si="393"/>
        <v>8</v>
      </c>
      <c r="JF42" s="76" t="s">
        <v>49</v>
      </c>
      <c r="JG42" s="76" t="s">
        <v>49</v>
      </c>
      <c r="JH42" s="93">
        <f t="shared" si="394"/>
        <v>8</v>
      </c>
      <c r="JI42" s="93">
        <f t="shared" si="394"/>
        <v>8</v>
      </c>
      <c r="JJ42" s="93">
        <f t="shared" si="394"/>
        <v>8</v>
      </c>
      <c r="JK42" s="93">
        <f t="shared" si="394"/>
        <v>8</v>
      </c>
      <c r="JL42" s="93">
        <f t="shared" si="394"/>
        <v>8</v>
      </c>
      <c r="JM42" s="76" t="s">
        <v>49</v>
      </c>
      <c r="JN42" s="76" t="s">
        <v>49</v>
      </c>
      <c r="JO42" s="93">
        <f t="shared" si="395"/>
        <v>8</v>
      </c>
      <c r="JP42" s="93">
        <f t="shared" si="395"/>
        <v>8</v>
      </c>
      <c r="JQ42" s="93">
        <f t="shared" si="395"/>
        <v>8</v>
      </c>
      <c r="JR42" s="93">
        <f t="shared" si="395"/>
        <v>8</v>
      </c>
      <c r="JS42" s="93">
        <f t="shared" si="395"/>
        <v>8</v>
      </c>
      <c r="JT42" s="76" t="s">
        <v>49</v>
      </c>
      <c r="JU42" s="76" t="s">
        <v>49</v>
      </c>
      <c r="JV42" s="93">
        <f t="shared" si="396"/>
        <v>8</v>
      </c>
      <c r="JW42" s="93">
        <f t="shared" si="396"/>
        <v>8</v>
      </c>
      <c r="JX42" s="93">
        <f t="shared" si="396"/>
        <v>8</v>
      </c>
      <c r="JY42" s="93">
        <f t="shared" si="396"/>
        <v>8</v>
      </c>
      <c r="JZ42" s="93">
        <f t="shared" si="396"/>
        <v>8</v>
      </c>
      <c r="KA42" s="76" t="s">
        <v>49</v>
      </c>
      <c r="KB42" s="76" t="s">
        <v>49</v>
      </c>
      <c r="KC42" s="93">
        <f t="shared" si="397"/>
        <v>8</v>
      </c>
      <c r="KD42" s="93">
        <f t="shared" si="397"/>
        <v>8</v>
      </c>
      <c r="KE42" s="93">
        <f t="shared" si="397"/>
        <v>8</v>
      </c>
      <c r="KF42" s="93">
        <f t="shared" si="397"/>
        <v>8</v>
      </c>
      <c r="KG42" s="93">
        <f t="shared" si="397"/>
        <v>8</v>
      </c>
      <c r="KH42" s="76" t="s">
        <v>49</v>
      </c>
      <c r="KI42" s="76" t="s">
        <v>49</v>
      </c>
      <c r="KJ42" s="93">
        <f t="shared" si="398"/>
        <v>8</v>
      </c>
      <c r="KK42" s="93">
        <f t="shared" si="398"/>
        <v>8</v>
      </c>
      <c r="KL42" s="93">
        <f t="shared" si="398"/>
        <v>8</v>
      </c>
      <c r="KM42" s="93">
        <f t="shared" si="398"/>
        <v>8</v>
      </c>
      <c r="KN42" s="93">
        <f t="shared" si="398"/>
        <v>8</v>
      </c>
      <c r="KO42" s="76" t="s">
        <v>49</v>
      </c>
      <c r="KP42" s="76" t="s">
        <v>49</v>
      </c>
      <c r="KQ42" s="93">
        <f t="shared" si="399"/>
        <v>8</v>
      </c>
      <c r="KR42" s="93">
        <f t="shared" si="399"/>
        <v>8</v>
      </c>
      <c r="KS42" s="93">
        <f t="shared" si="399"/>
        <v>8</v>
      </c>
      <c r="KT42" s="93">
        <f t="shared" si="399"/>
        <v>8</v>
      </c>
      <c r="KU42" s="93">
        <f t="shared" si="399"/>
        <v>8</v>
      </c>
      <c r="KV42" s="76" t="s">
        <v>49</v>
      </c>
      <c r="KW42" s="76" t="s">
        <v>49</v>
      </c>
      <c r="KX42" s="93">
        <f t="shared" si="400"/>
        <v>8</v>
      </c>
      <c r="KY42" s="93">
        <f t="shared" si="400"/>
        <v>8</v>
      </c>
      <c r="KZ42" s="93">
        <f t="shared" si="400"/>
        <v>8</v>
      </c>
      <c r="LA42" s="93">
        <f t="shared" si="400"/>
        <v>8</v>
      </c>
      <c r="LB42" s="93">
        <f t="shared" si="400"/>
        <v>8</v>
      </c>
      <c r="LC42" s="76" t="s">
        <v>49</v>
      </c>
      <c r="LD42" s="76" t="s">
        <v>49</v>
      </c>
      <c r="LE42" s="93">
        <f t="shared" si="401"/>
        <v>8</v>
      </c>
      <c r="LF42" s="93">
        <f t="shared" si="401"/>
        <v>8</v>
      </c>
      <c r="LG42" s="93">
        <f t="shared" si="401"/>
        <v>8</v>
      </c>
      <c r="LH42" s="93">
        <f t="shared" si="401"/>
        <v>8</v>
      </c>
      <c r="LI42" s="93">
        <f t="shared" si="401"/>
        <v>8</v>
      </c>
      <c r="LJ42" s="76" t="s">
        <v>49</v>
      </c>
      <c r="LK42" s="76" t="s">
        <v>49</v>
      </c>
      <c r="LL42" s="93">
        <f t="shared" si="402"/>
        <v>8</v>
      </c>
      <c r="LM42" s="93">
        <f t="shared" si="402"/>
        <v>8</v>
      </c>
      <c r="LN42" s="93">
        <f t="shared" si="402"/>
        <v>8</v>
      </c>
      <c r="LO42" s="93">
        <f t="shared" si="402"/>
        <v>8</v>
      </c>
      <c r="LP42" s="93">
        <f t="shared" si="402"/>
        <v>8</v>
      </c>
      <c r="LQ42" s="76" t="s">
        <v>49</v>
      </c>
      <c r="LR42" s="76" t="s">
        <v>49</v>
      </c>
      <c r="LS42" s="93">
        <f t="shared" si="403"/>
        <v>8</v>
      </c>
      <c r="LT42" s="93">
        <f t="shared" si="403"/>
        <v>8</v>
      </c>
      <c r="LU42" s="52" t="s">
        <v>50</v>
      </c>
      <c r="LV42" s="93">
        <f t="shared" si="404"/>
        <v>8</v>
      </c>
      <c r="LW42" s="93">
        <f t="shared" si="404"/>
        <v>8</v>
      </c>
      <c r="LX42" s="76" t="s">
        <v>49</v>
      </c>
      <c r="LY42" s="76" t="s">
        <v>49</v>
      </c>
      <c r="LZ42" s="93">
        <f t="shared" si="405"/>
        <v>8</v>
      </c>
      <c r="MA42" s="93">
        <f t="shared" si="405"/>
        <v>8</v>
      </c>
      <c r="MB42" s="93">
        <f t="shared" si="405"/>
        <v>8</v>
      </c>
      <c r="MC42" s="93">
        <f t="shared" si="405"/>
        <v>8</v>
      </c>
      <c r="MD42" s="93">
        <f t="shared" si="405"/>
        <v>8</v>
      </c>
      <c r="ME42" s="76" t="s">
        <v>49</v>
      </c>
      <c r="MF42" s="76" t="s">
        <v>49</v>
      </c>
      <c r="MG42" s="93">
        <f t="shared" si="406"/>
        <v>8</v>
      </c>
      <c r="MH42" s="93">
        <f t="shared" si="406"/>
        <v>8</v>
      </c>
      <c r="MI42" s="93">
        <f t="shared" si="406"/>
        <v>8</v>
      </c>
      <c r="MJ42" s="93">
        <f t="shared" si="406"/>
        <v>8</v>
      </c>
      <c r="MK42" s="93">
        <f t="shared" si="406"/>
        <v>8</v>
      </c>
      <c r="ML42" s="76" t="s">
        <v>49</v>
      </c>
      <c r="MM42" s="76" t="s">
        <v>49</v>
      </c>
      <c r="MN42" s="93">
        <f t="shared" si="407"/>
        <v>8</v>
      </c>
      <c r="MO42" s="93">
        <f t="shared" si="407"/>
        <v>8</v>
      </c>
      <c r="MP42" s="93">
        <f t="shared" si="407"/>
        <v>8</v>
      </c>
      <c r="MQ42" s="93">
        <f t="shared" si="407"/>
        <v>8</v>
      </c>
      <c r="MR42" s="93">
        <f t="shared" si="407"/>
        <v>8</v>
      </c>
      <c r="MS42" s="76" t="s">
        <v>49</v>
      </c>
      <c r="MT42" s="76" t="s">
        <v>49</v>
      </c>
      <c r="MU42" s="93">
        <f t="shared" si="408"/>
        <v>8</v>
      </c>
      <c r="MV42" s="93">
        <f t="shared" si="408"/>
        <v>8</v>
      </c>
      <c r="MW42" s="93">
        <f t="shared" si="408"/>
        <v>8</v>
      </c>
      <c r="MX42" s="93">
        <f t="shared" si="408"/>
        <v>8</v>
      </c>
      <c r="MY42" s="93">
        <f t="shared" si="408"/>
        <v>8</v>
      </c>
      <c r="MZ42" s="76" t="s">
        <v>49</v>
      </c>
      <c r="NA42" s="76" t="s">
        <v>49</v>
      </c>
      <c r="NB42" s="93">
        <f t="shared" si="409"/>
        <v>8</v>
      </c>
      <c r="NC42" s="93">
        <f t="shared" si="409"/>
        <v>8</v>
      </c>
      <c r="ND42" s="93">
        <f t="shared" si="409"/>
        <v>8</v>
      </c>
      <c r="NE42" s="93">
        <f t="shared" si="409"/>
        <v>8</v>
      </c>
      <c r="NF42" s="93">
        <f t="shared" si="409"/>
        <v>8</v>
      </c>
      <c r="NG42" s="76" t="s">
        <v>49</v>
      </c>
      <c r="NH42" s="76" t="s">
        <v>49</v>
      </c>
      <c r="NI42" s="93">
        <f t="shared" si="410"/>
        <v>8</v>
      </c>
      <c r="NJ42" s="93">
        <f t="shared" si="410"/>
        <v>8</v>
      </c>
      <c r="NK42" s="93">
        <f t="shared" si="410"/>
        <v>8</v>
      </c>
      <c r="NL42" s="93">
        <f t="shared" si="410"/>
        <v>8</v>
      </c>
      <c r="NM42" s="52" t="s">
        <v>50</v>
      </c>
      <c r="NN42" s="76" t="s">
        <v>49</v>
      </c>
      <c r="NO42" s="76" t="s">
        <v>49</v>
      </c>
      <c r="NP42" s="93">
        <f t="shared" si="411"/>
        <v>8</v>
      </c>
      <c r="NQ42" s="93">
        <f t="shared" si="411"/>
        <v>8</v>
      </c>
      <c r="NR42" s="93">
        <f t="shared" si="411"/>
        <v>8</v>
      </c>
      <c r="NS42" s="93">
        <f t="shared" si="411"/>
        <v>8</v>
      </c>
      <c r="NT42" s="52" t="s">
        <v>50</v>
      </c>
      <c r="NU42" s="81" t="s">
        <v>49</v>
      </c>
      <c r="NV42" s="81" t="s">
        <v>49</v>
      </c>
      <c r="NW42" s="94"/>
      <c r="NX42" s="94"/>
      <c r="NY42" s="94"/>
      <c r="NZ42" s="94"/>
      <c r="OA42" s="94"/>
      <c r="OB42" s="81" t="s">
        <v>49</v>
      </c>
      <c r="OC42" s="81" t="s">
        <v>49</v>
      </c>
      <c r="OD42" s="94"/>
      <c r="OE42" s="94"/>
      <c r="OF42" s="94"/>
      <c r="OG42" s="94"/>
      <c r="OH42" s="94"/>
      <c r="OI42" s="81" t="s">
        <v>49</v>
      </c>
      <c r="OJ42" s="81" t="s">
        <v>49</v>
      </c>
      <c r="OK42" s="94"/>
      <c r="OL42" s="94"/>
      <c r="OM42" s="94"/>
      <c r="ON42" s="94"/>
      <c r="OO42" s="94"/>
      <c r="OP42" s="81" t="s">
        <v>49</v>
      </c>
      <c r="OQ42" s="81" t="s">
        <v>49</v>
      </c>
      <c r="OR42" s="94"/>
      <c r="OS42" s="94"/>
      <c r="OT42" s="94"/>
      <c r="OU42" s="94"/>
      <c r="OV42" s="94"/>
      <c r="OW42" s="81" t="s">
        <v>49</v>
      </c>
      <c r="OX42" s="81" t="s">
        <v>49</v>
      </c>
      <c r="OY42" s="94"/>
      <c r="OZ42" s="94"/>
      <c r="PA42" s="94"/>
      <c r="PB42" s="94"/>
      <c r="PC42" s="94"/>
      <c r="PD42" s="81" t="s">
        <v>49</v>
      </c>
      <c r="PE42" s="81" t="s">
        <v>49</v>
      </c>
      <c r="PF42" s="94"/>
      <c r="PG42" s="94"/>
      <c r="PH42" s="94"/>
      <c r="PI42" s="94"/>
      <c r="PJ42" s="94"/>
      <c r="PK42" s="81" t="s">
        <v>49</v>
      </c>
      <c r="PL42" s="81" t="s">
        <v>49</v>
      </c>
      <c r="PM42" s="94"/>
      <c r="PN42" s="94"/>
      <c r="PO42" s="94"/>
      <c r="PP42" s="94"/>
      <c r="PQ42" s="94"/>
      <c r="PR42" s="81" t="s">
        <v>49</v>
      </c>
      <c r="PS42" s="81" t="s">
        <v>49</v>
      </c>
      <c r="PT42" s="94"/>
      <c r="PU42" s="94"/>
      <c r="PV42" s="94"/>
      <c r="PW42" s="94"/>
      <c r="PX42" s="94"/>
      <c r="PY42" s="81" t="s">
        <v>49</v>
      </c>
      <c r="PZ42" s="81" t="s">
        <v>49</v>
      </c>
      <c r="QA42" s="94"/>
      <c r="QB42" s="94"/>
      <c r="QC42" s="94"/>
      <c r="QD42" s="94"/>
      <c r="QE42" s="94"/>
      <c r="QF42" s="81" t="s">
        <v>49</v>
      </c>
      <c r="QG42" s="81" t="s">
        <v>49</v>
      </c>
      <c r="QH42" s="94"/>
      <c r="QI42" s="94"/>
      <c r="QJ42" s="94"/>
      <c r="QK42" s="94"/>
      <c r="QL42" s="94"/>
      <c r="QM42" s="81" t="s">
        <v>49</v>
      </c>
      <c r="QN42" s="81" t="s">
        <v>49</v>
      </c>
      <c r="QO42" s="94"/>
      <c r="QP42" s="94"/>
      <c r="QQ42" s="94"/>
      <c r="QR42" s="94"/>
      <c r="QS42" s="94"/>
      <c r="QT42" s="81" t="s">
        <v>49</v>
      </c>
      <c r="QU42" s="81" t="s">
        <v>49</v>
      </c>
      <c r="QV42" s="94"/>
      <c r="QW42" s="94"/>
      <c r="QX42" s="94"/>
      <c r="QY42" s="94"/>
      <c r="QZ42" s="94"/>
      <c r="RA42" s="81" t="s">
        <v>49</v>
      </c>
      <c r="RB42" s="81" t="s">
        <v>49</v>
      </c>
      <c r="RC42" s="94"/>
      <c r="RD42" s="94"/>
      <c r="RE42" s="94"/>
      <c r="RF42" s="94"/>
      <c r="RG42" s="94"/>
      <c r="RH42" s="81" t="s">
        <v>49</v>
      </c>
      <c r="RI42" s="81" t="s">
        <v>49</v>
      </c>
    </row>
    <row r="43" spans="1:477" s="77" customFormat="1" ht="2.1" customHeight="1" x14ac:dyDescent="0.2">
      <c r="A43" s="89"/>
      <c r="B43" s="96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0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  <c r="NO43" s="76"/>
      <c r="NP43" s="76"/>
      <c r="NQ43" s="76"/>
      <c r="NR43" s="76"/>
      <c r="NS43" s="76"/>
      <c r="NT43" s="76"/>
      <c r="NU43" s="81"/>
      <c r="NV43" s="81"/>
      <c r="NW43" s="81"/>
      <c r="NX43" s="81"/>
      <c r="NY43" s="81"/>
      <c r="NZ43" s="81"/>
      <c r="OA43" s="81"/>
      <c r="OB43" s="81"/>
      <c r="OC43" s="81"/>
      <c r="OD43" s="81"/>
      <c r="OE43" s="81"/>
      <c r="OF43" s="81"/>
      <c r="OG43" s="81"/>
      <c r="OH43" s="81"/>
      <c r="OI43" s="81"/>
      <c r="OJ43" s="81"/>
      <c r="OK43" s="81"/>
      <c r="OL43" s="81"/>
      <c r="OM43" s="81"/>
      <c r="ON43" s="81"/>
      <c r="OO43" s="81"/>
      <c r="OP43" s="81"/>
      <c r="OQ43" s="81"/>
      <c r="OR43" s="81"/>
      <c r="OS43" s="81"/>
      <c r="OT43" s="81"/>
      <c r="OU43" s="81"/>
      <c r="OV43" s="81"/>
      <c r="OW43" s="81"/>
      <c r="OX43" s="81"/>
      <c r="OY43" s="81"/>
      <c r="OZ43" s="81"/>
      <c r="PA43" s="81"/>
      <c r="PB43" s="81"/>
      <c r="PC43" s="81"/>
      <c r="PD43" s="81"/>
      <c r="PE43" s="81"/>
      <c r="PF43" s="81"/>
      <c r="PG43" s="81"/>
      <c r="PH43" s="81"/>
      <c r="PI43" s="81"/>
      <c r="PJ43" s="81"/>
      <c r="PK43" s="81"/>
      <c r="PL43" s="81"/>
      <c r="PM43" s="81"/>
      <c r="PN43" s="81"/>
      <c r="PO43" s="81"/>
      <c r="PP43" s="81"/>
      <c r="PQ43" s="81"/>
      <c r="PR43" s="81"/>
      <c r="PS43" s="81"/>
      <c r="PT43" s="81"/>
      <c r="PU43" s="81"/>
      <c r="PV43" s="81"/>
      <c r="PW43" s="81"/>
      <c r="PX43" s="81"/>
      <c r="PY43" s="81"/>
      <c r="PZ43" s="81"/>
      <c r="QA43" s="81"/>
      <c r="QB43" s="81"/>
      <c r="QC43" s="81"/>
      <c r="QD43" s="81"/>
      <c r="QE43" s="81"/>
      <c r="QF43" s="81"/>
      <c r="QG43" s="81"/>
      <c r="QH43" s="81"/>
      <c r="QI43" s="81"/>
      <c r="QJ43" s="81"/>
      <c r="QK43" s="81"/>
      <c r="QL43" s="81"/>
      <c r="QM43" s="81"/>
      <c r="QN43" s="81"/>
      <c r="QO43" s="81"/>
      <c r="QP43" s="81"/>
      <c r="QQ43" s="81"/>
      <c r="QR43" s="81"/>
      <c r="QS43" s="81"/>
      <c r="QT43" s="81"/>
      <c r="QU43" s="81"/>
      <c r="QV43" s="81"/>
      <c r="QW43" s="81"/>
      <c r="QX43" s="81"/>
      <c r="QY43" s="81"/>
      <c r="QZ43" s="81"/>
      <c r="RA43" s="81"/>
      <c r="RB43" s="81"/>
      <c r="RC43" s="81"/>
      <c r="RD43" s="81"/>
      <c r="RE43" s="81"/>
      <c r="RF43" s="81"/>
      <c r="RG43" s="81"/>
      <c r="RH43" s="81"/>
      <c r="RI43" s="81"/>
    </row>
    <row r="44" spans="1:477" ht="9.9499999999999993" customHeight="1" x14ac:dyDescent="0.2">
      <c r="A44" s="89" t="s">
        <v>94</v>
      </c>
      <c r="B44" s="105">
        <f>COUNTIF(R44:NS44,"")</f>
        <v>0</v>
      </c>
      <c r="C44" s="79">
        <f>COUNTIF(R44:NS44,"we")</f>
        <v>104</v>
      </c>
      <c r="D44" s="79">
        <f>COUNTIF(R44:NS44,"jf")</f>
        <v>9</v>
      </c>
      <c r="E44" s="79">
        <f>COUNTIF(R44:NS44,"&gt;0")</f>
        <v>225</v>
      </c>
      <c r="F44" s="79">
        <f>COUNTIF(R44:NS44,"ec")</f>
        <v>0</v>
      </c>
      <c r="G44" s="69"/>
      <c r="H44" s="79">
        <f>(COUNTIF(R44:NS44,"cp")-25)*(-1)</f>
        <v>19</v>
      </c>
      <c r="I44" s="79">
        <f>COUNTIF(R44:NS44,"rec")</f>
        <v>0</v>
      </c>
      <c r="J44" s="79">
        <f>COUNTIF(R44:NS44,"am")</f>
        <v>3</v>
      </c>
      <c r="K44" s="79">
        <f>COUNTIF(R44:NS44,"for")</f>
        <v>1</v>
      </c>
      <c r="L44" s="79">
        <f>COUNTIF(R44:NS44,"fa")</f>
        <v>0</v>
      </c>
      <c r="M44" s="79">
        <f>COUNTIF(R44:NS44,"ss")</f>
        <v>0</v>
      </c>
      <c r="N44" s="79">
        <f>COUNTIF(R44:NS44,"fer")</f>
        <v>0</v>
      </c>
      <c r="O44" s="79">
        <f>COUNTIF(R44:NS44,"cho")</f>
        <v>18</v>
      </c>
      <c r="P44" s="79">
        <f>COUNTIF(R44:NS44,"dép")</f>
        <v>0</v>
      </c>
      <c r="Q44" s="70"/>
      <c r="R44" s="52" t="s">
        <v>50</v>
      </c>
      <c r="S44" s="56" t="s">
        <v>53</v>
      </c>
      <c r="T44" s="93">
        <f>$B$105</f>
        <v>8</v>
      </c>
      <c r="U44" s="76" t="s">
        <v>49</v>
      </c>
      <c r="V44" s="76" t="s">
        <v>49</v>
      </c>
      <c r="W44" s="93">
        <f t="shared" ref="W44:AA44" si="415">$B$105</f>
        <v>8</v>
      </c>
      <c r="X44" s="93">
        <f t="shared" si="415"/>
        <v>8</v>
      </c>
      <c r="Y44" s="93">
        <f t="shared" si="415"/>
        <v>8</v>
      </c>
      <c r="Z44" s="93">
        <f t="shared" si="415"/>
        <v>8</v>
      </c>
      <c r="AA44" s="93">
        <f t="shared" si="415"/>
        <v>8</v>
      </c>
      <c r="AB44" s="76" t="s">
        <v>49</v>
      </c>
      <c r="AC44" s="76" t="s">
        <v>49</v>
      </c>
      <c r="AD44" s="93">
        <f t="shared" ref="AD44:AH44" si="416">$B$105</f>
        <v>8</v>
      </c>
      <c r="AE44" s="93">
        <f t="shared" si="416"/>
        <v>8</v>
      </c>
      <c r="AF44" s="93">
        <f t="shared" si="416"/>
        <v>8</v>
      </c>
      <c r="AG44" s="93">
        <f t="shared" si="416"/>
        <v>8</v>
      </c>
      <c r="AH44" s="93">
        <f t="shared" si="416"/>
        <v>8</v>
      </c>
      <c r="AI44" s="76" t="s">
        <v>49</v>
      </c>
      <c r="AJ44" s="76" t="s">
        <v>49</v>
      </c>
      <c r="AK44" s="93">
        <f t="shared" ref="AK44:AO44" si="417">$B$105</f>
        <v>8</v>
      </c>
      <c r="AL44" s="93">
        <f t="shared" si="417"/>
        <v>8</v>
      </c>
      <c r="AM44" s="93">
        <f t="shared" si="417"/>
        <v>8</v>
      </c>
      <c r="AN44" s="93">
        <f t="shared" si="417"/>
        <v>8</v>
      </c>
      <c r="AO44" s="93">
        <f t="shared" si="417"/>
        <v>8</v>
      </c>
      <c r="AP44" s="76" t="s">
        <v>49</v>
      </c>
      <c r="AQ44" s="76" t="s">
        <v>49</v>
      </c>
      <c r="AR44" s="93">
        <f t="shared" ref="AR44:AV44" si="418">$B$105</f>
        <v>8</v>
      </c>
      <c r="AS44" s="93">
        <f t="shared" si="418"/>
        <v>8</v>
      </c>
      <c r="AT44" s="93">
        <f t="shared" si="418"/>
        <v>8</v>
      </c>
      <c r="AU44" s="93">
        <f t="shared" si="418"/>
        <v>8</v>
      </c>
      <c r="AV44" s="93">
        <f t="shared" si="418"/>
        <v>8</v>
      </c>
      <c r="AW44" s="76" t="s">
        <v>49</v>
      </c>
      <c r="AX44" s="76" t="s">
        <v>49</v>
      </c>
      <c r="AY44" s="93">
        <f t="shared" ref="AY44:BB44" si="419">$B$105</f>
        <v>8</v>
      </c>
      <c r="AZ44" s="93">
        <f t="shared" si="419"/>
        <v>8</v>
      </c>
      <c r="BA44" s="93">
        <f t="shared" si="419"/>
        <v>8</v>
      </c>
      <c r="BB44" s="93">
        <f t="shared" si="419"/>
        <v>8</v>
      </c>
      <c r="BC44" s="58" t="s">
        <v>55</v>
      </c>
      <c r="BD44" s="76" t="s">
        <v>49</v>
      </c>
      <c r="BE44" s="76" t="s">
        <v>49</v>
      </c>
      <c r="BF44" s="58" t="s">
        <v>55</v>
      </c>
      <c r="BG44" s="58" t="s">
        <v>55</v>
      </c>
      <c r="BH44" s="93">
        <f t="shared" ref="BH44:BJ44" si="420">$B$105</f>
        <v>8</v>
      </c>
      <c r="BI44" s="93">
        <f t="shared" si="420"/>
        <v>8</v>
      </c>
      <c r="BJ44" s="93">
        <f t="shared" si="420"/>
        <v>8</v>
      </c>
      <c r="BK44" s="76" t="s">
        <v>49</v>
      </c>
      <c r="BL44" s="76" t="s">
        <v>49</v>
      </c>
      <c r="BM44" s="56" t="s">
        <v>53</v>
      </c>
      <c r="BN44" s="56" t="s">
        <v>53</v>
      </c>
      <c r="BO44" s="56" t="s">
        <v>53</v>
      </c>
      <c r="BP44" s="56" t="s">
        <v>53</v>
      </c>
      <c r="BQ44" s="56" t="s">
        <v>53</v>
      </c>
      <c r="BR44" s="76" t="s">
        <v>49</v>
      </c>
      <c r="BS44" s="76" t="s">
        <v>49</v>
      </c>
      <c r="BT44" s="93">
        <f t="shared" ref="BT44:BX44" si="421">$B$105</f>
        <v>8</v>
      </c>
      <c r="BU44" s="93">
        <f t="shared" si="421"/>
        <v>8</v>
      </c>
      <c r="BV44" s="93">
        <f t="shared" si="421"/>
        <v>8</v>
      </c>
      <c r="BW44" s="93">
        <f t="shared" si="421"/>
        <v>8</v>
      </c>
      <c r="BX44" s="93">
        <f t="shared" si="421"/>
        <v>8</v>
      </c>
      <c r="BY44" s="76" t="s">
        <v>49</v>
      </c>
      <c r="BZ44" s="76" t="s">
        <v>49</v>
      </c>
      <c r="CA44" s="93">
        <f t="shared" ref="CA44:CE44" si="422">$B$105</f>
        <v>8</v>
      </c>
      <c r="CB44" s="93">
        <f t="shared" si="422"/>
        <v>8</v>
      </c>
      <c r="CC44" s="93">
        <f t="shared" si="422"/>
        <v>8</v>
      </c>
      <c r="CD44" s="93">
        <f t="shared" si="422"/>
        <v>8</v>
      </c>
      <c r="CE44" s="93">
        <f t="shared" si="422"/>
        <v>8</v>
      </c>
      <c r="CF44" s="76" t="s">
        <v>49</v>
      </c>
      <c r="CG44" s="76" t="s">
        <v>49</v>
      </c>
      <c r="CH44" s="93">
        <f t="shared" ref="CH44:CL44" si="423">$B$105</f>
        <v>8</v>
      </c>
      <c r="CI44" s="93">
        <f t="shared" si="423"/>
        <v>8</v>
      </c>
      <c r="CJ44" s="93">
        <f t="shared" si="423"/>
        <v>8</v>
      </c>
      <c r="CK44" s="59" t="s">
        <v>56</v>
      </c>
      <c r="CL44" s="93">
        <f t="shared" si="423"/>
        <v>8</v>
      </c>
      <c r="CM44" s="76" t="s">
        <v>49</v>
      </c>
      <c r="CN44" s="76" t="s">
        <v>49</v>
      </c>
      <c r="CO44" s="93">
        <f t="shared" ref="CO44:CP44" si="424">$B$105</f>
        <v>8</v>
      </c>
      <c r="CP44" s="93">
        <f t="shared" si="424"/>
        <v>8</v>
      </c>
      <c r="CQ44" s="63" t="s">
        <v>60</v>
      </c>
      <c r="CR44" s="63" t="s">
        <v>60</v>
      </c>
      <c r="CS44" s="63" t="s">
        <v>60</v>
      </c>
      <c r="CT44" s="76" t="s">
        <v>49</v>
      </c>
      <c r="CU44" s="76" t="s">
        <v>49</v>
      </c>
      <c r="CV44" s="63" t="s">
        <v>60</v>
      </c>
      <c r="CW44" s="63" t="s">
        <v>60</v>
      </c>
      <c r="CX44" s="63" t="s">
        <v>60</v>
      </c>
      <c r="CY44" s="63" t="s">
        <v>60</v>
      </c>
      <c r="CZ44" s="63" t="s">
        <v>60</v>
      </c>
      <c r="DA44" s="76" t="s">
        <v>49</v>
      </c>
      <c r="DB44" s="76" t="s">
        <v>49</v>
      </c>
      <c r="DC44" s="63" t="s">
        <v>60</v>
      </c>
      <c r="DD44" s="63" t="s">
        <v>60</v>
      </c>
      <c r="DE44" s="63" t="s">
        <v>60</v>
      </c>
      <c r="DF44" s="63" t="s">
        <v>60</v>
      </c>
      <c r="DG44" s="63" t="s">
        <v>60</v>
      </c>
      <c r="DH44" s="76" t="s">
        <v>49</v>
      </c>
      <c r="DI44" s="76" t="s">
        <v>49</v>
      </c>
      <c r="DJ44" s="63" t="s">
        <v>60</v>
      </c>
      <c r="DK44" s="63" t="s">
        <v>60</v>
      </c>
      <c r="DL44" s="63" t="s">
        <v>60</v>
      </c>
      <c r="DM44" s="63" t="s">
        <v>60</v>
      </c>
      <c r="DN44" s="63" t="s">
        <v>60</v>
      </c>
      <c r="DO44" s="76" t="s">
        <v>49</v>
      </c>
      <c r="DP44" s="76" t="s">
        <v>49</v>
      </c>
      <c r="DQ44" s="52" t="s">
        <v>50</v>
      </c>
      <c r="DR44" s="93">
        <f t="shared" ref="DR44:DU44" si="425">$B$105</f>
        <v>8</v>
      </c>
      <c r="DS44" s="93">
        <f t="shared" si="425"/>
        <v>8</v>
      </c>
      <c r="DT44" s="93">
        <f t="shared" si="425"/>
        <v>8</v>
      </c>
      <c r="DU44" s="93">
        <f t="shared" si="425"/>
        <v>8</v>
      </c>
      <c r="DV44" s="76" t="s">
        <v>49</v>
      </c>
      <c r="DW44" s="76" t="s">
        <v>49</v>
      </c>
      <c r="DX44" s="93">
        <f t="shared" ref="DX44:EB44" si="426">$B$105</f>
        <v>8</v>
      </c>
      <c r="DY44" s="93">
        <f t="shared" si="426"/>
        <v>8</v>
      </c>
      <c r="DZ44" s="93">
        <f t="shared" si="426"/>
        <v>8</v>
      </c>
      <c r="EA44" s="93">
        <f t="shared" si="426"/>
        <v>8</v>
      </c>
      <c r="EB44" s="93">
        <f t="shared" si="426"/>
        <v>8</v>
      </c>
      <c r="EC44" s="76" t="s">
        <v>49</v>
      </c>
      <c r="ED44" s="76" t="s">
        <v>49</v>
      </c>
      <c r="EE44" s="93">
        <f t="shared" ref="EE44:EH44" si="427">$B$105</f>
        <v>8</v>
      </c>
      <c r="EF44" s="93">
        <f t="shared" si="427"/>
        <v>8</v>
      </c>
      <c r="EG44" s="93">
        <f t="shared" si="427"/>
        <v>8</v>
      </c>
      <c r="EH44" s="93">
        <f t="shared" si="427"/>
        <v>8</v>
      </c>
      <c r="EI44" s="52" t="s">
        <v>50</v>
      </c>
      <c r="EJ44" s="76" t="s">
        <v>49</v>
      </c>
      <c r="EK44" s="76" t="s">
        <v>49</v>
      </c>
      <c r="EL44" s="93">
        <f t="shared" ref="EL44:EO44" si="428">$B$105</f>
        <v>8</v>
      </c>
      <c r="EM44" s="93">
        <f t="shared" si="428"/>
        <v>8</v>
      </c>
      <c r="EN44" s="93">
        <f t="shared" si="428"/>
        <v>8</v>
      </c>
      <c r="EO44" s="93">
        <f t="shared" si="428"/>
        <v>8</v>
      </c>
      <c r="EP44" s="52" t="s">
        <v>50</v>
      </c>
      <c r="EQ44" s="76" t="s">
        <v>49</v>
      </c>
      <c r="ER44" s="76" t="s">
        <v>49</v>
      </c>
      <c r="ES44" s="93">
        <f t="shared" ref="ES44:EW44" si="429">$B$105</f>
        <v>8</v>
      </c>
      <c r="ET44" s="93">
        <f t="shared" si="429"/>
        <v>8</v>
      </c>
      <c r="EU44" s="93">
        <f t="shared" si="429"/>
        <v>8</v>
      </c>
      <c r="EV44" s="93">
        <f t="shared" si="429"/>
        <v>8</v>
      </c>
      <c r="EW44" s="93">
        <f t="shared" si="429"/>
        <v>8</v>
      </c>
      <c r="EX44" s="76" t="s">
        <v>49</v>
      </c>
      <c r="EY44" s="76" t="s">
        <v>49</v>
      </c>
      <c r="EZ44" s="93">
        <f t="shared" ref="EZ44:FD44" si="430">$B$105</f>
        <v>8</v>
      </c>
      <c r="FA44" s="93">
        <f t="shared" si="430"/>
        <v>8</v>
      </c>
      <c r="FB44" s="93">
        <f t="shared" si="430"/>
        <v>8</v>
      </c>
      <c r="FC44" s="52" t="s">
        <v>50</v>
      </c>
      <c r="FD44" s="93">
        <f t="shared" si="430"/>
        <v>8</v>
      </c>
      <c r="FE44" s="76" t="s">
        <v>49</v>
      </c>
      <c r="FF44" s="76" t="s">
        <v>49</v>
      </c>
      <c r="FG44" s="93">
        <f t="shared" ref="FG44:FK44" si="431">$B$105</f>
        <v>8</v>
      </c>
      <c r="FH44" s="93">
        <f t="shared" si="431"/>
        <v>8</v>
      </c>
      <c r="FI44" s="93">
        <f t="shared" si="431"/>
        <v>8</v>
      </c>
      <c r="FJ44" s="93">
        <f t="shared" si="431"/>
        <v>8</v>
      </c>
      <c r="FK44" s="93">
        <f t="shared" si="431"/>
        <v>8</v>
      </c>
      <c r="FL44" s="76" t="s">
        <v>49</v>
      </c>
      <c r="FM44" s="76" t="s">
        <v>49</v>
      </c>
      <c r="FN44" s="52" t="s">
        <v>50</v>
      </c>
      <c r="FO44" s="93">
        <f t="shared" ref="FO44:FR44" si="432">$B$105</f>
        <v>8</v>
      </c>
      <c r="FP44" s="93">
        <f t="shared" si="432"/>
        <v>8</v>
      </c>
      <c r="FQ44" s="93">
        <f t="shared" si="432"/>
        <v>8</v>
      </c>
      <c r="FR44" s="93">
        <f t="shared" si="432"/>
        <v>8</v>
      </c>
      <c r="FS44" s="76" t="s">
        <v>49</v>
      </c>
      <c r="FT44" s="76" t="s">
        <v>49</v>
      </c>
      <c r="FU44" s="93">
        <f t="shared" ref="FU44:FY44" si="433">$B$105</f>
        <v>8</v>
      </c>
      <c r="FV44" s="93">
        <f t="shared" si="433"/>
        <v>8</v>
      </c>
      <c r="FW44" s="93">
        <f t="shared" si="433"/>
        <v>8</v>
      </c>
      <c r="FX44" s="93">
        <f t="shared" si="433"/>
        <v>8</v>
      </c>
      <c r="FY44" s="93">
        <f t="shared" si="433"/>
        <v>8</v>
      </c>
      <c r="FZ44" s="76" t="s">
        <v>49</v>
      </c>
      <c r="GA44" s="76" t="s">
        <v>49</v>
      </c>
      <c r="GB44" s="93">
        <f t="shared" ref="GB44:GF44" si="434">$B$105</f>
        <v>8</v>
      </c>
      <c r="GC44" s="93">
        <f t="shared" si="434"/>
        <v>8</v>
      </c>
      <c r="GD44" s="93">
        <f t="shared" si="434"/>
        <v>8</v>
      </c>
      <c r="GE44" s="93">
        <f t="shared" si="434"/>
        <v>8</v>
      </c>
      <c r="GF44" s="93">
        <f t="shared" si="434"/>
        <v>8</v>
      </c>
      <c r="GG44" s="76" t="s">
        <v>49</v>
      </c>
      <c r="GH44" s="76" t="s">
        <v>49</v>
      </c>
      <c r="GI44" s="93">
        <f t="shared" ref="GI44:GM44" si="435">$B$105</f>
        <v>8</v>
      </c>
      <c r="GJ44" s="93">
        <f t="shared" si="435"/>
        <v>8</v>
      </c>
      <c r="GK44" s="93">
        <f t="shared" si="435"/>
        <v>8</v>
      </c>
      <c r="GL44" s="93">
        <f t="shared" si="435"/>
        <v>8</v>
      </c>
      <c r="GM44" s="93">
        <f t="shared" si="435"/>
        <v>8</v>
      </c>
      <c r="GN44" s="76" t="s">
        <v>49</v>
      </c>
      <c r="GO44" s="76" t="s">
        <v>49</v>
      </c>
      <c r="GP44" s="93">
        <f t="shared" ref="GP44:GT44" si="436">$B$105</f>
        <v>8</v>
      </c>
      <c r="GQ44" s="93">
        <f t="shared" si="436"/>
        <v>8</v>
      </c>
      <c r="GR44" s="93">
        <f t="shared" si="436"/>
        <v>8</v>
      </c>
      <c r="GS44" s="93">
        <f t="shared" si="436"/>
        <v>8</v>
      </c>
      <c r="GT44" s="93">
        <f t="shared" si="436"/>
        <v>8</v>
      </c>
      <c r="GU44" s="76" t="s">
        <v>49</v>
      </c>
      <c r="GV44" s="76" t="s">
        <v>49</v>
      </c>
      <c r="GW44" s="93">
        <f t="shared" ref="GW44:HA44" si="437">$B$105</f>
        <v>8</v>
      </c>
      <c r="GX44" s="93">
        <f t="shared" si="437"/>
        <v>8</v>
      </c>
      <c r="GY44" s="93">
        <f t="shared" si="437"/>
        <v>8</v>
      </c>
      <c r="GZ44" s="93">
        <f t="shared" si="437"/>
        <v>8</v>
      </c>
      <c r="HA44" s="93">
        <f t="shared" si="437"/>
        <v>8</v>
      </c>
      <c r="HB44" s="76" t="s">
        <v>49</v>
      </c>
      <c r="HC44" s="76" t="s">
        <v>49</v>
      </c>
      <c r="HD44" s="93">
        <f t="shared" ref="HD44:HH44" si="438">$B$105</f>
        <v>8</v>
      </c>
      <c r="HE44" s="52" t="s">
        <v>50</v>
      </c>
      <c r="HF44" s="93">
        <f t="shared" si="438"/>
        <v>8</v>
      </c>
      <c r="HG44" s="93">
        <f t="shared" si="438"/>
        <v>8</v>
      </c>
      <c r="HH44" s="93">
        <f t="shared" si="438"/>
        <v>8</v>
      </c>
      <c r="HI44" s="76" t="s">
        <v>49</v>
      </c>
      <c r="HJ44" s="76" t="s">
        <v>49</v>
      </c>
      <c r="HK44" s="93">
        <f t="shared" ref="HK44:HO44" si="439">$B$105</f>
        <v>8</v>
      </c>
      <c r="HL44" s="93">
        <f t="shared" si="439"/>
        <v>8</v>
      </c>
      <c r="HM44" s="93">
        <f t="shared" si="439"/>
        <v>8</v>
      </c>
      <c r="HN44" s="93">
        <f t="shared" si="439"/>
        <v>8</v>
      </c>
      <c r="HO44" s="93">
        <f t="shared" si="439"/>
        <v>8</v>
      </c>
      <c r="HP44" s="76" t="s">
        <v>49</v>
      </c>
      <c r="HQ44" s="76" t="s">
        <v>49</v>
      </c>
      <c r="HR44" s="93">
        <f t="shared" ref="HR44:HV44" si="440">$B$105</f>
        <v>8</v>
      </c>
      <c r="HS44" s="93">
        <f t="shared" si="440"/>
        <v>8</v>
      </c>
      <c r="HT44" s="93">
        <f t="shared" si="440"/>
        <v>8</v>
      </c>
      <c r="HU44" s="93">
        <f t="shared" si="440"/>
        <v>8</v>
      </c>
      <c r="HV44" s="93">
        <f t="shared" si="440"/>
        <v>8</v>
      </c>
      <c r="HW44" s="76" t="s">
        <v>49</v>
      </c>
      <c r="HX44" s="76" t="s">
        <v>49</v>
      </c>
      <c r="HY44" s="93">
        <f t="shared" ref="HY44:IC44" si="441">$B$105</f>
        <v>8</v>
      </c>
      <c r="HZ44" s="93">
        <f t="shared" si="441"/>
        <v>8</v>
      </c>
      <c r="IA44" s="93">
        <f t="shared" si="441"/>
        <v>8</v>
      </c>
      <c r="IB44" s="93">
        <f t="shared" si="441"/>
        <v>8</v>
      </c>
      <c r="IC44" s="93">
        <f t="shared" si="441"/>
        <v>8</v>
      </c>
      <c r="ID44" s="76" t="s">
        <v>49</v>
      </c>
      <c r="IE44" s="76" t="s">
        <v>49</v>
      </c>
      <c r="IF44" s="93">
        <f t="shared" ref="IF44:IJ44" si="442">$B$105</f>
        <v>8</v>
      </c>
      <c r="IG44" s="93">
        <f t="shared" si="442"/>
        <v>8</v>
      </c>
      <c r="IH44" s="93">
        <f t="shared" si="442"/>
        <v>8</v>
      </c>
      <c r="II44" s="93">
        <f t="shared" si="442"/>
        <v>8</v>
      </c>
      <c r="IJ44" s="93">
        <f t="shared" si="442"/>
        <v>8</v>
      </c>
      <c r="IK44" s="76" t="s">
        <v>49</v>
      </c>
      <c r="IL44" s="76" t="s">
        <v>49</v>
      </c>
      <c r="IM44" s="93">
        <f t="shared" ref="IM44:IQ44" si="443">$B$105</f>
        <v>8</v>
      </c>
      <c r="IN44" s="93">
        <f t="shared" si="443"/>
        <v>8</v>
      </c>
      <c r="IO44" s="93">
        <f t="shared" si="443"/>
        <v>8</v>
      </c>
      <c r="IP44" s="93">
        <f t="shared" si="443"/>
        <v>8</v>
      </c>
      <c r="IQ44" s="93">
        <f t="shared" si="443"/>
        <v>8</v>
      </c>
      <c r="IR44" s="76" t="s">
        <v>49</v>
      </c>
      <c r="IS44" s="76" t="s">
        <v>49</v>
      </c>
      <c r="IT44" s="93">
        <f t="shared" ref="IT44:IX44" si="444">$B$105</f>
        <v>8</v>
      </c>
      <c r="IU44" s="93">
        <f t="shared" si="444"/>
        <v>8</v>
      </c>
      <c r="IV44" s="93">
        <f t="shared" si="444"/>
        <v>8</v>
      </c>
      <c r="IW44" s="93">
        <f t="shared" si="444"/>
        <v>8</v>
      </c>
      <c r="IX44" s="93">
        <f t="shared" si="444"/>
        <v>8</v>
      </c>
      <c r="IY44" s="76" t="s">
        <v>49</v>
      </c>
      <c r="IZ44" s="76" t="s">
        <v>49</v>
      </c>
      <c r="JA44" s="93">
        <f t="shared" ref="JA44:JE44" si="445">$B$105</f>
        <v>8</v>
      </c>
      <c r="JB44" s="93">
        <f t="shared" si="445"/>
        <v>8</v>
      </c>
      <c r="JC44" s="93">
        <f t="shared" si="445"/>
        <v>8</v>
      </c>
      <c r="JD44" s="93">
        <f t="shared" si="445"/>
        <v>8</v>
      </c>
      <c r="JE44" s="93">
        <f t="shared" si="445"/>
        <v>8</v>
      </c>
      <c r="JF44" s="76" t="s">
        <v>49</v>
      </c>
      <c r="JG44" s="76" t="s">
        <v>49</v>
      </c>
      <c r="JH44" s="93">
        <f t="shared" ref="JH44:JL44" si="446">$B$105</f>
        <v>8</v>
      </c>
      <c r="JI44" s="93">
        <f t="shared" si="446"/>
        <v>8</v>
      </c>
      <c r="JJ44" s="93">
        <f t="shared" si="446"/>
        <v>8</v>
      </c>
      <c r="JK44" s="93">
        <f t="shared" si="446"/>
        <v>8</v>
      </c>
      <c r="JL44" s="93">
        <f t="shared" si="446"/>
        <v>8</v>
      </c>
      <c r="JM44" s="76" t="s">
        <v>49</v>
      </c>
      <c r="JN44" s="76" t="s">
        <v>49</v>
      </c>
      <c r="JO44" s="93">
        <f t="shared" ref="JO44:JS44" si="447">$B$105</f>
        <v>8</v>
      </c>
      <c r="JP44" s="93">
        <f t="shared" si="447"/>
        <v>8</v>
      </c>
      <c r="JQ44" s="93">
        <f t="shared" si="447"/>
        <v>8</v>
      </c>
      <c r="JR44" s="93">
        <f t="shared" si="447"/>
        <v>8</v>
      </c>
      <c r="JS44" s="93">
        <f t="shared" si="447"/>
        <v>8</v>
      </c>
      <c r="JT44" s="76" t="s">
        <v>49</v>
      </c>
      <c r="JU44" s="76" t="s">
        <v>49</v>
      </c>
      <c r="JV44" s="93">
        <f t="shared" ref="JV44:JZ44" si="448">$B$105</f>
        <v>8</v>
      </c>
      <c r="JW44" s="93">
        <f t="shared" si="448"/>
        <v>8</v>
      </c>
      <c r="JX44" s="93">
        <f t="shared" si="448"/>
        <v>8</v>
      </c>
      <c r="JY44" s="93">
        <f t="shared" si="448"/>
        <v>8</v>
      </c>
      <c r="JZ44" s="93">
        <f t="shared" si="448"/>
        <v>8</v>
      </c>
      <c r="KA44" s="76" t="s">
        <v>49</v>
      </c>
      <c r="KB44" s="76" t="s">
        <v>49</v>
      </c>
      <c r="KC44" s="93">
        <f t="shared" ref="KC44:KG44" si="449">$B$105</f>
        <v>8</v>
      </c>
      <c r="KD44" s="93">
        <f t="shared" si="449"/>
        <v>8</v>
      </c>
      <c r="KE44" s="93">
        <f t="shared" si="449"/>
        <v>8</v>
      </c>
      <c r="KF44" s="93">
        <f t="shared" si="449"/>
        <v>8</v>
      </c>
      <c r="KG44" s="93">
        <f t="shared" si="449"/>
        <v>8</v>
      </c>
      <c r="KH44" s="76" t="s">
        <v>49</v>
      </c>
      <c r="KI44" s="76" t="s">
        <v>49</v>
      </c>
      <c r="KJ44" s="93">
        <f t="shared" ref="KJ44:KN44" si="450">$B$105</f>
        <v>8</v>
      </c>
      <c r="KK44" s="93">
        <f t="shared" si="450"/>
        <v>8</v>
      </c>
      <c r="KL44" s="93">
        <f t="shared" si="450"/>
        <v>8</v>
      </c>
      <c r="KM44" s="93">
        <f t="shared" si="450"/>
        <v>8</v>
      </c>
      <c r="KN44" s="93">
        <f t="shared" si="450"/>
        <v>8</v>
      </c>
      <c r="KO44" s="76" t="s">
        <v>49</v>
      </c>
      <c r="KP44" s="76" t="s">
        <v>49</v>
      </c>
      <c r="KQ44" s="93">
        <f t="shared" ref="KQ44:KU44" si="451">$B$105</f>
        <v>8</v>
      </c>
      <c r="KR44" s="93">
        <f t="shared" si="451"/>
        <v>8</v>
      </c>
      <c r="KS44" s="93">
        <f t="shared" si="451"/>
        <v>8</v>
      </c>
      <c r="KT44" s="93">
        <f t="shared" si="451"/>
        <v>8</v>
      </c>
      <c r="KU44" s="93">
        <f t="shared" si="451"/>
        <v>8</v>
      </c>
      <c r="KV44" s="76" t="s">
        <v>49</v>
      </c>
      <c r="KW44" s="76" t="s">
        <v>49</v>
      </c>
      <c r="KX44" s="93">
        <f t="shared" ref="KX44:LB44" si="452">$B$105</f>
        <v>8</v>
      </c>
      <c r="KY44" s="93">
        <f t="shared" si="452"/>
        <v>8</v>
      </c>
      <c r="KZ44" s="93">
        <f t="shared" si="452"/>
        <v>8</v>
      </c>
      <c r="LA44" s="93">
        <f t="shared" si="452"/>
        <v>8</v>
      </c>
      <c r="LB44" s="93">
        <f t="shared" si="452"/>
        <v>8</v>
      </c>
      <c r="LC44" s="76" t="s">
        <v>49</v>
      </c>
      <c r="LD44" s="76" t="s">
        <v>49</v>
      </c>
      <c r="LE44" s="93">
        <f t="shared" ref="LE44:LI44" si="453">$B$105</f>
        <v>8</v>
      </c>
      <c r="LF44" s="93">
        <f t="shared" si="453"/>
        <v>8</v>
      </c>
      <c r="LG44" s="93">
        <f t="shared" si="453"/>
        <v>8</v>
      </c>
      <c r="LH44" s="93">
        <f t="shared" si="453"/>
        <v>8</v>
      </c>
      <c r="LI44" s="93">
        <f t="shared" si="453"/>
        <v>8</v>
      </c>
      <c r="LJ44" s="76" t="s">
        <v>49</v>
      </c>
      <c r="LK44" s="76" t="s">
        <v>49</v>
      </c>
      <c r="LL44" s="93">
        <f t="shared" ref="LL44:LP44" si="454">$B$105</f>
        <v>8</v>
      </c>
      <c r="LM44" s="93">
        <f t="shared" si="454"/>
        <v>8</v>
      </c>
      <c r="LN44" s="93">
        <f t="shared" si="454"/>
        <v>8</v>
      </c>
      <c r="LO44" s="93">
        <f t="shared" si="454"/>
        <v>8</v>
      </c>
      <c r="LP44" s="93">
        <f t="shared" si="454"/>
        <v>8</v>
      </c>
      <c r="LQ44" s="76" t="s">
        <v>49</v>
      </c>
      <c r="LR44" s="76" t="s">
        <v>49</v>
      </c>
      <c r="LS44" s="93">
        <f t="shared" ref="LS44:LW44" si="455">$B$105</f>
        <v>8</v>
      </c>
      <c r="LT44" s="93">
        <f t="shared" si="455"/>
        <v>8</v>
      </c>
      <c r="LU44" s="52" t="s">
        <v>50</v>
      </c>
      <c r="LV44" s="93">
        <f t="shared" si="455"/>
        <v>8</v>
      </c>
      <c r="LW44" s="93">
        <f t="shared" si="455"/>
        <v>8</v>
      </c>
      <c r="LX44" s="76" t="s">
        <v>49</v>
      </c>
      <c r="LY44" s="76" t="s">
        <v>49</v>
      </c>
      <c r="LZ44" s="93">
        <f t="shared" ref="LZ44:MD44" si="456">$B$105</f>
        <v>8</v>
      </c>
      <c r="MA44" s="93">
        <f t="shared" si="456"/>
        <v>8</v>
      </c>
      <c r="MB44" s="93">
        <f t="shared" si="456"/>
        <v>8</v>
      </c>
      <c r="MC44" s="93">
        <f t="shared" si="456"/>
        <v>8</v>
      </c>
      <c r="MD44" s="93">
        <f t="shared" si="456"/>
        <v>8</v>
      </c>
      <c r="ME44" s="76" t="s">
        <v>49</v>
      </c>
      <c r="MF44" s="76" t="s">
        <v>49</v>
      </c>
      <c r="MG44" s="93">
        <f t="shared" ref="MG44:MK44" si="457">$B$105</f>
        <v>8</v>
      </c>
      <c r="MH44" s="93">
        <f t="shared" si="457"/>
        <v>8</v>
      </c>
      <c r="MI44" s="93">
        <f t="shared" si="457"/>
        <v>8</v>
      </c>
      <c r="MJ44" s="93">
        <f t="shared" si="457"/>
        <v>8</v>
      </c>
      <c r="MK44" s="93">
        <f t="shared" si="457"/>
        <v>8</v>
      </c>
      <c r="ML44" s="76" t="s">
        <v>49</v>
      </c>
      <c r="MM44" s="76" t="s">
        <v>49</v>
      </c>
      <c r="MN44" s="93">
        <f t="shared" ref="MN44:MR44" si="458">$B$105</f>
        <v>8</v>
      </c>
      <c r="MO44" s="93">
        <f t="shared" si="458"/>
        <v>8</v>
      </c>
      <c r="MP44" s="93">
        <f t="shared" si="458"/>
        <v>8</v>
      </c>
      <c r="MQ44" s="93">
        <f t="shared" si="458"/>
        <v>8</v>
      </c>
      <c r="MR44" s="93">
        <f t="shared" si="458"/>
        <v>8</v>
      </c>
      <c r="MS44" s="76" t="s">
        <v>49</v>
      </c>
      <c r="MT44" s="76" t="s">
        <v>49</v>
      </c>
      <c r="MU44" s="93">
        <f t="shared" ref="MU44:MY44" si="459">$B$105</f>
        <v>8</v>
      </c>
      <c r="MV44" s="93">
        <f t="shared" si="459"/>
        <v>8</v>
      </c>
      <c r="MW44" s="93">
        <f t="shared" si="459"/>
        <v>8</v>
      </c>
      <c r="MX44" s="93">
        <f t="shared" si="459"/>
        <v>8</v>
      </c>
      <c r="MY44" s="93">
        <f t="shared" si="459"/>
        <v>8</v>
      </c>
      <c r="MZ44" s="76" t="s">
        <v>49</v>
      </c>
      <c r="NA44" s="76" t="s">
        <v>49</v>
      </c>
      <c r="NB44" s="93">
        <f t="shared" ref="NB44:NF44" si="460">$B$105</f>
        <v>8</v>
      </c>
      <c r="NC44" s="93">
        <f t="shared" si="460"/>
        <v>8</v>
      </c>
      <c r="ND44" s="93">
        <f t="shared" si="460"/>
        <v>8</v>
      </c>
      <c r="NE44" s="93">
        <f t="shared" si="460"/>
        <v>8</v>
      </c>
      <c r="NF44" s="93">
        <f t="shared" si="460"/>
        <v>8</v>
      </c>
      <c r="NG44" s="76" t="s">
        <v>49</v>
      </c>
      <c r="NH44" s="76" t="s">
        <v>49</v>
      </c>
      <c r="NI44" s="93">
        <f t="shared" ref="NI44:NL44" si="461">$B$105</f>
        <v>8</v>
      </c>
      <c r="NJ44" s="93">
        <f t="shared" si="461"/>
        <v>8</v>
      </c>
      <c r="NK44" s="93">
        <f t="shared" si="461"/>
        <v>8</v>
      </c>
      <c r="NL44" s="93">
        <f t="shared" si="461"/>
        <v>8</v>
      </c>
      <c r="NM44" s="52" t="s">
        <v>50</v>
      </c>
      <c r="NN44" s="76" t="s">
        <v>49</v>
      </c>
      <c r="NO44" s="76" t="s">
        <v>49</v>
      </c>
      <c r="NP44" s="93">
        <f t="shared" ref="NP44:NS44" si="462">$B$105</f>
        <v>8</v>
      </c>
      <c r="NQ44" s="93">
        <f t="shared" si="462"/>
        <v>8</v>
      </c>
      <c r="NR44" s="93">
        <f t="shared" si="462"/>
        <v>8</v>
      </c>
      <c r="NS44" s="93">
        <f t="shared" si="462"/>
        <v>8</v>
      </c>
      <c r="NT44" s="52" t="s">
        <v>50</v>
      </c>
      <c r="NU44" s="81" t="s">
        <v>49</v>
      </c>
      <c r="NV44" s="81" t="s">
        <v>49</v>
      </c>
      <c r="NW44" s="94"/>
      <c r="NX44" s="94"/>
      <c r="NY44" s="94"/>
      <c r="NZ44" s="94"/>
      <c r="OA44" s="94"/>
      <c r="OB44" s="81" t="s">
        <v>49</v>
      </c>
      <c r="OC44" s="81" t="s">
        <v>49</v>
      </c>
      <c r="OD44" s="94"/>
      <c r="OE44" s="94"/>
      <c r="OF44" s="94"/>
      <c r="OG44" s="94"/>
      <c r="OH44" s="94"/>
      <c r="OI44" s="81" t="s">
        <v>49</v>
      </c>
      <c r="OJ44" s="81" t="s">
        <v>49</v>
      </c>
      <c r="OK44" s="94"/>
      <c r="OL44" s="94"/>
      <c r="OM44" s="94"/>
      <c r="ON44" s="94"/>
      <c r="OO44" s="94"/>
      <c r="OP44" s="81" t="s">
        <v>49</v>
      </c>
      <c r="OQ44" s="81" t="s">
        <v>49</v>
      </c>
      <c r="OR44" s="94"/>
      <c r="OS44" s="94"/>
      <c r="OT44" s="94"/>
      <c r="OU44" s="94"/>
      <c r="OV44" s="94"/>
      <c r="OW44" s="81" t="s">
        <v>49</v>
      </c>
      <c r="OX44" s="81" t="s">
        <v>49</v>
      </c>
      <c r="OY44" s="94"/>
      <c r="OZ44" s="94"/>
      <c r="PA44" s="94"/>
      <c r="PB44" s="94"/>
      <c r="PC44" s="94"/>
      <c r="PD44" s="81" t="s">
        <v>49</v>
      </c>
      <c r="PE44" s="81" t="s">
        <v>49</v>
      </c>
      <c r="PF44" s="94"/>
      <c r="PG44" s="94"/>
      <c r="PH44" s="94"/>
      <c r="PI44" s="94"/>
      <c r="PJ44" s="94"/>
      <c r="PK44" s="81" t="s">
        <v>49</v>
      </c>
      <c r="PL44" s="81" t="s">
        <v>49</v>
      </c>
      <c r="PM44" s="94"/>
      <c r="PN44" s="94"/>
      <c r="PO44" s="94"/>
      <c r="PP44" s="94"/>
      <c r="PQ44" s="94"/>
      <c r="PR44" s="81" t="s">
        <v>49</v>
      </c>
      <c r="PS44" s="81" t="s">
        <v>49</v>
      </c>
      <c r="PT44" s="94"/>
      <c r="PU44" s="94"/>
      <c r="PV44" s="94"/>
      <c r="PW44" s="94"/>
      <c r="PX44" s="94"/>
      <c r="PY44" s="81" t="s">
        <v>49</v>
      </c>
      <c r="PZ44" s="81" t="s">
        <v>49</v>
      </c>
      <c r="QA44" s="94"/>
      <c r="QB44" s="94"/>
      <c r="QC44" s="94"/>
      <c r="QD44" s="94"/>
      <c r="QE44" s="94"/>
      <c r="QF44" s="81" t="s">
        <v>49</v>
      </c>
      <c r="QG44" s="81" t="s">
        <v>49</v>
      </c>
      <c r="QH44" s="94"/>
      <c r="QI44" s="94"/>
      <c r="QJ44" s="94"/>
      <c r="QK44" s="94"/>
      <c r="QL44" s="94"/>
      <c r="QM44" s="81" t="s">
        <v>49</v>
      </c>
      <c r="QN44" s="81" t="s">
        <v>49</v>
      </c>
      <c r="QO44" s="94"/>
      <c r="QP44" s="94"/>
      <c r="QQ44" s="94"/>
      <c r="QR44" s="94"/>
      <c r="QS44" s="94"/>
      <c r="QT44" s="81" t="s">
        <v>49</v>
      </c>
      <c r="QU44" s="81" t="s">
        <v>49</v>
      </c>
      <c r="QV44" s="94"/>
      <c r="QW44" s="94"/>
      <c r="QX44" s="94"/>
      <c r="QY44" s="94"/>
      <c r="QZ44" s="94"/>
      <c r="RA44" s="81" t="s">
        <v>49</v>
      </c>
      <c r="RB44" s="81" t="s">
        <v>49</v>
      </c>
      <c r="RC44" s="94"/>
      <c r="RD44" s="94"/>
      <c r="RE44" s="94"/>
      <c r="RF44" s="94"/>
      <c r="RG44" s="94"/>
      <c r="RH44" s="81" t="s">
        <v>49</v>
      </c>
      <c r="RI44" s="81" t="s">
        <v>49</v>
      </c>
    </row>
    <row r="45" spans="1:477" s="77" customFormat="1" ht="2.1" customHeight="1" x14ac:dyDescent="0.2">
      <c r="A45" s="8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0"/>
      <c r="R45" s="106"/>
      <c r="S45" s="106"/>
      <c r="T45" s="106"/>
      <c r="U45" s="76"/>
      <c r="V45" s="76"/>
      <c r="W45" s="106"/>
      <c r="X45" s="106"/>
      <c r="Y45" s="106"/>
      <c r="Z45" s="106"/>
      <c r="AA45" s="106"/>
      <c r="AB45" s="76"/>
      <c r="AC45" s="76"/>
      <c r="AD45" s="106"/>
      <c r="AE45" s="106"/>
      <c r="AF45" s="106"/>
      <c r="AG45" s="106"/>
      <c r="AH45" s="106"/>
      <c r="AI45" s="76"/>
      <c r="AJ45" s="76"/>
      <c r="AK45" s="106"/>
      <c r="AL45" s="106"/>
      <c r="AM45" s="106"/>
      <c r="AN45" s="106"/>
      <c r="AO45" s="106"/>
      <c r="AP45" s="76"/>
      <c r="AQ45" s="76"/>
      <c r="AR45" s="106"/>
      <c r="AS45" s="106"/>
      <c r="AT45" s="106"/>
      <c r="AU45" s="106"/>
      <c r="AV45" s="106"/>
      <c r="AW45" s="76"/>
      <c r="AX45" s="76"/>
      <c r="AY45" s="106"/>
      <c r="AZ45" s="106"/>
      <c r="BA45" s="106"/>
      <c r="BB45" s="106"/>
      <c r="BC45" s="106"/>
      <c r="BD45" s="76"/>
      <c r="BE45" s="76"/>
      <c r="BF45" s="106"/>
      <c r="BG45" s="106"/>
      <c r="BH45" s="106"/>
      <c r="BI45" s="106"/>
      <c r="BJ45" s="106"/>
      <c r="BK45" s="76"/>
      <c r="BL45" s="76"/>
      <c r="BM45" s="106"/>
      <c r="BN45" s="106"/>
      <c r="BO45" s="106"/>
      <c r="BP45" s="106"/>
      <c r="BQ45" s="106"/>
      <c r="BR45" s="76"/>
      <c r="BS45" s="76"/>
      <c r="BT45" s="106"/>
      <c r="BU45" s="106"/>
      <c r="BV45" s="106"/>
      <c r="BW45" s="106"/>
      <c r="BX45" s="106"/>
      <c r="BY45" s="76"/>
      <c r="BZ45" s="76"/>
      <c r="CA45" s="106"/>
      <c r="CB45" s="106"/>
      <c r="CC45" s="106"/>
      <c r="CD45" s="106"/>
      <c r="CE45" s="106"/>
      <c r="CF45" s="76"/>
      <c r="CG45" s="76"/>
      <c r="CH45" s="106"/>
      <c r="CI45" s="106"/>
      <c r="CJ45" s="106"/>
      <c r="CK45" s="106"/>
      <c r="CL45" s="106"/>
      <c r="CM45" s="76"/>
      <c r="CN45" s="76"/>
      <c r="CO45" s="106"/>
      <c r="CP45" s="106"/>
      <c r="CQ45" s="106"/>
      <c r="CR45" s="106"/>
      <c r="CS45" s="106"/>
      <c r="CT45" s="76"/>
      <c r="CU45" s="76"/>
      <c r="CV45" s="106"/>
      <c r="CW45" s="106"/>
      <c r="CX45" s="106"/>
      <c r="CY45" s="106"/>
      <c r="CZ45" s="106"/>
      <c r="DA45" s="76"/>
      <c r="DB45" s="76"/>
      <c r="DC45" s="106"/>
      <c r="DD45" s="106"/>
      <c r="DE45" s="106"/>
      <c r="DF45" s="106"/>
      <c r="DG45" s="106"/>
      <c r="DH45" s="76"/>
      <c r="DI45" s="76"/>
      <c r="DJ45" s="106"/>
      <c r="DK45" s="106"/>
      <c r="DL45" s="106"/>
      <c r="DM45" s="106"/>
      <c r="DN45" s="106"/>
      <c r="DO45" s="76"/>
      <c r="DP45" s="76"/>
      <c r="DQ45" s="106"/>
      <c r="DR45" s="106"/>
      <c r="DS45" s="106"/>
      <c r="DT45" s="106"/>
      <c r="DU45" s="106"/>
      <c r="DV45" s="76"/>
      <c r="DW45" s="76"/>
      <c r="DX45" s="106"/>
      <c r="DY45" s="106"/>
      <c r="DZ45" s="106"/>
      <c r="EA45" s="106"/>
      <c r="EB45" s="106"/>
      <c r="EC45" s="76"/>
      <c r="ED45" s="76"/>
      <c r="EE45" s="106"/>
      <c r="EF45" s="106"/>
      <c r="EG45" s="106"/>
      <c r="EH45" s="106"/>
      <c r="EI45" s="106"/>
      <c r="EJ45" s="76"/>
      <c r="EK45" s="76"/>
      <c r="EL45" s="106"/>
      <c r="EM45" s="106"/>
      <c r="EN45" s="106"/>
      <c r="EO45" s="106"/>
      <c r="EP45" s="106"/>
      <c r="EQ45" s="76"/>
      <c r="ER45" s="76"/>
      <c r="ES45" s="106"/>
      <c r="ET45" s="106"/>
      <c r="EU45" s="106"/>
      <c r="EV45" s="106"/>
      <c r="EW45" s="106"/>
      <c r="EX45" s="76"/>
      <c r="EY45" s="76"/>
      <c r="EZ45" s="106"/>
      <c r="FA45" s="106"/>
      <c r="FB45" s="106"/>
      <c r="FC45" s="106"/>
      <c r="FD45" s="106"/>
      <c r="FE45" s="76"/>
      <c r="FF45" s="76"/>
      <c r="FG45" s="106"/>
      <c r="FH45" s="106"/>
      <c r="FI45" s="106"/>
      <c r="FJ45" s="106"/>
      <c r="FK45" s="106"/>
      <c r="FL45" s="76"/>
      <c r="FM45" s="76"/>
      <c r="FN45" s="106"/>
      <c r="FO45" s="106"/>
      <c r="FP45" s="106"/>
      <c r="FQ45" s="106"/>
      <c r="FR45" s="106"/>
      <c r="FS45" s="76"/>
      <c r="FT45" s="76"/>
      <c r="FU45" s="106"/>
      <c r="FV45" s="106"/>
      <c r="FW45" s="106"/>
      <c r="FX45" s="106"/>
      <c r="FY45" s="106"/>
      <c r="FZ45" s="76"/>
      <c r="GA45" s="76"/>
      <c r="GB45" s="106"/>
      <c r="GC45" s="106"/>
      <c r="GD45" s="106"/>
      <c r="GE45" s="106"/>
      <c r="GF45" s="106"/>
      <c r="GG45" s="76"/>
      <c r="GH45" s="76"/>
      <c r="GI45" s="106"/>
      <c r="GJ45" s="106"/>
      <c r="GK45" s="106"/>
      <c r="GL45" s="106"/>
      <c r="GM45" s="106"/>
      <c r="GN45" s="76"/>
      <c r="GO45" s="76"/>
      <c r="GP45" s="106"/>
      <c r="GQ45" s="106"/>
      <c r="GR45" s="106"/>
      <c r="GS45" s="106"/>
      <c r="GT45" s="106"/>
      <c r="GU45" s="76"/>
      <c r="GV45" s="76"/>
      <c r="GW45" s="106"/>
      <c r="GX45" s="106"/>
      <c r="GY45" s="106"/>
      <c r="GZ45" s="106"/>
      <c r="HA45" s="106"/>
      <c r="HB45" s="76"/>
      <c r="HC45" s="76"/>
      <c r="HD45" s="106"/>
      <c r="HE45" s="106"/>
      <c r="HF45" s="106"/>
      <c r="HG45" s="106"/>
      <c r="HH45" s="106"/>
      <c r="HI45" s="76"/>
      <c r="HJ45" s="76"/>
      <c r="HK45" s="106"/>
      <c r="HL45" s="106"/>
      <c r="HM45" s="106"/>
      <c r="HN45" s="106"/>
      <c r="HO45" s="106"/>
      <c r="HP45" s="76"/>
      <c r="HQ45" s="76"/>
      <c r="HR45" s="106"/>
      <c r="HS45" s="106"/>
      <c r="HT45" s="106"/>
      <c r="HU45" s="106"/>
      <c r="HV45" s="106"/>
      <c r="HW45" s="76"/>
      <c r="HX45" s="76"/>
      <c r="HY45" s="106"/>
      <c r="HZ45" s="106"/>
      <c r="IA45" s="106"/>
      <c r="IB45" s="106"/>
      <c r="IC45" s="106"/>
      <c r="ID45" s="76"/>
      <c r="IE45" s="76"/>
      <c r="IF45" s="106"/>
      <c r="IG45" s="106"/>
      <c r="IH45" s="106"/>
      <c r="II45" s="106"/>
      <c r="IJ45" s="106"/>
      <c r="IK45" s="76"/>
      <c r="IL45" s="76"/>
      <c r="IM45" s="106"/>
      <c r="IN45" s="106"/>
      <c r="IO45" s="106"/>
      <c r="IP45" s="106"/>
      <c r="IQ45" s="106"/>
      <c r="IR45" s="76"/>
      <c r="IS45" s="76"/>
      <c r="IT45" s="106"/>
      <c r="IU45" s="106"/>
      <c r="IV45" s="106"/>
      <c r="IW45" s="106"/>
      <c r="IX45" s="106"/>
      <c r="IY45" s="76"/>
      <c r="IZ45" s="76"/>
      <c r="JA45" s="106"/>
      <c r="JB45" s="106"/>
      <c r="JC45" s="106"/>
      <c r="JD45" s="106"/>
      <c r="JE45" s="106"/>
      <c r="JF45" s="76"/>
      <c r="JG45" s="76"/>
      <c r="JH45" s="106"/>
      <c r="JI45" s="106"/>
      <c r="JJ45" s="106"/>
      <c r="JK45" s="106"/>
      <c r="JL45" s="106"/>
      <c r="JM45" s="76"/>
      <c r="JN45" s="76"/>
      <c r="JO45" s="106"/>
      <c r="JP45" s="106"/>
      <c r="JQ45" s="106"/>
      <c r="JR45" s="106"/>
      <c r="JS45" s="106"/>
      <c r="JT45" s="76"/>
      <c r="JU45" s="76"/>
      <c r="JV45" s="106"/>
      <c r="JW45" s="106"/>
      <c r="JX45" s="106"/>
      <c r="JY45" s="106"/>
      <c r="JZ45" s="106"/>
      <c r="KA45" s="76"/>
      <c r="KB45" s="76"/>
      <c r="KC45" s="106"/>
      <c r="KD45" s="106"/>
      <c r="KE45" s="106"/>
      <c r="KF45" s="106"/>
      <c r="KG45" s="106"/>
      <c r="KH45" s="76"/>
      <c r="KI45" s="76"/>
      <c r="KJ45" s="106"/>
      <c r="KK45" s="106"/>
      <c r="KL45" s="106"/>
      <c r="KM45" s="106"/>
      <c r="KN45" s="106"/>
      <c r="KO45" s="76"/>
      <c r="KP45" s="76"/>
      <c r="KQ45" s="106"/>
      <c r="KR45" s="106"/>
      <c r="KS45" s="106"/>
      <c r="KT45" s="106"/>
      <c r="KU45" s="106"/>
      <c r="KV45" s="76"/>
      <c r="KW45" s="76"/>
      <c r="KX45" s="106"/>
      <c r="KY45" s="106"/>
      <c r="KZ45" s="106"/>
      <c r="LA45" s="106"/>
      <c r="LB45" s="106"/>
      <c r="LC45" s="76"/>
      <c r="LD45" s="76"/>
      <c r="LE45" s="106"/>
      <c r="LF45" s="106"/>
      <c r="LG45" s="106"/>
      <c r="LH45" s="106"/>
      <c r="LI45" s="106"/>
      <c r="LJ45" s="76"/>
      <c r="LK45" s="76"/>
      <c r="LL45" s="106"/>
      <c r="LM45" s="106"/>
      <c r="LN45" s="106"/>
      <c r="LO45" s="106"/>
      <c r="LP45" s="106"/>
      <c r="LQ45" s="76"/>
      <c r="LR45" s="76"/>
      <c r="LS45" s="106"/>
      <c r="LT45" s="106"/>
      <c r="LU45" s="106"/>
      <c r="LV45" s="106"/>
      <c r="LW45" s="106"/>
      <c r="LX45" s="76"/>
      <c r="LY45" s="76"/>
      <c r="LZ45" s="106"/>
      <c r="MA45" s="106"/>
      <c r="MB45" s="106"/>
      <c r="MC45" s="106"/>
      <c r="MD45" s="106"/>
      <c r="ME45" s="76"/>
      <c r="MF45" s="76"/>
      <c r="MG45" s="106"/>
      <c r="MH45" s="106"/>
      <c r="MI45" s="106"/>
      <c r="MJ45" s="106"/>
      <c r="MK45" s="106"/>
      <c r="ML45" s="76"/>
      <c r="MM45" s="76"/>
      <c r="MN45" s="106"/>
      <c r="MO45" s="106"/>
      <c r="MP45" s="106"/>
      <c r="MQ45" s="106"/>
      <c r="MR45" s="106"/>
      <c r="MS45" s="76"/>
      <c r="MT45" s="76"/>
      <c r="MU45" s="106"/>
      <c r="MV45" s="106"/>
      <c r="MW45" s="106"/>
      <c r="MX45" s="106"/>
      <c r="MY45" s="106"/>
      <c r="MZ45" s="76"/>
      <c r="NA45" s="76"/>
      <c r="NB45" s="106"/>
      <c r="NC45" s="106"/>
      <c r="ND45" s="106"/>
      <c r="NE45" s="106"/>
      <c r="NF45" s="106"/>
      <c r="NG45" s="76"/>
      <c r="NH45" s="76"/>
      <c r="NI45" s="106"/>
      <c r="NJ45" s="106"/>
      <c r="NK45" s="106"/>
      <c r="NL45" s="106"/>
      <c r="NM45" s="106"/>
      <c r="NN45" s="76"/>
      <c r="NO45" s="76"/>
      <c r="NP45" s="106"/>
      <c r="NQ45" s="106"/>
      <c r="NR45" s="106"/>
      <c r="NS45" s="106"/>
      <c r="NT45" s="106"/>
      <c r="NU45" s="81"/>
      <c r="NV45" s="81"/>
      <c r="NW45" s="107"/>
      <c r="NX45" s="107"/>
      <c r="NY45" s="107"/>
      <c r="NZ45" s="107"/>
      <c r="OA45" s="107"/>
      <c r="OB45" s="81"/>
      <c r="OC45" s="81"/>
      <c r="OD45" s="107"/>
      <c r="OE45" s="107"/>
      <c r="OF45" s="107"/>
      <c r="OG45" s="107"/>
      <c r="OH45" s="107"/>
      <c r="OI45" s="81"/>
      <c r="OJ45" s="81"/>
      <c r="OK45" s="107"/>
      <c r="OL45" s="107"/>
      <c r="OM45" s="107"/>
      <c r="ON45" s="107"/>
      <c r="OO45" s="107"/>
      <c r="OP45" s="81"/>
      <c r="OQ45" s="81"/>
      <c r="OR45" s="107"/>
      <c r="OS45" s="107"/>
      <c r="OT45" s="107"/>
      <c r="OU45" s="107"/>
      <c r="OV45" s="107"/>
      <c r="OW45" s="81"/>
      <c r="OX45" s="81"/>
      <c r="OY45" s="107"/>
      <c r="OZ45" s="107"/>
      <c r="PA45" s="107"/>
      <c r="PB45" s="107"/>
      <c r="PC45" s="107"/>
      <c r="PD45" s="81"/>
      <c r="PE45" s="81"/>
      <c r="PF45" s="107"/>
      <c r="PG45" s="107"/>
      <c r="PH45" s="107"/>
      <c r="PI45" s="107"/>
      <c r="PJ45" s="107"/>
      <c r="PK45" s="81"/>
      <c r="PL45" s="81"/>
      <c r="PM45" s="107"/>
      <c r="PN45" s="107"/>
      <c r="PO45" s="107"/>
      <c r="PP45" s="107"/>
      <c r="PQ45" s="107"/>
      <c r="PR45" s="81"/>
      <c r="PS45" s="81"/>
      <c r="PT45" s="107"/>
      <c r="PU45" s="107"/>
      <c r="PV45" s="107"/>
      <c r="PW45" s="107"/>
      <c r="PX45" s="107"/>
      <c r="PY45" s="81"/>
      <c r="PZ45" s="81"/>
      <c r="QA45" s="107"/>
      <c r="QB45" s="107"/>
      <c r="QC45" s="107"/>
      <c r="QD45" s="107"/>
      <c r="QE45" s="107"/>
      <c r="QF45" s="81"/>
      <c r="QG45" s="81"/>
      <c r="QH45" s="107"/>
      <c r="QI45" s="107"/>
      <c r="QJ45" s="107"/>
      <c r="QK45" s="107"/>
      <c r="QL45" s="107"/>
      <c r="QM45" s="81"/>
      <c r="QN45" s="81"/>
      <c r="QO45" s="107"/>
      <c r="QP45" s="107"/>
      <c r="QQ45" s="107"/>
      <c r="QR45" s="107"/>
      <c r="QS45" s="107"/>
      <c r="QT45" s="81"/>
      <c r="QU45" s="81"/>
      <c r="QV45" s="107"/>
      <c r="QW45" s="107"/>
      <c r="QX45" s="107"/>
      <c r="QY45" s="107"/>
      <c r="QZ45" s="107"/>
      <c r="RA45" s="81"/>
      <c r="RB45" s="81"/>
      <c r="RC45" s="107"/>
      <c r="RD45" s="107"/>
      <c r="RE45" s="107"/>
      <c r="RF45" s="107"/>
      <c r="RG45" s="107"/>
      <c r="RH45" s="81"/>
      <c r="RI45" s="81"/>
    </row>
    <row r="46" spans="1:477" ht="9.9499999999999993" customHeight="1" x14ac:dyDescent="0.2">
      <c r="A46" s="89" t="s">
        <v>95</v>
      </c>
      <c r="B46" s="108">
        <f>COUNTIF(R46:NS46,"")</f>
        <v>0</v>
      </c>
      <c r="C46" s="79">
        <f>COUNTIF(R46:NS46,"we")</f>
        <v>104</v>
      </c>
      <c r="D46" s="79">
        <f>COUNTIF(R46:NS46,"jf")</f>
        <v>9</v>
      </c>
      <c r="E46" s="79">
        <f>COUNTIF(R46:NS46,"&gt;0")</f>
        <v>227</v>
      </c>
      <c r="F46" s="79">
        <f>COUNTIF(R46:NS46,"ec")</f>
        <v>0</v>
      </c>
      <c r="G46" s="69"/>
      <c r="H46" s="79">
        <f>(COUNTIF(R46:NS46,"cp")-25)*(-1)</f>
        <v>21</v>
      </c>
      <c r="I46" s="79">
        <f>COUNTIF(R46:NS46,"rec")</f>
        <v>0</v>
      </c>
      <c r="J46" s="79">
        <f>COUNTIF(R46:NS46,"am")</f>
        <v>0</v>
      </c>
      <c r="K46" s="79">
        <f>COUNTIF(R46:NS46,"for")</f>
        <v>1</v>
      </c>
      <c r="L46" s="79">
        <f>COUNTIF(R46:NS46,"fa")</f>
        <v>0</v>
      </c>
      <c r="M46" s="79">
        <f>COUNTIF(R46:NS46,"ss")</f>
        <v>3</v>
      </c>
      <c r="N46" s="79">
        <f>COUNTIF(R46:NS46,"fer")</f>
        <v>0</v>
      </c>
      <c r="O46" s="79">
        <f>COUNTIF(R46:NS46,"cho")</f>
        <v>18</v>
      </c>
      <c r="P46" s="79">
        <f>COUNTIF(R46:NS46,"dép")</f>
        <v>0</v>
      </c>
      <c r="Q46" s="84"/>
      <c r="R46" s="52" t="s">
        <v>50</v>
      </c>
      <c r="S46" s="56" t="s">
        <v>53</v>
      </c>
      <c r="T46" s="56" t="s">
        <v>53</v>
      </c>
      <c r="U46" s="76" t="s">
        <v>49</v>
      </c>
      <c r="V46" s="76" t="s">
        <v>49</v>
      </c>
      <c r="W46" s="80">
        <f t="shared" ref="W46:AA46" si="463">$B$106</f>
        <v>8</v>
      </c>
      <c r="X46" s="80">
        <f t="shared" si="463"/>
        <v>8</v>
      </c>
      <c r="Y46" s="80">
        <f t="shared" si="463"/>
        <v>8</v>
      </c>
      <c r="Z46" s="61" t="s">
        <v>58</v>
      </c>
      <c r="AA46" s="80">
        <f t="shared" si="463"/>
        <v>8</v>
      </c>
      <c r="AB46" s="76" t="s">
        <v>49</v>
      </c>
      <c r="AC46" s="76" t="s">
        <v>49</v>
      </c>
      <c r="AD46" s="80">
        <f t="shared" ref="AD46:AH46" si="464">$B$106</f>
        <v>8</v>
      </c>
      <c r="AE46" s="80">
        <f t="shared" si="464"/>
        <v>8</v>
      </c>
      <c r="AF46" s="80">
        <f t="shared" si="464"/>
        <v>8</v>
      </c>
      <c r="AG46" s="61" t="s">
        <v>58</v>
      </c>
      <c r="AH46" s="80">
        <f t="shared" si="464"/>
        <v>8</v>
      </c>
      <c r="AI46" s="76" t="s">
        <v>49</v>
      </c>
      <c r="AJ46" s="76" t="s">
        <v>49</v>
      </c>
      <c r="AK46" s="80">
        <f t="shared" ref="AK46:AN46" si="465">$B$106</f>
        <v>8</v>
      </c>
      <c r="AL46" s="80">
        <f t="shared" si="465"/>
        <v>8</v>
      </c>
      <c r="AM46" s="80">
        <f t="shared" si="465"/>
        <v>8</v>
      </c>
      <c r="AN46" s="80">
        <f t="shared" si="465"/>
        <v>8</v>
      </c>
      <c r="AO46" s="61" t="s">
        <v>58</v>
      </c>
      <c r="AP46" s="76" t="s">
        <v>49</v>
      </c>
      <c r="AQ46" s="76" t="s">
        <v>49</v>
      </c>
      <c r="AR46" s="80">
        <f t="shared" ref="AR46:AV46" si="466">$B$106</f>
        <v>8</v>
      </c>
      <c r="AS46" s="80">
        <f t="shared" si="466"/>
        <v>8</v>
      </c>
      <c r="AT46" s="80">
        <f t="shared" si="466"/>
        <v>8</v>
      </c>
      <c r="AU46" s="80">
        <f t="shared" si="466"/>
        <v>8</v>
      </c>
      <c r="AV46" s="80">
        <f t="shared" si="466"/>
        <v>8</v>
      </c>
      <c r="AW46" s="76" t="s">
        <v>49</v>
      </c>
      <c r="AX46" s="76" t="s">
        <v>49</v>
      </c>
      <c r="AY46" s="80">
        <f t="shared" ref="AY46:BC46" si="467">$B$106</f>
        <v>8</v>
      </c>
      <c r="AZ46" s="80">
        <f t="shared" si="467"/>
        <v>8</v>
      </c>
      <c r="BA46" s="80">
        <f t="shared" si="467"/>
        <v>8</v>
      </c>
      <c r="BB46" s="56" t="s">
        <v>53</v>
      </c>
      <c r="BC46" s="80">
        <f t="shared" si="467"/>
        <v>8</v>
      </c>
      <c r="BD46" s="76" t="s">
        <v>49</v>
      </c>
      <c r="BE46" s="76" t="s">
        <v>49</v>
      </c>
      <c r="BF46" s="80">
        <f t="shared" ref="BF46:BJ46" si="468">$B$106</f>
        <v>8</v>
      </c>
      <c r="BG46" s="80">
        <f t="shared" si="468"/>
        <v>8</v>
      </c>
      <c r="BH46" s="80">
        <f t="shared" si="468"/>
        <v>8</v>
      </c>
      <c r="BI46" s="80">
        <f t="shared" si="468"/>
        <v>8</v>
      </c>
      <c r="BJ46" s="80">
        <f t="shared" si="468"/>
        <v>8</v>
      </c>
      <c r="BK46" s="76" t="s">
        <v>49</v>
      </c>
      <c r="BL46" s="76" t="s">
        <v>49</v>
      </c>
      <c r="BM46" s="80">
        <f t="shared" ref="BM46:BQ46" si="469">$B$106</f>
        <v>8</v>
      </c>
      <c r="BN46" s="80">
        <f t="shared" si="469"/>
        <v>8</v>
      </c>
      <c r="BO46" s="80">
        <f t="shared" si="469"/>
        <v>8</v>
      </c>
      <c r="BP46" s="80">
        <f t="shared" si="469"/>
        <v>8</v>
      </c>
      <c r="BQ46" s="80">
        <f t="shared" si="469"/>
        <v>8</v>
      </c>
      <c r="BR46" s="76" t="s">
        <v>49</v>
      </c>
      <c r="BS46" s="76" t="s">
        <v>49</v>
      </c>
      <c r="BT46" s="80">
        <f t="shared" ref="BT46:BX46" si="470">$B$106</f>
        <v>8</v>
      </c>
      <c r="BU46" s="80">
        <f t="shared" si="470"/>
        <v>8</v>
      </c>
      <c r="BV46" s="80">
        <f t="shared" si="470"/>
        <v>8</v>
      </c>
      <c r="BW46" s="80">
        <f t="shared" si="470"/>
        <v>8</v>
      </c>
      <c r="BX46" s="80">
        <f t="shared" si="470"/>
        <v>8</v>
      </c>
      <c r="BY46" s="76" t="s">
        <v>49</v>
      </c>
      <c r="BZ46" s="76" t="s">
        <v>49</v>
      </c>
      <c r="CA46" s="80">
        <f t="shared" ref="CA46:CD46" si="471">$B$106</f>
        <v>8</v>
      </c>
      <c r="CB46" s="80">
        <f t="shared" si="471"/>
        <v>8</v>
      </c>
      <c r="CC46" s="80">
        <f t="shared" si="471"/>
        <v>8</v>
      </c>
      <c r="CD46" s="80">
        <f t="shared" si="471"/>
        <v>8</v>
      </c>
      <c r="CE46" s="56" t="s">
        <v>53</v>
      </c>
      <c r="CF46" s="76" t="s">
        <v>49</v>
      </c>
      <c r="CG46" s="76" t="s">
        <v>49</v>
      </c>
      <c r="CH46" s="80">
        <f t="shared" ref="CH46:CL46" si="472">$B$106</f>
        <v>8</v>
      </c>
      <c r="CI46" s="80">
        <f t="shared" si="472"/>
        <v>8</v>
      </c>
      <c r="CJ46" s="80">
        <f t="shared" si="472"/>
        <v>8</v>
      </c>
      <c r="CK46" s="59" t="s">
        <v>56</v>
      </c>
      <c r="CL46" s="80">
        <f t="shared" si="472"/>
        <v>8</v>
      </c>
      <c r="CM46" s="76" t="s">
        <v>49</v>
      </c>
      <c r="CN46" s="76" t="s">
        <v>49</v>
      </c>
      <c r="CO46" s="80">
        <f t="shared" ref="CO46:CP46" si="473">$B$106</f>
        <v>8</v>
      </c>
      <c r="CP46" s="80">
        <f t="shared" si="473"/>
        <v>8</v>
      </c>
      <c r="CQ46" s="63" t="s">
        <v>60</v>
      </c>
      <c r="CR46" s="63" t="s">
        <v>60</v>
      </c>
      <c r="CS46" s="63" t="s">
        <v>60</v>
      </c>
      <c r="CT46" s="76" t="s">
        <v>49</v>
      </c>
      <c r="CU46" s="76" t="s">
        <v>49</v>
      </c>
      <c r="CV46" s="63" t="s">
        <v>60</v>
      </c>
      <c r="CW46" s="63" t="s">
        <v>60</v>
      </c>
      <c r="CX46" s="63" t="s">
        <v>60</v>
      </c>
      <c r="CY46" s="63" t="s">
        <v>60</v>
      </c>
      <c r="CZ46" s="63" t="s">
        <v>60</v>
      </c>
      <c r="DA46" s="76" t="s">
        <v>49</v>
      </c>
      <c r="DB46" s="76" t="s">
        <v>49</v>
      </c>
      <c r="DC46" s="63" t="s">
        <v>60</v>
      </c>
      <c r="DD46" s="63" t="s">
        <v>60</v>
      </c>
      <c r="DE46" s="63" t="s">
        <v>60</v>
      </c>
      <c r="DF46" s="63" t="s">
        <v>60</v>
      </c>
      <c r="DG46" s="63" t="s">
        <v>60</v>
      </c>
      <c r="DH46" s="76" t="s">
        <v>49</v>
      </c>
      <c r="DI46" s="76" t="s">
        <v>49</v>
      </c>
      <c r="DJ46" s="63" t="s">
        <v>60</v>
      </c>
      <c r="DK46" s="63" t="s">
        <v>60</v>
      </c>
      <c r="DL46" s="63" t="s">
        <v>60</v>
      </c>
      <c r="DM46" s="63" t="s">
        <v>60</v>
      </c>
      <c r="DN46" s="63" t="s">
        <v>60</v>
      </c>
      <c r="DO46" s="76" t="s">
        <v>49</v>
      </c>
      <c r="DP46" s="76" t="s">
        <v>49</v>
      </c>
      <c r="DQ46" s="52" t="s">
        <v>50</v>
      </c>
      <c r="DR46" s="80">
        <f t="shared" ref="DR46:DU46" si="474">$B$106</f>
        <v>8</v>
      </c>
      <c r="DS46" s="80">
        <f t="shared" si="474"/>
        <v>8</v>
      </c>
      <c r="DT46" s="80">
        <f t="shared" si="474"/>
        <v>8</v>
      </c>
      <c r="DU46" s="80">
        <f t="shared" si="474"/>
        <v>8</v>
      </c>
      <c r="DV46" s="76" t="s">
        <v>49</v>
      </c>
      <c r="DW46" s="76" t="s">
        <v>49</v>
      </c>
      <c r="DX46" s="80">
        <f t="shared" ref="DX46:EB46" si="475">$B$106</f>
        <v>8</v>
      </c>
      <c r="DY46" s="80">
        <f t="shared" si="475"/>
        <v>8</v>
      </c>
      <c r="DZ46" s="80">
        <f t="shared" si="475"/>
        <v>8</v>
      </c>
      <c r="EA46" s="80">
        <f t="shared" si="475"/>
        <v>8</v>
      </c>
      <c r="EB46" s="80">
        <f t="shared" si="475"/>
        <v>8</v>
      </c>
      <c r="EC46" s="76" t="s">
        <v>49</v>
      </c>
      <c r="ED46" s="76" t="s">
        <v>49</v>
      </c>
      <c r="EE46" s="80">
        <f t="shared" ref="EE46:EH46" si="476">$B$106</f>
        <v>8</v>
      </c>
      <c r="EF46" s="80">
        <f t="shared" si="476"/>
        <v>8</v>
      </c>
      <c r="EG46" s="80">
        <f t="shared" si="476"/>
        <v>8</v>
      </c>
      <c r="EH46" s="80">
        <f t="shared" si="476"/>
        <v>8</v>
      </c>
      <c r="EI46" s="52" t="s">
        <v>50</v>
      </c>
      <c r="EJ46" s="76" t="s">
        <v>49</v>
      </c>
      <c r="EK46" s="76" t="s">
        <v>49</v>
      </c>
      <c r="EL46" s="80">
        <f t="shared" ref="EL46:EO46" si="477">$B$106</f>
        <v>8</v>
      </c>
      <c r="EM46" s="80">
        <f t="shared" si="477"/>
        <v>8</v>
      </c>
      <c r="EN46" s="80">
        <f t="shared" si="477"/>
        <v>8</v>
      </c>
      <c r="EO46" s="80">
        <f t="shared" si="477"/>
        <v>8</v>
      </c>
      <c r="EP46" s="52" t="s">
        <v>50</v>
      </c>
      <c r="EQ46" s="76" t="s">
        <v>49</v>
      </c>
      <c r="ER46" s="76" t="s">
        <v>49</v>
      </c>
      <c r="ES46" s="80">
        <f t="shared" ref="ES46:EW46" si="478">$B$106</f>
        <v>8</v>
      </c>
      <c r="ET46" s="80">
        <f t="shared" si="478"/>
        <v>8</v>
      </c>
      <c r="EU46" s="80">
        <f t="shared" si="478"/>
        <v>8</v>
      </c>
      <c r="EV46" s="80">
        <f t="shared" si="478"/>
        <v>8</v>
      </c>
      <c r="EW46" s="80">
        <f t="shared" si="478"/>
        <v>8</v>
      </c>
      <c r="EX46" s="76" t="s">
        <v>49</v>
      </c>
      <c r="EY46" s="76" t="s">
        <v>49</v>
      </c>
      <c r="EZ46" s="80">
        <f t="shared" ref="EZ46:FD46" si="479">$B$106</f>
        <v>8</v>
      </c>
      <c r="FA46" s="80">
        <f t="shared" si="479"/>
        <v>8</v>
      </c>
      <c r="FB46" s="80">
        <f t="shared" si="479"/>
        <v>8</v>
      </c>
      <c r="FC46" s="52" t="s">
        <v>50</v>
      </c>
      <c r="FD46" s="80">
        <f t="shared" si="479"/>
        <v>8</v>
      </c>
      <c r="FE46" s="76" t="s">
        <v>49</v>
      </c>
      <c r="FF46" s="76" t="s">
        <v>49</v>
      </c>
      <c r="FG46" s="80">
        <f t="shared" ref="FG46:FK46" si="480">$B$106</f>
        <v>8</v>
      </c>
      <c r="FH46" s="80">
        <f t="shared" si="480"/>
        <v>8</v>
      </c>
      <c r="FI46" s="80">
        <f t="shared" si="480"/>
        <v>8</v>
      </c>
      <c r="FJ46" s="80">
        <f t="shared" si="480"/>
        <v>8</v>
      </c>
      <c r="FK46" s="80">
        <f t="shared" si="480"/>
        <v>8</v>
      </c>
      <c r="FL46" s="76" t="s">
        <v>49</v>
      </c>
      <c r="FM46" s="76" t="s">
        <v>49</v>
      </c>
      <c r="FN46" s="52" t="s">
        <v>50</v>
      </c>
      <c r="FO46" s="80">
        <f t="shared" ref="FO46:FR46" si="481">$B$106</f>
        <v>8</v>
      </c>
      <c r="FP46" s="80">
        <f t="shared" si="481"/>
        <v>8</v>
      </c>
      <c r="FQ46" s="80">
        <f t="shared" si="481"/>
        <v>8</v>
      </c>
      <c r="FR46" s="80">
        <f t="shared" si="481"/>
        <v>8</v>
      </c>
      <c r="FS46" s="76" t="s">
        <v>49</v>
      </c>
      <c r="FT46" s="76" t="s">
        <v>49</v>
      </c>
      <c r="FU46" s="80">
        <f t="shared" ref="FU46:FY46" si="482">$B$106</f>
        <v>8</v>
      </c>
      <c r="FV46" s="80">
        <f t="shared" si="482"/>
        <v>8</v>
      </c>
      <c r="FW46" s="80">
        <f t="shared" si="482"/>
        <v>8</v>
      </c>
      <c r="FX46" s="80">
        <f t="shared" si="482"/>
        <v>8</v>
      </c>
      <c r="FY46" s="80">
        <f t="shared" si="482"/>
        <v>8</v>
      </c>
      <c r="FZ46" s="76" t="s">
        <v>49</v>
      </c>
      <c r="GA46" s="76" t="s">
        <v>49</v>
      </c>
      <c r="GB46" s="80">
        <f t="shared" ref="GB46:GF46" si="483">$B$106</f>
        <v>8</v>
      </c>
      <c r="GC46" s="80">
        <f t="shared" si="483"/>
        <v>8</v>
      </c>
      <c r="GD46" s="80">
        <f t="shared" si="483"/>
        <v>8</v>
      </c>
      <c r="GE46" s="80">
        <f t="shared" si="483"/>
        <v>8</v>
      </c>
      <c r="GF46" s="80">
        <f t="shared" si="483"/>
        <v>8</v>
      </c>
      <c r="GG46" s="76" t="s">
        <v>49</v>
      </c>
      <c r="GH46" s="76" t="s">
        <v>49</v>
      </c>
      <c r="GI46" s="80">
        <f t="shared" ref="GI46:GM46" si="484">$B$106</f>
        <v>8</v>
      </c>
      <c r="GJ46" s="80">
        <f t="shared" si="484"/>
        <v>8</v>
      </c>
      <c r="GK46" s="80">
        <f t="shared" si="484"/>
        <v>8</v>
      </c>
      <c r="GL46" s="80">
        <f t="shared" si="484"/>
        <v>8</v>
      </c>
      <c r="GM46" s="80">
        <f t="shared" si="484"/>
        <v>8</v>
      </c>
      <c r="GN46" s="76" t="s">
        <v>49</v>
      </c>
      <c r="GO46" s="76" t="s">
        <v>49</v>
      </c>
      <c r="GP46" s="80">
        <f t="shared" ref="GP46:GT46" si="485">$B$106</f>
        <v>8</v>
      </c>
      <c r="GQ46" s="80">
        <f t="shared" si="485"/>
        <v>8</v>
      </c>
      <c r="GR46" s="80">
        <f t="shared" si="485"/>
        <v>8</v>
      </c>
      <c r="GS46" s="80">
        <f t="shared" si="485"/>
        <v>8</v>
      </c>
      <c r="GT46" s="80">
        <f t="shared" si="485"/>
        <v>8</v>
      </c>
      <c r="GU46" s="76" t="s">
        <v>49</v>
      </c>
      <c r="GV46" s="76" t="s">
        <v>49</v>
      </c>
      <c r="GW46" s="80">
        <f t="shared" ref="GW46:HA46" si="486">$B$106</f>
        <v>8</v>
      </c>
      <c r="GX46" s="80">
        <f t="shared" si="486"/>
        <v>8</v>
      </c>
      <c r="GY46" s="80">
        <f t="shared" si="486"/>
        <v>8</v>
      </c>
      <c r="GZ46" s="80">
        <f t="shared" si="486"/>
        <v>8</v>
      </c>
      <c r="HA46" s="80">
        <f t="shared" si="486"/>
        <v>8</v>
      </c>
      <c r="HB46" s="76" t="s">
        <v>49</v>
      </c>
      <c r="HC46" s="76" t="s">
        <v>49</v>
      </c>
      <c r="HD46" s="80">
        <f t="shared" ref="HD46:HH46" si="487">$B$106</f>
        <v>8</v>
      </c>
      <c r="HE46" s="52" t="s">
        <v>50</v>
      </c>
      <c r="HF46" s="80">
        <f t="shared" si="487"/>
        <v>8</v>
      </c>
      <c r="HG46" s="80">
        <f t="shared" si="487"/>
        <v>8</v>
      </c>
      <c r="HH46" s="80">
        <f t="shared" si="487"/>
        <v>8</v>
      </c>
      <c r="HI46" s="76" t="s">
        <v>49</v>
      </c>
      <c r="HJ46" s="76" t="s">
        <v>49</v>
      </c>
      <c r="HK46" s="80">
        <f t="shared" ref="HK46:HO46" si="488">$B$106</f>
        <v>8</v>
      </c>
      <c r="HL46" s="80">
        <f t="shared" si="488"/>
        <v>8</v>
      </c>
      <c r="HM46" s="80">
        <f t="shared" si="488"/>
        <v>8</v>
      </c>
      <c r="HN46" s="80">
        <f t="shared" si="488"/>
        <v>8</v>
      </c>
      <c r="HO46" s="80">
        <f t="shared" si="488"/>
        <v>8</v>
      </c>
      <c r="HP46" s="76" t="s">
        <v>49</v>
      </c>
      <c r="HQ46" s="76" t="s">
        <v>49</v>
      </c>
      <c r="HR46" s="80">
        <f t="shared" ref="HR46:HV46" si="489">$B$106</f>
        <v>8</v>
      </c>
      <c r="HS46" s="80">
        <f t="shared" si="489"/>
        <v>8</v>
      </c>
      <c r="HT46" s="80">
        <f t="shared" si="489"/>
        <v>8</v>
      </c>
      <c r="HU46" s="80">
        <f t="shared" si="489"/>
        <v>8</v>
      </c>
      <c r="HV46" s="80">
        <f t="shared" si="489"/>
        <v>8</v>
      </c>
      <c r="HW46" s="76" t="s">
        <v>49</v>
      </c>
      <c r="HX46" s="76" t="s">
        <v>49</v>
      </c>
      <c r="HY46" s="80">
        <f t="shared" ref="HY46:IC46" si="490">$B$106</f>
        <v>8</v>
      </c>
      <c r="HZ46" s="80">
        <f t="shared" si="490"/>
        <v>8</v>
      </c>
      <c r="IA46" s="80">
        <f t="shared" si="490"/>
        <v>8</v>
      </c>
      <c r="IB46" s="80">
        <f t="shared" si="490"/>
        <v>8</v>
      </c>
      <c r="IC46" s="80">
        <f t="shared" si="490"/>
        <v>8</v>
      </c>
      <c r="ID46" s="76" t="s">
        <v>49</v>
      </c>
      <c r="IE46" s="76" t="s">
        <v>49</v>
      </c>
      <c r="IF46" s="80">
        <f t="shared" ref="IF46:IJ46" si="491">$B$106</f>
        <v>8</v>
      </c>
      <c r="IG46" s="80">
        <f t="shared" si="491"/>
        <v>8</v>
      </c>
      <c r="IH46" s="80">
        <f t="shared" si="491"/>
        <v>8</v>
      </c>
      <c r="II46" s="80">
        <f t="shared" si="491"/>
        <v>8</v>
      </c>
      <c r="IJ46" s="80">
        <f t="shared" si="491"/>
        <v>8</v>
      </c>
      <c r="IK46" s="76" t="s">
        <v>49</v>
      </c>
      <c r="IL46" s="76" t="s">
        <v>49</v>
      </c>
      <c r="IM46" s="80">
        <f t="shared" ref="IM46:IQ46" si="492">$B$106</f>
        <v>8</v>
      </c>
      <c r="IN46" s="80">
        <f t="shared" si="492"/>
        <v>8</v>
      </c>
      <c r="IO46" s="80">
        <f t="shared" si="492"/>
        <v>8</v>
      </c>
      <c r="IP46" s="80">
        <f t="shared" si="492"/>
        <v>8</v>
      </c>
      <c r="IQ46" s="80">
        <f t="shared" si="492"/>
        <v>8</v>
      </c>
      <c r="IR46" s="76" t="s">
        <v>49</v>
      </c>
      <c r="IS46" s="76" t="s">
        <v>49</v>
      </c>
      <c r="IT46" s="80">
        <f t="shared" ref="IT46:IX46" si="493">$B$106</f>
        <v>8</v>
      </c>
      <c r="IU46" s="80">
        <f t="shared" si="493"/>
        <v>8</v>
      </c>
      <c r="IV46" s="80">
        <f t="shared" si="493"/>
        <v>8</v>
      </c>
      <c r="IW46" s="80">
        <f t="shared" si="493"/>
        <v>8</v>
      </c>
      <c r="IX46" s="80">
        <f t="shared" si="493"/>
        <v>8</v>
      </c>
      <c r="IY46" s="76" t="s">
        <v>49</v>
      </c>
      <c r="IZ46" s="76" t="s">
        <v>49</v>
      </c>
      <c r="JA46" s="80">
        <f t="shared" ref="JA46:JE46" si="494">$B$106</f>
        <v>8</v>
      </c>
      <c r="JB46" s="80">
        <f t="shared" si="494"/>
        <v>8</v>
      </c>
      <c r="JC46" s="80">
        <f t="shared" si="494"/>
        <v>8</v>
      </c>
      <c r="JD46" s="80">
        <f t="shared" si="494"/>
        <v>8</v>
      </c>
      <c r="JE46" s="80">
        <f t="shared" si="494"/>
        <v>8</v>
      </c>
      <c r="JF46" s="76" t="s">
        <v>49</v>
      </c>
      <c r="JG46" s="76" t="s">
        <v>49</v>
      </c>
      <c r="JH46" s="80">
        <f t="shared" ref="JH46:JL46" si="495">$B$106</f>
        <v>8</v>
      </c>
      <c r="JI46" s="80">
        <f t="shared" si="495"/>
        <v>8</v>
      </c>
      <c r="JJ46" s="80">
        <f t="shared" si="495"/>
        <v>8</v>
      </c>
      <c r="JK46" s="80">
        <f t="shared" si="495"/>
        <v>8</v>
      </c>
      <c r="JL46" s="80">
        <f t="shared" si="495"/>
        <v>8</v>
      </c>
      <c r="JM46" s="76" t="s">
        <v>49</v>
      </c>
      <c r="JN46" s="76" t="s">
        <v>49</v>
      </c>
      <c r="JO46" s="80">
        <f t="shared" ref="JO46:JS46" si="496">$B$106</f>
        <v>8</v>
      </c>
      <c r="JP46" s="80">
        <f t="shared" si="496"/>
        <v>8</v>
      </c>
      <c r="JQ46" s="80">
        <f t="shared" si="496"/>
        <v>8</v>
      </c>
      <c r="JR46" s="80">
        <f t="shared" si="496"/>
        <v>8</v>
      </c>
      <c r="JS46" s="80">
        <f t="shared" si="496"/>
        <v>8</v>
      </c>
      <c r="JT46" s="76" t="s">
        <v>49</v>
      </c>
      <c r="JU46" s="76" t="s">
        <v>49</v>
      </c>
      <c r="JV46" s="80">
        <f t="shared" ref="JV46:JZ46" si="497">$B$106</f>
        <v>8</v>
      </c>
      <c r="JW46" s="80">
        <f t="shared" si="497"/>
        <v>8</v>
      </c>
      <c r="JX46" s="80">
        <f t="shared" si="497"/>
        <v>8</v>
      </c>
      <c r="JY46" s="80">
        <f t="shared" si="497"/>
        <v>8</v>
      </c>
      <c r="JZ46" s="80">
        <f t="shared" si="497"/>
        <v>8</v>
      </c>
      <c r="KA46" s="76" t="s">
        <v>49</v>
      </c>
      <c r="KB46" s="76" t="s">
        <v>49</v>
      </c>
      <c r="KC46" s="80">
        <f t="shared" ref="KC46:KG46" si="498">$B$106</f>
        <v>8</v>
      </c>
      <c r="KD46" s="80">
        <f t="shared" si="498"/>
        <v>8</v>
      </c>
      <c r="KE46" s="80">
        <f t="shared" si="498"/>
        <v>8</v>
      </c>
      <c r="KF46" s="80">
        <f t="shared" si="498"/>
        <v>8</v>
      </c>
      <c r="KG46" s="80">
        <f t="shared" si="498"/>
        <v>8</v>
      </c>
      <c r="KH46" s="76" t="s">
        <v>49</v>
      </c>
      <c r="KI46" s="76" t="s">
        <v>49</v>
      </c>
      <c r="KJ46" s="80">
        <f t="shared" ref="KJ46:KN46" si="499">$B$106</f>
        <v>8</v>
      </c>
      <c r="KK46" s="80">
        <f t="shared" si="499"/>
        <v>8</v>
      </c>
      <c r="KL46" s="80">
        <f t="shared" si="499"/>
        <v>8</v>
      </c>
      <c r="KM46" s="80">
        <f t="shared" si="499"/>
        <v>8</v>
      </c>
      <c r="KN46" s="80">
        <f t="shared" si="499"/>
        <v>8</v>
      </c>
      <c r="KO46" s="76" t="s">
        <v>49</v>
      </c>
      <c r="KP46" s="76" t="s">
        <v>49</v>
      </c>
      <c r="KQ46" s="80">
        <f t="shared" ref="KQ46:KU46" si="500">$B$106</f>
        <v>8</v>
      </c>
      <c r="KR46" s="80">
        <f t="shared" si="500"/>
        <v>8</v>
      </c>
      <c r="KS46" s="80">
        <f t="shared" si="500"/>
        <v>8</v>
      </c>
      <c r="KT46" s="80">
        <f t="shared" si="500"/>
        <v>8</v>
      </c>
      <c r="KU46" s="80">
        <f t="shared" si="500"/>
        <v>8</v>
      </c>
      <c r="KV46" s="76" t="s">
        <v>49</v>
      </c>
      <c r="KW46" s="76" t="s">
        <v>49</v>
      </c>
      <c r="KX46" s="80">
        <f t="shared" ref="KX46:LB46" si="501">$B$106</f>
        <v>8</v>
      </c>
      <c r="KY46" s="80">
        <f t="shared" si="501"/>
        <v>8</v>
      </c>
      <c r="KZ46" s="80">
        <f t="shared" si="501"/>
        <v>8</v>
      </c>
      <c r="LA46" s="80">
        <f t="shared" si="501"/>
        <v>8</v>
      </c>
      <c r="LB46" s="80">
        <f t="shared" si="501"/>
        <v>8</v>
      </c>
      <c r="LC46" s="76" t="s">
        <v>49</v>
      </c>
      <c r="LD46" s="76" t="s">
        <v>49</v>
      </c>
      <c r="LE46" s="80">
        <f t="shared" ref="LE46:LI46" si="502">$B$106</f>
        <v>8</v>
      </c>
      <c r="LF46" s="80">
        <f t="shared" si="502"/>
        <v>8</v>
      </c>
      <c r="LG46" s="80">
        <f t="shared" si="502"/>
        <v>8</v>
      </c>
      <c r="LH46" s="80">
        <f t="shared" si="502"/>
        <v>8</v>
      </c>
      <c r="LI46" s="80">
        <f t="shared" si="502"/>
        <v>8</v>
      </c>
      <c r="LJ46" s="76" t="s">
        <v>49</v>
      </c>
      <c r="LK46" s="76" t="s">
        <v>49</v>
      </c>
      <c r="LL46" s="80">
        <f t="shared" ref="LL46:LP46" si="503">$B$106</f>
        <v>8</v>
      </c>
      <c r="LM46" s="80">
        <f t="shared" si="503"/>
        <v>8</v>
      </c>
      <c r="LN46" s="80">
        <f t="shared" si="503"/>
        <v>8</v>
      </c>
      <c r="LO46" s="80">
        <f t="shared" si="503"/>
        <v>8</v>
      </c>
      <c r="LP46" s="80">
        <f t="shared" si="503"/>
        <v>8</v>
      </c>
      <c r="LQ46" s="76" t="s">
        <v>49</v>
      </c>
      <c r="LR46" s="76" t="s">
        <v>49</v>
      </c>
      <c r="LS46" s="80">
        <f t="shared" ref="LS46:LW46" si="504">$B$106</f>
        <v>8</v>
      </c>
      <c r="LT46" s="80">
        <f t="shared" si="504"/>
        <v>8</v>
      </c>
      <c r="LU46" s="52" t="s">
        <v>50</v>
      </c>
      <c r="LV46" s="80">
        <f t="shared" si="504"/>
        <v>8</v>
      </c>
      <c r="LW46" s="80">
        <f t="shared" si="504"/>
        <v>8</v>
      </c>
      <c r="LX46" s="76" t="s">
        <v>49</v>
      </c>
      <c r="LY46" s="76" t="s">
        <v>49</v>
      </c>
      <c r="LZ46" s="80">
        <f t="shared" ref="LZ46:MD46" si="505">$B$106</f>
        <v>8</v>
      </c>
      <c r="MA46" s="80">
        <f t="shared" si="505"/>
        <v>8</v>
      </c>
      <c r="MB46" s="80">
        <f t="shared" si="505"/>
        <v>8</v>
      </c>
      <c r="MC46" s="80">
        <f t="shared" si="505"/>
        <v>8</v>
      </c>
      <c r="MD46" s="80">
        <f t="shared" si="505"/>
        <v>8</v>
      </c>
      <c r="ME46" s="76" t="s">
        <v>49</v>
      </c>
      <c r="MF46" s="76" t="s">
        <v>49</v>
      </c>
      <c r="MG46" s="80">
        <f t="shared" ref="MG46:MK46" si="506">$B$106</f>
        <v>8</v>
      </c>
      <c r="MH46" s="80">
        <f t="shared" si="506"/>
        <v>8</v>
      </c>
      <c r="MI46" s="80">
        <f t="shared" si="506"/>
        <v>8</v>
      </c>
      <c r="MJ46" s="80">
        <f t="shared" si="506"/>
        <v>8</v>
      </c>
      <c r="MK46" s="80">
        <f t="shared" si="506"/>
        <v>8</v>
      </c>
      <c r="ML46" s="76" t="s">
        <v>49</v>
      </c>
      <c r="MM46" s="76" t="s">
        <v>49</v>
      </c>
      <c r="MN46" s="80">
        <f t="shared" ref="MN46:MR46" si="507">$B$106</f>
        <v>8</v>
      </c>
      <c r="MO46" s="80">
        <f t="shared" si="507"/>
        <v>8</v>
      </c>
      <c r="MP46" s="80">
        <f t="shared" si="507"/>
        <v>8</v>
      </c>
      <c r="MQ46" s="80">
        <f t="shared" si="507"/>
        <v>8</v>
      </c>
      <c r="MR46" s="80">
        <f t="shared" si="507"/>
        <v>8</v>
      </c>
      <c r="MS46" s="76" t="s">
        <v>49</v>
      </c>
      <c r="MT46" s="76" t="s">
        <v>49</v>
      </c>
      <c r="MU46" s="80">
        <f t="shared" ref="MU46:MY46" si="508">$B$106</f>
        <v>8</v>
      </c>
      <c r="MV46" s="80">
        <f t="shared" si="508"/>
        <v>8</v>
      </c>
      <c r="MW46" s="80">
        <f t="shared" si="508"/>
        <v>8</v>
      </c>
      <c r="MX46" s="80">
        <f t="shared" si="508"/>
        <v>8</v>
      </c>
      <c r="MY46" s="80">
        <f t="shared" si="508"/>
        <v>8</v>
      </c>
      <c r="MZ46" s="76" t="s">
        <v>49</v>
      </c>
      <c r="NA46" s="76" t="s">
        <v>49</v>
      </c>
      <c r="NB46" s="80">
        <f t="shared" ref="NB46:NF46" si="509">$B$106</f>
        <v>8</v>
      </c>
      <c r="NC46" s="80">
        <f t="shared" si="509"/>
        <v>8</v>
      </c>
      <c r="ND46" s="80">
        <f t="shared" si="509"/>
        <v>8</v>
      </c>
      <c r="NE46" s="80">
        <f t="shared" si="509"/>
        <v>8</v>
      </c>
      <c r="NF46" s="80">
        <f t="shared" si="509"/>
        <v>8</v>
      </c>
      <c r="NG46" s="76" t="s">
        <v>49</v>
      </c>
      <c r="NH46" s="76" t="s">
        <v>49</v>
      </c>
      <c r="NI46" s="80">
        <f t="shared" ref="NI46:NL46" si="510">$B$106</f>
        <v>8</v>
      </c>
      <c r="NJ46" s="80">
        <f t="shared" si="510"/>
        <v>8</v>
      </c>
      <c r="NK46" s="80">
        <f t="shared" si="510"/>
        <v>8</v>
      </c>
      <c r="NL46" s="80">
        <f t="shared" si="510"/>
        <v>8</v>
      </c>
      <c r="NM46" s="52" t="s">
        <v>50</v>
      </c>
      <c r="NN46" s="76" t="s">
        <v>49</v>
      </c>
      <c r="NO46" s="76" t="s">
        <v>49</v>
      </c>
      <c r="NP46" s="80">
        <f t="shared" ref="NP46:NS46" si="511">$B$106</f>
        <v>8</v>
      </c>
      <c r="NQ46" s="80">
        <f t="shared" si="511"/>
        <v>8</v>
      </c>
      <c r="NR46" s="80">
        <f t="shared" si="511"/>
        <v>8</v>
      </c>
      <c r="NS46" s="80">
        <f t="shared" si="511"/>
        <v>8</v>
      </c>
      <c r="NT46" s="52" t="s">
        <v>50</v>
      </c>
      <c r="NU46" s="81" t="s">
        <v>49</v>
      </c>
      <c r="NV46" s="81" t="s">
        <v>49</v>
      </c>
      <c r="NW46" s="82"/>
      <c r="NX46" s="82"/>
      <c r="NY46" s="82"/>
      <c r="NZ46" s="82"/>
      <c r="OA46" s="82"/>
      <c r="OB46" s="81" t="s">
        <v>49</v>
      </c>
      <c r="OC46" s="81" t="s">
        <v>49</v>
      </c>
      <c r="OD46" s="82"/>
      <c r="OE46" s="82"/>
      <c r="OF46" s="82"/>
      <c r="OG46" s="82"/>
      <c r="OH46" s="82"/>
      <c r="OI46" s="81" t="s">
        <v>49</v>
      </c>
      <c r="OJ46" s="81" t="s">
        <v>49</v>
      </c>
      <c r="OK46" s="82"/>
      <c r="OL46" s="82"/>
      <c r="OM46" s="82"/>
      <c r="ON46" s="82"/>
      <c r="OO46" s="82"/>
      <c r="OP46" s="81" t="s">
        <v>49</v>
      </c>
      <c r="OQ46" s="81" t="s">
        <v>49</v>
      </c>
      <c r="OR46" s="82"/>
      <c r="OS46" s="82"/>
      <c r="OT46" s="82"/>
      <c r="OU46" s="82"/>
      <c r="OV46" s="82"/>
      <c r="OW46" s="81" t="s">
        <v>49</v>
      </c>
      <c r="OX46" s="81" t="s">
        <v>49</v>
      </c>
      <c r="OY46" s="82"/>
      <c r="OZ46" s="82"/>
      <c r="PA46" s="82"/>
      <c r="PB46" s="82"/>
      <c r="PC46" s="82"/>
      <c r="PD46" s="81" t="s">
        <v>49</v>
      </c>
      <c r="PE46" s="81" t="s">
        <v>49</v>
      </c>
      <c r="PF46" s="82"/>
      <c r="PG46" s="82"/>
      <c r="PH46" s="82"/>
      <c r="PI46" s="82"/>
      <c r="PJ46" s="82"/>
      <c r="PK46" s="81" t="s">
        <v>49</v>
      </c>
      <c r="PL46" s="81" t="s">
        <v>49</v>
      </c>
      <c r="PM46" s="82"/>
      <c r="PN46" s="82"/>
      <c r="PO46" s="82"/>
      <c r="PP46" s="82"/>
      <c r="PQ46" s="82"/>
      <c r="PR46" s="81" t="s">
        <v>49</v>
      </c>
      <c r="PS46" s="81" t="s">
        <v>49</v>
      </c>
      <c r="PT46" s="82"/>
      <c r="PU46" s="82"/>
      <c r="PV46" s="82"/>
      <c r="PW46" s="82"/>
      <c r="PX46" s="82"/>
      <c r="PY46" s="81" t="s">
        <v>49</v>
      </c>
      <c r="PZ46" s="81" t="s">
        <v>49</v>
      </c>
      <c r="QA46" s="82"/>
      <c r="QB46" s="82"/>
      <c r="QC46" s="82"/>
      <c r="QD46" s="82"/>
      <c r="QE46" s="82"/>
      <c r="QF46" s="81" t="s">
        <v>49</v>
      </c>
      <c r="QG46" s="81" t="s">
        <v>49</v>
      </c>
      <c r="QH46" s="82"/>
      <c r="QI46" s="82"/>
      <c r="QJ46" s="82"/>
      <c r="QK46" s="82"/>
      <c r="QL46" s="82"/>
      <c r="QM46" s="81" t="s">
        <v>49</v>
      </c>
      <c r="QN46" s="81" t="s">
        <v>49</v>
      </c>
      <c r="QO46" s="82"/>
      <c r="QP46" s="82"/>
      <c r="QQ46" s="82"/>
      <c r="QR46" s="82"/>
      <c r="QS46" s="82"/>
      <c r="QT46" s="81" t="s">
        <v>49</v>
      </c>
      <c r="QU46" s="81" t="s">
        <v>49</v>
      </c>
      <c r="QV46" s="82"/>
      <c r="QW46" s="82"/>
      <c r="QX46" s="82"/>
      <c r="QY46" s="82"/>
      <c r="QZ46" s="82"/>
      <c r="RA46" s="81" t="s">
        <v>49</v>
      </c>
      <c r="RB46" s="81" t="s">
        <v>49</v>
      </c>
      <c r="RC46" s="82"/>
      <c r="RD46" s="82"/>
      <c r="RE46" s="82"/>
      <c r="RF46" s="82"/>
      <c r="RG46" s="82"/>
      <c r="RH46" s="81" t="s">
        <v>49</v>
      </c>
      <c r="RI46" s="81" t="s">
        <v>49</v>
      </c>
    </row>
    <row r="47" spans="1:477" s="77" customFormat="1" ht="2.1" customHeight="1" x14ac:dyDescent="0.2">
      <c r="A47" s="89"/>
      <c r="B47" s="9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84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  <c r="IV47" s="109"/>
      <c r="IW47" s="109"/>
      <c r="IX47" s="109"/>
      <c r="IY47" s="109"/>
      <c r="IZ47" s="109"/>
      <c r="JA47" s="109"/>
      <c r="JB47" s="109"/>
      <c r="JC47" s="109"/>
      <c r="JD47" s="109"/>
      <c r="JE47" s="109"/>
      <c r="JF47" s="109"/>
      <c r="JG47" s="109"/>
      <c r="JH47" s="109"/>
      <c r="JI47" s="109"/>
      <c r="JJ47" s="109"/>
      <c r="JK47" s="109"/>
      <c r="JL47" s="109"/>
      <c r="JM47" s="109"/>
      <c r="JN47" s="109"/>
      <c r="JO47" s="109"/>
      <c r="JP47" s="109"/>
      <c r="JQ47" s="109"/>
      <c r="JR47" s="109"/>
      <c r="JS47" s="109"/>
      <c r="JT47" s="109"/>
      <c r="JU47" s="109"/>
      <c r="JV47" s="109"/>
      <c r="JW47" s="109"/>
      <c r="JX47" s="109"/>
      <c r="JY47" s="109"/>
      <c r="JZ47" s="109"/>
      <c r="KA47" s="109"/>
      <c r="KB47" s="109"/>
      <c r="KC47" s="109"/>
      <c r="KD47" s="109"/>
      <c r="KE47" s="109"/>
      <c r="KF47" s="109"/>
      <c r="KG47" s="109"/>
      <c r="KH47" s="109"/>
      <c r="KI47" s="109"/>
      <c r="KJ47" s="109"/>
      <c r="KK47" s="109"/>
      <c r="KL47" s="109"/>
      <c r="KM47" s="109"/>
      <c r="KN47" s="109"/>
      <c r="KO47" s="109"/>
      <c r="KP47" s="109"/>
      <c r="KQ47" s="109"/>
      <c r="KR47" s="109"/>
      <c r="KS47" s="109"/>
      <c r="KT47" s="109"/>
      <c r="KU47" s="109"/>
      <c r="KV47" s="109"/>
      <c r="KW47" s="109"/>
      <c r="KX47" s="109"/>
      <c r="KY47" s="109"/>
      <c r="KZ47" s="109"/>
      <c r="LA47" s="109"/>
      <c r="LB47" s="109"/>
      <c r="LC47" s="109"/>
      <c r="LD47" s="109"/>
      <c r="LE47" s="109"/>
      <c r="LF47" s="109"/>
      <c r="LG47" s="109"/>
      <c r="LH47" s="109"/>
      <c r="LI47" s="109"/>
      <c r="LJ47" s="109"/>
      <c r="LK47" s="109"/>
      <c r="LL47" s="109"/>
      <c r="LM47" s="109"/>
      <c r="LN47" s="109"/>
      <c r="LO47" s="109"/>
      <c r="LP47" s="109"/>
      <c r="LQ47" s="109"/>
      <c r="LR47" s="109"/>
      <c r="LS47" s="109"/>
      <c r="LT47" s="109"/>
      <c r="LU47" s="109"/>
      <c r="LV47" s="109"/>
      <c r="LW47" s="109"/>
      <c r="LX47" s="109"/>
      <c r="LY47" s="109"/>
      <c r="LZ47" s="109"/>
      <c r="MA47" s="109"/>
      <c r="MB47" s="109"/>
      <c r="MC47" s="109"/>
      <c r="MD47" s="109"/>
      <c r="ME47" s="109"/>
      <c r="MF47" s="109"/>
      <c r="MG47" s="109"/>
      <c r="MH47" s="109"/>
      <c r="MI47" s="109"/>
      <c r="MJ47" s="109"/>
      <c r="MK47" s="109"/>
      <c r="ML47" s="109"/>
      <c r="MM47" s="109"/>
      <c r="MN47" s="109"/>
      <c r="MO47" s="109"/>
      <c r="MP47" s="109"/>
      <c r="MQ47" s="109"/>
      <c r="MR47" s="109"/>
      <c r="MS47" s="109"/>
      <c r="MT47" s="109"/>
      <c r="MU47" s="109"/>
      <c r="MV47" s="109"/>
      <c r="MW47" s="109"/>
      <c r="MX47" s="109"/>
      <c r="MY47" s="109"/>
      <c r="MZ47" s="109"/>
      <c r="NA47" s="109"/>
      <c r="NB47" s="109"/>
      <c r="NC47" s="109"/>
      <c r="ND47" s="109"/>
      <c r="NE47" s="109"/>
      <c r="NF47" s="109"/>
      <c r="NG47" s="109"/>
      <c r="NH47" s="109"/>
      <c r="NI47" s="109"/>
      <c r="NJ47" s="109"/>
      <c r="NK47" s="109"/>
      <c r="NL47" s="109"/>
      <c r="NM47" s="109"/>
      <c r="NN47" s="109"/>
      <c r="NO47" s="109"/>
      <c r="NP47" s="109"/>
      <c r="NQ47" s="109"/>
      <c r="NR47" s="109"/>
      <c r="NS47" s="109"/>
      <c r="NT47" s="109"/>
      <c r="NU47" s="110"/>
      <c r="NV47" s="110"/>
      <c r="NW47" s="110"/>
      <c r="NX47" s="110"/>
      <c r="NY47" s="110"/>
      <c r="NZ47" s="110"/>
      <c r="OA47" s="110"/>
      <c r="OB47" s="110"/>
      <c r="OC47" s="110"/>
      <c r="OD47" s="110"/>
      <c r="OE47" s="110"/>
      <c r="OF47" s="110"/>
      <c r="OG47" s="110"/>
      <c r="OH47" s="110"/>
      <c r="OI47" s="110"/>
      <c r="OJ47" s="110"/>
      <c r="OK47" s="110"/>
      <c r="OL47" s="110"/>
      <c r="OM47" s="110"/>
      <c r="ON47" s="110"/>
      <c r="OO47" s="110"/>
      <c r="OP47" s="110"/>
      <c r="OQ47" s="110"/>
      <c r="OR47" s="110"/>
      <c r="OS47" s="110"/>
      <c r="OT47" s="110"/>
      <c r="OU47" s="110"/>
      <c r="OV47" s="110"/>
      <c r="OW47" s="110"/>
      <c r="OX47" s="110"/>
      <c r="OY47" s="110"/>
      <c r="OZ47" s="110"/>
      <c r="PA47" s="110"/>
      <c r="PB47" s="110"/>
      <c r="PC47" s="110"/>
      <c r="PD47" s="110"/>
      <c r="PE47" s="110"/>
      <c r="PF47" s="110"/>
      <c r="PG47" s="110"/>
      <c r="PH47" s="110"/>
      <c r="PI47" s="110"/>
      <c r="PJ47" s="110"/>
      <c r="PK47" s="110"/>
      <c r="PL47" s="110"/>
      <c r="PM47" s="110"/>
      <c r="PN47" s="110"/>
      <c r="PO47" s="110"/>
      <c r="PP47" s="110"/>
      <c r="PQ47" s="110"/>
      <c r="PR47" s="110"/>
      <c r="PS47" s="110"/>
      <c r="PT47" s="110"/>
      <c r="PU47" s="110"/>
      <c r="PV47" s="110"/>
      <c r="PW47" s="110"/>
      <c r="PX47" s="110"/>
      <c r="PY47" s="110"/>
      <c r="PZ47" s="110"/>
      <c r="QA47" s="110"/>
      <c r="QB47" s="110"/>
      <c r="QC47" s="110"/>
      <c r="QD47" s="110"/>
      <c r="QE47" s="110"/>
      <c r="QF47" s="110"/>
      <c r="QG47" s="110"/>
      <c r="QH47" s="110"/>
      <c r="QI47" s="110"/>
      <c r="QJ47" s="110"/>
      <c r="QK47" s="110"/>
      <c r="QL47" s="110"/>
      <c r="QM47" s="110"/>
      <c r="QN47" s="110"/>
      <c r="QO47" s="110"/>
      <c r="QP47" s="110"/>
      <c r="QQ47" s="110"/>
      <c r="QR47" s="110"/>
      <c r="QS47" s="110"/>
      <c r="QT47" s="110"/>
      <c r="QU47" s="110"/>
      <c r="QV47" s="110"/>
      <c r="QW47" s="110"/>
      <c r="QX47" s="110"/>
      <c r="QY47" s="110"/>
      <c r="QZ47" s="110"/>
      <c r="RA47" s="110"/>
      <c r="RB47" s="110"/>
      <c r="RC47" s="110"/>
      <c r="RD47" s="110"/>
      <c r="RE47" s="110"/>
      <c r="RF47" s="110"/>
      <c r="RG47" s="110"/>
      <c r="RH47" s="110"/>
      <c r="RI47" s="110"/>
    </row>
    <row r="48" spans="1:477" ht="9.9499999999999993" customHeight="1" x14ac:dyDescent="0.2">
      <c r="A48" s="89" t="s">
        <v>96</v>
      </c>
      <c r="B48" s="111">
        <f>COUNTIF(R48:NS48,"")</f>
        <v>0</v>
      </c>
      <c r="C48" s="79">
        <f>COUNTIF(R48:NS48,"we")</f>
        <v>104</v>
      </c>
      <c r="D48" s="79">
        <f>COUNTIF(R48:NS48,"jf")</f>
        <v>9</v>
      </c>
      <c r="E48" s="79">
        <f>COUNTIF(R48:NS48,"&gt;0")</f>
        <v>232</v>
      </c>
      <c r="F48" s="79">
        <f>COUNTIF(R48:NS48,"ec")</f>
        <v>0</v>
      </c>
      <c r="G48" s="69"/>
      <c r="H48" s="79">
        <f>(COUNTIF(R48:NS48,"cp")-25)*(-1)</f>
        <v>23</v>
      </c>
      <c r="I48" s="79">
        <f>COUNTIF(R48:NS48,"rec")</f>
        <v>0</v>
      </c>
      <c r="J48" s="79">
        <f>COUNTIF(R48:NS48,"am")</f>
        <v>0</v>
      </c>
      <c r="K48" s="79">
        <f>COUNTIF(R48:NS48,"for")</f>
        <v>1</v>
      </c>
      <c r="L48" s="79">
        <f>COUNTIF(R48:NS48,"fa")</f>
        <v>0</v>
      </c>
      <c r="M48" s="79">
        <f>COUNTIF(R48:NS48,"ss")</f>
        <v>0</v>
      </c>
      <c r="N48" s="79">
        <f>COUNTIF(R48:NS48,"fer")</f>
        <v>0</v>
      </c>
      <c r="O48" s="79">
        <f>COUNTIF(R48:NS48,"cho")</f>
        <v>18</v>
      </c>
      <c r="P48" s="79">
        <f>COUNTIF(R48:NS48,"dép")</f>
        <v>0</v>
      </c>
      <c r="Q48" s="103"/>
      <c r="R48" s="52" t="s">
        <v>50</v>
      </c>
      <c r="S48" s="56" t="s">
        <v>53</v>
      </c>
      <c r="T48" s="56" t="s">
        <v>53</v>
      </c>
      <c r="U48" s="76" t="s">
        <v>49</v>
      </c>
      <c r="V48" s="76" t="s">
        <v>49</v>
      </c>
      <c r="W48" s="80">
        <f t="shared" ref="W48:AA48" si="512">$B$108</f>
        <v>8</v>
      </c>
      <c r="X48" s="80">
        <f t="shared" si="512"/>
        <v>8</v>
      </c>
      <c r="Y48" s="80">
        <f t="shared" si="512"/>
        <v>8</v>
      </c>
      <c r="Z48" s="80">
        <f t="shared" si="512"/>
        <v>8</v>
      </c>
      <c r="AA48" s="80">
        <f t="shared" si="512"/>
        <v>8</v>
      </c>
      <c r="AB48" s="76" t="s">
        <v>49</v>
      </c>
      <c r="AC48" s="76" t="s">
        <v>49</v>
      </c>
      <c r="AD48" s="80">
        <f t="shared" ref="AD48:AH48" si="513">$B$108</f>
        <v>8</v>
      </c>
      <c r="AE48" s="80">
        <f t="shared" si="513"/>
        <v>8</v>
      </c>
      <c r="AF48" s="80">
        <f t="shared" si="513"/>
        <v>8</v>
      </c>
      <c r="AG48" s="80">
        <f t="shared" si="513"/>
        <v>8</v>
      </c>
      <c r="AH48" s="80">
        <f t="shared" si="513"/>
        <v>8</v>
      </c>
      <c r="AI48" s="76" t="s">
        <v>49</v>
      </c>
      <c r="AJ48" s="76" t="s">
        <v>49</v>
      </c>
      <c r="AK48" s="80">
        <f t="shared" ref="AK48:AO48" si="514">$B$108</f>
        <v>8</v>
      </c>
      <c r="AL48" s="80">
        <f t="shared" si="514"/>
        <v>8</v>
      </c>
      <c r="AM48" s="80">
        <f t="shared" si="514"/>
        <v>8</v>
      </c>
      <c r="AN48" s="80">
        <f t="shared" si="514"/>
        <v>8</v>
      </c>
      <c r="AO48" s="80">
        <f t="shared" si="514"/>
        <v>8</v>
      </c>
      <c r="AP48" s="76" t="s">
        <v>49</v>
      </c>
      <c r="AQ48" s="76" t="s">
        <v>49</v>
      </c>
      <c r="AR48" s="80">
        <f t="shared" ref="AR48:AV48" si="515">$B$108</f>
        <v>8</v>
      </c>
      <c r="AS48" s="80">
        <f t="shared" si="515"/>
        <v>8</v>
      </c>
      <c r="AT48" s="80">
        <f t="shared" si="515"/>
        <v>8</v>
      </c>
      <c r="AU48" s="80">
        <f t="shared" si="515"/>
        <v>8</v>
      </c>
      <c r="AV48" s="80">
        <f t="shared" si="515"/>
        <v>8</v>
      </c>
      <c r="AW48" s="76" t="s">
        <v>49</v>
      </c>
      <c r="AX48" s="76" t="s">
        <v>49</v>
      </c>
      <c r="AY48" s="80">
        <f t="shared" ref="AY48:BC48" si="516">$B$108</f>
        <v>8</v>
      </c>
      <c r="AZ48" s="80">
        <f t="shared" si="516"/>
        <v>8</v>
      </c>
      <c r="BA48" s="80">
        <f t="shared" si="516"/>
        <v>8</v>
      </c>
      <c r="BB48" s="80">
        <f t="shared" si="516"/>
        <v>8</v>
      </c>
      <c r="BC48" s="80">
        <f t="shared" si="516"/>
        <v>8</v>
      </c>
      <c r="BD48" s="76" t="s">
        <v>49</v>
      </c>
      <c r="BE48" s="76" t="s">
        <v>49</v>
      </c>
      <c r="BF48" s="80">
        <f t="shared" ref="BF48:BJ48" si="517">$B$108</f>
        <v>8</v>
      </c>
      <c r="BG48" s="80">
        <f t="shared" si="517"/>
        <v>8</v>
      </c>
      <c r="BH48" s="80">
        <f t="shared" si="517"/>
        <v>8</v>
      </c>
      <c r="BI48" s="80">
        <f t="shared" si="517"/>
        <v>8</v>
      </c>
      <c r="BJ48" s="80">
        <f t="shared" si="517"/>
        <v>8</v>
      </c>
      <c r="BK48" s="76" t="s">
        <v>49</v>
      </c>
      <c r="BL48" s="76" t="s">
        <v>49</v>
      </c>
      <c r="BM48" s="80">
        <f t="shared" ref="BM48:BQ48" si="518">$B$108</f>
        <v>8</v>
      </c>
      <c r="BN48" s="80">
        <f t="shared" si="518"/>
        <v>8</v>
      </c>
      <c r="BO48" s="80">
        <f t="shared" si="518"/>
        <v>8</v>
      </c>
      <c r="BP48" s="80">
        <f t="shared" si="518"/>
        <v>8</v>
      </c>
      <c r="BQ48" s="80">
        <f t="shared" si="518"/>
        <v>8</v>
      </c>
      <c r="BR48" s="76" t="s">
        <v>49</v>
      </c>
      <c r="BS48" s="76" t="s">
        <v>49</v>
      </c>
      <c r="BT48" s="80">
        <f t="shared" ref="BT48:BX48" si="519">$B$108</f>
        <v>8</v>
      </c>
      <c r="BU48" s="80">
        <f t="shared" si="519"/>
        <v>8</v>
      </c>
      <c r="BV48" s="80">
        <f t="shared" si="519"/>
        <v>8</v>
      </c>
      <c r="BW48" s="80">
        <f t="shared" si="519"/>
        <v>8</v>
      </c>
      <c r="BX48" s="80">
        <f t="shared" si="519"/>
        <v>8</v>
      </c>
      <c r="BY48" s="76" t="s">
        <v>49</v>
      </c>
      <c r="BZ48" s="76" t="s">
        <v>49</v>
      </c>
      <c r="CA48" s="80">
        <f t="shared" ref="CA48:CE48" si="520">$B$108</f>
        <v>8</v>
      </c>
      <c r="CB48" s="80">
        <f t="shared" si="520"/>
        <v>8</v>
      </c>
      <c r="CC48" s="80">
        <f t="shared" si="520"/>
        <v>8</v>
      </c>
      <c r="CD48" s="80">
        <f t="shared" si="520"/>
        <v>8</v>
      </c>
      <c r="CE48" s="80">
        <f t="shared" si="520"/>
        <v>8</v>
      </c>
      <c r="CF48" s="76" t="s">
        <v>49</v>
      </c>
      <c r="CG48" s="76" t="s">
        <v>49</v>
      </c>
      <c r="CH48" s="80">
        <f t="shared" ref="CH48:CL48" si="521">$B$108</f>
        <v>8</v>
      </c>
      <c r="CI48" s="80">
        <f t="shared" si="521"/>
        <v>8</v>
      </c>
      <c r="CJ48" s="80">
        <f t="shared" si="521"/>
        <v>8</v>
      </c>
      <c r="CK48" s="59" t="s">
        <v>56</v>
      </c>
      <c r="CL48" s="80">
        <f t="shared" si="521"/>
        <v>8</v>
      </c>
      <c r="CM48" s="76" t="s">
        <v>49</v>
      </c>
      <c r="CN48" s="76" t="s">
        <v>49</v>
      </c>
      <c r="CO48" s="80">
        <f t="shared" ref="CO48:CP48" si="522">$B$108</f>
        <v>8</v>
      </c>
      <c r="CP48" s="80">
        <f t="shared" si="522"/>
        <v>8</v>
      </c>
      <c r="CQ48" s="63" t="s">
        <v>60</v>
      </c>
      <c r="CR48" s="63" t="s">
        <v>60</v>
      </c>
      <c r="CS48" s="63" t="s">
        <v>60</v>
      </c>
      <c r="CT48" s="76" t="s">
        <v>49</v>
      </c>
      <c r="CU48" s="76" t="s">
        <v>49</v>
      </c>
      <c r="CV48" s="63" t="s">
        <v>60</v>
      </c>
      <c r="CW48" s="63" t="s">
        <v>60</v>
      </c>
      <c r="CX48" s="63" t="s">
        <v>60</v>
      </c>
      <c r="CY48" s="63" t="s">
        <v>60</v>
      </c>
      <c r="CZ48" s="63" t="s">
        <v>60</v>
      </c>
      <c r="DA48" s="76" t="s">
        <v>49</v>
      </c>
      <c r="DB48" s="76" t="s">
        <v>49</v>
      </c>
      <c r="DC48" s="63" t="s">
        <v>60</v>
      </c>
      <c r="DD48" s="63" t="s">
        <v>60</v>
      </c>
      <c r="DE48" s="63" t="s">
        <v>60</v>
      </c>
      <c r="DF48" s="63" t="s">
        <v>60</v>
      </c>
      <c r="DG48" s="63" t="s">
        <v>60</v>
      </c>
      <c r="DH48" s="76" t="s">
        <v>49</v>
      </c>
      <c r="DI48" s="76" t="s">
        <v>49</v>
      </c>
      <c r="DJ48" s="63" t="s">
        <v>60</v>
      </c>
      <c r="DK48" s="63" t="s">
        <v>60</v>
      </c>
      <c r="DL48" s="63" t="s">
        <v>60</v>
      </c>
      <c r="DM48" s="63" t="s">
        <v>60</v>
      </c>
      <c r="DN48" s="63" t="s">
        <v>60</v>
      </c>
      <c r="DO48" s="76" t="s">
        <v>49</v>
      </c>
      <c r="DP48" s="76" t="s">
        <v>49</v>
      </c>
      <c r="DQ48" s="52" t="s">
        <v>50</v>
      </c>
      <c r="DR48" s="80">
        <f t="shared" ref="DR48:DU48" si="523">$B$108</f>
        <v>8</v>
      </c>
      <c r="DS48" s="80">
        <f t="shared" si="523"/>
        <v>8</v>
      </c>
      <c r="DT48" s="80">
        <f t="shared" si="523"/>
        <v>8</v>
      </c>
      <c r="DU48" s="80">
        <f t="shared" si="523"/>
        <v>8</v>
      </c>
      <c r="DV48" s="76" t="s">
        <v>49</v>
      </c>
      <c r="DW48" s="76" t="s">
        <v>49</v>
      </c>
      <c r="DX48" s="80">
        <f t="shared" ref="DX48:EB48" si="524">$B$108</f>
        <v>8</v>
      </c>
      <c r="DY48" s="80">
        <f t="shared" si="524"/>
        <v>8</v>
      </c>
      <c r="DZ48" s="80">
        <f t="shared" si="524"/>
        <v>8</v>
      </c>
      <c r="EA48" s="80">
        <f t="shared" si="524"/>
        <v>8</v>
      </c>
      <c r="EB48" s="80">
        <f t="shared" si="524"/>
        <v>8</v>
      </c>
      <c r="EC48" s="76" t="s">
        <v>49</v>
      </c>
      <c r="ED48" s="76" t="s">
        <v>49</v>
      </c>
      <c r="EE48" s="80">
        <f t="shared" ref="EE48:EH48" si="525">$B$108</f>
        <v>8</v>
      </c>
      <c r="EF48" s="80">
        <f t="shared" si="525"/>
        <v>8</v>
      </c>
      <c r="EG48" s="80">
        <f t="shared" si="525"/>
        <v>8</v>
      </c>
      <c r="EH48" s="80">
        <f t="shared" si="525"/>
        <v>8</v>
      </c>
      <c r="EI48" s="52" t="s">
        <v>50</v>
      </c>
      <c r="EJ48" s="76" t="s">
        <v>49</v>
      </c>
      <c r="EK48" s="76" t="s">
        <v>49</v>
      </c>
      <c r="EL48" s="80">
        <f t="shared" ref="EL48:EO48" si="526">$B$108</f>
        <v>8</v>
      </c>
      <c r="EM48" s="80">
        <f t="shared" si="526"/>
        <v>8</v>
      </c>
      <c r="EN48" s="80">
        <f t="shared" si="526"/>
        <v>8</v>
      </c>
      <c r="EO48" s="80">
        <f t="shared" si="526"/>
        <v>8</v>
      </c>
      <c r="EP48" s="52" t="s">
        <v>50</v>
      </c>
      <c r="EQ48" s="76" t="s">
        <v>49</v>
      </c>
      <c r="ER48" s="76" t="s">
        <v>49</v>
      </c>
      <c r="ES48" s="80">
        <f t="shared" ref="ES48:EW48" si="527">$B$108</f>
        <v>8</v>
      </c>
      <c r="ET48" s="80">
        <f t="shared" si="527"/>
        <v>8</v>
      </c>
      <c r="EU48" s="80">
        <f t="shared" si="527"/>
        <v>8</v>
      </c>
      <c r="EV48" s="80">
        <f t="shared" si="527"/>
        <v>8</v>
      </c>
      <c r="EW48" s="80">
        <f t="shared" si="527"/>
        <v>8</v>
      </c>
      <c r="EX48" s="76" t="s">
        <v>49</v>
      </c>
      <c r="EY48" s="76" t="s">
        <v>49</v>
      </c>
      <c r="EZ48" s="80">
        <f t="shared" ref="EZ48:FD48" si="528">$B$108</f>
        <v>8</v>
      </c>
      <c r="FA48" s="80">
        <f t="shared" si="528"/>
        <v>8</v>
      </c>
      <c r="FB48" s="80">
        <f t="shared" si="528"/>
        <v>8</v>
      </c>
      <c r="FC48" s="52" t="s">
        <v>50</v>
      </c>
      <c r="FD48" s="80">
        <f t="shared" si="528"/>
        <v>8</v>
      </c>
      <c r="FE48" s="76" t="s">
        <v>49</v>
      </c>
      <c r="FF48" s="76" t="s">
        <v>49</v>
      </c>
      <c r="FG48" s="80">
        <f t="shared" ref="FG48:FK48" si="529">$B$108</f>
        <v>8</v>
      </c>
      <c r="FH48" s="80">
        <f t="shared" si="529"/>
        <v>8</v>
      </c>
      <c r="FI48" s="80">
        <f t="shared" si="529"/>
        <v>8</v>
      </c>
      <c r="FJ48" s="80">
        <f t="shared" si="529"/>
        <v>8</v>
      </c>
      <c r="FK48" s="80">
        <f t="shared" si="529"/>
        <v>8</v>
      </c>
      <c r="FL48" s="76" t="s">
        <v>49</v>
      </c>
      <c r="FM48" s="76" t="s">
        <v>49</v>
      </c>
      <c r="FN48" s="52" t="s">
        <v>50</v>
      </c>
      <c r="FO48" s="80">
        <f t="shared" ref="FO48:FR48" si="530">$B$108</f>
        <v>8</v>
      </c>
      <c r="FP48" s="80">
        <f t="shared" si="530"/>
        <v>8</v>
      </c>
      <c r="FQ48" s="80">
        <f t="shared" si="530"/>
        <v>8</v>
      </c>
      <c r="FR48" s="80">
        <f t="shared" si="530"/>
        <v>8</v>
      </c>
      <c r="FS48" s="76" t="s">
        <v>49</v>
      </c>
      <c r="FT48" s="76" t="s">
        <v>49</v>
      </c>
      <c r="FU48" s="80">
        <f t="shared" ref="FU48:FY48" si="531">$B$108</f>
        <v>8</v>
      </c>
      <c r="FV48" s="80">
        <f t="shared" si="531"/>
        <v>8</v>
      </c>
      <c r="FW48" s="80">
        <f t="shared" si="531"/>
        <v>8</v>
      </c>
      <c r="FX48" s="80">
        <f t="shared" si="531"/>
        <v>8</v>
      </c>
      <c r="FY48" s="80">
        <f t="shared" si="531"/>
        <v>8</v>
      </c>
      <c r="FZ48" s="76" t="s">
        <v>49</v>
      </c>
      <c r="GA48" s="76" t="s">
        <v>49</v>
      </c>
      <c r="GB48" s="80">
        <f t="shared" ref="GB48:GF48" si="532">$B$108</f>
        <v>8</v>
      </c>
      <c r="GC48" s="80">
        <f t="shared" si="532"/>
        <v>8</v>
      </c>
      <c r="GD48" s="80">
        <f t="shared" si="532"/>
        <v>8</v>
      </c>
      <c r="GE48" s="80">
        <f t="shared" si="532"/>
        <v>8</v>
      </c>
      <c r="GF48" s="80">
        <f t="shared" si="532"/>
        <v>8</v>
      </c>
      <c r="GG48" s="76" t="s">
        <v>49</v>
      </c>
      <c r="GH48" s="76" t="s">
        <v>49</v>
      </c>
      <c r="GI48" s="80">
        <f t="shared" ref="GI48:GM48" si="533">$B$108</f>
        <v>8</v>
      </c>
      <c r="GJ48" s="80">
        <f t="shared" si="533"/>
        <v>8</v>
      </c>
      <c r="GK48" s="80">
        <f t="shared" si="533"/>
        <v>8</v>
      </c>
      <c r="GL48" s="80">
        <f t="shared" si="533"/>
        <v>8</v>
      </c>
      <c r="GM48" s="80">
        <f t="shared" si="533"/>
        <v>8</v>
      </c>
      <c r="GN48" s="76" t="s">
        <v>49</v>
      </c>
      <c r="GO48" s="76" t="s">
        <v>49</v>
      </c>
      <c r="GP48" s="80">
        <f t="shared" ref="GP48:GT48" si="534">$B$108</f>
        <v>8</v>
      </c>
      <c r="GQ48" s="80">
        <f t="shared" si="534"/>
        <v>8</v>
      </c>
      <c r="GR48" s="80">
        <f t="shared" si="534"/>
        <v>8</v>
      </c>
      <c r="GS48" s="80">
        <f t="shared" si="534"/>
        <v>8</v>
      </c>
      <c r="GT48" s="80">
        <f t="shared" si="534"/>
        <v>8</v>
      </c>
      <c r="GU48" s="76" t="s">
        <v>49</v>
      </c>
      <c r="GV48" s="76" t="s">
        <v>49</v>
      </c>
      <c r="GW48" s="80">
        <f t="shared" ref="GW48:HA48" si="535">$B$108</f>
        <v>8</v>
      </c>
      <c r="GX48" s="80">
        <f t="shared" si="535"/>
        <v>8</v>
      </c>
      <c r="GY48" s="80">
        <f t="shared" si="535"/>
        <v>8</v>
      </c>
      <c r="GZ48" s="80">
        <f t="shared" si="535"/>
        <v>8</v>
      </c>
      <c r="HA48" s="80">
        <f t="shared" si="535"/>
        <v>8</v>
      </c>
      <c r="HB48" s="76" t="s">
        <v>49</v>
      </c>
      <c r="HC48" s="76" t="s">
        <v>49</v>
      </c>
      <c r="HD48" s="80">
        <f t="shared" ref="HD48:HH48" si="536">$B$108</f>
        <v>8</v>
      </c>
      <c r="HE48" s="52" t="s">
        <v>50</v>
      </c>
      <c r="HF48" s="80">
        <f t="shared" si="536"/>
        <v>8</v>
      </c>
      <c r="HG48" s="80">
        <f t="shared" si="536"/>
        <v>8</v>
      </c>
      <c r="HH48" s="80">
        <f t="shared" si="536"/>
        <v>8</v>
      </c>
      <c r="HI48" s="76" t="s">
        <v>49</v>
      </c>
      <c r="HJ48" s="76" t="s">
        <v>49</v>
      </c>
      <c r="HK48" s="80">
        <f t="shared" ref="HK48:HO48" si="537">$B$108</f>
        <v>8</v>
      </c>
      <c r="HL48" s="80">
        <f t="shared" si="537"/>
        <v>8</v>
      </c>
      <c r="HM48" s="80">
        <f t="shared" si="537"/>
        <v>8</v>
      </c>
      <c r="HN48" s="80">
        <f t="shared" si="537"/>
        <v>8</v>
      </c>
      <c r="HO48" s="80">
        <f t="shared" si="537"/>
        <v>8</v>
      </c>
      <c r="HP48" s="76" t="s">
        <v>49</v>
      </c>
      <c r="HQ48" s="76" t="s">
        <v>49</v>
      </c>
      <c r="HR48" s="80">
        <f t="shared" ref="HR48:HV48" si="538">$B$108</f>
        <v>8</v>
      </c>
      <c r="HS48" s="80">
        <f t="shared" si="538"/>
        <v>8</v>
      </c>
      <c r="HT48" s="80">
        <f t="shared" si="538"/>
        <v>8</v>
      </c>
      <c r="HU48" s="80">
        <f t="shared" si="538"/>
        <v>8</v>
      </c>
      <c r="HV48" s="80">
        <f t="shared" si="538"/>
        <v>8</v>
      </c>
      <c r="HW48" s="76" t="s">
        <v>49</v>
      </c>
      <c r="HX48" s="76" t="s">
        <v>49</v>
      </c>
      <c r="HY48" s="80">
        <f t="shared" ref="HY48:IC48" si="539">$B$108</f>
        <v>8</v>
      </c>
      <c r="HZ48" s="80">
        <f t="shared" si="539"/>
        <v>8</v>
      </c>
      <c r="IA48" s="80">
        <f t="shared" si="539"/>
        <v>8</v>
      </c>
      <c r="IB48" s="80">
        <f t="shared" si="539"/>
        <v>8</v>
      </c>
      <c r="IC48" s="80">
        <f t="shared" si="539"/>
        <v>8</v>
      </c>
      <c r="ID48" s="76" t="s">
        <v>49</v>
      </c>
      <c r="IE48" s="76" t="s">
        <v>49</v>
      </c>
      <c r="IF48" s="80">
        <f t="shared" ref="IF48:IJ48" si="540">$B$108</f>
        <v>8</v>
      </c>
      <c r="IG48" s="80">
        <f t="shared" si="540"/>
        <v>8</v>
      </c>
      <c r="IH48" s="80">
        <f t="shared" si="540"/>
        <v>8</v>
      </c>
      <c r="II48" s="80">
        <f t="shared" si="540"/>
        <v>8</v>
      </c>
      <c r="IJ48" s="80">
        <f t="shared" si="540"/>
        <v>8</v>
      </c>
      <c r="IK48" s="76" t="s">
        <v>49</v>
      </c>
      <c r="IL48" s="76" t="s">
        <v>49</v>
      </c>
      <c r="IM48" s="80">
        <f t="shared" ref="IM48:IQ48" si="541">$B$108</f>
        <v>8</v>
      </c>
      <c r="IN48" s="80">
        <f t="shared" si="541"/>
        <v>8</v>
      </c>
      <c r="IO48" s="80">
        <f t="shared" si="541"/>
        <v>8</v>
      </c>
      <c r="IP48" s="80">
        <f t="shared" si="541"/>
        <v>8</v>
      </c>
      <c r="IQ48" s="80">
        <f t="shared" si="541"/>
        <v>8</v>
      </c>
      <c r="IR48" s="76" t="s">
        <v>49</v>
      </c>
      <c r="IS48" s="76" t="s">
        <v>49</v>
      </c>
      <c r="IT48" s="80">
        <f t="shared" ref="IT48:IX48" si="542">$B$108</f>
        <v>8</v>
      </c>
      <c r="IU48" s="80">
        <f t="shared" si="542"/>
        <v>8</v>
      </c>
      <c r="IV48" s="80">
        <f t="shared" si="542"/>
        <v>8</v>
      </c>
      <c r="IW48" s="80">
        <f t="shared" si="542"/>
        <v>8</v>
      </c>
      <c r="IX48" s="80">
        <f t="shared" si="542"/>
        <v>8</v>
      </c>
      <c r="IY48" s="76" t="s">
        <v>49</v>
      </c>
      <c r="IZ48" s="76" t="s">
        <v>49</v>
      </c>
      <c r="JA48" s="80">
        <f t="shared" ref="JA48:JE48" si="543">$B$108</f>
        <v>8</v>
      </c>
      <c r="JB48" s="80">
        <f t="shared" si="543"/>
        <v>8</v>
      </c>
      <c r="JC48" s="80">
        <f t="shared" si="543"/>
        <v>8</v>
      </c>
      <c r="JD48" s="80">
        <f t="shared" si="543"/>
        <v>8</v>
      </c>
      <c r="JE48" s="80">
        <f t="shared" si="543"/>
        <v>8</v>
      </c>
      <c r="JF48" s="76" t="s">
        <v>49</v>
      </c>
      <c r="JG48" s="76" t="s">
        <v>49</v>
      </c>
      <c r="JH48" s="80">
        <f t="shared" ref="JH48:JL48" si="544">$B$108</f>
        <v>8</v>
      </c>
      <c r="JI48" s="80">
        <f t="shared" si="544"/>
        <v>8</v>
      </c>
      <c r="JJ48" s="80">
        <f t="shared" si="544"/>
        <v>8</v>
      </c>
      <c r="JK48" s="80">
        <f t="shared" si="544"/>
        <v>8</v>
      </c>
      <c r="JL48" s="80">
        <f t="shared" si="544"/>
        <v>8</v>
      </c>
      <c r="JM48" s="76" t="s">
        <v>49</v>
      </c>
      <c r="JN48" s="76" t="s">
        <v>49</v>
      </c>
      <c r="JO48" s="80">
        <f t="shared" ref="JO48:JS48" si="545">$B$108</f>
        <v>8</v>
      </c>
      <c r="JP48" s="80">
        <f t="shared" si="545"/>
        <v>8</v>
      </c>
      <c r="JQ48" s="80">
        <f t="shared" si="545"/>
        <v>8</v>
      </c>
      <c r="JR48" s="80">
        <f t="shared" si="545"/>
        <v>8</v>
      </c>
      <c r="JS48" s="80">
        <f t="shared" si="545"/>
        <v>8</v>
      </c>
      <c r="JT48" s="76" t="s">
        <v>49</v>
      </c>
      <c r="JU48" s="76" t="s">
        <v>49</v>
      </c>
      <c r="JV48" s="80">
        <f t="shared" ref="JV48:JZ48" si="546">$B$108</f>
        <v>8</v>
      </c>
      <c r="JW48" s="80">
        <f t="shared" si="546"/>
        <v>8</v>
      </c>
      <c r="JX48" s="80">
        <f t="shared" si="546"/>
        <v>8</v>
      </c>
      <c r="JY48" s="80">
        <f t="shared" si="546"/>
        <v>8</v>
      </c>
      <c r="JZ48" s="80">
        <f t="shared" si="546"/>
        <v>8</v>
      </c>
      <c r="KA48" s="76" t="s">
        <v>49</v>
      </c>
      <c r="KB48" s="76" t="s">
        <v>49</v>
      </c>
      <c r="KC48" s="80">
        <f t="shared" ref="KC48:KG48" si="547">$B$108</f>
        <v>8</v>
      </c>
      <c r="KD48" s="80">
        <f t="shared" si="547"/>
        <v>8</v>
      </c>
      <c r="KE48" s="80">
        <f t="shared" si="547"/>
        <v>8</v>
      </c>
      <c r="KF48" s="80">
        <f t="shared" si="547"/>
        <v>8</v>
      </c>
      <c r="KG48" s="80">
        <f t="shared" si="547"/>
        <v>8</v>
      </c>
      <c r="KH48" s="76" t="s">
        <v>49</v>
      </c>
      <c r="KI48" s="76" t="s">
        <v>49</v>
      </c>
      <c r="KJ48" s="80">
        <f t="shared" ref="KJ48:KN48" si="548">$B$108</f>
        <v>8</v>
      </c>
      <c r="KK48" s="80">
        <f t="shared" si="548"/>
        <v>8</v>
      </c>
      <c r="KL48" s="80">
        <f t="shared" si="548"/>
        <v>8</v>
      </c>
      <c r="KM48" s="80">
        <f t="shared" si="548"/>
        <v>8</v>
      </c>
      <c r="KN48" s="80">
        <f t="shared" si="548"/>
        <v>8</v>
      </c>
      <c r="KO48" s="76" t="s">
        <v>49</v>
      </c>
      <c r="KP48" s="76" t="s">
        <v>49</v>
      </c>
      <c r="KQ48" s="80">
        <f t="shared" ref="KQ48:KU48" si="549">$B$108</f>
        <v>8</v>
      </c>
      <c r="KR48" s="80">
        <f t="shared" si="549"/>
        <v>8</v>
      </c>
      <c r="KS48" s="80">
        <f t="shared" si="549"/>
        <v>8</v>
      </c>
      <c r="KT48" s="80">
        <f t="shared" si="549"/>
        <v>8</v>
      </c>
      <c r="KU48" s="80">
        <f t="shared" si="549"/>
        <v>8</v>
      </c>
      <c r="KV48" s="76" t="s">
        <v>49</v>
      </c>
      <c r="KW48" s="76" t="s">
        <v>49</v>
      </c>
      <c r="KX48" s="80">
        <f t="shared" ref="KX48:LB48" si="550">$B$108</f>
        <v>8</v>
      </c>
      <c r="KY48" s="80">
        <f t="shared" si="550"/>
        <v>8</v>
      </c>
      <c r="KZ48" s="80">
        <f t="shared" si="550"/>
        <v>8</v>
      </c>
      <c r="LA48" s="80">
        <f t="shared" si="550"/>
        <v>8</v>
      </c>
      <c r="LB48" s="80">
        <f t="shared" si="550"/>
        <v>8</v>
      </c>
      <c r="LC48" s="76" t="s">
        <v>49</v>
      </c>
      <c r="LD48" s="76" t="s">
        <v>49</v>
      </c>
      <c r="LE48" s="80">
        <f t="shared" ref="LE48:LI48" si="551">$B$108</f>
        <v>8</v>
      </c>
      <c r="LF48" s="80">
        <f t="shared" si="551"/>
        <v>8</v>
      </c>
      <c r="LG48" s="80">
        <f t="shared" si="551"/>
        <v>8</v>
      </c>
      <c r="LH48" s="80">
        <f t="shared" si="551"/>
        <v>8</v>
      </c>
      <c r="LI48" s="80">
        <f t="shared" si="551"/>
        <v>8</v>
      </c>
      <c r="LJ48" s="76" t="s">
        <v>49</v>
      </c>
      <c r="LK48" s="76" t="s">
        <v>49</v>
      </c>
      <c r="LL48" s="80">
        <f t="shared" ref="LL48:LP48" si="552">$B$108</f>
        <v>8</v>
      </c>
      <c r="LM48" s="80">
        <f t="shared" si="552"/>
        <v>8</v>
      </c>
      <c r="LN48" s="80">
        <f t="shared" si="552"/>
        <v>8</v>
      </c>
      <c r="LO48" s="80">
        <f t="shared" si="552"/>
        <v>8</v>
      </c>
      <c r="LP48" s="80">
        <f t="shared" si="552"/>
        <v>8</v>
      </c>
      <c r="LQ48" s="76" t="s">
        <v>49</v>
      </c>
      <c r="LR48" s="76" t="s">
        <v>49</v>
      </c>
      <c r="LS48" s="80">
        <f t="shared" ref="LS48:LW48" si="553">$B$108</f>
        <v>8</v>
      </c>
      <c r="LT48" s="80">
        <f t="shared" si="553"/>
        <v>8</v>
      </c>
      <c r="LU48" s="52" t="s">
        <v>50</v>
      </c>
      <c r="LV48" s="80">
        <f t="shared" si="553"/>
        <v>8</v>
      </c>
      <c r="LW48" s="80">
        <f t="shared" si="553"/>
        <v>8</v>
      </c>
      <c r="LX48" s="76" t="s">
        <v>49</v>
      </c>
      <c r="LY48" s="76" t="s">
        <v>49</v>
      </c>
      <c r="LZ48" s="80">
        <f t="shared" ref="LZ48:MD48" si="554">$B$108</f>
        <v>8</v>
      </c>
      <c r="MA48" s="80">
        <f t="shared" si="554"/>
        <v>8</v>
      </c>
      <c r="MB48" s="80">
        <f t="shared" si="554"/>
        <v>8</v>
      </c>
      <c r="MC48" s="80">
        <f t="shared" si="554"/>
        <v>8</v>
      </c>
      <c r="MD48" s="80">
        <f t="shared" si="554"/>
        <v>8</v>
      </c>
      <c r="ME48" s="76" t="s">
        <v>49</v>
      </c>
      <c r="MF48" s="76" t="s">
        <v>49</v>
      </c>
      <c r="MG48" s="80">
        <f t="shared" ref="MG48:MK48" si="555">$B$108</f>
        <v>8</v>
      </c>
      <c r="MH48" s="80">
        <f t="shared" si="555"/>
        <v>8</v>
      </c>
      <c r="MI48" s="80">
        <f t="shared" si="555"/>
        <v>8</v>
      </c>
      <c r="MJ48" s="80">
        <f t="shared" si="555"/>
        <v>8</v>
      </c>
      <c r="MK48" s="80">
        <f t="shared" si="555"/>
        <v>8</v>
      </c>
      <c r="ML48" s="76" t="s">
        <v>49</v>
      </c>
      <c r="MM48" s="76" t="s">
        <v>49</v>
      </c>
      <c r="MN48" s="80">
        <f t="shared" ref="MN48:MR48" si="556">$B$108</f>
        <v>8</v>
      </c>
      <c r="MO48" s="80">
        <f t="shared" si="556"/>
        <v>8</v>
      </c>
      <c r="MP48" s="80">
        <f t="shared" si="556"/>
        <v>8</v>
      </c>
      <c r="MQ48" s="80">
        <f t="shared" si="556"/>
        <v>8</v>
      </c>
      <c r="MR48" s="80">
        <f t="shared" si="556"/>
        <v>8</v>
      </c>
      <c r="MS48" s="76" t="s">
        <v>49</v>
      </c>
      <c r="MT48" s="76" t="s">
        <v>49</v>
      </c>
      <c r="MU48" s="80">
        <f t="shared" ref="MU48:MY48" si="557">$B$108</f>
        <v>8</v>
      </c>
      <c r="MV48" s="80">
        <f t="shared" si="557"/>
        <v>8</v>
      </c>
      <c r="MW48" s="80">
        <f t="shared" si="557"/>
        <v>8</v>
      </c>
      <c r="MX48" s="80">
        <f t="shared" si="557"/>
        <v>8</v>
      </c>
      <c r="MY48" s="80">
        <f t="shared" si="557"/>
        <v>8</v>
      </c>
      <c r="MZ48" s="76" t="s">
        <v>49</v>
      </c>
      <c r="NA48" s="76" t="s">
        <v>49</v>
      </c>
      <c r="NB48" s="80">
        <f t="shared" ref="NB48:NF48" si="558">$B$108</f>
        <v>8</v>
      </c>
      <c r="NC48" s="80">
        <f t="shared" si="558"/>
        <v>8</v>
      </c>
      <c r="ND48" s="80">
        <f t="shared" si="558"/>
        <v>8</v>
      </c>
      <c r="NE48" s="80">
        <f t="shared" si="558"/>
        <v>8</v>
      </c>
      <c r="NF48" s="80">
        <f t="shared" si="558"/>
        <v>8</v>
      </c>
      <c r="NG48" s="76" t="s">
        <v>49</v>
      </c>
      <c r="NH48" s="76" t="s">
        <v>49</v>
      </c>
      <c r="NI48" s="80">
        <f t="shared" ref="NI48:NL48" si="559">$B$108</f>
        <v>8</v>
      </c>
      <c r="NJ48" s="80">
        <f t="shared" si="559"/>
        <v>8</v>
      </c>
      <c r="NK48" s="80">
        <f t="shared" si="559"/>
        <v>8</v>
      </c>
      <c r="NL48" s="80">
        <f t="shared" si="559"/>
        <v>8</v>
      </c>
      <c r="NM48" s="52" t="s">
        <v>50</v>
      </c>
      <c r="NN48" s="76" t="s">
        <v>49</v>
      </c>
      <c r="NO48" s="76" t="s">
        <v>49</v>
      </c>
      <c r="NP48" s="80">
        <f t="shared" ref="NP48:NS48" si="560">$B$108</f>
        <v>8</v>
      </c>
      <c r="NQ48" s="80">
        <f t="shared" si="560"/>
        <v>8</v>
      </c>
      <c r="NR48" s="80">
        <f t="shared" si="560"/>
        <v>8</v>
      </c>
      <c r="NS48" s="80">
        <f t="shared" si="560"/>
        <v>8</v>
      </c>
      <c r="NT48" s="52" t="s">
        <v>50</v>
      </c>
      <c r="NU48" s="81" t="s">
        <v>49</v>
      </c>
      <c r="NV48" s="81" t="s">
        <v>49</v>
      </c>
      <c r="NW48" s="82"/>
      <c r="NX48" s="82"/>
      <c r="NY48" s="82"/>
      <c r="NZ48" s="82"/>
      <c r="OA48" s="82"/>
      <c r="OB48" s="81" t="s">
        <v>49</v>
      </c>
      <c r="OC48" s="81" t="s">
        <v>49</v>
      </c>
      <c r="OD48" s="82"/>
      <c r="OE48" s="82"/>
      <c r="OF48" s="82"/>
      <c r="OG48" s="82"/>
      <c r="OH48" s="82"/>
      <c r="OI48" s="81" t="s">
        <v>49</v>
      </c>
      <c r="OJ48" s="81" t="s">
        <v>49</v>
      </c>
      <c r="OK48" s="82"/>
      <c r="OL48" s="82"/>
      <c r="OM48" s="82"/>
      <c r="ON48" s="82"/>
      <c r="OO48" s="82"/>
      <c r="OP48" s="81" t="s">
        <v>49</v>
      </c>
      <c r="OQ48" s="81" t="s">
        <v>49</v>
      </c>
      <c r="OR48" s="82"/>
      <c r="OS48" s="82"/>
      <c r="OT48" s="82"/>
      <c r="OU48" s="82"/>
      <c r="OV48" s="82"/>
      <c r="OW48" s="81" t="s">
        <v>49</v>
      </c>
      <c r="OX48" s="81" t="s">
        <v>49</v>
      </c>
      <c r="OY48" s="82"/>
      <c r="OZ48" s="82"/>
      <c r="PA48" s="82"/>
      <c r="PB48" s="82"/>
      <c r="PC48" s="82"/>
      <c r="PD48" s="81" t="s">
        <v>49</v>
      </c>
      <c r="PE48" s="81" t="s">
        <v>49</v>
      </c>
      <c r="PF48" s="82"/>
      <c r="PG48" s="82"/>
      <c r="PH48" s="82"/>
      <c r="PI48" s="82"/>
      <c r="PJ48" s="82"/>
      <c r="PK48" s="81" t="s">
        <v>49</v>
      </c>
      <c r="PL48" s="81" t="s">
        <v>49</v>
      </c>
      <c r="PM48" s="82"/>
      <c r="PN48" s="82"/>
      <c r="PO48" s="82"/>
      <c r="PP48" s="82"/>
      <c r="PQ48" s="82"/>
      <c r="PR48" s="81" t="s">
        <v>49</v>
      </c>
      <c r="PS48" s="81" t="s">
        <v>49</v>
      </c>
      <c r="PT48" s="82"/>
      <c r="PU48" s="82"/>
      <c r="PV48" s="82"/>
      <c r="PW48" s="82"/>
      <c r="PX48" s="82"/>
      <c r="PY48" s="81" t="s">
        <v>49</v>
      </c>
      <c r="PZ48" s="81" t="s">
        <v>49</v>
      </c>
      <c r="QA48" s="82"/>
      <c r="QB48" s="82"/>
      <c r="QC48" s="82"/>
      <c r="QD48" s="82"/>
      <c r="QE48" s="82"/>
      <c r="QF48" s="81" t="s">
        <v>49</v>
      </c>
      <c r="QG48" s="81" t="s">
        <v>49</v>
      </c>
      <c r="QH48" s="82"/>
      <c r="QI48" s="82"/>
      <c r="QJ48" s="82"/>
      <c r="QK48" s="82"/>
      <c r="QL48" s="82"/>
      <c r="QM48" s="81" t="s">
        <v>49</v>
      </c>
      <c r="QN48" s="81" t="s">
        <v>49</v>
      </c>
      <c r="QO48" s="82"/>
      <c r="QP48" s="82"/>
      <c r="QQ48" s="82"/>
      <c r="QR48" s="82"/>
      <c r="QS48" s="82"/>
      <c r="QT48" s="81" t="s">
        <v>49</v>
      </c>
      <c r="QU48" s="81" t="s">
        <v>49</v>
      </c>
      <c r="QV48" s="82"/>
      <c r="QW48" s="82"/>
      <c r="QX48" s="82"/>
      <c r="QY48" s="82"/>
      <c r="QZ48" s="82"/>
      <c r="RA48" s="81" t="s">
        <v>49</v>
      </c>
      <c r="RB48" s="81" t="s">
        <v>49</v>
      </c>
      <c r="RC48" s="82"/>
      <c r="RD48" s="82"/>
      <c r="RE48" s="82"/>
      <c r="RF48" s="82"/>
      <c r="RG48" s="82"/>
      <c r="RH48" s="81" t="s">
        <v>49</v>
      </c>
      <c r="RI48" s="81" t="s">
        <v>49</v>
      </c>
    </row>
    <row r="49" spans="1:477" s="77" customFormat="1" ht="2.1" customHeight="1" x14ac:dyDescent="0.2">
      <c r="A49" s="89"/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4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  <c r="NO49" s="76"/>
      <c r="NP49" s="76"/>
      <c r="NQ49" s="76"/>
      <c r="NR49" s="76"/>
      <c r="NS49" s="76"/>
      <c r="NT49" s="76"/>
      <c r="NU49" s="81"/>
      <c r="NV49" s="81"/>
      <c r="NW49" s="81"/>
      <c r="NX49" s="81"/>
      <c r="NY49" s="81"/>
      <c r="NZ49" s="81"/>
      <c r="OA49" s="81"/>
      <c r="OB49" s="81"/>
      <c r="OC49" s="81"/>
      <c r="OD49" s="81"/>
      <c r="OE49" s="81"/>
      <c r="OF49" s="81"/>
      <c r="OG49" s="81"/>
      <c r="OH49" s="81"/>
      <c r="OI49" s="81"/>
      <c r="OJ49" s="81"/>
      <c r="OK49" s="81"/>
      <c r="OL49" s="81"/>
      <c r="OM49" s="81"/>
      <c r="ON49" s="81"/>
      <c r="OO49" s="81"/>
      <c r="OP49" s="81"/>
      <c r="OQ49" s="81"/>
      <c r="OR49" s="81"/>
      <c r="OS49" s="81"/>
      <c r="OT49" s="81"/>
      <c r="OU49" s="81"/>
      <c r="OV49" s="81"/>
      <c r="OW49" s="81"/>
      <c r="OX49" s="81"/>
      <c r="OY49" s="81"/>
      <c r="OZ49" s="81"/>
      <c r="PA49" s="81"/>
      <c r="PB49" s="81"/>
      <c r="PC49" s="81"/>
      <c r="PD49" s="81"/>
      <c r="PE49" s="81"/>
      <c r="PF49" s="81"/>
      <c r="PG49" s="81"/>
      <c r="PH49" s="81"/>
      <c r="PI49" s="81"/>
      <c r="PJ49" s="81"/>
      <c r="PK49" s="81"/>
      <c r="PL49" s="81"/>
      <c r="PM49" s="81"/>
      <c r="PN49" s="81"/>
      <c r="PO49" s="81"/>
      <c r="PP49" s="81"/>
      <c r="PQ49" s="81"/>
      <c r="PR49" s="81"/>
      <c r="PS49" s="81"/>
      <c r="PT49" s="81"/>
      <c r="PU49" s="81"/>
      <c r="PV49" s="81"/>
      <c r="PW49" s="81"/>
      <c r="PX49" s="81"/>
      <c r="PY49" s="81"/>
      <c r="PZ49" s="81"/>
      <c r="QA49" s="81"/>
      <c r="QB49" s="81"/>
      <c r="QC49" s="81"/>
      <c r="QD49" s="81"/>
      <c r="QE49" s="81"/>
      <c r="QF49" s="81"/>
      <c r="QG49" s="81"/>
      <c r="QH49" s="81"/>
      <c r="QI49" s="81"/>
      <c r="QJ49" s="81"/>
      <c r="QK49" s="81"/>
      <c r="QL49" s="81"/>
      <c r="QM49" s="81"/>
      <c r="QN49" s="81"/>
      <c r="QO49" s="81"/>
      <c r="QP49" s="81"/>
      <c r="QQ49" s="81"/>
      <c r="QR49" s="81"/>
      <c r="QS49" s="81"/>
      <c r="QT49" s="81"/>
      <c r="QU49" s="81"/>
      <c r="QV49" s="81"/>
      <c r="QW49" s="81"/>
      <c r="QX49" s="81"/>
      <c r="QY49" s="81"/>
      <c r="QZ49" s="81"/>
      <c r="RA49" s="81"/>
      <c r="RB49" s="81"/>
      <c r="RC49" s="81"/>
      <c r="RD49" s="81"/>
      <c r="RE49" s="81"/>
      <c r="RF49" s="81"/>
      <c r="RG49" s="81"/>
      <c r="RH49" s="81"/>
      <c r="RI49" s="81"/>
    </row>
    <row r="50" spans="1:477" ht="9.9499999999999993" customHeight="1" x14ac:dyDescent="0.2">
      <c r="A50" s="89" t="s">
        <v>97</v>
      </c>
      <c r="B50" s="69">
        <f>COUNTIF(R50:NS50,"")</f>
        <v>0</v>
      </c>
      <c r="C50" s="79">
        <f>COUNTIF(R50:NS50,"we")</f>
        <v>104</v>
      </c>
      <c r="D50" s="79">
        <f>COUNTIF(R50:NS50,"jf")</f>
        <v>9</v>
      </c>
      <c r="E50" s="79">
        <f>COUNTIF(R50:NS50,"&gt;0")</f>
        <v>232</v>
      </c>
      <c r="F50" s="79">
        <f>COUNTIF(R50:NS50,"ec")</f>
        <v>0</v>
      </c>
      <c r="G50" s="69"/>
      <c r="H50" s="79">
        <f>(COUNTIF(R50:NS50,"cp")-25)*(-1)</f>
        <v>23</v>
      </c>
      <c r="I50" s="79">
        <f>COUNTIF(R50:NS50,"rec")</f>
        <v>1</v>
      </c>
      <c r="J50" s="79">
        <f>COUNTIF(R50:NS50,"am")</f>
        <v>0</v>
      </c>
      <c r="K50" s="79">
        <f>COUNTIF(R50:NS50,"for")</f>
        <v>0</v>
      </c>
      <c r="L50" s="79">
        <f>COUNTIF(R50:NS50,"fa")</f>
        <v>0</v>
      </c>
      <c r="M50" s="79">
        <f>COUNTIF(R50:NS50,"ss")</f>
        <v>0</v>
      </c>
      <c r="N50" s="79">
        <f>COUNTIF(R50:NS50,"fer")</f>
        <v>0</v>
      </c>
      <c r="O50" s="79">
        <f>COUNTIF(R50:NS50,"cho")</f>
        <v>18</v>
      </c>
      <c r="P50" s="79">
        <f>COUNTIF(R50:NS50,"dép")</f>
        <v>0</v>
      </c>
      <c r="Q50" s="103"/>
      <c r="R50" s="52" t="s">
        <v>50</v>
      </c>
      <c r="S50" s="56" t="s">
        <v>53</v>
      </c>
      <c r="T50" s="56" t="s">
        <v>53</v>
      </c>
      <c r="U50" s="76" t="s">
        <v>49</v>
      </c>
      <c r="V50" s="76" t="s">
        <v>49</v>
      </c>
      <c r="W50" s="80">
        <f t="shared" ref="W50:AA50" si="561">$B$107</f>
        <v>4</v>
      </c>
      <c r="X50" s="80">
        <f t="shared" si="561"/>
        <v>4</v>
      </c>
      <c r="Y50" s="80">
        <f t="shared" si="561"/>
        <v>4</v>
      </c>
      <c r="Z50" s="80">
        <f t="shared" si="561"/>
        <v>4</v>
      </c>
      <c r="AA50" s="80">
        <f t="shared" si="561"/>
        <v>4</v>
      </c>
      <c r="AB50" s="76" t="s">
        <v>49</v>
      </c>
      <c r="AC50" s="76" t="s">
        <v>49</v>
      </c>
      <c r="AD50" s="80">
        <f t="shared" ref="AD50:AH50" si="562">$B$107</f>
        <v>4</v>
      </c>
      <c r="AE50" s="80">
        <f t="shared" si="562"/>
        <v>4</v>
      </c>
      <c r="AF50" s="80">
        <f t="shared" si="562"/>
        <v>4</v>
      </c>
      <c r="AG50" s="80">
        <f t="shared" si="562"/>
        <v>4</v>
      </c>
      <c r="AH50" s="80">
        <f t="shared" si="562"/>
        <v>4</v>
      </c>
      <c r="AI50" s="76" t="s">
        <v>49</v>
      </c>
      <c r="AJ50" s="76" t="s">
        <v>49</v>
      </c>
      <c r="AK50" s="80">
        <f t="shared" ref="AK50:AO50" si="563">$B$107</f>
        <v>4</v>
      </c>
      <c r="AL50" s="80">
        <f t="shared" si="563"/>
        <v>4</v>
      </c>
      <c r="AM50" s="80">
        <f t="shared" si="563"/>
        <v>4</v>
      </c>
      <c r="AN50" s="80">
        <f t="shared" si="563"/>
        <v>4</v>
      </c>
      <c r="AO50" s="80">
        <f t="shared" si="563"/>
        <v>4</v>
      </c>
      <c r="AP50" s="76" t="s">
        <v>49</v>
      </c>
      <c r="AQ50" s="76" t="s">
        <v>49</v>
      </c>
      <c r="AR50" s="80">
        <f t="shared" ref="AR50:AV50" si="564">$B$107</f>
        <v>4</v>
      </c>
      <c r="AS50" s="80">
        <f t="shared" si="564"/>
        <v>4</v>
      </c>
      <c r="AT50" s="80">
        <f t="shared" si="564"/>
        <v>4</v>
      </c>
      <c r="AU50" s="80">
        <f t="shared" si="564"/>
        <v>4</v>
      </c>
      <c r="AV50" s="80">
        <f t="shared" si="564"/>
        <v>4</v>
      </c>
      <c r="AW50" s="76" t="s">
        <v>49</v>
      </c>
      <c r="AX50" s="76" t="s">
        <v>49</v>
      </c>
      <c r="AY50" s="80">
        <f t="shared" ref="AY50:BC50" si="565">$B$107</f>
        <v>4</v>
      </c>
      <c r="AZ50" s="80">
        <f t="shared" si="565"/>
        <v>4</v>
      </c>
      <c r="BA50" s="80">
        <f t="shared" si="565"/>
        <v>4</v>
      </c>
      <c r="BB50" s="80">
        <f t="shared" si="565"/>
        <v>4</v>
      </c>
      <c r="BC50" s="80">
        <f t="shared" si="565"/>
        <v>4</v>
      </c>
      <c r="BD50" s="76" t="s">
        <v>49</v>
      </c>
      <c r="BE50" s="76" t="s">
        <v>49</v>
      </c>
      <c r="BF50" s="80">
        <f t="shared" ref="BF50:BJ50" si="566">$B$107</f>
        <v>4</v>
      </c>
      <c r="BG50" s="80">
        <f t="shared" si="566"/>
        <v>4</v>
      </c>
      <c r="BH50" s="57" t="s">
        <v>54</v>
      </c>
      <c r="BI50" s="80">
        <f t="shared" si="566"/>
        <v>4</v>
      </c>
      <c r="BJ50" s="80">
        <f t="shared" si="566"/>
        <v>4</v>
      </c>
      <c r="BK50" s="76" t="s">
        <v>49</v>
      </c>
      <c r="BL50" s="76" t="s">
        <v>49</v>
      </c>
      <c r="BM50" s="80">
        <f t="shared" ref="BM50:BQ50" si="567">$B$107</f>
        <v>4</v>
      </c>
      <c r="BN50" s="80">
        <f t="shared" si="567"/>
        <v>4</v>
      </c>
      <c r="BO50" s="80">
        <f t="shared" si="567"/>
        <v>4</v>
      </c>
      <c r="BP50" s="80">
        <f t="shared" si="567"/>
        <v>4</v>
      </c>
      <c r="BQ50" s="80">
        <f t="shared" si="567"/>
        <v>4</v>
      </c>
      <c r="BR50" s="76" t="s">
        <v>49</v>
      </c>
      <c r="BS50" s="76" t="s">
        <v>49</v>
      </c>
      <c r="BT50" s="80">
        <f t="shared" ref="BT50:BX50" si="568">$B$107</f>
        <v>4</v>
      </c>
      <c r="BU50" s="80">
        <f t="shared" si="568"/>
        <v>4</v>
      </c>
      <c r="BV50" s="80">
        <f t="shared" si="568"/>
        <v>4</v>
      </c>
      <c r="BW50" s="80">
        <f t="shared" si="568"/>
        <v>4</v>
      </c>
      <c r="BX50" s="80">
        <f t="shared" si="568"/>
        <v>4</v>
      </c>
      <c r="BY50" s="76" t="s">
        <v>49</v>
      </c>
      <c r="BZ50" s="76" t="s">
        <v>49</v>
      </c>
      <c r="CA50" s="80">
        <f t="shared" ref="CA50:CE50" si="569">$B$107</f>
        <v>4</v>
      </c>
      <c r="CB50" s="80">
        <f t="shared" si="569"/>
        <v>4</v>
      </c>
      <c r="CC50" s="80">
        <f t="shared" si="569"/>
        <v>4</v>
      </c>
      <c r="CD50" s="80">
        <f t="shared" si="569"/>
        <v>4</v>
      </c>
      <c r="CE50" s="80">
        <f t="shared" si="569"/>
        <v>4</v>
      </c>
      <c r="CF50" s="76" t="s">
        <v>49</v>
      </c>
      <c r="CG50" s="76" t="s">
        <v>49</v>
      </c>
      <c r="CH50" s="80">
        <f t="shared" ref="CH50:CL50" si="570">$B$107</f>
        <v>4</v>
      </c>
      <c r="CI50" s="80">
        <f t="shared" si="570"/>
        <v>4</v>
      </c>
      <c r="CJ50" s="80">
        <f t="shared" si="570"/>
        <v>4</v>
      </c>
      <c r="CK50" s="80">
        <f t="shared" si="570"/>
        <v>4</v>
      </c>
      <c r="CL50" s="80">
        <f t="shared" si="570"/>
        <v>4</v>
      </c>
      <c r="CM50" s="76" t="s">
        <v>49</v>
      </c>
      <c r="CN50" s="76" t="s">
        <v>49</v>
      </c>
      <c r="CO50" s="80">
        <f t="shared" ref="CO50:CP50" si="571">$B$107</f>
        <v>4</v>
      </c>
      <c r="CP50" s="80">
        <f t="shared" si="571"/>
        <v>4</v>
      </c>
      <c r="CQ50" s="63" t="s">
        <v>60</v>
      </c>
      <c r="CR50" s="63" t="s">
        <v>60</v>
      </c>
      <c r="CS50" s="63" t="s">
        <v>60</v>
      </c>
      <c r="CT50" s="76" t="s">
        <v>49</v>
      </c>
      <c r="CU50" s="76" t="s">
        <v>49</v>
      </c>
      <c r="CV50" s="63" t="s">
        <v>60</v>
      </c>
      <c r="CW50" s="63" t="s">
        <v>60</v>
      </c>
      <c r="CX50" s="63" t="s">
        <v>60</v>
      </c>
      <c r="CY50" s="63" t="s">
        <v>60</v>
      </c>
      <c r="CZ50" s="63" t="s">
        <v>60</v>
      </c>
      <c r="DA50" s="76" t="s">
        <v>49</v>
      </c>
      <c r="DB50" s="76" t="s">
        <v>49</v>
      </c>
      <c r="DC50" s="63" t="s">
        <v>60</v>
      </c>
      <c r="DD50" s="63" t="s">
        <v>60</v>
      </c>
      <c r="DE50" s="63" t="s">
        <v>60</v>
      </c>
      <c r="DF50" s="63" t="s">
        <v>60</v>
      </c>
      <c r="DG50" s="63" t="s">
        <v>60</v>
      </c>
      <c r="DH50" s="76" t="s">
        <v>49</v>
      </c>
      <c r="DI50" s="76" t="s">
        <v>49</v>
      </c>
      <c r="DJ50" s="63" t="s">
        <v>60</v>
      </c>
      <c r="DK50" s="63" t="s">
        <v>60</v>
      </c>
      <c r="DL50" s="63" t="s">
        <v>60</v>
      </c>
      <c r="DM50" s="63" t="s">
        <v>60</v>
      </c>
      <c r="DN50" s="63" t="s">
        <v>60</v>
      </c>
      <c r="DO50" s="76" t="s">
        <v>49</v>
      </c>
      <c r="DP50" s="76" t="s">
        <v>49</v>
      </c>
      <c r="DQ50" s="52" t="s">
        <v>50</v>
      </c>
      <c r="DR50" s="80">
        <f t="shared" ref="DR50:DU50" si="572">$B$107</f>
        <v>4</v>
      </c>
      <c r="DS50" s="80">
        <f t="shared" si="572"/>
        <v>4</v>
      </c>
      <c r="DT50" s="80">
        <f t="shared" si="572"/>
        <v>4</v>
      </c>
      <c r="DU50" s="80">
        <f t="shared" si="572"/>
        <v>4</v>
      </c>
      <c r="DV50" s="76" t="s">
        <v>49</v>
      </c>
      <c r="DW50" s="76" t="s">
        <v>49</v>
      </c>
      <c r="DX50" s="80">
        <f t="shared" ref="DX50:EB50" si="573">$B$107</f>
        <v>4</v>
      </c>
      <c r="DY50" s="80">
        <f t="shared" si="573"/>
        <v>4</v>
      </c>
      <c r="DZ50" s="80">
        <f t="shared" si="573"/>
        <v>4</v>
      </c>
      <c r="EA50" s="80">
        <f t="shared" si="573"/>
        <v>4</v>
      </c>
      <c r="EB50" s="80">
        <f t="shared" si="573"/>
        <v>4</v>
      </c>
      <c r="EC50" s="76" t="s">
        <v>49</v>
      </c>
      <c r="ED50" s="76" t="s">
        <v>49</v>
      </c>
      <c r="EE50" s="80">
        <f t="shared" ref="EE50:EH50" si="574">$B$107</f>
        <v>4</v>
      </c>
      <c r="EF50" s="80">
        <f t="shared" si="574"/>
        <v>4</v>
      </c>
      <c r="EG50" s="80">
        <f t="shared" si="574"/>
        <v>4</v>
      </c>
      <c r="EH50" s="80">
        <f t="shared" si="574"/>
        <v>4</v>
      </c>
      <c r="EI50" s="52" t="s">
        <v>50</v>
      </c>
      <c r="EJ50" s="76" t="s">
        <v>49</v>
      </c>
      <c r="EK50" s="76" t="s">
        <v>49</v>
      </c>
      <c r="EL50" s="80">
        <f t="shared" ref="EL50:EO50" si="575">$B$107</f>
        <v>4</v>
      </c>
      <c r="EM50" s="80">
        <f t="shared" si="575"/>
        <v>4</v>
      </c>
      <c r="EN50" s="80">
        <f t="shared" si="575"/>
        <v>4</v>
      </c>
      <c r="EO50" s="80">
        <f t="shared" si="575"/>
        <v>4</v>
      </c>
      <c r="EP50" s="52" t="s">
        <v>50</v>
      </c>
      <c r="EQ50" s="76" t="s">
        <v>49</v>
      </c>
      <c r="ER50" s="76" t="s">
        <v>49</v>
      </c>
      <c r="ES50" s="80">
        <f t="shared" ref="ES50:EW50" si="576">$B$107</f>
        <v>4</v>
      </c>
      <c r="ET50" s="80">
        <f t="shared" si="576"/>
        <v>4</v>
      </c>
      <c r="EU50" s="80">
        <f t="shared" si="576"/>
        <v>4</v>
      </c>
      <c r="EV50" s="80">
        <f t="shared" si="576"/>
        <v>4</v>
      </c>
      <c r="EW50" s="80">
        <f t="shared" si="576"/>
        <v>4</v>
      </c>
      <c r="EX50" s="76" t="s">
        <v>49</v>
      </c>
      <c r="EY50" s="76" t="s">
        <v>49</v>
      </c>
      <c r="EZ50" s="80">
        <f t="shared" ref="EZ50:FD50" si="577">$B$107</f>
        <v>4</v>
      </c>
      <c r="FA50" s="80">
        <f t="shared" si="577"/>
        <v>4</v>
      </c>
      <c r="FB50" s="80">
        <f t="shared" si="577"/>
        <v>4</v>
      </c>
      <c r="FC50" s="52" t="s">
        <v>50</v>
      </c>
      <c r="FD50" s="80">
        <f t="shared" si="577"/>
        <v>4</v>
      </c>
      <c r="FE50" s="76" t="s">
        <v>49</v>
      </c>
      <c r="FF50" s="76" t="s">
        <v>49</v>
      </c>
      <c r="FG50" s="80">
        <f t="shared" ref="FG50:FK50" si="578">$B$107</f>
        <v>4</v>
      </c>
      <c r="FH50" s="80">
        <f t="shared" si="578"/>
        <v>4</v>
      </c>
      <c r="FI50" s="80">
        <f t="shared" si="578"/>
        <v>4</v>
      </c>
      <c r="FJ50" s="80">
        <f t="shared" si="578"/>
        <v>4</v>
      </c>
      <c r="FK50" s="80">
        <f t="shared" si="578"/>
        <v>4</v>
      </c>
      <c r="FL50" s="76" t="s">
        <v>49</v>
      </c>
      <c r="FM50" s="76" t="s">
        <v>49</v>
      </c>
      <c r="FN50" s="52" t="s">
        <v>50</v>
      </c>
      <c r="FO50" s="80">
        <f t="shared" ref="FO50:FR50" si="579">$B$107</f>
        <v>4</v>
      </c>
      <c r="FP50" s="80">
        <f t="shared" si="579"/>
        <v>4</v>
      </c>
      <c r="FQ50" s="80">
        <f t="shared" si="579"/>
        <v>4</v>
      </c>
      <c r="FR50" s="80">
        <f t="shared" si="579"/>
        <v>4</v>
      </c>
      <c r="FS50" s="76" t="s">
        <v>49</v>
      </c>
      <c r="FT50" s="76" t="s">
        <v>49</v>
      </c>
      <c r="FU50" s="80">
        <f t="shared" ref="FU50:FY50" si="580">$B$107</f>
        <v>4</v>
      </c>
      <c r="FV50" s="80">
        <f t="shared" si="580"/>
        <v>4</v>
      </c>
      <c r="FW50" s="80">
        <f t="shared" si="580"/>
        <v>4</v>
      </c>
      <c r="FX50" s="80">
        <f t="shared" si="580"/>
        <v>4</v>
      </c>
      <c r="FY50" s="80">
        <f t="shared" si="580"/>
        <v>4</v>
      </c>
      <c r="FZ50" s="76" t="s">
        <v>49</v>
      </c>
      <c r="GA50" s="76" t="s">
        <v>49</v>
      </c>
      <c r="GB50" s="80">
        <f t="shared" ref="GB50:GF50" si="581">$B$107</f>
        <v>4</v>
      </c>
      <c r="GC50" s="80">
        <f t="shared" si="581"/>
        <v>4</v>
      </c>
      <c r="GD50" s="80">
        <f t="shared" si="581"/>
        <v>4</v>
      </c>
      <c r="GE50" s="80">
        <f t="shared" si="581"/>
        <v>4</v>
      </c>
      <c r="GF50" s="80">
        <f t="shared" si="581"/>
        <v>4</v>
      </c>
      <c r="GG50" s="76" t="s">
        <v>49</v>
      </c>
      <c r="GH50" s="76" t="s">
        <v>49</v>
      </c>
      <c r="GI50" s="80">
        <f t="shared" ref="GI50:GM50" si="582">$B$107</f>
        <v>4</v>
      </c>
      <c r="GJ50" s="80">
        <f t="shared" si="582"/>
        <v>4</v>
      </c>
      <c r="GK50" s="80">
        <f t="shared" si="582"/>
        <v>4</v>
      </c>
      <c r="GL50" s="80">
        <f t="shared" si="582"/>
        <v>4</v>
      </c>
      <c r="GM50" s="80">
        <f t="shared" si="582"/>
        <v>4</v>
      </c>
      <c r="GN50" s="76" t="s">
        <v>49</v>
      </c>
      <c r="GO50" s="76" t="s">
        <v>49</v>
      </c>
      <c r="GP50" s="80">
        <f t="shared" ref="GP50:GT50" si="583">$B$107</f>
        <v>4</v>
      </c>
      <c r="GQ50" s="80">
        <f t="shared" si="583"/>
        <v>4</v>
      </c>
      <c r="GR50" s="80">
        <f t="shared" si="583"/>
        <v>4</v>
      </c>
      <c r="GS50" s="80">
        <f t="shared" si="583"/>
        <v>4</v>
      </c>
      <c r="GT50" s="80">
        <f t="shared" si="583"/>
        <v>4</v>
      </c>
      <c r="GU50" s="76" t="s">
        <v>49</v>
      </c>
      <c r="GV50" s="76" t="s">
        <v>49</v>
      </c>
      <c r="GW50" s="80">
        <f t="shared" ref="GW50:HA50" si="584">$B$107</f>
        <v>4</v>
      </c>
      <c r="GX50" s="80">
        <f t="shared" si="584"/>
        <v>4</v>
      </c>
      <c r="GY50" s="80">
        <f t="shared" si="584"/>
        <v>4</v>
      </c>
      <c r="GZ50" s="80">
        <f t="shared" si="584"/>
        <v>4</v>
      </c>
      <c r="HA50" s="80">
        <f t="shared" si="584"/>
        <v>4</v>
      </c>
      <c r="HB50" s="76" t="s">
        <v>49</v>
      </c>
      <c r="HC50" s="76" t="s">
        <v>49</v>
      </c>
      <c r="HD50" s="80">
        <f t="shared" ref="HD50:HH50" si="585">$B$107</f>
        <v>4</v>
      </c>
      <c r="HE50" s="52" t="s">
        <v>50</v>
      </c>
      <c r="HF50" s="80">
        <f t="shared" si="585"/>
        <v>4</v>
      </c>
      <c r="HG50" s="80">
        <f t="shared" si="585"/>
        <v>4</v>
      </c>
      <c r="HH50" s="80">
        <f t="shared" si="585"/>
        <v>4</v>
      </c>
      <c r="HI50" s="76" t="s">
        <v>49</v>
      </c>
      <c r="HJ50" s="76" t="s">
        <v>49</v>
      </c>
      <c r="HK50" s="80">
        <f t="shared" ref="HK50:HO50" si="586">$B$107</f>
        <v>4</v>
      </c>
      <c r="HL50" s="80">
        <f t="shared" si="586"/>
        <v>4</v>
      </c>
      <c r="HM50" s="80">
        <f t="shared" si="586"/>
        <v>4</v>
      </c>
      <c r="HN50" s="80">
        <f t="shared" si="586"/>
        <v>4</v>
      </c>
      <c r="HO50" s="80">
        <f t="shared" si="586"/>
        <v>4</v>
      </c>
      <c r="HP50" s="76" t="s">
        <v>49</v>
      </c>
      <c r="HQ50" s="76" t="s">
        <v>49</v>
      </c>
      <c r="HR50" s="80">
        <f t="shared" ref="HR50:HV50" si="587">$B$107</f>
        <v>4</v>
      </c>
      <c r="HS50" s="80">
        <f t="shared" si="587"/>
        <v>4</v>
      </c>
      <c r="HT50" s="80">
        <f t="shared" si="587"/>
        <v>4</v>
      </c>
      <c r="HU50" s="80">
        <f t="shared" si="587"/>
        <v>4</v>
      </c>
      <c r="HV50" s="80">
        <f t="shared" si="587"/>
        <v>4</v>
      </c>
      <c r="HW50" s="76" t="s">
        <v>49</v>
      </c>
      <c r="HX50" s="76" t="s">
        <v>49</v>
      </c>
      <c r="HY50" s="80">
        <f t="shared" ref="HY50:IC50" si="588">$B$107</f>
        <v>4</v>
      </c>
      <c r="HZ50" s="80">
        <f t="shared" si="588"/>
        <v>4</v>
      </c>
      <c r="IA50" s="80">
        <f t="shared" si="588"/>
        <v>4</v>
      </c>
      <c r="IB50" s="80">
        <f t="shared" si="588"/>
        <v>4</v>
      </c>
      <c r="IC50" s="80">
        <f t="shared" si="588"/>
        <v>4</v>
      </c>
      <c r="ID50" s="76" t="s">
        <v>49</v>
      </c>
      <c r="IE50" s="76" t="s">
        <v>49</v>
      </c>
      <c r="IF50" s="80">
        <f t="shared" ref="IF50:IJ50" si="589">$B$107</f>
        <v>4</v>
      </c>
      <c r="IG50" s="80">
        <f t="shared" si="589"/>
        <v>4</v>
      </c>
      <c r="IH50" s="80">
        <f t="shared" si="589"/>
        <v>4</v>
      </c>
      <c r="II50" s="80">
        <f t="shared" si="589"/>
        <v>4</v>
      </c>
      <c r="IJ50" s="80">
        <f t="shared" si="589"/>
        <v>4</v>
      </c>
      <c r="IK50" s="76" t="s">
        <v>49</v>
      </c>
      <c r="IL50" s="76" t="s">
        <v>49</v>
      </c>
      <c r="IM50" s="80">
        <f t="shared" ref="IM50:IQ50" si="590">$B$107</f>
        <v>4</v>
      </c>
      <c r="IN50" s="80">
        <f t="shared" si="590"/>
        <v>4</v>
      </c>
      <c r="IO50" s="80">
        <f t="shared" si="590"/>
        <v>4</v>
      </c>
      <c r="IP50" s="80">
        <f t="shared" si="590"/>
        <v>4</v>
      </c>
      <c r="IQ50" s="80">
        <f t="shared" si="590"/>
        <v>4</v>
      </c>
      <c r="IR50" s="76" t="s">
        <v>49</v>
      </c>
      <c r="IS50" s="76" t="s">
        <v>49</v>
      </c>
      <c r="IT50" s="80">
        <f t="shared" ref="IT50:IX50" si="591">$B$107</f>
        <v>4</v>
      </c>
      <c r="IU50" s="80">
        <f t="shared" si="591"/>
        <v>4</v>
      </c>
      <c r="IV50" s="80">
        <f t="shared" si="591"/>
        <v>4</v>
      </c>
      <c r="IW50" s="80">
        <f t="shared" si="591"/>
        <v>4</v>
      </c>
      <c r="IX50" s="80">
        <f t="shared" si="591"/>
        <v>4</v>
      </c>
      <c r="IY50" s="76" t="s">
        <v>49</v>
      </c>
      <c r="IZ50" s="76" t="s">
        <v>49</v>
      </c>
      <c r="JA50" s="80">
        <f t="shared" ref="JA50:JE50" si="592">$B$107</f>
        <v>4</v>
      </c>
      <c r="JB50" s="80">
        <f t="shared" si="592"/>
        <v>4</v>
      </c>
      <c r="JC50" s="80">
        <f t="shared" si="592"/>
        <v>4</v>
      </c>
      <c r="JD50" s="80">
        <f t="shared" si="592"/>
        <v>4</v>
      </c>
      <c r="JE50" s="80">
        <f t="shared" si="592"/>
        <v>4</v>
      </c>
      <c r="JF50" s="76" t="s">
        <v>49</v>
      </c>
      <c r="JG50" s="76" t="s">
        <v>49</v>
      </c>
      <c r="JH50" s="80">
        <f t="shared" ref="JH50:JL50" si="593">$B$107</f>
        <v>4</v>
      </c>
      <c r="JI50" s="80">
        <f t="shared" si="593"/>
        <v>4</v>
      </c>
      <c r="JJ50" s="80">
        <f t="shared" si="593"/>
        <v>4</v>
      </c>
      <c r="JK50" s="80">
        <f t="shared" si="593"/>
        <v>4</v>
      </c>
      <c r="JL50" s="80">
        <f t="shared" si="593"/>
        <v>4</v>
      </c>
      <c r="JM50" s="76" t="s">
        <v>49</v>
      </c>
      <c r="JN50" s="76" t="s">
        <v>49</v>
      </c>
      <c r="JO50" s="80">
        <f t="shared" ref="JO50:JS50" si="594">$B$107</f>
        <v>4</v>
      </c>
      <c r="JP50" s="80">
        <f t="shared" si="594"/>
        <v>4</v>
      </c>
      <c r="JQ50" s="80">
        <f t="shared" si="594"/>
        <v>4</v>
      </c>
      <c r="JR50" s="80">
        <f t="shared" si="594"/>
        <v>4</v>
      </c>
      <c r="JS50" s="80">
        <f t="shared" si="594"/>
        <v>4</v>
      </c>
      <c r="JT50" s="76" t="s">
        <v>49</v>
      </c>
      <c r="JU50" s="76" t="s">
        <v>49</v>
      </c>
      <c r="JV50" s="80">
        <f t="shared" ref="JV50:JZ50" si="595">$B$107</f>
        <v>4</v>
      </c>
      <c r="JW50" s="80">
        <f t="shared" si="595"/>
        <v>4</v>
      </c>
      <c r="JX50" s="80">
        <f t="shared" si="595"/>
        <v>4</v>
      </c>
      <c r="JY50" s="80">
        <f t="shared" si="595"/>
        <v>4</v>
      </c>
      <c r="JZ50" s="80">
        <f t="shared" si="595"/>
        <v>4</v>
      </c>
      <c r="KA50" s="76" t="s">
        <v>49</v>
      </c>
      <c r="KB50" s="76" t="s">
        <v>49</v>
      </c>
      <c r="KC50" s="80">
        <f t="shared" ref="KC50:KG50" si="596">$B$107</f>
        <v>4</v>
      </c>
      <c r="KD50" s="80">
        <f t="shared" si="596"/>
        <v>4</v>
      </c>
      <c r="KE50" s="80">
        <f t="shared" si="596"/>
        <v>4</v>
      </c>
      <c r="KF50" s="80">
        <f t="shared" si="596"/>
        <v>4</v>
      </c>
      <c r="KG50" s="80">
        <f t="shared" si="596"/>
        <v>4</v>
      </c>
      <c r="KH50" s="76" t="s">
        <v>49</v>
      </c>
      <c r="KI50" s="76" t="s">
        <v>49</v>
      </c>
      <c r="KJ50" s="80">
        <f t="shared" ref="KJ50:KN50" si="597">$B$107</f>
        <v>4</v>
      </c>
      <c r="KK50" s="80">
        <f t="shared" si="597"/>
        <v>4</v>
      </c>
      <c r="KL50" s="80">
        <f t="shared" si="597"/>
        <v>4</v>
      </c>
      <c r="KM50" s="80">
        <f t="shared" si="597"/>
        <v>4</v>
      </c>
      <c r="KN50" s="80">
        <f t="shared" si="597"/>
        <v>4</v>
      </c>
      <c r="KO50" s="76" t="s">
        <v>49</v>
      </c>
      <c r="KP50" s="76" t="s">
        <v>49</v>
      </c>
      <c r="KQ50" s="80">
        <f t="shared" ref="KQ50:KU50" si="598">$B$107</f>
        <v>4</v>
      </c>
      <c r="KR50" s="80">
        <f t="shared" si="598"/>
        <v>4</v>
      </c>
      <c r="KS50" s="80">
        <f t="shared" si="598"/>
        <v>4</v>
      </c>
      <c r="KT50" s="80">
        <f t="shared" si="598"/>
        <v>4</v>
      </c>
      <c r="KU50" s="80">
        <f t="shared" si="598"/>
        <v>4</v>
      </c>
      <c r="KV50" s="76" t="s">
        <v>49</v>
      </c>
      <c r="KW50" s="76" t="s">
        <v>49</v>
      </c>
      <c r="KX50" s="80">
        <f t="shared" ref="KX50:LB50" si="599">$B$107</f>
        <v>4</v>
      </c>
      <c r="KY50" s="80">
        <f t="shared" si="599"/>
        <v>4</v>
      </c>
      <c r="KZ50" s="80">
        <f t="shared" si="599"/>
        <v>4</v>
      </c>
      <c r="LA50" s="80">
        <f t="shared" si="599"/>
        <v>4</v>
      </c>
      <c r="LB50" s="80">
        <f t="shared" si="599"/>
        <v>4</v>
      </c>
      <c r="LC50" s="76" t="s">
        <v>49</v>
      </c>
      <c r="LD50" s="76" t="s">
        <v>49</v>
      </c>
      <c r="LE50" s="80">
        <f t="shared" ref="LE50:LI50" si="600">$B$107</f>
        <v>4</v>
      </c>
      <c r="LF50" s="80">
        <f t="shared" si="600"/>
        <v>4</v>
      </c>
      <c r="LG50" s="80">
        <f t="shared" si="600"/>
        <v>4</v>
      </c>
      <c r="LH50" s="80">
        <f t="shared" si="600"/>
        <v>4</v>
      </c>
      <c r="LI50" s="80">
        <f t="shared" si="600"/>
        <v>4</v>
      </c>
      <c r="LJ50" s="76" t="s">
        <v>49</v>
      </c>
      <c r="LK50" s="76" t="s">
        <v>49</v>
      </c>
      <c r="LL50" s="80">
        <f t="shared" ref="LL50:LP50" si="601">$B$107</f>
        <v>4</v>
      </c>
      <c r="LM50" s="80">
        <f t="shared" si="601"/>
        <v>4</v>
      </c>
      <c r="LN50" s="80">
        <f t="shared" si="601"/>
        <v>4</v>
      </c>
      <c r="LO50" s="80">
        <f t="shared" si="601"/>
        <v>4</v>
      </c>
      <c r="LP50" s="80">
        <f t="shared" si="601"/>
        <v>4</v>
      </c>
      <c r="LQ50" s="76" t="s">
        <v>49</v>
      </c>
      <c r="LR50" s="76" t="s">
        <v>49</v>
      </c>
      <c r="LS50" s="80">
        <f t="shared" ref="LS50:LW50" si="602">$B$107</f>
        <v>4</v>
      </c>
      <c r="LT50" s="80">
        <f t="shared" si="602"/>
        <v>4</v>
      </c>
      <c r="LU50" s="52" t="s">
        <v>50</v>
      </c>
      <c r="LV50" s="80">
        <f t="shared" si="602"/>
        <v>4</v>
      </c>
      <c r="LW50" s="80">
        <f t="shared" si="602"/>
        <v>4</v>
      </c>
      <c r="LX50" s="76" t="s">
        <v>49</v>
      </c>
      <c r="LY50" s="76" t="s">
        <v>49</v>
      </c>
      <c r="LZ50" s="80">
        <f t="shared" ref="LZ50:MD50" si="603">$B$107</f>
        <v>4</v>
      </c>
      <c r="MA50" s="80">
        <f t="shared" si="603"/>
        <v>4</v>
      </c>
      <c r="MB50" s="80">
        <f t="shared" si="603"/>
        <v>4</v>
      </c>
      <c r="MC50" s="80">
        <f t="shared" si="603"/>
        <v>4</v>
      </c>
      <c r="MD50" s="80">
        <f t="shared" si="603"/>
        <v>4</v>
      </c>
      <c r="ME50" s="76" t="s">
        <v>49</v>
      </c>
      <c r="MF50" s="76" t="s">
        <v>49</v>
      </c>
      <c r="MG50" s="80">
        <f t="shared" ref="MG50:MK50" si="604">$B$107</f>
        <v>4</v>
      </c>
      <c r="MH50" s="80">
        <f t="shared" si="604"/>
        <v>4</v>
      </c>
      <c r="MI50" s="80">
        <f t="shared" si="604"/>
        <v>4</v>
      </c>
      <c r="MJ50" s="80">
        <f t="shared" si="604"/>
        <v>4</v>
      </c>
      <c r="MK50" s="80">
        <f t="shared" si="604"/>
        <v>4</v>
      </c>
      <c r="ML50" s="76" t="s">
        <v>49</v>
      </c>
      <c r="MM50" s="76" t="s">
        <v>49</v>
      </c>
      <c r="MN50" s="80">
        <f t="shared" ref="MN50:MR50" si="605">$B$107</f>
        <v>4</v>
      </c>
      <c r="MO50" s="80">
        <f t="shared" si="605"/>
        <v>4</v>
      </c>
      <c r="MP50" s="80">
        <f t="shared" si="605"/>
        <v>4</v>
      </c>
      <c r="MQ50" s="80">
        <f t="shared" si="605"/>
        <v>4</v>
      </c>
      <c r="MR50" s="80">
        <f t="shared" si="605"/>
        <v>4</v>
      </c>
      <c r="MS50" s="76" t="s">
        <v>49</v>
      </c>
      <c r="MT50" s="76" t="s">
        <v>49</v>
      </c>
      <c r="MU50" s="80">
        <f t="shared" ref="MU50:MY50" si="606">$B$107</f>
        <v>4</v>
      </c>
      <c r="MV50" s="80">
        <f t="shared" si="606"/>
        <v>4</v>
      </c>
      <c r="MW50" s="80">
        <f t="shared" si="606"/>
        <v>4</v>
      </c>
      <c r="MX50" s="80">
        <f t="shared" si="606"/>
        <v>4</v>
      </c>
      <c r="MY50" s="80">
        <f t="shared" si="606"/>
        <v>4</v>
      </c>
      <c r="MZ50" s="76" t="s">
        <v>49</v>
      </c>
      <c r="NA50" s="76" t="s">
        <v>49</v>
      </c>
      <c r="NB50" s="80">
        <f t="shared" ref="NB50:NF50" si="607">$B$107</f>
        <v>4</v>
      </c>
      <c r="NC50" s="80">
        <f t="shared" si="607"/>
        <v>4</v>
      </c>
      <c r="ND50" s="80">
        <f t="shared" si="607"/>
        <v>4</v>
      </c>
      <c r="NE50" s="80">
        <f t="shared" si="607"/>
        <v>4</v>
      </c>
      <c r="NF50" s="80">
        <f t="shared" si="607"/>
        <v>4</v>
      </c>
      <c r="NG50" s="76" t="s">
        <v>49</v>
      </c>
      <c r="NH50" s="76" t="s">
        <v>49</v>
      </c>
      <c r="NI50" s="80">
        <f t="shared" ref="NI50:NL50" si="608">$B$107</f>
        <v>4</v>
      </c>
      <c r="NJ50" s="80">
        <f t="shared" si="608"/>
        <v>4</v>
      </c>
      <c r="NK50" s="80">
        <f t="shared" si="608"/>
        <v>4</v>
      </c>
      <c r="NL50" s="80">
        <f t="shared" si="608"/>
        <v>4</v>
      </c>
      <c r="NM50" s="52" t="s">
        <v>50</v>
      </c>
      <c r="NN50" s="76" t="s">
        <v>49</v>
      </c>
      <c r="NO50" s="76" t="s">
        <v>49</v>
      </c>
      <c r="NP50" s="80">
        <f t="shared" ref="NP50:NS50" si="609">$B$107</f>
        <v>4</v>
      </c>
      <c r="NQ50" s="80">
        <f t="shared" si="609"/>
        <v>4</v>
      </c>
      <c r="NR50" s="80">
        <f t="shared" si="609"/>
        <v>4</v>
      </c>
      <c r="NS50" s="80">
        <f t="shared" si="609"/>
        <v>4</v>
      </c>
      <c r="NT50" s="52" t="s">
        <v>50</v>
      </c>
      <c r="NU50" s="81" t="s">
        <v>49</v>
      </c>
      <c r="NV50" s="81" t="s">
        <v>49</v>
      </c>
      <c r="NW50" s="82"/>
      <c r="NX50" s="82"/>
      <c r="NY50" s="82"/>
      <c r="NZ50" s="82"/>
      <c r="OA50" s="82"/>
      <c r="OB50" s="81" t="s">
        <v>49</v>
      </c>
      <c r="OC50" s="81" t="s">
        <v>49</v>
      </c>
      <c r="OD50" s="82"/>
      <c r="OE50" s="82"/>
      <c r="OF50" s="82"/>
      <c r="OG50" s="82"/>
      <c r="OH50" s="82"/>
      <c r="OI50" s="81" t="s">
        <v>49</v>
      </c>
      <c r="OJ50" s="81" t="s">
        <v>49</v>
      </c>
      <c r="OK50" s="82"/>
      <c r="OL50" s="82"/>
      <c r="OM50" s="82"/>
      <c r="ON50" s="82"/>
      <c r="OO50" s="82"/>
      <c r="OP50" s="81" t="s">
        <v>49</v>
      </c>
      <c r="OQ50" s="81" t="s">
        <v>49</v>
      </c>
      <c r="OR50" s="82"/>
      <c r="OS50" s="82"/>
      <c r="OT50" s="82"/>
      <c r="OU50" s="82"/>
      <c r="OV50" s="82"/>
      <c r="OW50" s="81" t="s">
        <v>49</v>
      </c>
      <c r="OX50" s="81" t="s">
        <v>49</v>
      </c>
      <c r="OY50" s="82"/>
      <c r="OZ50" s="82"/>
      <c r="PA50" s="82"/>
      <c r="PB50" s="82"/>
      <c r="PC50" s="82"/>
      <c r="PD50" s="81" t="s">
        <v>49</v>
      </c>
      <c r="PE50" s="81" t="s">
        <v>49</v>
      </c>
      <c r="PF50" s="82"/>
      <c r="PG50" s="82"/>
      <c r="PH50" s="82"/>
      <c r="PI50" s="82"/>
      <c r="PJ50" s="82"/>
      <c r="PK50" s="81" t="s">
        <v>49</v>
      </c>
      <c r="PL50" s="81" t="s">
        <v>49</v>
      </c>
      <c r="PM50" s="82"/>
      <c r="PN50" s="82"/>
      <c r="PO50" s="82"/>
      <c r="PP50" s="82"/>
      <c r="PQ50" s="82"/>
      <c r="PR50" s="81" t="s">
        <v>49</v>
      </c>
      <c r="PS50" s="81" t="s">
        <v>49</v>
      </c>
      <c r="PT50" s="82"/>
      <c r="PU50" s="82"/>
      <c r="PV50" s="82"/>
      <c r="PW50" s="82"/>
      <c r="PX50" s="82"/>
      <c r="PY50" s="81" t="s">
        <v>49</v>
      </c>
      <c r="PZ50" s="81" t="s">
        <v>49</v>
      </c>
      <c r="QA50" s="82"/>
      <c r="QB50" s="82"/>
      <c r="QC50" s="82"/>
      <c r="QD50" s="82"/>
      <c r="QE50" s="82"/>
      <c r="QF50" s="81" t="s">
        <v>49</v>
      </c>
      <c r="QG50" s="81" t="s">
        <v>49</v>
      </c>
      <c r="QH50" s="82"/>
      <c r="QI50" s="82"/>
      <c r="QJ50" s="82"/>
      <c r="QK50" s="82"/>
      <c r="QL50" s="82"/>
      <c r="QM50" s="81" t="s">
        <v>49</v>
      </c>
      <c r="QN50" s="81" t="s">
        <v>49</v>
      </c>
      <c r="QO50" s="82"/>
      <c r="QP50" s="82"/>
      <c r="QQ50" s="82"/>
      <c r="QR50" s="82"/>
      <c r="QS50" s="82"/>
      <c r="QT50" s="81" t="s">
        <v>49</v>
      </c>
      <c r="QU50" s="81" t="s">
        <v>49</v>
      </c>
      <c r="QV50" s="82"/>
      <c r="QW50" s="82"/>
      <c r="QX50" s="82"/>
      <c r="QY50" s="82"/>
      <c r="QZ50" s="82"/>
      <c r="RA50" s="81" t="s">
        <v>49</v>
      </c>
      <c r="RB50" s="81" t="s">
        <v>49</v>
      </c>
      <c r="RC50" s="82"/>
      <c r="RD50" s="82"/>
      <c r="RE50" s="82"/>
      <c r="RF50" s="82"/>
      <c r="RG50" s="82"/>
      <c r="RH50" s="81" t="s">
        <v>49</v>
      </c>
      <c r="RI50" s="81" t="s">
        <v>49</v>
      </c>
    </row>
    <row r="51" spans="1:477" s="77" customFormat="1" ht="2.1" customHeight="1" x14ac:dyDescent="0.2">
      <c r="A51" s="75"/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4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  <c r="NO51" s="76"/>
      <c r="NP51" s="76"/>
      <c r="NQ51" s="76"/>
      <c r="NR51" s="76"/>
      <c r="NS51" s="76"/>
      <c r="NT51" s="76"/>
      <c r="NU51" s="81"/>
      <c r="NV51" s="81"/>
      <c r="NW51" s="81"/>
      <c r="NX51" s="81"/>
      <c r="NY51" s="81"/>
      <c r="NZ51" s="81"/>
      <c r="OA51" s="81"/>
      <c r="OB51" s="81"/>
      <c r="OC51" s="81"/>
      <c r="OD51" s="81"/>
      <c r="OE51" s="81"/>
      <c r="OF51" s="81"/>
      <c r="OG51" s="81"/>
      <c r="OH51" s="81"/>
      <c r="OI51" s="81"/>
      <c r="OJ51" s="81"/>
      <c r="OK51" s="81"/>
      <c r="OL51" s="81"/>
      <c r="OM51" s="81"/>
      <c r="ON51" s="81"/>
      <c r="OO51" s="81"/>
      <c r="OP51" s="81"/>
      <c r="OQ51" s="81"/>
      <c r="OR51" s="81"/>
      <c r="OS51" s="81"/>
      <c r="OT51" s="81"/>
      <c r="OU51" s="81"/>
      <c r="OV51" s="81"/>
      <c r="OW51" s="81"/>
      <c r="OX51" s="81"/>
      <c r="OY51" s="81"/>
      <c r="OZ51" s="81"/>
      <c r="PA51" s="81"/>
      <c r="PB51" s="81"/>
      <c r="PC51" s="81"/>
      <c r="PD51" s="81"/>
      <c r="PE51" s="81"/>
      <c r="PF51" s="81"/>
      <c r="PG51" s="81"/>
      <c r="PH51" s="81"/>
      <c r="PI51" s="81"/>
      <c r="PJ51" s="81"/>
      <c r="PK51" s="81"/>
      <c r="PL51" s="81"/>
      <c r="PM51" s="81"/>
      <c r="PN51" s="81"/>
      <c r="PO51" s="81"/>
      <c r="PP51" s="81"/>
      <c r="PQ51" s="81"/>
      <c r="PR51" s="81"/>
      <c r="PS51" s="81"/>
      <c r="PT51" s="81"/>
      <c r="PU51" s="81"/>
      <c r="PV51" s="81"/>
      <c r="PW51" s="81"/>
      <c r="PX51" s="81"/>
      <c r="PY51" s="81"/>
      <c r="PZ51" s="81"/>
      <c r="QA51" s="81"/>
      <c r="QB51" s="81"/>
      <c r="QC51" s="81"/>
      <c r="QD51" s="81"/>
      <c r="QE51" s="81"/>
      <c r="QF51" s="81"/>
      <c r="QG51" s="81"/>
      <c r="QH51" s="81"/>
      <c r="QI51" s="81"/>
      <c r="QJ51" s="81"/>
      <c r="QK51" s="81"/>
      <c r="QL51" s="81"/>
      <c r="QM51" s="81"/>
      <c r="QN51" s="81"/>
      <c r="QO51" s="81"/>
      <c r="QP51" s="81"/>
      <c r="QQ51" s="81"/>
      <c r="QR51" s="81"/>
      <c r="QS51" s="81"/>
      <c r="QT51" s="81"/>
      <c r="QU51" s="81"/>
      <c r="QV51" s="81"/>
      <c r="QW51" s="81"/>
      <c r="QX51" s="81"/>
      <c r="QY51" s="81"/>
      <c r="QZ51" s="81"/>
      <c r="RA51" s="81"/>
      <c r="RB51" s="81"/>
      <c r="RC51" s="81"/>
      <c r="RD51" s="81"/>
      <c r="RE51" s="81"/>
      <c r="RF51" s="81"/>
      <c r="RG51" s="81"/>
      <c r="RH51" s="81"/>
      <c r="RI51" s="81"/>
    </row>
    <row r="52" spans="1:477" ht="9.9499999999999993" customHeight="1" x14ac:dyDescent="0.2">
      <c r="A52" s="115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BA52" s="80">
        <f t="shared" ref="BA52" si="610">$B$107</f>
        <v>4</v>
      </c>
    </row>
    <row r="53" spans="1:477" ht="9.9499999999999993" customHeight="1" x14ac:dyDescent="0.2">
      <c r="A53" s="115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477" ht="12.75" customHeight="1" x14ac:dyDescent="0.2">
      <c r="A54" s="148" t="s">
        <v>98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148" t="s">
        <v>99</v>
      </c>
      <c r="N54" s="148"/>
      <c r="O54" s="148"/>
      <c r="P54" s="148"/>
      <c r="Q54" s="83"/>
      <c r="R54" s="116">
        <f t="shared" ref="R54:CC54" si="611">SUM(R15)</f>
        <v>0</v>
      </c>
      <c r="S54" s="116">
        <f t="shared" si="611"/>
        <v>0</v>
      </c>
      <c r="T54" s="116">
        <f t="shared" si="611"/>
        <v>8</v>
      </c>
      <c r="U54" s="116">
        <f t="shared" si="611"/>
        <v>0</v>
      </c>
      <c r="V54" s="116">
        <f t="shared" si="611"/>
        <v>0</v>
      </c>
      <c r="W54" s="116">
        <f t="shared" si="611"/>
        <v>8</v>
      </c>
      <c r="X54" s="116">
        <f t="shared" si="611"/>
        <v>8</v>
      </c>
      <c r="Y54" s="116">
        <f t="shared" si="611"/>
        <v>8</v>
      </c>
      <c r="Z54" s="116">
        <f t="shared" si="611"/>
        <v>8</v>
      </c>
      <c r="AA54" s="116">
        <f t="shared" si="611"/>
        <v>8</v>
      </c>
      <c r="AB54" s="116">
        <f t="shared" si="611"/>
        <v>0</v>
      </c>
      <c r="AC54" s="116">
        <f t="shared" si="611"/>
        <v>0</v>
      </c>
      <c r="AD54" s="116">
        <f t="shared" si="611"/>
        <v>8</v>
      </c>
      <c r="AE54" s="116">
        <f t="shared" si="611"/>
        <v>8</v>
      </c>
      <c r="AF54" s="116">
        <f t="shared" si="611"/>
        <v>8</v>
      </c>
      <c r="AG54" s="116">
        <f t="shared" si="611"/>
        <v>8</v>
      </c>
      <c r="AH54" s="116">
        <f t="shared" si="611"/>
        <v>8</v>
      </c>
      <c r="AI54" s="116">
        <f t="shared" si="611"/>
        <v>0</v>
      </c>
      <c r="AJ54" s="116">
        <f t="shared" si="611"/>
        <v>0</v>
      </c>
      <c r="AK54" s="116">
        <f t="shared" si="611"/>
        <v>8</v>
      </c>
      <c r="AL54" s="116">
        <f t="shared" si="611"/>
        <v>8</v>
      </c>
      <c r="AM54" s="116">
        <f t="shared" si="611"/>
        <v>8</v>
      </c>
      <c r="AN54" s="116">
        <f t="shared" si="611"/>
        <v>8</v>
      </c>
      <c r="AO54" s="116">
        <f t="shared" si="611"/>
        <v>8</v>
      </c>
      <c r="AP54" s="116">
        <f t="shared" si="611"/>
        <v>0</v>
      </c>
      <c r="AQ54" s="116">
        <f t="shared" si="611"/>
        <v>0</v>
      </c>
      <c r="AR54" s="116">
        <f t="shared" si="611"/>
        <v>8</v>
      </c>
      <c r="AS54" s="116">
        <f t="shared" si="611"/>
        <v>0</v>
      </c>
      <c r="AT54" s="116">
        <f t="shared" si="611"/>
        <v>8</v>
      </c>
      <c r="AU54" s="116">
        <f t="shared" si="611"/>
        <v>8</v>
      </c>
      <c r="AV54" s="116">
        <f t="shared" si="611"/>
        <v>8</v>
      </c>
      <c r="AW54" s="116">
        <f t="shared" si="611"/>
        <v>0</v>
      </c>
      <c r="AX54" s="116">
        <f t="shared" si="611"/>
        <v>0</v>
      </c>
      <c r="AY54" s="116">
        <f t="shared" si="611"/>
        <v>8</v>
      </c>
      <c r="AZ54" s="116">
        <f t="shared" si="611"/>
        <v>8</v>
      </c>
      <c r="BA54" s="116">
        <f t="shared" si="611"/>
        <v>8</v>
      </c>
      <c r="BB54" s="116">
        <f t="shared" si="611"/>
        <v>8</v>
      </c>
      <c r="BC54" s="116">
        <f t="shared" si="611"/>
        <v>8</v>
      </c>
      <c r="BD54" s="116">
        <f t="shared" si="611"/>
        <v>0</v>
      </c>
      <c r="BE54" s="116">
        <f t="shared" si="611"/>
        <v>0</v>
      </c>
      <c r="BF54" s="116">
        <f t="shared" si="611"/>
        <v>8</v>
      </c>
      <c r="BG54" s="116">
        <f t="shared" si="611"/>
        <v>8</v>
      </c>
      <c r="BH54" s="116">
        <f t="shared" si="611"/>
        <v>8</v>
      </c>
      <c r="BI54" s="116">
        <f t="shared" si="611"/>
        <v>8</v>
      </c>
      <c r="BJ54" s="116">
        <f t="shared" si="611"/>
        <v>8</v>
      </c>
      <c r="BK54" s="116">
        <f t="shared" si="611"/>
        <v>0</v>
      </c>
      <c r="BL54" s="116">
        <f t="shared" si="611"/>
        <v>0</v>
      </c>
      <c r="BM54" s="116">
        <f t="shared" si="611"/>
        <v>8</v>
      </c>
      <c r="BN54" s="116">
        <f t="shared" si="611"/>
        <v>8</v>
      </c>
      <c r="BO54" s="116">
        <f t="shared" si="611"/>
        <v>8</v>
      </c>
      <c r="BP54" s="116">
        <f t="shared" si="611"/>
        <v>8</v>
      </c>
      <c r="BQ54" s="116">
        <f t="shared" si="611"/>
        <v>8</v>
      </c>
      <c r="BR54" s="116">
        <f t="shared" si="611"/>
        <v>0</v>
      </c>
      <c r="BS54" s="116">
        <f t="shared" si="611"/>
        <v>0</v>
      </c>
      <c r="BT54" s="116">
        <f t="shared" si="611"/>
        <v>8</v>
      </c>
      <c r="BU54" s="116">
        <f t="shared" si="611"/>
        <v>8</v>
      </c>
      <c r="BV54" s="116">
        <f t="shared" si="611"/>
        <v>8</v>
      </c>
      <c r="BW54" s="116">
        <f t="shared" si="611"/>
        <v>8</v>
      </c>
      <c r="BX54" s="116">
        <f t="shared" si="611"/>
        <v>8</v>
      </c>
      <c r="BY54" s="116">
        <f t="shared" si="611"/>
        <v>0</v>
      </c>
      <c r="BZ54" s="116">
        <f t="shared" si="611"/>
        <v>0</v>
      </c>
      <c r="CA54" s="116">
        <f t="shared" si="611"/>
        <v>8</v>
      </c>
      <c r="CB54" s="116">
        <f t="shared" si="611"/>
        <v>8</v>
      </c>
      <c r="CC54" s="116">
        <f t="shared" si="611"/>
        <v>8</v>
      </c>
      <c r="CD54" s="116">
        <f t="shared" ref="CD54:EO54" si="612">SUM(CD15)</f>
        <v>8</v>
      </c>
      <c r="CE54" s="116">
        <f t="shared" si="612"/>
        <v>8</v>
      </c>
      <c r="CF54" s="116">
        <f t="shared" si="612"/>
        <v>0</v>
      </c>
      <c r="CG54" s="116">
        <f t="shared" si="612"/>
        <v>0</v>
      </c>
      <c r="CH54" s="116">
        <f t="shared" si="612"/>
        <v>8</v>
      </c>
      <c r="CI54" s="116">
        <f t="shared" si="612"/>
        <v>8</v>
      </c>
      <c r="CJ54" s="116">
        <f t="shared" si="612"/>
        <v>8</v>
      </c>
      <c r="CK54" s="116">
        <f t="shared" si="612"/>
        <v>8</v>
      </c>
      <c r="CL54" s="116">
        <f t="shared" si="612"/>
        <v>8</v>
      </c>
      <c r="CM54" s="116">
        <f t="shared" si="612"/>
        <v>0</v>
      </c>
      <c r="CN54" s="116">
        <f t="shared" si="612"/>
        <v>0</v>
      </c>
      <c r="CO54" s="116">
        <f t="shared" si="612"/>
        <v>8</v>
      </c>
      <c r="CP54" s="116">
        <f t="shared" si="612"/>
        <v>8</v>
      </c>
      <c r="CQ54" s="116">
        <f t="shared" si="612"/>
        <v>0</v>
      </c>
      <c r="CR54" s="116">
        <f t="shared" si="612"/>
        <v>0</v>
      </c>
      <c r="CS54" s="116">
        <f t="shared" si="612"/>
        <v>0</v>
      </c>
      <c r="CT54" s="116">
        <f t="shared" si="612"/>
        <v>0</v>
      </c>
      <c r="CU54" s="116">
        <f t="shared" si="612"/>
        <v>0</v>
      </c>
      <c r="CV54" s="116">
        <f t="shared" si="612"/>
        <v>0</v>
      </c>
      <c r="CW54" s="116">
        <f t="shared" si="612"/>
        <v>0</v>
      </c>
      <c r="CX54" s="116">
        <f t="shared" si="612"/>
        <v>0</v>
      </c>
      <c r="CY54" s="116">
        <f t="shared" si="612"/>
        <v>0</v>
      </c>
      <c r="CZ54" s="116">
        <f t="shared" si="612"/>
        <v>0</v>
      </c>
      <c r="DA54" s="116">
        <f t="shared" si="612"/>
        <v>0</v>
      </c>
      <c r="DB54" s="116">
        <f t="shared" si="612"/>
        <v>0</v>
      </c>
      <c r="DC54" s="116">
        <f t="shared" si="612"/>
        <v>0</v>
      </c>
      <c r="DD54" s="116">
        <f t="shared" si="612"/>
        <v>0</v>
      </c>
      <c r="DE54" s="116">
        <f t="shared" si="612"/>
        <v>0</v>
      </c>
      <c r="DF54" s="116">
        <f t="shared" si="612"/>
        <v>0</v>
      </c>
      <c r="DG54" s="116">
        <f t="shared" si="612"/>
        <v>0</v>
      </c>
      <c r="DH54" s="116">
        <f t="shared" si="612"/>
        <v>0</v>
      </c>
      <c r="DI54" s="116">
        <f t="shared" si="612"/>
        <v>0</v>
      </c>
      <c r="DJ54" s="116">
        <f t="shared" si="612"/>
        <v>0</v>
      </c>
      <c r="DK54" s="116">
        <f t="shared" si="612"/>
        <v>0</v>
      </c>
      <c r="DL54" s="116">
        <f t="shared" si="612"/>
        <v>0</v>
      </c>
      <c r="DM54" s="116">
        <f t="shared" si="612"/>
        <v>0</v>
      </c>
      <c r="DN54" s="116">
        <f t="shared" si="612"/>
        <v>0</v>
      </c>
      <c r="DO54" s="116">
        <f t="shared" si="612"/>
        <v>0</v>
      </c>
      <c r="DP54" s="116">
        <f t="shared" si="612"/>
        <v>0</v>
      </c>
      <c r="DQ54" s="116">
        <f t="shared" si="612"/>
        <v>0</v>
      </c>
      <c r="DR54" s="116">
        <f t="shared" si="612"/>
        <v>8</v>
      </c>
      <c r="DS54" s="116">
        <f t="shared" si="612"/>
        <v>8</v>
      </c>
      <c r="DT54" s="116">
        <f t="shared" si="612"/>
        <v>8</v>
      </c>
      <c r="DU54" s="116">
        <f t="shared" si="612"/>
        <v>8</v>
      </c>
      <c r="DV54" s="116">
        <f t="shared" si="612"/>
        <v>0</v>
      </c>
      <c r="DW54" s="116">
        <f t="shared" si="612"/>
        <v>0</v>
      </c>
      <c r="DX54" s="116">
        <f t="shared" si="612"/>
        <v>8</v>
      </c>
      <c r="DY54" s="116">
        <f t="shared" si="612"/>
        <v>8</v>
      </c>
      <c r="DZ54" s="116">
        <f t="shared" si="612"/>
        <v>8</v>
      </c>
      <c r="EA54" s="116">
        <f t="shared" si="612"/>
        <v>8</v>
      </c>
      <c r="EB54" s="116">
        <f t="shared" si="612"/>
        <v>8</v>
      </c>
      <c r="EC54" s="116">
        <f t="shared" si="612"/>
        <v>0</v>
      </c>
      <c r="ED54" s="116">
        <f t="shared" si="612"/>
        <v>0</v>
      </c>
      <c r="EE54" s="116">
        <f t="shared" si="612"/>
        <v>8</v>
      </c>
      <c r="EF54" s="116">
        <f t="shared" si="612"/>
        <v>8</v>
      </c>
      <c r="EG54" s="116">
        <f t="shared" si="612"/>
        <v>8</v>
      </c>
      <c r="EH54" s="116">
        <f t="shared" si="612"/>
        <v>8</v>
      </c>
      <c r="EI54" s="116">
        <f t="shared" si="612"/>
        <v>0</v>
      </c>
      <c r="EJ54" s="116">
        <f t="shared" si="612"/>
        <v>0</v>
      </c>
      <c r="EK54" s="116">
        <f t="shared" si="612"/>
        <v>0</v>
      </c>
      <c r="EL54" s="116">
        <f t="shared" si="612"/>
        <v>8</v>
      </c>
      <c r="EM54" s="116">
        <f t="shared" si="612"/>
        <v>8</v>
      </c>
      <c r="EN54" s="116">
        <f t="shared" si="612"/>
        <v>8</v>
      </c>
      <c r="EO54" s="116">
        <f t="shared" si="612"/>
        <v>0</v>
      </c>
      <c r="EP54" s="116">
        <f t="shared" ref="EP54:HA54" si="613">SUM(EP15)</f>
        <v>0</v>
      </c>
      <c r="EQ54" s="116">
        <f t="shared" si="613"/>
        <v>0</v>
      </c>
      <c r="ER54" s="116">
        <f t="shared" si="613"/>
        <v>0</v>
      </c>
      <c r="ES54" s="116">
        <f t="shared" si="613"/>
        <v>8</v>
      </c>
      <c r="ET54" s="116">
        <f t="shared" si="613"/>
        <v>8</v>
      </c>
      <c r="EU54" s="116">
        <f t="shared" si="613"/>
        <v>8</v>
      </c>
      <c r="EV54" s="116">
        <f t="shared" si="613"/>
        <v>8</v>
      </c>
      <c r="EW54" s="116">
        <f t="shared" si="613"/>
        <v>8</v>
      </c>
      <c r="EX54" s="116">
        <f t="shared" si="613"/>
        <v>0</v>
      </c>
      <c r="EY54" s="116">
        <f t="shared" si="613"/>
        <v>0</v>
      </c>
      <c r="EZ54" s="116">
        <f t="shared" si="613"/>
        <v>8</v>
      </c>
      <c r="FA54" s="116">
        <f t="shared" si="613"/>
        <v>8</v>
      </c>
      <c r="FB54" s="116">
        <f t="shared" si="613"/>
        <v>8</v>
      </c>
      <c r="FC54" s="116">
        <f t="shared" si="613"/>
        <v>0</v>
      </c>
      <c r="FD54" s="116">
        <f t="shared" si="613"/>
        <v>0</v>
      </c>
      <c r="FE54" s="116">
        <f t="shared" si="613"/>
        <v>0</v>
      </c>
      <c r="FF54" s="116">
        <f t="shared" si="613"/>
        <v>0</v>
      </c>
      <c r="FG54" s="116">
        <f t="shared" si="613"/>
        <v>8</v>
      </c>
      <c r="FH54" s="116">
        <f t="shared" si="613"/>
        <v>8</v>
      </c>
      <c r="FI54" s="116">
        <f t="shared" si="613"/>
        <v>8</v>
      </c>
      <c r="FJ54" s="116">
        <f t="shared" si="613"/>
        <v>8</v>
      </c>
      <c r="FK54" s="116">
        <f t="shared" si="613"/>
        <v>8</v>
      </c>
      <c r="FL54" s="116">
        <f t="shared" si="613"/>
        <v>0</v>
      </c>
      <c r="FM54" s="116">
        <f t="shared" si="613"/>
        <v>0</v>
      </c>
      <c r="FN54" s="116">
        <f t="shared" si="613"/>
        <v>0</v>
      </c>
      <c r="FO54" s="116">
        <f t="shared" si="613"/>
        <v>8</v>
      </c>
      <c r="FP54" s="116">
        <f t="shared" si="613"/>
        <v>8</v>
      </c>
      <c r="FQ54" s="116">
        <f t="shared" si="613"/>
        <v>8</v>
      </c>
      <c r="FR54" s="116">
        <f t="shared" si="613"/>
        <v>8</v>
      </c>
      <c r="FS54" s="116">
        <f t="shared" si="613"/>
        <v>0</v>
      </c>
      <c r="FT54" s="116">
        <f t="shared" si="613"/>
        <v>0</v>
      </c>
      <c r="FU54" s="116">
        <f t="shared" si="613"/>
        <v>8</v>
      </c>
      <c r="FV54" s="116">
        <f t="shared" si="613"/>
        <v>8</v>
      </c>
      <c r="FW54" s="116">
        <f t="shared" si="613"/>
        <v>8</v>
      </c>
      <c r="FX54" s="116">
        <f t="shared" si="613"/>
        <v>8</v>
      </c>
      <c r="FY54" s="116">
        <f t="shared" si="613"/>
        <v>8</v>
      </c>
      <c r="FZ54" s="116">
        <f t="shared" si="613"/>
        <v>0</v>
      </c>
      <c r="GA54" s="116">
        <f t="shared" si="613"/>
        <v>0</v>
      </c>
      <c r="GB54" s="116">
        <f t="shared" si="613"/>
        <v>8</v>
      </c>
      <c r="GC54" s="116">
        <f t="shared" si="613"/>
        <v>8</v>
      </c>
      <c r="GD54" s="116">
        <f t="shared" si="613"/>
        <v>8</v>
      </c>
      <c r="GE54" s="116">
        <f t="shared" si="613"/>
        <v>8</v>
      </c>
      <c r="GF54" s="116">
        <f t="shared" si="613"/>
        <v>8</v>
      </c>
      <c r="GG54" s="116">
        <f t="shared" si="613"/>
        <v>0</v>
      </c>
      <c r="GH54" s="116">
        <f t="shared" si="613"/>
        <v>0</v>
      </c>
      <c r="GI54" s="116">
        <f t="shared" si="613"/>
        <v>8</v>
      </c>
      <c r="GJ54" s="116">
        <f t="shared" si="613"/>
        <v>8</v>
      </c>
      <c r="GK54" s="116">
        <f t="shared" si="613"/>
        <v>8</v>
      </c>
      <c r="GL54" s="116">
        <f t="shared" si="613"/>
        <v>8</v>
      </c>
      <c r="GM54" s="116">
        <f t="shared" si="613"/>
        <v>8</v>
      </c>
      <c r="GN54" s="116">
        <f t="shared" si="613"/>
        <v>0</v>
      </c>
      <c r="GO54" s="116">
        <f t="shared" si="613"/>
        <v>0</v>
      </c>
      <c r="GP54" s="116">
        <f t="shared" si="613"/>
        <v>8</v>
      </c>
      <c r="GQ54" s="116">
        <f t="shared" si="613"/>
        <v>8</v>
      </c>
      <c r="GR54" s="116">
        <f t="shared" si="613"/>
        <v>8</v>
      </c>
      <c r="GS54" s="116">
        <f t="shared" si="613"/>
        <v>8</v>
      </c>
      <c r="GT54" s="116">
        <f t="shared" si="613"/>
        <v>8</v>
      </c>
      <c r="GU54" s="116">
        <f t="shared" si="613"/>
        <v>0</v>
      </c>
      <c r="GV54" s="116">
        <f t="shared" si="613"/>
        <v>0</v>
      </c>
      <c r="GW54" s="116">
        <f t="shared" si="613"/>
        <v>8</v>
      </c>
      <c r="GX54" s="116">
        <f t="shared" si="613"/>
        <v>8</v>
      </c>
      <c r="GY54" s="116">
        <f t="shared" si="613"/>
        <v>8</v>
      </c>
      <c r="GZ54" s="116">
        <f t="shared" si="613"/>
        <v>8</v>
      </c>
      <c r="HA54" s="116">
        <f t="shared" si="613"/>
        <v>8</v>
      </c>
      <c r="HB54" s="116">
        <f t="shared" ref="HB54:JM54" si="614">SUM(HB15)</f>
        <v>0</v>
      </c>
      <c r="HC54" s="116">
        <f t="shared" si="614"/>
        <v>0</v>
      </c>
      <c r="HD54" s="116">
        <f t="shared" si="614"/>
        <v>8</v>
      </c>
      <c r="HE54" s="116">
        <f t="shared" si="614"/>
        <v>0</v>
      </c>
      <c r="HF54" s="116">
        <f t="shared" si="614"/>
        <v>8</v>
      </c>
      <c r="HG54" s="116">
        <f t="shared" si="614"/>
        <v>8</v>
      </c>
      <c r="HH54" s="116">
        <f t="shared" si="614"/>
        <v>8</v>
      </c>
      <c r="HI54" s="116">
        <f t="shared" si="614"/>
        <v>0</v>
      </c>
      <c r="HJ54" s="116">
        <f t="shared" si="614"/>
        <v>0</v>
      </c>
      <c r="HK54" s="116">
        <f t="shared" si="614"/>
        <v>8</v>
      </c>
      <c r="HL54" s="116">
        <f t="shared" si="614"/>
        <v>8</v>
      </c>
      <c r="HM54" s="116">
        <f t="shared" si="614"/>
        <v>8</v>
      </c>
      <c r="HN54" s="116">
        <f t="shared" si="614"/>
        <v>8</v>
      </c>
      <c r="HO54" s="116">
        <f t="shared" si="614"/>
        <v>8</v>
      </c>
      <c r="HP54" s="116">
        <f t="shared" si="614"/>
        <v>0</v>
      </c>
      <c r="HQ54" s="116">
        <f t="shared" si="614"/>
        <v>0</v>
      </c>
      <c r="HR54" s="116">
        <f t="shared" si="614"/>
        <v>8</v>
      </c>
      <c r="HS54" s="116">
        <f t="shared" si="614"/>
        <v>8</v>
      </c>
      <c r="HT54" s="116">
        <f t="shared" si="614"/>
        <v>8</v>
      </c>
      <c r="HU54" s="116">
        <f t="shared" si="614"/>
        <v>8</v>
      </c>
      <c r="HV54" s="116">
        <f t="shared" si="614"/>
        <v>8</v>
      </c>
      <c r="HW54" s="116">
        <f t="shared" si="614"/>
        <v>0</v>
      </c>
      <c r="HX54" s="116">
        <f t="shared" si="614"/>
        <v>0</v>
      </c>
      <c r="HY54" s="116">
        <f t="shared" si="614"/>
        <v>8</v>
      </c>
      <c r="HZ54" s="116">
        <f t="shared" si="614"/>
        <v>8</v>
      </c>
      <c r="IA54" s="116">
        <f t="shared" si="614"/>
        <v>8</v>
      </c>
      <c r="IB54" s="116">
        <f t="shared" si="614"/>
        <v>8</v>
      </c>
      <c r="IC54" s="116">
        <f t="shared" si="614"/>
        <v>8</v>
      </c>
      <c r="ID54" s="116">
        <f t="shared" si="614"/>
        <v>0</v>
      </c>
      <c r="IE54" s="116">
        <f t="shared" si="614"/>
        <v>0</v>
      </c>
      <c r="IF54" s="116">
        <f t="shared" si="614"/>
        <v>8</v>
      </c>
      <c r="IG54" s="116">
        <f t="shared" si="614"/>
        <v>8</v>
      </c>
      <c r="IH54" s="116">
        <f t="shared" si="614"/>
        <v>8</v>
      </c>
      <c r="II54" s="116">
        <f t="shared" si="614"/>
        <v>8</v>
      </c>
      <c r="IJ54" s="116">
        <f t="shared" si="614"/>
        <v>8</v>
      </c>
      <c r="IK54" s="116">
        <f t="shared" si="614"/>
        <v>0</v>
      </c>
      <c r="IL54" s="116">
        <f t="shared" si="614"/>
        <v>0</v>
      </c>
      <c r="IM54" s="116">
        <f t="shared" si="614"/>
        <v>8</v>
      </c>
      <c r="IN54" s="116">
        <f t="shared" si="614"/>
        <v>8</v>
      </c>
      <c r="IO54" s="116">
        <f t="shared" si="614"/>
        <v>8</v>
      </c>
      <c r="IP54" s="116">
        <f t="shared" si="614"/>
        <v>8</v>
      </c>
      <c r="IQ54" s="116">
        <f t="shared" si="614"/>
        <v>8</v>
      </c>
      <c r="IR54" s="116">
        <f t="shared" si="614"/>
        <v>0</v>
      </c>
      <c r="IS54" s="116">
        <f t="shared" si="614"/>
        <v>0</v>
      </c>
      <c r="IT54" s="116">
        <f t="shared" si="614"/>
        <v>8</v>
      </c>
      <c r="IU54" s="116">
        <f t="shared" si="614"/>
        <v>8</v>
      </c>
      <c r="IV54" s="116">
        <f t="shared" si="614"/>
        <v>8</v>
      </c>
      <c r="IW54" s="116">
        <f t="shared" si="614"/>
        <v>8</v>
      </c>
      <c r="IX54" s="116">
        <f t="shared" si="614"/>
        <v>8</v>
      </c>
      <c r="IY54" s="116">
        <f t="shared" si="614"/>
        <v>0</v>
      </c>
      <c r="IZ54" s="116">
        <f t="shared" si="614"/>
        <v>0</v>
      </c>
      <c r="JA54" s="116">
        <f t="shared" si="614"/>
        <v>8</v>
      </c>
      <c r="JB54" s="116">
        <f t="shared" si="614"/>
        <v>8</v>
      </c>
      <c r="JC54" s="116">
        <f t="shared" si="614"/>
        <v>8</v>
      </c>
      <c r="JD54" s="116">
        <f t="shared" si="614"/>
        <v>8</v>
      </c>
      <c r="JE54" s="116">
        <f t="shared" si="614"/>
        <v>8</v>
      </c>
      <c r="JF54" s="116">
        <f t="shared" si="614"/>
        <v>0</v>
      </c>
      <c r="JG54" s="116">
        <f t="shared" si="614"/>
        <v>0</v>
      </c>
      <c r="JH54" s="116">
        <f t="shared" si="614"/>
        <v>8</v>
      </c>
      <c r="JI54" s="116">
        <f t="shared" si="614"/>
        <v>8</v>
      </c>
      <c r="JJ54" s="116">
        <f t="shared" si="614"/>
        <v>8</v>
      </c>
      <c r="JK54" s="116">
        <f t="shared" si="614"/>
        <v>8</v>
      </c>
      <c r="JL54" s="116">
        <f t="shared" si="614"/>
        <v>8</v>
      </c>
      <c r="JM54" s="116">
        <f t="shared" si="614"/>
        <v>0</v>
      </c>
      <c r="JN54" s="116">
        <f t="shared" ref="JN54:LY54" si="615">SUM(JN15)</f>
        <v>0</v>
      </c>
      <c r="JO54" s="116">
        <f t="shared" si="615"/>
        <v>8</v>
      </c>
      <c r="JP54" s="116">
        <f t="shared" si="615"/>
        <v>8</v>
      </c>
      <c r="JQ54" s="116">
        <f t="shared" si="615"/>
        <v>8</v>
      </c>
      <c r="JR54" s="116">
        <f t="shared" si="615"/>
        <v>8</v>
      </c>
      <c r="JS54" s="116">
        <f t="shared" si="615"/>
        <v>8</v>
      </c>
      <c r="JT54" s="116">
        <f t="shared" si="615"/>
        <v>0</v>
      </c>
      <c r="JU54" s="116">
        <f t="shared" si="615"/>
        <v>0</v>
      </c>
      <c r="JV54" s="116">
        <f t="shared" si="615"/>
        <v>8</v>
      </c>
      <c r="JW54" s="116">
        <f t="shared" si="615"/>
        <v>8</v>
      </c>
      <c r="JX54" s="116">
        <f t="shared" si="615"/>
        <v>8</v>
      </c>
      <c r="JY54" s="116">
        <f t="shared" si="615"/>
        <v>8</v>
      </c>
      <c r="JZ54" s="116">
        <f t="shared" si="615"/>
        <v>8</v>
      </c>
      <c r="KA54" s="116">
        <f t="shared" si="615"/>
        <v>0</v>
      </c>
      <c r="KB54" s="116">
        <f t="shared" si="615"/>
        <v>0</v>
      </c>
      <c r="KC54" s="116">
        <f t="shared" si="615"/>
        <v>8</v>
      </c>
      <c r="KD54" s="116">
        <f t="shared" si="615"/>
        <v>8</v>
      </c>
      <c r="KE54" s="116">
        <f t="shared" si="615"/>
        <v>8</v>
      </c>
      <c r="KF54" s="116">
        <f t="shared" si="615"/>
        <v>8</v>
      </c>
      <c r="KG54" s="116">
        <f t="shared" si="615"/>
        <v>8</v>
      </c>
      <c r="KH54" s="116">
        <f t="shared" si="615"/>
        <v>0</v>
      </c>
      <c r="KI54" s="116">
        <f t="shared" si="615"/>
        <v>0</v>
      </c>
      <c r="KJ54" s="116">
        <f t="shared" si="615"/>
        <v>8</v>
      </c>
      <c r="KK54" s="116">
        <f t="shared" si="615"/>
        <v>8</v>
      </c>
      <c r="KL54" s="116">
        <f t="shared" si="615"/>
        <v>8</v>
      </c>
      <c r="KM54" s="116">
        <f t="shared" si="615"/>
        <v>8</v>
      </c>
      <c r="KN54" s="116">
        <f t="shared" si="615"/>
        <v>8</v>
      </c>
      <c r="KO54" s="116">
        <f t="shared" si="615"/>
        <v>0</v>
      </c>
      <c r="KP54" s="116">
        <f t="shared" si="615"/>
        <v>0</v>
      </c>
      <c r="KQ54" s="116">
        <f t="shared" si="615"/>
        <v>8</v>
      </c>
      <c r="KR54" s="116">
        <f t="shared" si="615"/>
        <v>8</v>
      </c>
      <c r="KS54" s="116">
        <f t="shared" si="615"/>
        <v>8</v>
      </c>
      <c r="KT54" s="116">
        <f t="shared" si="615"/>
        <v>8</v>
      </c>
      <c r="KU54" s="116">
        <f t="shared" si="615"/>
        <v>8</v>
      </c>
      <c r="KV54" s="116">
        <f t="shared" si="615"/>
        <v>0</v>
      </c>
      <c r="KW54" s="116">
        <f t="shared" si="615"/>
        <v>0</v>
      </c>
      <c r="KX54" s="116">
        <f t="shared" si="615"/>
        <v>8</v>
      </c>
      <c r="KY54" s="116">
        <f t="shared" si="615"/>
        <v>8</v>
      </c>
      <c r="KZ54" s="116">
        <f t="shared" si="615"/>
        <v>8</v>
      </c>
      <c r="LA54" s="116">
        <f t="shared" si="615"/>
        <v>8</v>
      </c>
      <c r="LB54" s="116">
        <f t="shared" si="615"/>
        <v>8</v>
      </c>
      <c r="LC54" s="116">
        <f t="shared" si="615"/>
        <v>0</v>
      </c>
      <c r="LD54" s="116">
        <f t="shared" si="615"/>
        <v>0</v>
      </c>
      <c r="LE54" s="116">
        <f t="shared" si="615"/>
        <v>8</v>
      </c>
      <c r="LF54" s="116">
        <f t="shared" si="615"/>
        <v>8</v>
      </c>
      <c r="LG54" s="116">
        <f t="shared" si="615"/>
        <v>8</v>
      </c>
      <c r="LH54" s="116">
        <f t="shared" si="615"/>
        <v>8</v>
      </c>
      <c r="LI54" s="116">
        <f t="shared" si="615"/>
        <v>8</v>
      </c>
      <c r="LJ54" s="116">
        <f t="shared" si="615"/>
        <v>0</v>
      </c>
      <c r="LK54" s="116">
        <f t="shared" si="615"/>
        <v>0</v>
      </c>
      <c r="LL54" s="116">
        <f t="shared" si="615"/>
        <v>8</v>
      </c>
      <c r="LM54" s="116">
        <f t="shared" si="615"/>
        <v>8</v>
      </c>
      <c r="LN54" s="116">
        <f t="shared" si="615"/>
        <v>8</v>
      </c>
      <c r="LO54" s="116">
        <f t="shared" si="615"/>
        <v>8</v>
      </c>
      <c r="LP54" s="116">
        <f t="shared" si="615"/>
        <v>8</v>
      </c>
      <c r="LQ54" s="116">
        <f t="shared" si="615"/>
        <v>0</v>
      </c>
      <c r="LR54" s="116">
        <f t="shared" si="615"/>
        <v>0</v>
      </c>
      <c r="LS54" s="116">
        <f t="shared" si="615"/>
        <v>8</v>
      </c>
      <c r="LT54" s="116">
        <f t="shared" si="615"/>
        <v>8</v>
      </c>
      <c r="LU54" s="116">
        <f t="shared" si="615"/>
        <v>0</v>
      </c>
      <c r="LV54" s="116">
        <f t="shared" si="615"/>
        <v>8</v>
      </c>
      <c r="LW54" s="116">
        <f t="shared" si="615"/>
        <v>8</v>
      </c>
      <c r="LX54" s="116">
        <f t="shared" si="615"/>
        <v>0</v>
      </c>
      <c r="LY54" s="116">
        <f t="shared" si="615"/>
        <v>0</v>
      </c>
      <c r="LZ54" s="116">
        <f t="shared" ref="LZ54:NS54" si="616">SUM(LZ15)</f>
        <v>8</v>
      </c>
      <c r="MA54" s="116">
        <f t="shared" si="616"/>
        <v>8</v>
      </c>
      <c r="MB54" s="116">
        <f t="shared" si="616"/>
        <v>8</v>
      </c>
      <c r="MC54" s="116">
        <f t="shared" si="616"/>
        <v>8</v>
      </c>
      <c r="MD54" s="116">
        <f t="shared" si="616"/>
        <v>8</v>
      </c>
      <c r="ME54" s="116">
        <f t="shared" si="616"/>
        <v>0</v>
      </c>
      <c r="MF54" s="116">
        <f t="shared" si="616"/>
        <v>0</v>
      </c>
      <c r="MG54" s="116">
        <f t="shared" si="616"/>
        <v>8</v>
      </c>
      <c r="MH54" s="116">
        <f t="shared" si="616"/>
        <v>8</v>
      </c>
      <c r="MI54" s="116">
        <f t="shared" si="616"/>
        <v>8</v>
      </c>
      <c r="MJ54" s="116">
        <f t="shared" si="616"/>
        <v>8</v>
      </c>
      <c r="MK54" s="116">
        <f t="shared" si="616"/>
        <v>8</v>
      </c>
      <c r="ML54" s="116">
        <f t="shared" si="616"/>
        <v>0</v>
      </c>
      <c r="MM54" s="116">
        <f t="shared" si="616"/>
        <v>0</v>
      </c>
      <c r="MN54" s="116">
        <f t="shared" si="616"/>
        <v>8</v>
      </c>
      <c r="MO54" s="116">
        <f t="shared" si="616"/>
        <v>8</v>
      </c>
      <c r="MP54" s="116">
        <f t="shared" si="616"/>
        <v>8</v>
      </c>
      <c r="MQ54" s="116">
        <f t="shared" si="616"/>
        <v>8</v>
      </c>
      <c r="MR54" s="116">
        <f t="shared" si="616"/>
        <v>8</v>
      </c>
      <c r="MS54" s="116">
        <f t="shared" si="616"/>
        <v>0</v>
      </c>
      <c r="MT54" s="116">
        <f t="shared" si="616"/>
        <v>0</v>
      </c>
      <c r="MU54" s="116">
        <f t="shared" si="616"/>
        <v>8</v>
      </c>
      <c r="MV54" s="116">
        <f t="shared" si="616"/>
        <v>8</v>
      </c>
      <c r="MW54" s="116">
        <f t="shared" si="616"/>
        <v>8</v>
      </c>
      <c r="MX54" s="116">
        <f t="shared" si="616"/>
        <v>8</v>
      </c>
      <c r="MY54" s="116">
        <f t="shared" si="616"/>
        <v>8</v>
      </c>
      <c r="MZ54" s="116">
        <f t="shared" si="616"/>
        <v>0</v>
      </c>
      <c r="NA54" s="116">
        <f t="shared" si="616"/>
        <v>0</v>
      </c>
      <c r="NB54" s="116">
        <f t="shared" si="616"/>
        <v>8</v>
      </c>
      <c r="NC54" s="116">
        <f t="shared" si="616"/>
        <v>8</v>
      </c>
      <c r="ND54" s="116">
        <f t="shared" si="616"/>
        <v>8</v>
      </c>
      <c r="NE54" s="116">
        <f t="shared" si="616"/>
        <v>8</v>
      </c>
      <c r="NF54" s="116">
        <f t="shared" si="616"/>
        <v>8</v>
      </c>
      <c r="NG54" s="116">
        <f t="shared" si="616"/>
        <v>0</v>
      </c>
      <c r="NH54" s="116">
        <f t="shared" si="616"/>
        <v>0</v>
      </c>
      <c r="NI54" s="116">
        <f t="shared" si="616"/>
        <v>8</v>
      </c>
      <c r="NJ54" s="116">
        <f t="shared" si="616"/>
        <v>8</v>
      </c>
      <c r="NK54" s="116">
        <f t="shared" si="616"/>
        <v>8</v>
      </c>
      <c r="NL54" s="116">
        <f t="shared" si="616"/>
        <v>8</v>
      </c>
      <c r="NM54" s="116">
        <f t="shared" si="616"/>
        <v>0</v>
      </c>
      <c r="NN54" s="116">
        <f t="shared" si="616"/>
        <v>0</v>
      </c>
      <c r="NO54" s="116">
        <f t="shared" si="616"/>
        <v>0</v>
      </c>
      <c r="NP54" s="116">
        <f t="shared" si="616"/>
        <v>8</v>
      </c>
      <c r="NQ54" s="116">
        <f t="shared" si="616"/>
        <v>8</v>
      </c>
      <c r="NR54" s="116">
        <f t="shared" si="616"/>
        <v>8</v>
      </c>
      <c r="NS54" s="116">
        <f t="shared" si="616"/>
        <v>8</v>
      </c>
    </row>
    <row r="55" spans="1:477" ht="12.75" customHeight="1" x14ac:dyDescent="0.2">
      <c r="A55" s="148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148" t="s">
        <v>100</v>
      </c>
      <c r="N55" s="148"/>
      <c r="O55" s="148"/>
      <c r="P55" s="148"/>
      <c r="Q55" s="83"/>
      <c r="R55" s="116">
        <f t="shared" ref="R55:S55" si="617">SUM(R54)*$A56</f>
        <v>0</v>
      </c>
      <c r="S55" s="116">
        <f t="shared" si="617"/>
        <v>0</v>
      </c>
      <c r="T55" s="116">
        <f t="shared" ref="T55" si="618">SUM(T54)*$A56</f>
        <v>400</v>
      </c>
      <c r="U55" s="116">
        <f t="shared" ref="U55:CF55" si="619">SUM(U54)*$A56</f>
        <v>0</v>
      </c>
      <c r="V55" s="116">
        <f t="shared" si="619"/>
        <v>0</v>
      </c>
      <c r="W55" s="116">
        <f>SUM(W54)*$A56</f>
        <v>400</v>
      </c>
      <c r="X55" s="116">
        <f t="shared" si="619"/>
        <v>400</v>
      </c>
      <c r="Y55" s="116">
        <f t="shared" si="619"/>
        <v>400</v>
      </c>
      <c r="Z55" s="116">
        <f t="shared" si="619"/>
        <v>400</v>
      </c>
      <c r="AA55" s="116">
        <f t="shared" si="619"/>
        <v>400</v>
      </c>
      <c r="AB55" s="116">
        <f t="shared" si="619"/>
        <v>0</v>
      </c>
      <c r="AC55" s="116">
        <f t="shared" si="619"/>
        <v>0</v>
      </c>
      <c r="AD55" s="116">
        <f t="shared" si="619"/>
        <v>400</v>
      </c>
      <c r="AE55" s="116">
        <f t="shared" si="619"/>
        <v>400</v>
      </c>
      <c r="AF55" s="116">
        <f t="shared" si="619"/>
        <v>400</v>
      </c>
      <c r="AG55" s="116">
        <f t="shared" si="619"/>
        <v>400</v>
      </c>
      <c r="AH55" s="116">
        <f t="shared" si="619"/>
        <v>400</v>
      </c>
      <c r="AI55" s="116">
        <f t="shared" si="619"/>
        <v>0</v>
      </c>
      <c r="AJ55" s="116">
        <f t="shared" si="619"/>
        <v>0</v>
      </c>
      <c r="AK55" s="116">
        <f t="shared" si="619"/>
        <v>400</v>
      </c>
      <c r="AL55" s="116">
        <f t="shared" si="619"/>
        <v>400</v>
      </c>
      <c r="AM55" s="116">
        <f t="shared" si="619"/>
        <v>400</v>
      </c>
      <c r="AN55" s="116">
        <f t="shared" si="619"/>
        <v>400</v>
      </c>
      <c r="AO55" s="116">
        <f t="shared" si="619"/>
        <v>400</v>
      </c>
      <c r="AP55" s="116">
        <f t="shared" si="619"/>
        <v>0</v>
      </c>
      <c r="AQ55" s="116">
        <f t="shared" si="619"/>
        <v>0</v>
      </c>
      <c r="AR55" s="116">
        <f t="shared" si="619"/>
        <v>400</v>
      </c>
      <c r="AS55" s="116">
        <f t="shared" si="619"/>
        <v>0</v>
      </c>
      <c r="AT55" s="116">
        <f t="shared" si="619"/>
        <v>400</v>
      </c>
      <c r="AU55" s="116">
        <f t="shared" si="619"/>
        <v>400</v>
      </c>
      <c r="AV55" s="116">
        <f t="shared" si="619"/>
        <v>400</v>
      </c>
      <c r="AW55" s="116">
        <f t="shared" si="619"/>
        <v>0</v>
      </c>
      <c r="AX55" s="116">
        <f t="shared" si="619"/>
        <v>0</v>
      </c>
      <c r="AY55" s="116">
        <f t="shared" si="619"/>
        <v>400</v>
      </c>
      <c r="AZ55" s="116">
        <f t="shared" si="619"/>
        <v>400</v>
      </c>
      <c r="BA55" s="116">
        <f t="shared" si="619"/>
        <v>400</v>
      </c>
      <c r="BB55" s="116">
        <f t="shared" si="619"/>
        <v>400</v>
      </c>
      <c r="BC55" s="116">
        <f t="shared" si="619"/>
        <v>400</v>
      </c>
      <c r="BD55" s="116">
        <f t="shared" si="619"/>
        <v>0</v>
      </c>
      <c r="BE55" s="116">
        <f t="shared" si="619"/>
        <v>0</v>
      </c>
      <c r="BF55" s="116">
        <f t="shared" si="619"/>
        <v>400</v>
      </c>
      <c r="BG55" s="116">
        <f t="shared" si="619"/>
        <v>400</v>
      </c>
      <c r="BH55" s="116">
        <f t="shared" si="619"/>
        <v>400</v>
      </c>
      <c r="BI55" s="116">
        <f t="shared" si="619"/>
        <v>400</v>
      </c>
      <c r="BJ55" s="116">
        <f t="shared" si="619"/>
        <v>400</v>
      </c>
      <c r="BK55" s="116">
        <f t="shared" si="619"/>
        <v>0</v>
      </c>
      <c r="BL55" s="116">
        <f t="shared" si="619"/>
        <v>0</v>
      </c>
      <c r="BM55" s="116">
        <f t="shared" si="619"/>
        <v>400</v>
      </c>
      <c r="BN55" s="116">
        <f t="shared" si="619"/>
        <v>400</v>
      </c>
      <c r="BO55" s="116">
        <f t="shared" si="619"/>
        <v>400</v>
      </c>
      <c r="BP55" s="116">
        <f t="shared" si="619"/>
        <v>400</v>
      </c>
      <c r="BQ55" s="116">
        <f t="shared" si="619"/>
        <v>400</v>
      </c>
      <c r="BR55" s="116">
        <f t="shared" si="619"/>
        <v>0</v>
      </c>
      <c r="BS55" s="116">
        <f t="shared" si="619"/>
        <v>0</v>
      </c>
      <c r="BT55" s="116">
        <f t="shared" si="619"/>
        <v>400</v>
      </c>
      <c r="BU55" s="116">
        <f t="shared" si="619"/>
        <v>400</v>
      </c>
      <c r="BV55" s="116">
        <f t="shared" si="619"/>
        <v>400</v>
      </c>
      <c r="BW55" s="116">
        <f t="shared" si="619"/>
        <v>400</v>
      </c>
      <c r="BX55" s="116">
        <f t="shared" si="619"/>
        <v>400</v>
      </c>
      <c r="BY55" s="116">
        <f t="shared" si="619"/>
        <v>0</v>
      </c>
      <c r="BZ55" s="116">
        <f t="shared" si="619"/>
        <v>0</v>
      </c>
      <c r="CA55" s="116">
        <f t="shared" si="619"/>
        <v>400</v>
      </c>
      <c r="CB55" s="116">
        <f t="shared" si="619"/>
        <v>400</v>
      </c>
      <c r="CC55" s="116">
        <f t="shared" si="619"/>
        <v>400</v>
      </c>
      <c r="CD55" s="116">
        <f t="shared" si="619"/>
        <v>400</v>
      </c>
      <c r="CE55" s="116">
        <f t="shared" si="619"/>
        <v>400</v>
      </c>
      <c r="CF55" s="116">
        <f t="shared" si="619"/>
        <v>0</v>
      </c>
      <c r="CG55" s="116">
        <f t="shared" ref="CG55:ER55" si="620">SUM(CG54)*$A56</f>
        <v>0</v>
      </c>
      <c r="CH55" s="116">
        <f t="shared" si="620"/>
        <v>400</v>
      </c>
      <c r="CI55" s="116">
        <f t="shared" si="620"/>
        <v>400</v>
      </c>
      <c r="CJ55" s="116">
        <f t="shared" si="620"/>
        <v>400</v>
      </c>
      <c r="CK55" s="116">
        <f t="shared" si="620"/>
        <v>400</v>
      </c>
      <c r="CL55" s="116">
        <f t="shared" si="620"/>
        <v>400</v>
      </c>
      <c r="CM55" s="116">
        <f t="shared" si="620"/>
        <v>0</v>
      </c>
      <c r="CN55" s="116">
        <f t="shared" si="620"/>
        <v>0</v>
      </c>
      <c r="CO55" s="116">
        <f t="shared" si="620"/>
        <v>400</v>
      </c>
      <c r="CP55" s="116">
        <f t="shared" si="620"/>
        <v>400</v>
      </c>
      <c r="CQ55" s="116">
        <f t="shared" si="620"/>
        <v>0</v>
      </c>
      <c r="CR55" s="116">
        <f t="shared" si="620"/>
        <v>0</v>
      </c>
      <c r="CS55" s="116">
        <f t="shared" si="620"/>
        <v>0</v>
      </c>
      <c r="CT55" s="116">
        <f t="shared" si="620"/>
        <v>0</v>
      </c>
      <c r="CU55" s="116">
        <f t="shared" si="620"/>
        <v>0</v>
      </c>
      <c r="CV55" s="116">
        <f t="shared" si="620"/>
        <v>0</v>
      </c>
      <c r="CW55" s="116">
        <f t="shared" si="620"/>
        <v>0</v>
      </c>
      <c r="CX55" s="116">
        <f t="shared" si="620"/>
        <v>0</v>
      </c>
      <c r="CY55" s="116">
        <f t="shared" si="620"/>
        <v>0</v>
      </c>
      <c r="CZ55" s="116">
        <f t="shared" si="620"/>
        <v>0</v>
      </c>
      <c r="DA55" s="116">
        <f t="shared" si="620"/>
        <v>0</v>
      </c>
      <c r="DB55" s="116">
        <f t="shared" si="620"/>
        <v>0</v>
      </c>
      <c r="DC55" s="116">
        <f t="shared" si="620"/>
        <v>0</v>
      </c>
      <c r="DD55" s="116">
        <f t="shared" si="620"/>
        <v>0</v>
      </c>
      <c r="DE55" s="116">
        <f t="shared" si="620"/>
        <v>0</v>
      </c>
      <c r="DF55" s="116">
        <f t="shared" si="620"/>
        <v>0</v>
      </c>
      <c r="DG55" s="116">
        <f t="shared" si="620"/>
        <v>0</v>
      </c>
      <c r="DH55" s="116">
        <f t="shared" si="620"/>
        <v>0</v>
      </c>
      <c r="DI55" s="116">
        <f t="shared" si="620"/>
        <v>0</v>
      </c>
      <c r="DJ55" s="116">
        <f t="shared" si="620"/>
        <v>0</v>
      </c>
      <c r="DK55" s="116">
        <f t="shared" si="620"/>
        <v>0</v>
      </c>
      <c r="DL55" s="116">
        <f t="shared" si="620"/>
        <v>0</v>
      </c>
      <c r="DM55" s="116">
        <f t="shared" si="620"/>
        <v>0</v>
      </c>
      <c r="DN55" s="116">
        <f t="shared" si="620"/>
        <v>0</v>
      </c>
      <c r="DO55" s="116">
        <f t="shared" si="620"/>
        <v>0</v>
      </c>
      <c r="DP55" s="116">
        <f t="shared" si="620"/>
        <v>0</v>
      </c>
      <c r="DQ55" s="116">
        <f t="shared" si="620"/>
        <v>0</v>
      </c>
      <c r="DR55" s="116">
        <f t="shared" si="620"/>
        <v>400</v>
      </c>
      <c r="DS55" s="116">
        <f t="shared" si="620"/>
        <v>400</v>
      </c>
      <c r="DT55" s="116">
        <f t="shared" si="620"/>
        <v>400</v>
      </c>
      <c r="DU55" s="116">
        <f t="shared" si="620"/>
        <v>400</v>
      </c>
      <c r="DV55" s="116">
        <f t="shared" si="620"/>
        <v>0</v>
      </c>
      <c r="DW55" s="116">
        <f t="shared" si="620"/>
        <v>0</v>
      </c>
      <c r="DX55" s="116">
        <f t="shared" si="620"/>
        <v>400</v>
      </c>
      <c r="DY55" s="116">
        <f t="shared" si="620"/>
        <v>400</v>
      </c>
      <c r="DZ55" s="116">
        <f t="shared" si="620"/>
        <v>400</v>
      </c>
      <c r="EA55" s="116">
        <f t="shared" si="620"/>
        <v>400</v>
      </c>
      <c r="EB55" s="116">
        <f t="shared" si="620"/>
        <v>400</v>
      </c>
      <c r="EC55" s="116">
        <f t="shared" si="620"/>
        <v>0</v>
      </c>
      <c r="ED55" s="116">
        <f t="shared" si="620"/>
        <v>0</v>
      </c>
      <c r="EE55" s="116">
        <f t="shared" si="620"/>
        <v>400</v>
      </c>
      <c r="EF55" s="116">
        <f t="shared" si="620"/>
        <v>400</v>
      </c>
      <c r="EG55" s="116">
        <f t="shared" si="620"/>
        <v>400</v>
      </c>
      <c r="EH55" s="116">
        <f t="shared" si="620"/>
        <v>400</v>
      </c>
      <c r="EI55" s="116">
        <f t="shared" si="620"/>
        <v>0</v>
      </c>
      <c r="EJ55" s="116">
        <f t="shared" si="620"/>
        <v>0</v>
      </c>
      <c r="EK55" s="116">
        <f t="shared" si="620"/>
        <v>0</v>
      </c>
      <c r="EL55" s="116">
        <f t="shared" si="620"/>
        <v>400</v>
      </c>
      <c r="EM55" s="116">
        <f t="shared" si="620"/>
        <v>400</v>
      </c>
      <c r="EN55" s="116">
        <f t="shared" si="620"/>
        <v>400</v>
      </c>
      <c r="EO55" s="116">
        <f t="shared" si="620"/>
        <v>0</v>
      </c>
      <c r="EP55" s="116">
        <f t="shared" si="620"/>
        <v>0</v>
      </c>
      <c r="EQ55" s="116">
        <f t="shared" si="620"/>
        <v>0</v>
      </c>
      <c r="ER55" s="116">
        <f t="shared" si="620"/>
        <v>0</v>
      </c>
      <c r="ES55" s="116">
        <f t="shared" ref="ES55:HD55" si="621">SUM(ES54)*$A56</f>
        <v>400</v>
      </c>
      <c r="ET55" s="116">
        <f t="shared" si="621"/>
        <v>400</v>
      </c>
      <c r="EU55" s="116">
        <f t="shared" si="621"/>
        <v>400</v>
      </c>
      <c r="EV55" s="116">
        <f t="shared" si="621"/>
        <v>400</v>
      </c>
      <c r="EW55" s="116">
        <f t="shared" si="621"/>
        <v>400</v>
      </c>
      <c r="EX55" s="116">
        <f t="shared" si="621"/>
        <v>0</v>
      </c>
      <c r="EY55" s="116">
        <f t="shared" si="621"/>
        <v>0</v>
      </c>
      <c r="EZ55" s="116">
        <f t="shared" si="621"/>
        <v>400</v>
      </c>
      <c r="FA55" s="116">
        <f t="shared" si="621"/>
        <v>400</v>
      </c>
      <c r="FB55" s="116">
        <f t="shared" si="621"/>
        <v>400</v>
      </c>
      <c r="FC55" s="116">
        <f t="shared" si="621"/>
        <v>0</v>
      </c>
      <c r="FD55" s="116">
        <f t="shared" si="621"/>
        <v>0</v>
      </c>
      <c r="FE55" s="116">
        <f t="shared" si="621"/>
        <v>0</v>
      </c>
      <c r="FF55" s="116">
        <f t="shared" si="621"/>
        <v>0</v>
      </c>
      <c r="FG55" s="116">
        <f t="shared" si="621"/>
        <v>400</v>
      </c>
      <c r="FH55" s="116">
        <f t="shared" si="621"/>
        <v>400</v>
      </c>
      <c r="FI55" s="116">
        <f t="shared" si="621"/>
        <v>400</v>
      </c>
      <c r="FJ55" s="116">
        <f t="shared" si="621"/>
        <v>400</v>
      </c>
      <c r="FK55" s="116">
        <f t="shared" si="621"/>
        <v>400</v>
      </c>
      <c r="FL55" s="116">
        <f t="shared" si="621"/>
        <v>0</v>
      </c>
      <c r="FM55" s="116">
        <f t="shared" si="621"/>
        <v>0</v>
      </c>
      <c r="FN55" s="116">
        <f t="shared" si="621"/>
        <v>0</v>
      </c>
      <c r="FO55" s="116">
        <f t="shared" si="621"/>
        <v>400</v>
      </c>
      <c r="FP55" s="116">
        <f t="shared" si="621"/>
        <v>400</v>
      </c>
      <c r="FQ55" s="116">
        <f t="shared" si="621"/>
        <v>400</v>
      </c>
      <c r="FR55" s="116">
        <f t="shared" si="621"/>
        <v>400</v>
      </c>
      <c r="FS55" s="116">
        <f t="shared" si="621"/>
        <v>0</v>
      </c>
      <c r="FT55" s="116">
        <f t="shared" si="621"/>
        <v>0</v>
      </c>
      <c r="FU55" s="116">
        <f t="shared" si="621"/>
        <v>400</v>
      </c>
      <c r="FV55" s="116">
        <f t="shared" si="621"/>
        <v>400</v>
      </c>
      <c r="FW55" s="116">
        <f t="shared" si="621"/>
        <v>400</v>
      </c>
      <c r="FX55" s="116">
        <f t="shared" si="621"/>
        <v>400</v>
      </c>
      <c r="FY55" s="116">
        <f t="shared" si="621"/>
        <v>400</v>
      </c>
      <c r="FZ55" s="116">
        <f t="shared" si="621"/>
        <v>0</v>
      </c>
      <c r="GA55" s="116">
        <f t="shared" si="621"/>
        <v>0</v>
      </c>
      <c r="GB55" s="116">
        <f t="shared" si="621"/>
        <v>400</v>
      </c>
      <c r="GC55" s="116">
        <f t="shared" si="621"/>
        <v>400</v>
      </c>
      <c r="GD55" s="116">
        <f t="shared" si="621"/>
        <v>400</v>
      </c>
      <c r="GE55" s="116">
        <f t="shared" si="621"/>
        <v>400</v>
      </c>
      <c r="GF55" s="116">
        <f t="shared" si="621"/>
        <v>400</v>
      </c>
      <c r="GG55" s="116">
        <f t="shared" si="621"/>
        <v>0</v>
      </c>
      <c r="GH55" s="116">
        <f t="shared" si="621"/>
        <v>0</v>
      </c>
      <c r="GI55" s="116">
        <f t="shared" si="621"/>
        <v>400</v>
      </c>
      <c r="GJ55" s="116">
        <f t="shared" si="621"/>
        <v>400</v>
      </c>
      <c r="GK55" s="116">
        <f t="shared" si="621"/>
        <v>400</v>
      </c>
      <c r="GL55" s="116">
        <f t="shared" si="621"/>
        <v>400</v>
      </c>
      <c r="GM55" s="116">
        <f t="shared" si="621"/>
        <v>400</v>
      </c>
      <c r="GN55" s="116">
        <f t="shared" si="621"/>
        <v>0</v>
      </c>
      <c r="GO55" s="116">
        <f t="shared" si="621"/>
        <v>0</v>
      </c>
      <c r="GP55" s="116">
        <f t="shared" si="621"/>
        <v>400</v>
      </c>
      <c r="GQ55" s="116">
        <f t="shared" si="621"/>
        <v>400</v>
      </c>
      <c r="GR55" s="116">
        <f t="shared" si="621"/>
        <v>400</v>
      </c>
      <c r="GS55" s="116">
        <f t="shared" si="621"/>
        <v>400</v>
      </c>
      <c r="GT55" s="116">
        <f t="shared" si="621"/>
        <v>400</v>
      </c>
      <c r="GU55" s="116">
        <f t="shared" si="621"/>
        <v>0</v>
      </c>
      <c r="GV55" s="116">
        <f t="shared" si="621"/>
        <v>0</v>
      </c>
      <c r="GW55" s="116">
        <f t="shared" si="621"/>
        <v>400</v>
      </c>
      <c r="GX55" s="116">
        <f t="shared" si="621"/>
        <v>400</v>
      </c>
      <c r="GY55" s="116">
        <f t="shared" si="621"/>
        <v>400</v>
      </c>
      <c r="GZ55" s="116">
        <f t="shared" si="621"/>
        <v>400</v>
      </c>
      <c r="HA55" s="116">
        <f t="shared" si="621"/>
        <v>400</v>
      </c>
      <c r="HB55" s="116">
        <f t="shared" si="621"/>
        <v>0</v>
      </c>
      <c r="HC55" s="116">
        <f t="shared" si="621"/>
        <v>0</v>
      </c>
      <c r="HD55" s="116">
        <f t="shared" si="621"/>
        <v>400</v>
      </c>
      <c r="HE55" s="116">
        <f t="shared" ref="HE55:JP55" si="622">SUM(HE54)*$A56</f>
        <v>0</v>
      </c>
      <c r="HF55" s="116">
        <f t="shared" si="622"/>
        <v>400</v>
      </c>
      <c r="HG55" s="116">
        <f t="shared" si="622"/>
        <v>400</v>
      </c>
      <c r="HH55" s="116">
        <f t="shared" si="622"/>
        <v>400</v>
      </c>
      <c r="HI55" s="116">
        <f t="shared" si="622"/>
        <v>0</v>
      </c>
      <c r="HJ55" s="116">
        <f t="shared" si="622"/>
        <v>0</v>
      </c>
      <c r="HK55" s="116">
        <f t="shared" si="622"/>
        <v>400</v>
      </c>
      <c r="HL55" s="116">
        <f t="shared" si="622"/>
        <v>400</v>
      </c>
      <c r="HM55" s="116">
        <f t="shared" si="622"/>
        <v>400</v>
      </c>
      <c r="HN55" s="116">
        <f t="shared" si="622"/>
        <v>400</v>
      </c>
      <c r="HO55" s="116">
        <f t="shared" si="622"/>
        <v>400</v>
      </c>
      <c r="HP55" s="116">
        <f t="shared" si="622"/>
        <v>0</v>
      </c>
      <c r="HQ55" s="116">
        <f t="shared" si="622"/>
        <v>0</v>
      </c>
      <c r="HR55" s="116">
        <f t="shared" si="622"/>
        <v>400</v>
      </c>
      <c r="HS55" s="116">
        <f t="shared" si="622"/>
        <v>400</v>
      </c>
      <c r="HT55" s="116">
        <f t="shared" si="622"/>
        <v>400</v>
      </c>
      <c r="HU55" s="116">
        <f t="shared" si="622"/>
        <v>400</v>
      </c>
      <c r="HV55" s="116">
        <f t="shared" si="622"/>
        <v>400</v>
      </c>
      <c r="HW55" s="116">
        <f t="shared" si="622"/>
        <v>0</v>
      </c>
      <c r="HX55" s="116">
        <f t="shared" si="622"/>
        <v>0</v>
      </c>
      <c r="HY55" s="116">
        <f t="shared" si="622"/>
        <v>400</v>
      </c>
      <c r="HZ55" s="116">
        <f t="shared" si="622"/>
        <v>400</v>
      </c>
      <c r="IA55" s="116">
        <f t="shared" si="622"/>
        <v>400</v>
      </c>
      <c r="IB55" s="116">
        <f t="shared" si="622"/>
        <v>400</v>
      </c>
      <c r="IC55" s="116">
        <f t="shared" si="622"/>
        <v>400</v>
      </c>
      <c r="ID55" s="116">
        <f t="shared" si="622"/>
        <v>0</v>
      </c>
      <c r="IE55" s="116">
        <f t="shared" si="622"/>
        <v>0</v>
      </c>
      <c r="IF55" s="116">
        <f t="shared" si="622"/>
        <v>400</v>
      </c>
      <c r="IG55" s="116">
        <f t="shared" si="622"/>
        <v>400</v>
      </c>
      <c r="IH55" s="116">
        <f t="shared" si="622"/>
        <v>400</v>
      </c>
      <c r="II55" s="116">
        <f t="shared" si="622"/>
        <v>400</v>
      </c>
      <c r="IJ55" s="116">
        <f t="shared" si="622"/>
        <v>400</v>
      </c>
      <c r="IK55" s="116">
        <f t="shared" si="622"/>
        <v>0</v>
      </c>
      <c r="IL55" s="116">
        <f t="shared" si="622"/>
        <v>0</v>
      </c>
      <c r="IM55" s="116">
        <f t="shared" si="622"/>
        <v>400</v>
      </c>
      <c r="IN55" s="116">
        <f t="shared" si="622"/>
        <v>400</v>
      </c>
      <c r="IO55" s="116">
        <f t="shared" si="622"/>
        <v>400</v>
      </c>
      <c r="IP55" s="116">
        <f t="shared" si="622"/>
        <v>400</v>
      </c>
      <c r="IQ55" s="116">
        <f t="shared" si="622"/>
        <v>400</v>
      </c>
      <c r="IR55" s="116">
        <f t="shared" si="622"/>
        <v>0</v>
      </c>
      <c r="IS55" s="116">
        <f t="shared" si="622"/>
        <v>0</v>
      </c>
      <c r="IT55" s="116">
        <f t="shared" si="622"/>
        <v>400</v>
      </c>
      <c r="IU55" s="116">
        <f t="shared" si="622"/>
        <v>400</v>
      </c>
      <c r="IV55" s="116">
        <f t="shared" si="622"/>
        <v>400</v>
      </c>
      <c r="IW55" s="116">
        <f t="shared" si="622"/>
        <v>400</v>
      </c>
      <c r="IX55" s="116">
        <f t="shared" si="622"/>
        <v>400</v>
      </c>
      <c r="IY55" s="116">
        <f t="shared" si="622"/>
        <v>0</v>
      </c>
      <c r="IZ55" s="116">
        <f t="shared" si="622"/>
        <v>0</v>
      </c>
      <c r="JA55" s="116">
        <f t="shared" si="622"/>
        <v>400</v>
      </c>
      <c r="JB55" s="116">
        <f t="shared" si="622"/>
        <v>400</v>
      </c>
      <c r="JC55" s="116">
        <f t="shared" si="622"/>
        <v>400</v>
      </c>
      <c r="JD55" s="116">
        <f t="shared" si="622"/>
        <v>400</v>
      </c>
      <c r="JE55" s="116">
        <f t="shared" si="622"/>
        <v>400</v>
      </c>
      <c r="JF55" s="116">
        <f t="shared" si="622"/>
        <v>0</v>
      </c>
      <c r="JG55" s="116">
        <f t="shared" si="622"/>
        <v>0</v>
      </c>
      <c r="JH55" s="116">
        <f t="shared" si="622"/>
        <v>400</v>
      </c>
      <c r="JI55" s="116">
        <f t="shared" si="622"/>
        <v>400</v>
      </c>
      <c r="JJ55" s="116">
        <f t="shared" si="622"/>
        <v>400</v>
      </c>
      <c r="JK55" s="116">
        <f t="shared" si="622"/>
        <v>400</v>
      </c>
      <c r="JL55" s="116">
        <f t="shared" si="622"/>
        <v>400</v>
      </c>
      <c r="JM55" s="116">
        <f t="shared" si="622"/>
        <v>0</v>
      </c>
      <c r="JN55" s="116">
        <f t="shared" si="622"/>
        <v>0</v>
      </c>
      <c r="JO55" s="116">
        <f t="shared" si="622"/>
        <v>400</v>
      </c>
      <c r="JP55" s="116">
        <f t="shared" si="622"/>
        <v>400</v>
      </c>
      <c r="JQ55" s="116">
        <f t="shared" ref="JQ55:MB55" si="623">SUM(JQ54)*$A56</f>
        <v>400</v>
      </c>
      <c r="JR55" s="116">
        <f t="shared" si="623"/>
        <v>400</v>
      </c>
      <c r="JS55" s="116">
        <f t="shared" si="623"/>
        <v>400</v>
      </c>
      <c r="JT55" s="116">
        <f t="shared" si="623"/>
        <v>0</v>
      </c>
      <c r="JU55" s="116">
        <f t="shared" si="623"/>
        <v>0</v>
      </c>
      <c r="JV55" s="116">
        <f t="shared" si="623"/>
        <v>400</v>
      </c>
      <c r="JW55" s="116">
        <f t="shared" si="623"/>
        <v>400</v>
      </c>
      <c r="JX55" s="116">
        <f t="shared" si="623"/>
        <v>400</v>
      </c>
      <c r="JY55" s="116">
        <f t="shared" si="623"/>
        <v>400</v>
      </c>
      <c r="JZ55" s="116">
        <f t="shared" si="623"/>
        <v>400</v>
      </c>
      <c r="KA55" s="116">
        <f t="shared" si="623"/>
        <v>0</v>
      </c>
      <c r="KB55" s="116">
        <f t="shared" si="623"/>
        <v>0</v>
      </c>
      <c r="KC55" s="116">
        <f t="shared" si="623"/>
        <v>400</v>
      </c>
      <c r="KD55" s="116">
        <f t="shared" si="623"/>
        <v>400</v>
      </c>
      <c r="KE55" s="116">
        <f t="shared" si="623"/>
        <v>400</v>
      </c>
      <c r="KF55" s="116">
        <f t="shared" si="623"/>
        <v>400</v>
      </c>
      <c r="KG55" s="116">
        <f t="shared" si="623"/>
        <v>400</v>
      </c>
      <c r="KH55" s="116">
        <f t="shared" si="623"/>
        <v>0</v>
      </c>
      <c r="KI55" s="116">
        <f t="shared" si="623"/>
        <v>0</v>
      </c>
      <c r="KJ55" s="116">
        <f t="shared" si="623"/>
        <v>400</v>
      </c>
      <c r="KK55" s="116">
        <f t="shared" si="623"/>
        <v>400</v>
      </c>
      <c r="KL55" s="116">
        <f t="shared" si="623"/>
        <v>400</v>
      </c>
      <c r="KM55" s="116">
        <f t="shared" si="623"/>
        <v>400</v>
      </c>
      <c r="KN55" s="116">
        <f t="shared" si="623"/>
        <v>400</v>
      </c>
      <c r="KO55" s="116">
        <f t="shared" si="623"/>
        <v>0</v>
      </c>
      <c r="KP55" s="116">
        <f t="shared" si="623"/>
        <v>0</v>
      </c>
      <c r="KQ55" s="116">
        <f t="shared" si="623"/>
        <v>400</v>
      </c>
      <c r="KR55" s="116">
        <f t="shared" si="623"/>
        <v>400</v>
      </c>
      <c r="KS55" s="116">
        <f t="shared" si="623"/>
        <v>400</v>
      </c>
      <c r="KT55" s="116">
        <f t="shared" si="623"/>
        <v>400</v>
      </c>
      <c r="KU55" s="116">
        <f t="shared" si="623"/>
        <v>400</v>
      </c>
      <c r="KV55" s="116">
        <f t="shared" si="623"/>
        <v>0</v>
      </c>
      <c r="KW55" s="116">
        <f t="shared" si="623"/>
        <v>0</v>
      </c>
      <c r="KX55" s="116">
        <f t="shared" si="623"/>
        <v>400</v>
      </c>
      <c r="KY55" s="116">
        <f t="shared" si="623"/>
        <v>400</v>
      </c>
      <c r="KZ55" s="116">
        <f t="shared" si="623"/>
        <v>400</v>
      </c>
      <c r="LA55" s="116">
        <f t="shared" si="623"/>
        <v>400</v>
      </c>
      <c r="LB55" s="116">
        <f t="shared" si="623"/>
        <v>400</v>
      </c>
      <c r="LC55" s="116">
        <f t="shared" si="623"/>
        <v>0</v>
      </c>
      <c r="LD55" s="116">
        <f t="shared" si="623"/>
        <v>0</v>
      </c>
      <c r="LE55" s="116">
        <f t="shared" si="623"/>
        <v>400</v>
      </c>
      <c r="LF55" s="116">
        <f t="shared" si="623"/>
        <v>400</v>
      </c>
      <c r="LG55" s="116">
        <f t="shared" si="623"/>
        <v>400</v>
      </c>
      <c r="LH55" s="116">
        <f t="shared" si="623"/>
        <v>400</v>
      </c>
      <c r="LI55" s="116">
        <f t="shared" si="623"/>
        <v>400</v>
      </c>
      <c r="LJ55" s="116">
        <f t="shared" si="623"/>
        <v>0</v>
      </c>
      <c r="LK55" s="116">
        <f t="shared" si="623"/>
        <v>0</v>
      </c>
      <c r="LL55" s="116">
        <f t="shared" si="623"/>
        <v>400</v>
      </c>
      <c r="LM55" s="116">
        <f t="shared" si="623"/>
        <v>400</v>
      </c>
      <c r="LN55" s="116">
        <f t="shared" si="623"/>
        <v>400</v>
      </c>
      <c r="LO55" s="116">
        <f t="shared" si="623"/>
        <v>400</v>
      </c>
      <c r="LP55" s="116">
        <f t="shared" si="623"/>
        <v>400</v>
      </c>
      <c r="LQ55" s="116">
        <f t="shared" si="623"/>
        <v>0</v>
      </c>
      <c r="LR55" s="116">
        <f t="shared" si="623"/>
        <v>0</v>
      </c>
      <c r="LS55" s="116">
        <f t="shared" si="623"/>
        <v>400</v>
      </c>
      <c r="LT55" s="116">
        <f t="shared" si="623"/>
        <v>400</v>
      </c>
      <c r="LU55" s="116">
        <f t="shared" si="623"/>
        <v>0</v>
      </c>
      <c r="LV55" s="116">
        <f t="shared" si="623"/>
        <v>400</v>
      </c>
      <c r="LW55" s="116">
        <f t="shared" si="623"/>
        <v>400</v>
      </c>
      <c r="LX55" s="116">
        <f t="shared" si="623"/>
        <v>0</v>
      </c>
      <c r="LY55" s="116">
        <f t="shared" si="623"/>
        <v>0</v>
      </c>
      <c r="LZ55" s="116">
        <f t="shared" si="623"/>
        <v>400</v>
      </c>
      <c r="MA55" s="116">
        <f t="shared" si="623"/>
        <v>400</v>
      </c>
      <c r="MB55" s="116">
        <f t="shared" si="623"/>
        <v>400</v>
      </c>
      <c r="MC55" s="116">
        <f t="shared" ref="MC55:NS55" si="624">SUM(MC54)*$A56</f>
        <v>400</v>
      </c>
      <c r="MD55" s="116">
        <f t="shared" si="624"/>
        <v>400</v>
      </c>
      <c r="ME55" s="116">
        <f t="shared" si="624"/>
        <v>0</v>
      </c>
      <c r="MF55" s="116">
        <f t="shared" si="624"/>
        <v>0</v>
      </c>
      <c r="MG55" s="116">
        <f t="shared" si="624"/>
        <v>400</v>
      </c>
      <c r="MH55" s="116">
        <f t="shared" si="624"/>
        <v>400</v>
      </c>
      <c r="MI55" s="116">
        <f t="shared" si="624"/>
        <v>400</v>
      </c>
      <c r="MJ55" s="116">
        <f t="shared" si="624"/>
        <v>400</v>
      </c>
      <c r="MK55" s="116">
        <f t="shared" si="624"/>
        <v>400</v>
      </c>
      <c r="ML55" s="116">
        <f t="shared" si="624"/>
        <v>0</v>
      </c>
      <c r="MM55" s="116">
        <f t="shared" si="624"/>
        <v>0</v>
      </c>
      <c r="MN55" s="116">
        <f t="shared" si="624"/>
        <v>400</v>
      </c>
      <c r="MO55" s="116">
        <f t="shared" si="624"/>
        <v>400</v>
      </c>
      <c r="MP55" s="116">
        <f t="shared" si="624"/>
        <v>400</v>
      </c>
      <c r="MQ55" s="116">
        <f t="shared" si="624"/>
        <v>400</v>
      </c>
      <c r="MR55" s="116">
        <f t="shared" si="624"/>
        <v>400</v>
      </c>
      <c r="MS55" s="116">
        <f t="shared" si="624"/>
        <v>0</v>
      </c>
      <c r="MT55" s="116">
        <f t="shared" si="624"/>
        <v>0</v>
      </c>
      <c r="MU55" s="116">
        <f t="shared" si="624"/>
        <v>400</v>
      </c>
      <c r="MV55" s="116">
        <f t="shared" si="624"/>
        <v>400</v>
      </c>
      <c r="MW55" s="116">
        <f t="shared" si="624"/>
        <v>400</v>
      </c>
      <c r="MX55" s="116">
        <f t="shared" si="624"/>
        <v>400</v>
      </c>
      <c r="MY55" s="116">
        <f t="shared" si="624"/>
        <v>400</v>
      </c>
      <c r="MZ55" s="116">
        <f t="shared" si="624"/>
        <v>0</v>
      </c>
      <c r="NA55" s="116">
        <f t="shared" si="624"/>
        <v>0</v>
      </c>
      <c r="NB55" s="116">
        <f t="shared" si="624"/>
        <v>400</v>
      </c>
      <c r="NC55" s="116">
        <f t="shared" si="624"/>
        <v>400</v>
      </c>
      <c r="ND55" s="116">
        <f t="shared" si="624"/>
        <v>400</v>
      </c>
      <c r="NE55" s="116">
        <f t="shared" si="624"/>
        <v>400</v>
      </c>
      <c r="NF55" s="116">
        <f t="shared" si="624"/>
        <v>400</v>
      </c>
      <c r="NG55" s="116">
        <f t="shared" si="624"/>
        <v>0</v>
      </c>
      <c r="NH55" s="116">
        <f t="shared" si="624"/>
        <v>0</v>
      </c>
      <c r="NI55" s="116">
        <f t="shared" si="624"/>
        <v>400</v>
      </c>
      <c r="NJ55" s="116">
        <f t="shared" si="624"/>
        <v>400</v>
      </c>
      <c r="NK55" s="116">
        <f t="shared" si="624"/>
        <v>400</v>
      </c>
      <c r="NL55" s="116">
        <f t="shared" si="624"/>
        <v>400</v>
      </c>
      <c r="NM55" s="116">
        <f t="shared" si="624"/>
        <v>0</v>
      </c>
      <c r="NN55" s="116">
        <f t="shared" si="624"/>
        <v>0</v>
      </c>
      <c r="NO55" s="116">
        <f t="shared" si="624"/>
        <v>0</v>
      </c>
      <c r="NP55" s="116">
        <f t="shared" si="624"/>
        <v>400</v>
      </c>
      <c r="NQ55" s="116">
        <f t="shared" si="624"/>
        <v>400</v>
      </c>
      <c r="NR55" s="116">
        <f t="shared" si="624"/>
        <v>400</v>
      </c>
      <c r="NS55" s="116">
        <f t="shared" si="624"/>
        <v>400</v>
      </c>
    </row>
    <row r="56" spans="1:477" ht="12.75" customHeight="1" x14ac:dyDescent="0.2">
      <c r="A56" s="117">
        <v>50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477" s="116" customFormat="1" ht="12.75" customHeight="1" x14ac:dyDescent="0.2">
      <c r="A57" s="148" t="s">
        <v>101</v>
      </c>
      <c r="B57" s="117"/>
      <c r="C57" s="117"/>
      <c r="D57" s="117"/>
      <c r="E57" s="117"/>
      <c r="F57" s="117"/>
      <c r="G57" s="117"/>
      <c r="I57" s="117"/>
      <c r="J57" s="117"/>
      <c r="K57" s="117"/>
      <c r="L57" s="117"/>
      <c r="M57" s="148" t="s">
        <v>99</v>
      </c>
      <c r="N57" s="148"/>
      <c r="O57" s="148"/>
      <c r="P57" s="148"/>
      <c r="R57" s="116">
        <f t="shared" ref="R57:CC57" si="625">SUM(R17:R25)</f>
        <v>0</v>
      </c>
      <c r="S57" s="116">
        <f t="shared" si="625"/>
        <v>32</v>
      </c>
      <c r="T57" s="116">
        <f t="shared" si="625"/>
        <v>24</v>
      </c>
      <c r="U57" s="116">
        <f t="shared" si="625"/>
        <v>0</v>
      </c>
      <c r="V57" s="116">
        <f t="shared" si="625"/>
        <v>0</v>
      </c>
      <c r="W57" s="116">
        <f t="shared" si="625"/>
        <v>64</v>
      </c>
      <c r="X57" s="116">
        <f t="shared" si="625"/>
        <v>64</v>
      </c>
      <c r="Y57" s="116">
        <f t="shared" si="625"/>
        <v>64</v>
      </c>
      <c r="Z57" s="116">
        <f t="shared" si="625"/>
        <v>48</v>
      </c>
      <c r="AA57" s="116">
        <f t="shared" si="625"/>
        <v>48</v>
      </c>
      <c r="AB57" s="116">
        <f t="shared" si="625"/>
        <v>0</v>
      </c>
      <c r="AC57" s="116">
        <f t="shared" si="625"/>
        <v>0</v>
      </c>
      <c r="AD57" s="116">
        <f t="shared" si="625"/>
        <v>64</v>
      </c>
      <c r="AE57" s="116">
        <f t="shared" si="625"/>
        <v>64</v>
      </c>
      <c r="AF57" s="116">
        <f t="shared" si="625"/>
        <v>56</v>
      </c>
      <c r="AG57" s="116">
        <f t="shared" si="625"/>
        <v>64</v>
      </c>
      <c r="AH57" s="116">
        <f t="shared" si="625"/>
        <v>56</v>
      </c>
      <c r="AI57" s="116">
        <f t="shared" si="625"/>
        <v>0</v>
      </c>
      <c r="AJ57" s="116">
        <f t="shared" si="625"/>
        <v>0</v>
      </c>
      <c r="AK57" s="116">
        <f t="shared" si="625"/>
        <v>64</v>
      </c>
      <c r="AL57" s="116">
        <f t="shared" si="625"/>
        <v>64</v>
      </c>
      <c r="AM57" s="116">
        <f t="shared" si="625"/>
        <v>64</v>
      </c>
      <c r="AN57" s="116">
        <f t="shared" si="625"/>
        <v>56</v>
      </c>
      <c r="AO57" s="116">
        <f t="shared" si="625"/>
        <v>56</v>
      </c>
      <c r="AP57" s="116">
        <f t="shared" si="625"/>
        <v>0</v>
      </c>
      <c r="AQ57" s="116">
        <f t="shared" si="625"/>
        <v>0</v>
      </c>
      <c r="AR57" s="116">
        <f t="shared" si="625"/>
        <v>64</v>
      </c>
      <c r="AS57" s="116">
        <f t="shared" si="625"/>
        <v>64</v>
      </c>
      <c r="AT57" s="116">
        <f t="shared" si="625"/>
        <v>64</v>
      </c>
      <c r="AU57" s="116">
        <f t="shared" si="625"/>
        <v>64</v>
      </c>
      <c r="AV57" s="116">
        <f t="shared" si="625"/>
        <v>64</v>
      </c>
      <c r="AW57" s="116">
        <f t="shared" si="625"/>
        <v>0</v>
      </c>
      <c r="AX57" s="116">
        <f t="shared" si="625"/>
        <v>0</v>
      </c>
      <c r="AY57" s="116">
        <f t="shared" si="625"/>
        <v>56</v>
      </c>
      <c r="AZ57" s="116">
        <f t="shared" si="625"/>
        <v>64</v>
      </c>
      <c r="BA57" s="116">
        <f t="shared" si="625"/>
        <v>64</v>
      </c>
      <c r="BB57" s="116">
        <f t="shared" si="625"/>
        <v>64</v>
      </c>
      <c r="BC57" s="116">
        <f t="shared" si="625"/>
        <v>64</v>
      </c>
      <c r="BD57" s="116">
        <f t="shared" si="625"/>
        <v>0</v>
      </c>
      <c r="BE57" s="116">
        <f t="shared" si="625"/>
        <v>0</v>
      </c>
      <c r="BF57" s="116">
        <f t="shared" si="625"/>
        <v>56</v>
      </c>
      <c r="BG57" s="116">
        <f t="shared" si="625"/>
        <v>64</v>
      </c>
      <c r="BH57" s="116">
        <f t="shared" si="625"/>
        <v>56</v>
      </c>
      <c r="BI57" s="116">
        <f t="shared" si="625"/>
        <v>64</v>
      </c>
      <c r="BJ57" s="116">
        <f t="shared" si="625"/>
        <v>56</v>
      </c>
      <c r="BK57" s="116">
        <f t="shared" si="625"/>
        <v>0</v>
      </c>
      <c r="BL57" s="116">
        <f t="shared" si="625"/>
        <v>0</v>
      </c>
      <c r="BM57" s="116">
        <f t="shared" si="625"/>
        <v>64</v>
      </c>
      <c r="BN57" s="116">
        <f t="shared" si="625"/>
        <v>64</v>
      </c>
      <c r="BO57" s="116">
        <f t="shared" si="625"/>
        <v>64</v>
      </c>
      <c r="BP57" s="116">
        <f t="shared" si="625"/>
        <v>64</v>
      </c>
      <c r="BQ57" s="116">
        <f t="shared" si="625"/>
        <v>64</v>
      </c>
      <c r="BR57" s="116">
        <f t="shared" si="625"/>
        <v>0</v>
      </c>
      <c r="BS57" s="116">
        <f t="shared" si="625"/>
        <v>0</v>
      </c>
      <c r="BT57" s="116">
        <f t="shared" si="625"/>
        <v>48</v>
      </c>
      <c r="BU57" s="116">
        <f t="shared" si="625"/>
        <v>48</v>
      </c>
      <c r="BV57" s="116">
        <f t="shared" si="625"/>
        <v>48</v>
      </c>
      <c r="BW57" s="116">
        <f t="shared" si="625"/>
        <v>56</v>
      </c>
      <c r="BX57" s="116">
        <f t="shared" si="625"/>
        <v>56</v>
      </c>
      <c r="BY57" s="116">
        <f t="shared" si="625"/>
        <v>0</v>
      </c>
      <c r="BZ57" s="116">
        <f t="shared" si="625"/>
        <v>0</v>
      </c>
      <c r="CA57" s="116">
        <f t="shared" si="625"/>
        <v>64</v>
      </c>
      <c r="CB57" s="116">
        <f t="shared" si="625"/>
        <v>64</v>
      </c>
      <c r="CC57" s="116">
        <f t="shared" si="625"/>
        <v>64</v>
      </c>
      <c r="CD57" s="116">
        <f t="shared" ref="CD57:EO57" si="626">SUM(CD17:CD25)</f>
        <v>64</v>
      </c>
      <c r="CE57" s="116">
        <f t="shared" si="626"/>
        <v>56</v>
      </c>
      <c r="CF57" s="116">
        <f t="shared" si="626"/>
        <v>0</v>
      </c>
      <c r="CG57" s="116">
        <f t="shared" si="626"/>
        <v>0</v>
      </c>
      <c r="CH57" s="116">
        <f t="shared" si="626"/>
        <v>64</v>
      </c>
      <c r="CI57" s="116">
        <f t="shared" si="626"/>
        <v>56</v>
      </c>
      <c r="CJ57" s="116">
        <f t="shared" si="626"/>
        <v>56</v>
      </c>
      <c r="CK57" s="116">
        <f t="shared" si="626"/>
        <v>48</v>
      </c>
      <c r="CL57" s="116">
        <f t="shared" si="626"/>
        <v>56</v>
      </c>
      <c r="CM57" s="116">
        <f t="shared" si="626"/>
        <v>0</v>
      </c>
      <c r="CN57" s="116">
        <f t="shared" si="626"/>
        <v>0</v>
      </c>
      <c r="CO57" s="116">
        <f t="shared" si="626"/>
        <v>64</v>
      </c>
      <c r="CP57" s="116">
        <f t="shared" si="626"/>
        <v>64</v>
      </c>
      <c r="CQ57" s="116">
        <f t="shared" si="626"/>
        <v>0</v>
      </c>
      <c r="CR57" s="116">
        <f t="shared" si="626"/>
        <v>0</v>
      </c>
      <c r="CS57" s="116">
        <f t="shared" si="626"/>
        <v>0</v>
      </c>
      <c r="CT57" s="116">
        <f t="shared" si="626"/>
        <v>0</v>
      </c>
      <c r="CU57" s="116">
        <f t="shared" si="626"/>
        <v>0</v>
      </c>
      <c r="CV57" s="116">
        <f t="shared" si="626"/>
        <v>0</v>
      </c>
      <c r="CW57" s="116">
        <f t="shared" si="626"/>
        <v>0</v>
      </c>
      <c r="CX57" s="116">
        <f t="shared" si="626"/>
        <v>0</v>
      </c>
      <c r="CY57" s="116">
        <f t="shared" si="626"/>
        <v>0</v>
      </c>
      <c r="CZ57" s="116">
        <f t="shared" si="626"/>
        <v>0</v>
      </c>
      <c r="DA57" s="116">
        <f t="shared" si="626"/>
        <v>0</v>
      </c>
      <c r="DB57" s="116">
        <f t="shared" si="626"/>
        <v>0</v>
      </c>
      <c r="DC57" s="116">
        <f t="shared" si="626"/>
        <v>0</v>
      </c>
      <c r="DD57" s="116">
        <f t="shared" si="626"/>
        <v>0</v>
      </c>
      <c r="DE57" s="116">
        <f t="shared" si="626"/>
        <v>0</v>
      </c>
      <c r="DF57" s="116">
        <f t="shared" si="626"/>
        <v>0</v>
      </c>
      <c r="DG57" s="116">
        <f t="shared" si="626"/>
        <v>0</v>
      </c>
      <c r="DH57" s="116">
        <f t="shared" si="626"/>
        <v>0</v>
      </c>
      <c r="DI57" s="116">
        <f t="shared" si="626"/>
        <v>0</v>
      </c>
      <c r="DJ57" s="116">
        <f t="shared" si="626"/>
        <v>0</v>
      </c>
      <c r="DK57" s="116">
        <f t="shared" si="626"/>
        <v>0</v>
      </c>
      <c r="DL57" s="116">
        <f t="shared" si="626"/>
        <v>0</v>
      </c>
      <c r="DM57" s="116">
        <f t="shared" si="626"/>
        <v>0</v>
      </c>
      <c r="DN57" s="116">
        <f t="shared" si="626"/>
        <v>0</v>
      </c>
      <c r="DO57" s="116">
        <f t="shared" si="626"/>
        <v>0</v>
      </c>
      <c r="DP57" s="116">
        <f t="shared" si="626"/>
        <v>0</v>
      </c>
      <c r="DQ57" s="116">
        <f t="shared" si="626"/>
        <v>0</v>
      </c>
      <c r="DR57" s="116">
        <f t="shared" si="626"/>
        <v>56</v>
      </c>
      <c r="DS57" s="116">
        <f t="shared" si="626"/>
        <v>56</v>
      </c>
      <c r="DT57" s="116">
        <f t="shared" si="626"/>
        <v>56</v>
      </c>
      <c r="DU57" s="116">
        <f t="shared" si="626"/>
        <v>56</v>
      </c>
      <c r="DV57" s="116">
        <f t="shared" si="626"/>
        <v>0</v>
      </c>
      <c r="DW57" s="116">
        <f t="shared" si="626"/>
        <v>0</v>
      </c>
      <c r="DX57" s="116">
        <f t="shared" si="626"/>
        <v>64</v>
      </c>
      <c r="DY57" s="116">
        <f t="shared" si="626"/>
        <v>72</v>
      </c>
      <c r="DZ57" s="116">
        <f t="shared" si="626"/>
        <v>72</v>
      </c>
      <c r="EA57" s="116">
        <f t="shared" si="626"/>
        <v>72</v>
      </c>
      <c r="EB57" s="116">
        <f t="shared" si="626"/>
        <v>72</v>
      </c>
      <c r="EC57" s="116">
        <f t="shared" si="626"/>
        <v>0</v>
      </c>
      <c r="ED57" s="116">
        <f t="shared" si="626"/>
        <v>0</v>
      </c>
      <c r="EE57" s="116">
        <f t="shared" si="626"/>
        <v>64</v>
      </c>
      <c r="EF57" s="116">
        <f t="shared" si="626"/>
        <v>64</v>
      </c>
      <c r="EG57" s="116">
        <f t="shared" si="626"/>
        <v>64</v>
      </c>
      <c r="EH57" s="116">
        <f t="shared" si="626"/>
        <v>64</v>
      </c>
      <c r="EI57" s="116">
        <f t="shared" si="626"/>
        <v>0</v>
      </c>
      <c r="EJ57" s="116">
        <f t="shared" si="626"/>
        <v>0</v>
      </c>
      <c r="EK57" s="116">
        <f t="shared" si="626"/>
        <v>0</v>
      </c>
      <c r="EL57" s="116">
        <f t="shared" si="626"/>
        <v>64</v>
      </c>
      <c r="EM57" s="116">
        <f t="shared" si="626"/>
        <v>64</v>
      </c>
      <c r="EN57" s="116">
        <f t="shared" si="626"/>
        <v>64</v>
      </c>
      <c r="EO57" s="116">
        <f t="shared" si="626"/>
        <v>56</v>
      </c>
      <c r="EP57" s="116">
        <f t="shared" ref="EP57:HA57" si="627">SUM(EP17:EP25)</f>
        <v>0</v>
      </c>
      <c r="EQ57" s="116">
        <f t="shared" si="627"/>
        <v>0</v>
      </c>
      <c r="ER57" s="116">
        <f t="shared" si="627"/>
        <v>0</v>
      </c>
      <c r="ES57" s="116">
        <f t="shared" si="627"/>
        <v>64</v>
      </c>
      <c r="ET57" s="116">
        <f t="shared" si="627"/>
        <v>64</v>
      </c>
      <c r="EU57" s="116">
        <f t="shared" si="627"/>
        <v>64</v>
      </c>
      <c r="EV57" s="116">
        <f t="shared" si="627"/>
        <v>64</v>
      </c>
      <c r="EW57" s="116">
        <f t="shared" si="627"/>
        <v>64</v>
      </c>
      <c r="EX57" s="116">
        <f t="shared" si="627"/>
        <v>0</v>
      </c>
      <c r="EY57" s="116">
        <f t="shared" si="627"/>
        <v>0</v>
      </c>
      <c r="EZ57" s="116">
        <f t="shared" si="627"/>
        <v>64</v>
      </c>
      <c r="FA57" s="116">
        <f t="shared" si="627"/>
        <v>64</v>
      </c>
      <c r="FB57" s="116">
        <f t="shared" si="627"/>
        <v>64</v>
      </c>
      <c r="FC57" s="116">
        <f t="shared" si="627"/>
        <v>0</v>
      </c>
      <c r="FD57" s="116">
        <f t="shared" si="627"/>
        <v>48</v>
      </c>
      <c r="FE57" s="116">
        <f t="shared" si="627"/>
        <v>0</v>
      </c>
      <c r="FF57" s="116">
        <f t="shared" si="627"/>
        <v>0</v>
      </c>
      <c r="FG57" s="116">
        <f t="shared" si="627"/>
        <v>56</v>
      </c>
      <c r="FH57" s="116">
        <f t="shared" si="627"/>
        <v>56</v>
      </c>
      <c r="FI57" s="116">
        <f t="shared" si="627"/>
        <v>56</v>
      </c>
      <c r="FJ57" s="116">
        <f t="shared" si="627"/>
        <v>56</v>
      </c>
      <c r="FK57" s="116">
        <f t="shared" si="627"/>
        <v>56</v>
      </c>
      <c r="FL57" s="116">
        <f t="shared" si="627"/>
        <v>0</v>
      </c>
      <c r="FM57" s="116">
        <f t="shared" si="627"/>
        <v>0</v>
      </c>
      <c r="FN57" s="116">
        <f t="shared" si="627"/>
        <v>0</v>
      </c>
      <c r="FO57" s="116">
        <f t="shared" si="627"/>
        <v>64</v>
      </c>
      <c r="FP57" s="116">
        <f t="shared" si="627"/>
        <v>64</v>
      </c>
      <c r="FQ57" s="116">
        <f t="shared" si="627"/>
        <v>64</v>
      </c>
      <c r="FR57" s="116">
        <f t="shared" si="627"/>
        <v>64</v>
      </c>
      <c r="FS57" s="116">
        <f t="shared" si="627"/>
        <v>0</v>
      </c>
      <c r="FT57" s="116">
        <f t="shared" si="627"/>
        <v>0</v>
      </c>
      <c r="FU57" s="116">
        <f t="shared" si="627"/>
        <v>64</v>
      </c>
      <c r="FV57" s="116">
        <f t="shared" si="627"/>
        <v>64</v>
      </c>
      <c r="FW57" s="116">
        <f t="shared" si="627"/>
        <v>64</v>
      </c>
      <c r="FX57" s="116">
        <f t="shared" si="627"/>
        <v>64</v>
      </c>
      <c r="FY57" s="116">
        <f t="shared" si="627"/>
        <v>64</v>
      </c>
      <c r="FZ57" s="116">
        <f t="shared" si="627"/>
        <v>0</v>
      </c>
      <c r="GA57" s="116">
        <f t="shared" si="627"/>
        <v>0</v>
      </c>
      <c r="GB57" s="116">
        <f t="shared" si="627"/>
        <v>64</v>
      </c>
      <c r="GC57" s="116">
        <f t="shared" si="627"/>
        <v>64</v>
      </c>
      <c r="GD57" s="116">
        <f t="shared" si="627"/>
        <v>64</v>
      </c>
      <c r="GE57" s="116">
        <f t="shared" si="627"/>
        <v>64</v>
      </c>
      <c r="GF57" s="116">
        <f t="shared" si="627"/>
        <v>64</v>
      </c>
      <c r="GG57" s="116">
        <f t="shared" si="627"/>
        <v>0</v>
      </c>
      <c r="GH57" s="116">
        <f t="shared" si="627"/>
        <v>0</v>
      </c>
      <c r="GI57" s="116">
        <f t="shared" si="627"/>
        <v>56</v>
      </c>
      <c r="GJ57" s="116">
        <f t="shared" si="627"/>
        <v>56</v>
      </c>
      <c r="GK57" s="116">
        <f t="shared" si="627"/>
        <v>56</v>
      </c>
      <c r="GL57" s="116">
        <f t="shared" si="627"/>
        <v>56</v>
      </c>
      <c r="GM57" s="116">
        <f t="shared" si="627"/>
        <v>56</v>
      </c>
      <c r="GN57" s="116">
        <f t="shared" si="627"/>
        <v>0</v>
      </c>
      <c r="GO57" s="116">
        <f t="shared" si="627"/>
        <v>0</v>
      </c>
      <c r="GP57" s="116">
        <f t="shared" si="627"/>
        <v>48</v>
      </c>
      <c r="GQ57" s="116">
        <f t="shared" si="627"/>
        <v>48</v>
      </c>
      <c r="GR57" s="116">
        <f t="shared" si="627"/>
        <v>48</v>
      </c>
      <c r="GS57" s="116">
        <f t="shared" si="627"/>
        <v>48</v>
      </c>
      <c r="GT57" s="116">
        <f t="shared" si="627"/>
        <v>48</v>
      </c>
      <c r="GU57" s="116">
        <f t="shared" si="627"/>
        <v>0</v>
      </c>
      <c r="GV57" s="116">
        <f t="shared" si="627"/>
        <v>0</v>
      </c>
      <c r="GW57" s="116">
        <f t="shared" si="627"/>
        <v>56</v>
      </c>
      <c r="GX57" s="116">
        <f t="shared" si="627"/>
        <v>56</v>
      </c>
      <c r="GY57" s="116">
        <f t="shared" si="627"/>
        <v>56</v>
      </c>
      <c r="GZ57" s="116">
        <f t="shared" si="627"/>
        <v>56</v>
      </c>
      <c r="HA57" s="116">
        <f t="shared" si="627"/>
        <v>56</v>
      </c>
      <c r="HB57" s="116">
        <f t="shared" ref="HB57:JM57" si="628">SUM(HB17:HB25)</f>
        <v>0</v>
      </c>
      <c r="HC57" s="116">
        <f t="shared" si="628"/>
        <v>0</v>
      </c>
      <c r="HD57" s="116">
        <f t="shared" si="628"/>
        <v>48</v>
      </c>
      <c r="HE57" s="116">
        <f t="shared" si="628"/>
        <v>0</v>
      </c>
      <c r="HF57" s="116">
        <f t="shared" si="628"/>
        <v>64</v>
      </c>
      <c r="HG57" s="116">
        <f t="shared" si="628"/>
        <v>64</v>
      </c>
      <c r="HH57" s="116">
        <f t="shared" si="628"/>
        <v>64</v>
      </c>
      <c r="HI57" s="116">
        <f t="shared" si="628"/>
        <v>0</v>
      </c>
      <c r="HJ57" s="116">
        <f t="shared" si="628"/>
        <v>0</v>
      </c>
      <c r="HK57" s="116">
        <f t="shared" si="628"/>
        <v>72</v>
      </c>
      <c r="HL57" s="116">
        <f t="shared" si="628"/>
        <v>72</v>
      </c>
      <c r="HM57" s="116">
        <f t="shared" si="628"/>
        <v>72</v>
      </c>
      <c r="HN57" s="116">
        <f t="shared" si="628"/>
        <v>72</v>
      </c>
      <c r="HO57" s="116">
        <f t="shared" si="628"/>
        <v>72</v>
      </c>
      <c r="HP57" s="116">
        <f t="shared" si="628"/>
        <v>0</v>
      </c>
      <c r="HQ57" s="116">
        <f t="shared" si="628"/>
        <v>0</v>
      </c>
      <c r="HR57" s="116">
        <f t="shared" si="628"/>
        <v>64</v>
      </c>
      <c r="HS57" s="116">
        <f t="shared" si="628"/>
        <v>64</v>
      </c>
      <c r="HT57" s="116">
        <f t="shared" si="628"/>
        <v>64</v>
      </c>
      <c r="HU57" s="116">
        <f t="shared" si="628"/>
        <v>64</v>
      </c>
      <c r="HV57" s="116">
        <f t="shared" si="628"/>
        <v>64</v>
      </c>
      <c r="HW57" s="116">
        <f t="shared" si="628"/>
        <v>0</v>
      </c>
      <c r="HX57" s="116">
        <f t="shared" si="628"/>
        <v>0</v>
      </c>
      <c r="HY57" s="116">
        <f t="shared" si="628"/>
        <v>48</v>
      </c>
      <c r="HZ57" s="116">
        <f t="shared" si="628"/>
        <v>48</v>
      </c>
      <c r="IA57" s="116">
        <f t="shared" si="628"/>
        <v>48</v>
      </c>
      <c r="IB57" s="116">
        <f t="shared" si="628"/>
        <v>48</v>
      </c>
      <c r="IC57" s="116">
        <f t="shared" si="628"/>
        <v>48</v>
      </c>
      <c r="ID57" s="116">
        <f t="shared" si="628"/>
        <v>0</v>
      </c>
      <c r="IE57" s="116">
        <f t="shared" si="628"/>
        <v>0</v>
      </c>
      <c r="IF57" s="116">
        <f t="shared" si="628"/>
        <v>40</v>
      </c>
      <c r="IG57" s="116">
        <f t="shared" si="628"/>
        <v>40</v>
      </c>
      <c r="IH57" s="116">
        <f t="shared" si="628"/>
        <v>40</v>
      </c>
      <c r="II57" s="116">
        <f t="shared" si="628"/>
        <v>40</v>
      </c>
      <c r="IJ57" s="116">
        <f t="shared" si="628"/>
        <v>32</v>
      </c>
      <c r="IK57" s="116">
        <f t="shared" si="628"/>
        <v>0</v>
      </c>
      <c r="IL57" s="116">
        <f t="shared" si="628"/>
        <v>0</v>
      </c>
      <c r="IM57" s="116">
        <f t="shared" si="628"/>
        <v>40</v>
      </c>
      <c r="IN57" s="116">
        <f t="shared" si="628"/>
        <v>40</v>
      </c>
      <c r="IO57" s="116">
        <f t="shared" si="628"/>
        <v>40</v>
      </c>
      <c r="IP57" s="116">
        <f t="shared" si="628"/>
        <v>40</v>
      </c>
      <c r="IQ57" s="116">
        <f t="shared" si="628"/>
        <v>40</v>
      </c>
      <c r="IR57" s="116">
        <f t="shared" si="628"/>
        <v>0</v>
      </c>
      <c r="IS57" s="116">
        <f t="shared" si="628"/>
        <v>0</v>
      </c>
      <c r="IT57" s="116">
        <f t="shared" si="628"/>
        <v>48</v>
      </c>
      <c r="IU57" s="116">
        <f t="shared" si="628"/>
        <v>48</v>
      </c>
      <c r="IV57" s="116">
        <f t="shared" si="628"/>
        <v>48</v>
      </c>
      <c r="IW57" s="116">
        <f t="shared" si="628"/>
        <v>48</v>
      </c>
      <c r="IX57" s="116">
        <f t="shared" si="628"/>
        <v>48</v>
      </c>
      <c r="IY57" s="116">
        <f t="shared" si="628"/>
        <v>0</v>
      </c>
      <c r="IZ57" s="116">
        <f t="shared" si="628"/>
        <v>0</v>
      </c>
      <c r="JA57" s="116">
        <f t="shared" si="628"/>
        <v>64</v>
      </c>
      <c r="JB57" s="116">
        <f t="shared" si="628"/>
        <v>72</v>
      </c>
      <c r="JC57" s="116">
        <f t="shared" si="628"/>
        <v>72</v>
      </c>
      <c r="JD57" s="116">
        <f t="shared" si="628"/>
        <v>72</v>
      </c>
      <c r="JE57" s="116">
        <f t="shared" si="628"/>
        <v>72</v>
      </c>
      <c r="JF57" s="116">
        <f t="shared" si="628"/>
        <v>0</v>
      </c>
      <c r="JG57" s="116">
        <f t="shared" si="628"/>
        <v>0</v>
      </c>
      <c r="JH57" s="116">
        <f t="shared" si="628"/>
        <v>72</v>
      </c>
      <c r="JI57" s="116">
        <f t="shared" si="628"/>
        <v>72</v>
      </c>
      <c r="JJ57" s="116">
        <f t="shared" si="628"/>
        <v>72</v>
      </c>
      <c r="JK57" s="116">
        <f t="shared" si="628"/>
        <v>72</v>
      </c>
      <c r="JL57" s="116">
        <f t="shared" si="628"/>
        <v>72</v>
      </c>
      <c r="JM57" s="116">
        <f t="shared" si="628"/>
        <v>0</v>
      </c>
      <c r="JN57" s="116">
        <f t="shared" ref="JN57:LY57" si="629">SUM(JN17:JN25)</f>
        <v>0</v>
      </c>
      <c r="JO57" s="116">
        <f t="shared" si="629"/>
        <v>72</v>
      </c>
      <c r="JP57" s="116">
        <f t="shared" si="629"/>
        <v>72</v>
      </c>
      <c r="JQ57" s="116">
        <f t="shared" si="629"/>
        <v>72</v>
      </c>
      <c r="JR57" s="116">
        <f t="shared" si="629"/>
        <v>72</v>
      </c>
      <c r="JS57" s="116">
        <f t="shared" si="629"/>
        <v>72</v>
      </c>
      <c r="JT57" s="116">
        <f t="shared" si="629"/>
        <v>0</v>
      </c>
      <c r="JU57" s="116">
        <f t="shared" si="629"/>
        <v>0</v>
      </c>
      <c r="JV57" s="116">
        <f t="shared" si="629"/>
        <v>72</v>
      </c>
      <c r="JW57" s="116">
        <f t="shared" si="629"/>
        <v>72</v>
      </c>
      <c r="JX57" s="116">
        <f t="shared" si="629"/>
        <v>72</v>
      </c>
      <c r="JY57" s="116">
        <f t="shared" si="629"/>
        <v>72</v>
      </c>
      <c r="JZ57" s="116">
        <f t="shared" si="629"/>
        <v>72</v>
      </c>
      <c r="KA57" s="116">
        <f t="shared" si="629"/>
        <v>0</v>
      </c>
      <c r="KB57" s="116">
        <f t="shared" si="629"/>
        <v>0</v>
      </c>
      <c r="KC57" s="116">
        <f t="shared" si="629"/>
        <v>72</v>
      </c>
      <c r="KD57" s="116">
        <f t="shared" si="629"/>
        <v>72</v>
      </c>
      <c r="KE57" s="116">
        <f t="shared" si="629"/>
        <v>72</v>
      </c>
      <c r="KF57" s="116">
        <f t="shared" si="629"/>
        <v>72</v>
      </c>
      <c r="KG57" s="116">
        <f t="shared" si="629"/>
        <v>72</v>
      </c>
      <c r="KH57" s="116">
        <f t="shared" si="629"/>
        <v>0</v>
      </c>
      <c r="KI57" s="116">
        <f t="shared" si="629"/>
        <v>0</v>
      </c>
      <c r="KJ57" s="116">
        <f t="shared" si="629"/>
        <v>72</v>
      </c>
      <c r="KK57" s="116">
        <f t="shared" si="629"/>
        <v>72</v>
      </c>
      <c r="KL57" s="116">
        <f t="shared" si="629"/>
        <v>72</v>
      </c>
      <c r="KM57" s="116">
        <f t="shared" si="629"/>
        <v>72</v>
      </c>
      <c r="KN57" s="116">
        <f t="shared" si="629"/>
        <v>72</v>
      </c>
      <c r="KO57" s="116">
        <f t="shared" si="629"/>
        <v>0</v>
      </c>
      <c r="KP57" s="116">
        <f t="shared" si="629"/>
        <v>0</v>
      </c>
      <c r="KQ57" s="116">
        <f t="shared" si="629"/>
        <v>72</v>
      </c>
      <c r="KR57" s="116">
        <f t="shared" si="629"/>
        <v>72</v>
      </c>
      <c r="KS57" s="116">
        <f t="shared" si="629"/>
        <v>72</v>
      </c>
      <c r="KT57" s="116">
        <f t="shared" si="629"/>
        <v>72</v>
      </c>
      <c r="KU57" s="116">
        <f t="shared" si="629"/>
        <v>72</v>
      </c>
      <c r="KV57" s="116">
        <f t="shared" si="629"/>
        <v>0</v>
      </c>
      <c r="KW57" s="116">
        <f t="shared" si="629"/>
        <v>0</v>
      </c>
      <c r="KX57" s="116">
        <f t="shared" si="629"/>
        <v>72</v>
      </c>
      <c r="KY57" s="116">
        <f t="shared" si="629"/>
        <v>72</v>
      </c>
      <c r="KZ57" s="116">
        <f t="shared" si="629"/>
        <v>72</v>
      </c>
      <c r="LA57" s="116">
        <f t="shared" si="629"/>
        <v>72</v>
      </c>
      <c r="LB57" s="116">
        <f t="shared" si="629"/>
        <v>72</v>
      </c>
      <c r="LC57" s="116">
        <f t="shared" si="629"/>
        <v>0</v>
      </c>
      <c r="LD57" s="116">
        <f t="shared" si="629"/>
        <v>0</v>
      </c>
      <c r="LE57" s="116">
        <f t="shared" si="629"/>
        <v>72</v>
      </c>
      <c r="LF57" s="116">
        <f t="shared" si="629"/>
        <v>72</v>
      </c>
      <c r="LG57" s="116">
        <f t="shared" si="629"/>
        <v>72</v>
      </c>
      <c r="LH57" s="116">
        <f t="shared" si="629"/>
        <v>72</v>
      </c>
      <c r="LI57" s="116">
        <f t="shared" si="629"/>
        <v>72</v>
      </c>
      <c r="LJ57" s="116">
        <f t="shared" si="629"/>
        <v>0</v>
      </c>
      <c r="LK57" s="116">
        <f t="shared" si="629"/>
        <v>0</v>
      </c>
      <c r="LL57" s="116">
        <f t="shared" si="629"/>
        <v>72</v>
      </c>
      <c r="LM57" s="116">
        <f t="shared" si="629"/>
        <v>72</v>
      </c>
      <c r="LN57" s="116">
        <f t="shared" si="629"/>
        <v>72</v>
      </c>
      <c r="LO57" s="116">
        <f t="shared" si="629"/>
        <v>72</v>
      </c>
      <c r="LP57" s="116">
        <f t="shared" si="629"/>
        <v>72</v>
      </c>
      <c r="LQ57" s="116">
        <f t="shared" si="629"/>
        <v>0</v>
      </c>
      <c r="LR57" s="116">
        <f t="shared" si="629"/>
        <v>0</v>
      </c>
      <c r="LS57" s="116">
        <f t="shared" si="629"/>
        <v>72</v>
      </c>
      <c r="LT57" s="116">
        <f t="shared" si="629"/>
        <v>72</v>
      </c>
      <c r="LU57" s="116">
        <f t="shared" si="629"/>
        <v>0</v>
      </c>
      <c r="LV57" s="116">
        <f t="shared" si="629"/>
        <v>72</v>
      </c>
      <c r="LW57" s="116">
        <f t="shared" si="629"/>
        <v>72</v>
      </c>
      <c r="LX57" s="116">
        <f t="shared" si="629"/>
        <v>0</v>
      </c>
      <c r="LY57" s="116">
        <f t="shared" si="629"/>
        <v>0</v>
      </c>
      <c r="LZ57" s="116">
        <f t="shared" ref="LZ57:NS57" si="630">SUM(LZ17:LZ25)</f>
        <v>72</v>
      </c>
      <c r="MA57" s="116">
        <f t="shared" si="630"/>
        <v>72</v>
      </c>
      <c r="MB57" s="116">
        <f t="shared" si="630"/>
        <v>72</v>
      </c>
      <c r="MC57" s="116">
        <f t="shared" si="630"/>
        <v>72</v>
      </c>
      <c r="MD57" s="116">
        <f t="shared" si="630"/>
        <v>72</v>
      </c>
      <c r="ME57" s="116">
        <f t="shared" si="630"/>
        <v>0</v>
      </c>
      <c r="MF57" s="116">
        <f t="shared" si="630"/>
        <v>0</v>
      </c>
      <c r="MG57" s="116">
        <f t="shared" si="630"/>
        <v>72</v>
      </c>
      <c r="MH57" s="116">
        <f t="shared" si="630"/>
        <v>72</v>
      </c>
      <c r="MI57" s="116">
        <f t="shared" si="630"/>
        <v>72</v>
      </c>
      <c r="MJ57" s="116">
        <f t="shared" si="630"/>
        <v>72</v>
      </c>
      <c r="MK57" s="116">
        <f t="shared" si="630"/>
        <v>72</v>
      </c>
      <c r="ML57" s="116">
        <f t="shared" si="630"/>
        <v>0</v>
      </c>
      <c r="MM57" s="116">
        <f t="shared" si="630"/>
        <v>0</v>
      </c>
      <c r="MN57" s="116">
        <f t="shared" si="630"/>
        <v>72</v>
      </c>
      <c r="MO57" s="116">
        <f t="shared" si="630"/>
        <v>72</v>
      </c>
      <c r="MP57" s="116">
        <f t="shared" si="630"/>
        <v>72</v>
      </c>
      <c r="MQ57" s="116">
        <f t="shared" si="630"/>
        <v>72</v>
      </c>
      <c r="MR57" s="116">
        <f t="shared" si="630"/>
        <v>72</v>
      </c>
      <c r="MS57" s="116">
        <f t="shared" si="630"/>
        <v>0</v>
      </c>
      <c r="MT57" s="116">
        <f t="shared" si="630"/>
        <v>0</v>
      </c>
      <c r="MU57" s="116">
        <f t="shared" si="630"/>
        <v>72</v>
      </c>
      <c r="MV57" s="116">
        <f t="shared" si="630"/>
        <v>72</v>
      </c>
      <c r="MW57" s="116">
        <f t="shared" si="630"/>
        <v>72</v>
      </c>
      <c r="MX57" s="116">
        <f t="shared" si="630"/>
        <v>72</v>
      </c>
      <c r="MY57" s="116">
        <f t="shared" si="630"/>
        <v>72</v>
      </c>
      <c r="MZ57" s="116">
        <f t="shared" si="630"/>
        <v>0</v>
      </c>
      <c r="NA57" s="116">
        <f t="shared" si="630"/>
        <v>0</v>
      </c>
      <c r="NB57" s="116">
        <f t="shared" si="630"/>
        <v>72</v>
      </c>
      <c r="NC57" s="116">
        <f t="shared" si="630"/>
        <v>72</v>
      </c>
      <c r="ND57" s="116">
        <f t="shared" si="630"/>
        <v>72</v>
      </c>
      <c r="NE57" s="116">
        <f t="shared" si="630"/>
        <v>72</v>
      </c>
      <c r="NF57" s="116">
        <f t="shared" si="630"/>
        <v>72</v>
      </c>
      <c r="NG57" s="116">
        <f t="shared" si="630"/>
        <v>0</v>
      </c>
      <c r="NH57" s="116">
        <f t="shared" si="630"/>
        <v>0</v>
      </c>
      <c r="NI57" s="116">
        <f t="shared" si="630"/>
        <v>72</v>
      </c>
      <c r="NJ57" s="116">
        <f t="shared" si="630"/>
        <v>72</v>
      </c>
      <c r="NK57" s="116">
        <f t="shared" si="630"/>
        <v>72</v>
      </c>
      <c r="NL57" s="116">
        <f t="shared" si="630"/>
        <v>72</v>
      </c>
      <c r="NM57" s="116">
        <f t="shared" si="630"/>
        <v>0</v>
      </c>
      <c r="NN57" s="116">
        <f t="shared" si="630"/>
        <v>0</v>
      </c>
      <c r="NO57" s="116">
        <f t="shared" si="630"/>
        <v>0</v>
      </c>
      <c r="NP57" s="116">
        <f t="shared" si="630"/>
        <v>72</v>
      </c>
      <c r="NQ57" s="116">
        <f t="shared" si="630"/>
        <v>72</v>
      </c>
      <c r="NR57" s="116">
        <f t="shared" si="630"/>
        <v>72</v>
      </c>
      <c r="NS57" s="116">
        <f t="shared" si="630"/>
        <v>72</v>
      </c>
      <c r="NT57" s="83"/>
      <c r="NU57" s="83"/>
      <c r="NV57" s="83"/>
      <c r="NW57" s="118"/>
      <c r="NX57" s="118"/>
    </row>
    <row r="58" spans="1:477" s="116" customFormat="1" ht="12.75" customHeight="1" x14ac:dyDescent="0.2">
      <c r="A58" s="148"/>
      <c r="B58" s="117"/>
      <c r="C58" s="117"/>
      <c r="D58" s="117"/>
      <c r="E58" s="117"/>
      <c r="F58" s="117"/>
      <c r="G58" s="117"/>
      <c r="I58" s="117"/>
      <c r="J58" s="117"/>
      <c r="K58" s="117"/>
      <c r="L58" s="117"/>
      <c r="M58" s="148" t="s">
        <v>100</v>
      </c>
      <c r="N58" s="148"/>
      <c r="O58" s="148"/>
      <c r="P58" s="148"/>
      <c r="R58" s="116">
        <f t="shared" ref="R58:S58" si="631">SUM(R57)*$A59</f>
        <v>0</v>
      </c>
      <c r="S58" s="116">
        <f t="shared" si="631"/>
        <v>1664</v>
      </c>
      <c r="T58" s="116">
        <f t="shared" ref="T58" si="632">SUM(T57)*$A59</f>
        <v>1248</v>
      </c>
      <c r="U58" s="116">
        <f t="shared" ref="U58:CF58" si="633">SUM(U57)*$A59</f>
        <v>0</v>
      </c>
      <c r="V58" s="116">
        <f t="shared" si="633"/>
        <v>0</v>
      </c>
      <c r="W58" s="116">
        <f t="shared" si="633"/>
        <v>3328</v>
      </c>
      <c r="X58" s="116">
        <f t="shared" si="633"/>
        <v>3328</v>
      </c>
      <c r="Y58" s="116">
        <f t="shared" si="633"/>
        <v>3328</v>
      </c>
      <c r="Z58" s="116">
        <f t="shared" si="633"/>
        <v>2496</v>
      </c>
      <c r="AA58" s="116">
        <f t="shared" si="633"/>
        <v>2496</v>
      </c>
      <c r="AB58" s="116">
        <f t="shared" si="633"/>
        <v>0</v>
      </c>
      <c r="AC58" s="116">
        <f t="shared" si="633"/>
        <v>0</v>
      </c>
      <c r="AD58" s="116">
        <f t="shared" si="633"/>
        <v>3328</v>
      </c>
      <c r="AE58" s="116">
        <f t="shared" si="633"/>
        <v>3328</v>
      </c>
      <c r="AF58" s="116">
        <f t="shared" si="633"/>
        <v>2912</v>
      </c>
      <c r="AG58" s="116">
        <f t="shared" si="633"/>
        <v>3328</v>
      </c>
      <c r="AH58" s="116">
        <f t="shared" si="633"/>
        <v>2912</v>
      </c>
      <c r="AI58" s="116">
        <f t="shared" si="633"/>
        <v>0</v>
      </c>
      <c r="AJ58" s="116">
        <f t="shared" si="633"/>
        <v>0</v>
      </c>
      <c r="AK58" s="116">
        <f t="shared" si="633"/>
        <v>3328</v>
      </c>
      <c r="AL58" s="116">
        <f t="shared" si="633"/>
        <v>3328</v>
      </c>
      <c r="AM58" s="116">
        <f t="shared" si="633"/>
        <v>3328</v>
      </c>
      <c r="AN58" s="116">
        <f t="shared" si="633"/>
        <v>2912</v>
      </c>
      <c r="AO58" s="116">
        <f t="shared" si="633"/>
        <v>2912</v>
      </c>
      <c r="AP58" s="116">
        <f t="shared" si="633"/>
        <v>0</v>
      </c>
      <c r="AQ58" s="116">
        <f t="shared" si="633"/>
        <v>0</v>
      </c>
      <c r="AR58" s="116">
        <f t="shared" si="633"/>
        <v>3328</v>
      </c>
      <c r="AS58" s="116">
        <f t="shared" si="633"/>
        <v>3328</v>
      </c>
      <c r="AT58" s="116">
        <f t="shared" si="633"/>
        <v>3328</v>
      </c>
      <c r="AU58" s="116">
        <f t="shared" si="633"/>
        <v>3328</v>
      </c>
      <c r="AV58" s="116">
        <f t="shared" si="633"/>
        <v>3328</v>
      </c>
      <c r="AW58" s="116">
        <f t="shared" si="633"/>
        <v>0</v>
      </c>
      <c r="AX58" s="116">
        <f t="shared" si="633"/>
        <v>0</v>
      </c>
      <c r="AY58" s="116">
        <f t="shared" si="633"/>
        <v>2912</v>
      </c>
      <c r="AZ58" s="116">
        <f t="shared" si="633"/>
        <v>3328</v>
      </c>
      <c r="BA58" s="116">
        <f t="shared" si="633"/>
        <v>3328</v>
      </c>
      <c r="BB58" s="116">
        <f t="shared" si="633"/>
        <v>3328</v>
      </c>
      <c r="BC58" s="116">
        <f t="shared" si="633"/>
        <v>3328</v>
      </c>
      <c r="BD58" s="116">
        <f t="shared" si="633"/>
        <v>0</v>
      </c>
      <c r="BE58" s="116">
        <f t="shared" si="633"/>
        <v>0</v>
      </c>
      <c r="BF58" s="116">
        <f t="shared" si="633"/>
        <v>2912</v>
      </c>
      <c r="BG58" s="116">
        <f t="shared" si="633"/>
        <v>3328</v>
      </c>
      <c r="BH58" s="116">
        <f t="shared" si="633"/>
        <v>2912</v>
      </c>
      <c r="BI58" s="116">
        <f t="shared" si="633"/>
        <v>3328</v>
      </c>
      <c r="BJ58" s="116">
        <f t="shared" si="633"/>
        <v>2912</v>
      </c>
      <c r="BK58" s="116">
        <f t="shared" si="633"/>
        <v>0</v>
      </c>
      <c r="BL58" s="116">
        <f t="shared" si="633"/>
        <v>0</v>
      </c>
      <c r="BM58" s="116">
        <f t="shared" si="633"/>
        <v>3328</v>
      </c>
      <c r="BN58" s="116">
        <f t="shared" si="633"/>
        <v>3328</v>
      </c>
      <c r="BO58" s="116">
        <f t="shared" si="633"/>
        <v>3328</v>
      </c>
      <c r="BP58" s="116">
        <f t="shared" si="633"/>
        <v>3328</v>
      </c>
      <c r="BQ58" s="116">
        <f t="shared" si="633"/>
        <v>3328</v>
      </c>
      <c r="BR58" s="116">
        <f t="shared" si="633"/>
        <v>0</v>
      </c>
      <c r="BS58" s="116">
        <f t="shared" si="633"/>
        <v>0</v>
      </c>
      <c r="BT58" s="116">
        <f t="shared" si="633"/>
        <v>2496</v>
      </c>
      <c r="BU58" s="116">
        <f t="shared" si="633"/>
        <v>2496</v>
      </c>
      <c r="BV58" s="116">
        <f t="shared" si="633"/>
        <v>2496</v>
      </c>
      <c r="BW58" s="116">
        <f t="shared" si="633"/>
        <v>2912</v>
      </c>
      <c r="BX58" s="116">
        <f t="shared" si="633"/>
        <v>2912</v>
      </c>
      <c r="BY58" s="116">
        <f t="shared" si="633"/>
        <v>0</v>
      </c>
      <c r="BZ58" s="116">
        <f t="shared" si="633"/>
        <v>0</v>
      </c>
      <c r="CA58" s="116">
        <f t="shared" si="633"/>
        <v>3328</v>
      </c>
      <c r="CB58" s="116">
        <f t="shared" si="633"/>
        <v>3328</v>
      </c>
      <c r="CC58" s="116">
        <f t="shared" si="633"/>
        <v>3328</v>
      </c>
      <c r="CD58" s="116">
        <f t="shared" si="633"/>
        <v>3328</v>
      </c>
      <c r="CE58" s="116">
        <f t="shared" si="633"/>
        <v>2912</v>
      </c>
      <c r="CF58" s="116">
        <f t="shared" si="633"/>
        <v>0</v>
      </c>
      <c r="CG58" s="116">
        <f t="shared" ref="CG58:ER58" si="634">SUM(CG57)*$A59</f>
        <v>0</v>
      </c>
      <c r="CH58" s="116">
        <f t="shared" si="634"/>
        <v>3328</v>
      </c>
      <c r="CI58" s="116">
        <f t="shared" si="634"/>
        <v>2912</v>
      </c>
      <c r="CJ58" s="116">
        <f t="shared" si="634"/>
        <v>2912</v>
      </c>
      <c r="CK58" s="116">
        <f t="shared" si="634"/>
        <v>2496</v>
      </c>
      <c r="CL58" s="116">
        <f t="shared" si="634"/>
        <v>2912</v>
      </c>
      <c r="CM58" s="116">
        <f t="shared" si="634"/>
        <v>0</v>
      </c>
      <c r="CN58" s="116">
        <f t="shared" si="634"/>
        <v>0</v>
      </c>
      <c r="CO58" s="116">
        <f t="shared" si="634"/>
        <v>3328</v>
      </c>
      <c r="CP58" s="116">
        <f t="shared" si="634"/>
        <v>3328</v>
      </c>
      <c r="CQ58" s="116">
        <f t="shared" si="634"/>
        <v>0</v>
      </c>
      <c r="CR58" s="116">
        <f t="shared" si="634"/>
        <v>0</v>
      </c>
      <c r="CS58" s="116">
        <f t="shared" si="634"/>
        <v>0</v>
      </c>
      <c r="CT58" s="116">
        <f t="shared" si="634"/>
        <v>0</v>
      </c>
      <c r="CU58" s="116">
        <f t="shared" si="634"/>
        <v>0</v>
      </c>
      <c r="CV58" s="116">
        <f t="shared" si="634"/>
        <v>0</v>
      </c>
      <c r="CW58" s="116">
        <f t="shared" si="634"/>
        <v>0</v>
      </c>
      <c r="CX58" s="116">
        <f t="shared" si="634"/>
        <v>0</v>
      </c>
      <c r="CY58" s="116">
        <f t="shared" si="634"/>
        <v>0</v>
      </c>
      <c r="CZ58" s="116">
        <f t="shared" si="634"/>
        <v>0</v>
      </c>
      <c r="DA58" s="116">
        <f t="shared" si="634"/>
        <v>0</v>
      </c>
      <c r="DB58" s="116">
        <f t="shared" si="634"/>
        <v>0</v>
      </c>
      <c r="DC58" s="116">
        <f t="shared" si="634"/>
        <v>0</v>
      </c>
      <c r="DD58" s="116">
        <f t="shared" si="634"/>
        <v>0</v>
      </c>
      <c r="DE58" s="116">
        <f t="shared" si="634"/>
        <v>0</v>
      </c>
      <c r="DF58" s="116">
        <f t="shared" si="634"/>
        <v>0</v>
      </c>
      <c r="DG58" s="116">
        <f t="shared" si="634"/>
        <v>0</v>
      </c>
      <c r="DH58" s="116">
        <f t="shared" si="634"/>
        <v>0</v>
      </c>
      <c r="DI58" s="116">
        <f t="shared" si="634"/>
        <v>0</v>
      </c>
      <c r="DJ58" s="116">
        <f t="shared" si="634"/>
        <v>0</v>
      </c>
      <c r="DK58" s="116">
        <f t="shared" si="634"/>
        <v>0</v>
      </c>
      <c r="DL58" s="116">
        <f t="shared" si="634"/>
        <v>0</v>
      </c>
      <c r="DM58" s="116">
        <f t="shared" si="634"/>
        <v>0</v>
      </c>
      <c r="DN58" s="116">
        <f t="shared" si="634"/>
        <v>0</v>
      </c>
      <c r="DO58" s="116">
        <f t="shared" si="634"/>
        <v>0</v>
      </c>
      <c r="DP58" s="116">
        <f t="shared" si="634"/>
        <v>0</v>
      </c>
      <c r="DQ58" s="116">
        <f t="shared" si="634"/>
        <v>0</v>
      </c>
      <c r="DR58" s="116">
        <f t="shared" si="634"/>
        <v>2912</v>
      </c>
      <c r="DS58" s="116">
        <f t="shared" si="634"/>
        <v>2912</v>
      </c>
      <c r="DT58" s="116">
        <f t="shared" si="634"/>
        <v>2912</v>
      </c>
      <c r="DU58" s="116">
        <f t="shared" si="634"/>
        <v>2912</v>
      </c>
      <c r="DV58" s="116">
        <f t="shared" si="634"/>
        <v>0</v>
      </c>
      <c r="DW58" s="116">
        <f t="shared" si="634"/>
        <v>0</v>
      </c>
      <c r="DX58" s="116">
        <f t="shared" si="634"/>
        <v>3328</v>
      </c>
      <c r="DY58" s="116">
        <f t="shared" si="634"/>
        <v>3744</v>
      </c>
      <c r="DZ58" s="116">
        <f t="shared" si="634"/>
        <v>3744</v>
      </c>
      <c r="EA58" s="116">
        <f t="shared" si="634"/>
        <v>3744</v>
      </c>
      <c r="EB58" s="116">
        <f t="shared" si="634"/>
        <v>3744</v>
      </c>
      <c r="EC58" s="116">
        <f t="shared" si="634"/>
        <v>0</v>
      </c>
      <c r="ED58" s="116">
        <f t="shared" si="634"/>
        <v>0</v>
      </c>
      <c r="EE58" s="116">
        <f t="shared" si="634"/>
        <v>3328</v>
      </c>
      <c r="EF58" s="116">
        <f t="shared" si="634"/>
        <v>3328</v>
      </c>
      <c r="EG58" s="116">
        <f t="shared" si="634"/>
        <v>3328</v>
      </c>
      <c r="EH58" s="116">
        <f t="shared" si="634"/>
        <v>3328</v>
      </c>
      <c r="EI58" s="116">
        <f t="shared" si="634"/>
        <v>0</v>
      </c>
      <c r="EJ58" s="116">
        <f t="shared" si="634"/>
        <v>0</v>
      </c>
      <c r="EK58" s="116">
        <f t="shared" si="634"/>
        <v>0</v>
      </c>
      <c r="EL58" s="116">
        <f t="shared" si="634"/>
        <v>3328</v>
      </c>
      <c r="EM58" s="116">
        <f t="shared" si="634"/>
        <v>3328</v>
      </c>
      <c r="EN58" s="116">
        <f t="shared" si="634"/>
        <v>3328</v>
      </c>
      <c r="EO58" s="116">
        <f t="shared" si="634"/>
        <v>2912</v>
      </c>
      <c r="EP58" s="116">
        <f t="shared" si="634"/>
        <v>0</v>
      </c>
      <c r="EQ58" s="116">
        <f t="shared" si="634"/>
        <v>0</v>
      </c>
      <c r="ER58" s="116">
        <f t="shared" si="634"/>
        <v>0</v>
      </c>
      <c r="ES58" s="116">
        <f t="shared" ref="ES58:HD58" si="635">SUM(ES57)*$A59</f>
        <v>3328</v>
      </c>
      <c r="ET58" s="116">
        <f t="shared" si="635"/>
        <v>3328</v>
      </c>
      <c r="EU58" s="116">
        <f t="shared" si="635"/>
        <v>3328</v>
      </c>
      <c r="EV58" s="116">
        <f t="shared" si="635"/>
        <v>3328</v>
      </c>
      <c r="EW58" s="116">
        <f t="shared" si="635"/>
        <v>3328</v>
      </c>
      <c r="EX58" s="116">
        <f t="shared" si="635"/>
        <v>0</v>
      </c>
      <c r="EY58" s="116">
        <f t="shared" si="635"/>
        <v>0</v>
      </c>
      <c r="EZ58" s="116">
        <f t="shared" si="635"/>
        <v>3328</v>
      </c>
      <c r="FA58" s="116">
        <f t="shared" si="635"/>
        <v>3328</v>
      </c>
      <c r="FB58" s="116">
        <f t="shared" si="635"/>
        <v>3328</v>
      </c>
      <c r="FC58" s="116">
        <f t="shared" si="635"/>
        <v>0</v>
      </c>
      <c r="FD58" s="116">
        <f t="shared" si="635"/>
        <v>2496</v>
      </c>
      <c r="FE58" s="116">
        <f t="shared" si="635"/>
        <v>0</v>
      </c>
      <c r="FF58" s="116">
        <f t="shared" si="635"/>
        <v>0</v>
      </c>
      <c r="FG58" s="116">
        <f t="shared" si="635"/>
        <v>2912</v>
      </c>
      <c r="FH58" s="116">
        <f t="shared" si="635"/>
        <v>2912</v>
      </c>
      <c r="FI58" s="116">
        <f t="shared" si="635"/>
        <v>2912</v>
      </c>
      <c r="FJ58" s="116">
        <f t="shared" si="635"/>
        <v>2912</v>
      </c>
      <c r="FK58" s="116">
        <f t="shared" si="635"/>
        <v>2912</v>
      </c>
      <c r="FL58" s="116">
        <f t="shared" si="635"/>
        <v>0</v>
      </c>
      <c r="FM58" s="116">
        <f t="shared" si="635"/>
        <v>0</v>
      </c>
      <c r="FN58" s="116">
        <f t="shared" si="635"/>
        <v>0</v>
      </c>
      <c r="FO58" s="116">
        <f t="shared" si="635"/>
        <v>3328</v>
      </c>
      <c r="FP58" s="116">
        <f t="shared" si="635"/>
        <v>3328</v>
      </c>
      <c r="FQ58" s="116">
        <f t="shared" si="635"/>
        <v>3328</v>
      </c>
      <c r="FR58" s="116">
        <f t="shared" si="635"/>
        <v>3328</v>
      </c>
      <c r="FS58" s="116">
        <f t="shared" si="635"/>
        <v>0</v>
      </c>
      <c r="FT58" s="116">
        <f t="shared" si="635"/>
        <v>0</v>
      </c>
      <c r="FU58" s="116">
        <f t="shared" si="635"/>
        <v>3328</v>
      </c>
      <c r="FV58" s="116">
        <f t="shared" si="635"/>
        <v>3328</v>
      </c>
      <c r="FW58" s="116">
        <f t="shared" si="635"/>
        <v>3328</v>
      </c>
      <c r="FX58" s="116">
        <f t="shared" si="635"/>
        <v>3328</v>
      </c>
      <c r="FY58" s="116">
        <f t="shared" si="635"/>
        <v>3328</v>
      </c>
      <c r="FZ58" s="116">
        <f t="shared" si="635"/>
        <v>0</v>
      </c>
      <c r="GA58" s="116">
        <f t="shared" si="635"/>
        <v>0</v>
      </c>
      <c r="GB58" s="116">
        <f t="shared" si="635"/>
        <v>3328</v>
      </c>
      <c r="GC58" s="116">
        <f t="shared" si="635"/>
        <v>3328</v>
      </c>
      <c r="GD58" s="116">
        <f t="shared" si="635"/>
        <v>3328</v>
      </c>
      <c r="GE58" s="116">
        <f t="shared" si="635"/>
        <v>3328</v>
      </c>
      <c r="GF58" s="116">
        <f t="shared" si="635"/>
        <v>3328</v>
      </c>
      <c r="GG58" s="116">
        <f t="shared" si="635"/>
        <v>0</v>
      </c>
      <c r="GH58" s="116">
        <f t="shared" si="635"/>
        <v>0</v>
      </c>
      <c r="GI58" s="116">
        <f t="shared" si="635"/>
        <v>2912</v>
      </c>
      <c r="GJ58" s="116">
        <f t="shared" si="635"/>
        <v>2912</v>
      </c>
      <c r="GK58" s="116">
        <f t="shared" si="635"/>
        <v>2912</v>
      </c>
      <c r="GL58" s="116">
        <f t="shared" si="635"/>
        <v>2912</v>
      </c>
      <c r="GM58" s="116">
        <f t="shared" si="635"/>
        <v>2912</v>
      </c>
      <c r="GN58" s="116">
        <f t="shared" si="635"/>
        <v>0</v>
      </c>
      <c r="GO58" s="116">
        <f t="shared" si="635"/>
        <v>0</v>
      </c>
      <c r="GP58" s="116">
        <f t="shared" si="635"/>
        <v>2496</v>
      </c>
      <c r="GQ58" s="116">
        <f t="shared" si="635"/>
        <v>2496</v>
      </c>
      <c r="GR58" s="116">
        <f t="shared" si="635"/>
        <v>2496</v>
      </c>
      <c r="GS58" s="116">
        <f t="shared" si="635"/>
        <v>2496</v>
      </c>
      <c r="GT58" s="116">
        <f t="shared" si="635"/>
        <v>2496</v>
      </c>
      <c r="GU58" s="116">
        <f t="shared" si="635"/>
        <v>0</v>
      </c>
      <c r="GV58" s="116">
        <f t="shared" si="635"/>
        <v>0</v>
      </c>
      <c r="GW58" s="116">
        <f t="shared" si="635"/>
        <v>2912</v>
      </c>
      <c r="GX58" s="116">
        <f t="shared" si="635"/>
        <v>2912</v>
      </c>
      <c r="GY58" s="116">
        <f t="shared" si="635"/>
        <v>2912</v>
      </c>
      <c r="GZ58" s="116">
        <f t="shared" si="635"/>
        <v>2912</v>
      </c>
      <c r="HA58" s="116">
        <f t="shared" si="635"/>
        <v>2912</v>
      </c>
      <c r="HB58" s="116">
        <f t="shared" si="635"/>
        <v>0</v>
      </c>
      <c r="HC58" s="116">
        <f t="shared" si="635"/>
        <v>0</v>
      </c>
      <c r="HD58" s="116">
        <f t="shared" si="635"/>
        <v>2496</v>
      </c>
      <c r="HE58" s="116">
        <f t="shared" ref="HE58:JP58" si="636">SUM(HE57)*$A59</f>
        <v>0</v>
      </c>
      <c r="HF58" s="116">
        <f t="shared" si="636"/>
        <v>3328</v>
      </c>
      <c r="HG58" s="116">
        <f t="shared" si="636"/>
        <v>3328</v>
      </c>
      <c r="HH58" s="116">
        <f t="shared" si="636"/>
        <v>3328</v>
      </c>
      <c r="HI58" s="116">
        <f t="shared" si="636"/>
        <v>0</v>
      </c>
      <c r="HJ58" s="116">
        <f t="shared" si="636"/>
        <v>0</v>
      </c>
      <c r="HK58" s="116">
        <f t="shared" si="636"/>
        <v>3744</v>
      </c>
      <c r="HL58" s="116">
        <f t="shared" si="636"/>
        <v>3744</v>
      </c>
      <c r="HM58" s="116">
        <f t="shared" si="636"/>
        <v>3744</v>
      </c>
      <c r="HN58" s="116">
        <f t="shared" si="636"/>
        <v>3744</v>
      </c>
      <c r="HO58" s="116">
        <f t="shared" si="636"/>
        <v>3744</v>
      </c>
      <c r="HP58" s="116">
        <f t="shared" si="636"/>
        <v>0</v>
      </c>
      <c r="HQ58" s="116">
        <f t="shared" si="636"/>
        <v>0</v>
      </c>
      <c r="HR58" s="116">
        <f>SUM(HR57)*$A59</f>
        <v>3328</v>
      </c>
      <c r="HS58" s="116">
        <f t="shared" si="636"/>
        <v>3328</v>
      </c>
      <c r="HT58" s="116">
        <f t="shared" si="636"/>
        <v>3328</v>
      </c>
      <c r="HU58" s="116">
        <f t="shared" si="636"/>
        <v>3328</v>
      </c>
      <c r="HV58" s="116">
        <f t="shared" si="636"/>
        <v>3328</v>
      </c>
      <c r="HW58" s="116">
        <f t="shared" si="636"/>
        <v>0</v>
      </c>
      <c r="HX58" s="116">
        <f t="shared" si="636"/>
        <v>0</v>
      </c>
      <c r="HY58" s="116">
        <f t="shared" si="636"/>
        <v>2496</v>
      </c>
      <c r="HZ58" s="116">
        <f t="shared" si="636"/>
        <v>2496</v>
      </c>
      <c r="IA58" s="116">
        <f t="shared" si="636"/>
        <v>2496</v>
      </c>
      <c r="IB58" s="116">
        <f t="shared" si="636"/>
        <v>2496</v>
      </c>
      <c r="IC58" s="116">
        <f t="shared" si="636"/>
        <v>2496</v>
      </c>
      <c r="ID58" s="116">
        <f t="shared" si="636"/>
        <v>0</v>
      </c>
      <c r="IE58" s="116">
        <f t="shared" si="636"/>
        <v>0</v>
      </c>
      <c r="IF58" s="116">
        <f t="shared" si="636"/>
        <v>2080</v>
      </c>
      <c r="IG58" s="116">
        <f t="shared" si="636"/>
        <v>2080</v>
      </c>
      <c r="IH58" s="116">
        <f t="shared" si="636"/>
        <v>2080</v>
      </c>
      <c r="II58" s="116">
        <f t="shared" si="636"/>
        <v>2080</v>
      </c>
      <c r="IJ58" s="116">
        <f t="shared" si="636"/>
        <v>1664</v>
      </c>
      <c r="IK58" s="116">
        <f t="shared" si="636"/>
        <v>0</v>
      </c>
      <c r="IL58" s="116">
        <f t="shared" si="636"/>
        <v>0</v>
      </c>
      <c r="IM58" s="116">
        <f t="shared" si="636"/>
        <v>2080</v>
      </c>
      <c r="IN58" s="116">
        <f t="shared" si="636"/>
        <v>2080</v>
      </c>
      <c r="IO58" s="116">
        <f t="shared" si="636"/>
        <v>2080</v>
      </c>
      <c r="IP58" s="116">
        <f t="shared" si="636"/>
        <v>2080</v>
      </c>
      <c r="IQ58" s="116">
        <f t="shared" si="636"/>
        <v>2080</v>
      </c>
      <c r="IR58" s="116">
        <f t="shared" si="636"/>
        <v>0</v>
      </c>
      <c r="IS58" s="116">
        <f t="shared" si="636"/>
        <v>0</v>
      </c>
      <c r="IT58" s="116">
        <f t="shared" si="636"/>
        <v>2496</v>
      </c>
      <c r="IU58" s="116">
        <f t="shared" si="636"/>
        <v>2496</v>
      </c>
      <c r="IV58" s="116">
        <f t="shared" si="636"/>
        <v>2496</v>
      </c>
      <c r="IW58" s="116">
        <f t="shared" si="636"/>
        <v>2496</v>
      </c>
      <c r="IX58" s="116">
        <f t="shared" si="636"/>
        <v>2496</v>
      </c>
      <c r="IY58" s="116">
        <f t="shared" si="636"/>
        <v>0</v>
      </c>
      <c r="IZ58" s="116">
        <f t="shared" si="636"/>
        <v>0</v>
      </c>
      <c r="JA58" s="116">
        <f t="shared" si="636"/>
        <v>3328</v>
      </c>
      <c r="JB58" s="116">
        <f t="shared" si="636"/>
        <v>3744</v>
      </c>
      <c r="JC58" s="116">
        <f t="shared" si="636"/>
        <v>3744</v>
      </c>
      <c r="JD58" s="116">
        <f t="shared" si="636"/>
        <v>3744</v>
      </c>
      <c r="JE58" s="116">
        <f t="shared" si="636"/>
        <v>3744</v>
      </c>
      <c r="JF58" s="116">
        <f t="shared" si="636"/>
        <v>0</v>
      </c>
      <c r="JG58" s="116">
        <f t="shared" si="636"/>
        <v>0</v>
      </c>
      <c r="JH58" s="116">
        <f t="shared" si="636"/>
        <v>3744</v>
      </c>
      <c r="JI58" s="116">
        <f t="shared" si="636"/>
        <v>3744</v>
      </c>
      <c r="JJ58" s="116">
        <f t="shared" si="636"/>
        <v>3744</v>
      </c>
      <c r="JK58" s="116">
        <f t="shared" si="636"/>
        <v>3744</v>
      </c>
      <c r="JL58" s="116">
        <f t="shared" si="636"/>
        <v>3744</v>
      </c>
      <c r="JM58" s="116">
        <f t="shared" si="636"/>
        <v>0</v>
      </c>
      <c r="JN58" s="116">
        <f t="shared" si="636"/>
        <v>0</v>
      </c>
      <c r="JO58" s="116">
        <f t="shared" si="636"/>
        <v>3744</v>
      </c>
      <c r="JP58" s="116">
        <f t="shared" si="636"/>
        <v>3744</v>
      </c>
      <c r="JQ58" s="116">
        <f t="shared" ref="JQ58:MB58" si="637">SUM(JQ57)*$A59</f>
        <v>3744</v>
      </c>
      <c r="JR58" s="116">
        <f t="shared" si="637"/>
        <v>3744</v>
      </c>
      <c r="JS58" s="116">
        <f t="shared" si="637"/>
        <v>3744</v>
      </c>
      <c r="JT58" s="116">
        <f t="shared" si="637"/>
        <v>0</v>
      </c>
      <c r="JU58" s="116">
        <f t="shared" si="637"/>
        <v>0</v>
      </c>
      <c r="JV58" s="116">
        <f t="shared" si="637"/>
        <v>3744</v>
      </c>
      <c r="JW58" s="116">
        <f t="shared" si="637"/>
        <v>3744</v>
      </c>
      <c r="JX58" s="116">
        <f t="shared" si="637"/>
        <v>3744</v>
      </c>
      <c r="JY58" s="116">
        <f t="shared" si="637"/>
        <v>3744</v>
      </c>
      <c r="JZ58" s="116">
        <f t="shared" si="637"/>
        <v>3744</v>
      </c>
      <c r="KA58" s="116">
        <f t="shared" si="637"/>
        <v>0</v>
      </c>
      <c r="KB58" s="116">
        <f t="shared" si="637"/>
        <v>0</v>
      </c>
      <c r="KC58" s="116">
        <f t="shared" si="637"/>
        <v>3744</v>
      </c>
      <c r="KD58" s="116">
        <f t="shared" si="637"/>
        <v>3744</v>
      </c>
      <c r="KE58" s="116">
        <f t="shared" si="637"/>
        <v>3744</v>
      </c>
      <c r="KF58" s="116">
        <f t="shared" si="637"/>
        <v>3744</v>
      </c>
      <c r="KG58" s="116">
        <f t="shared" si="637"/>
        <v>3744</v>
      </c>
      <c r="KH58" s="116">
        <f t="shared" si="637"/>
        <v>0</v>
      </c>
      <c r="KI58" s="116">
        <f t="shared" si="637"/>
        <v>0</v>
      </c>
      <c r="KJ58" s="116">
        <f t="shared" si="637"/>
        <v>3744</v>
      </c>
      <c r="KK58" s="116">
        <f t="shared" si="637"/>
        <v>3744</v>
      </c>
      <c r="KL58" s="116">
        <f t="shared" si="637"/>
        <v>3744</v>
      </c>
      <c r="KM58" s="116">
        <f t="shared" si="637"/>
        <v>3744</v>
      </c>
      <c r="KN58" s="116">
        <f t="shared" si="637"/>
        <v>3744</v>
      </c>
      <c r="KO58" s="116">
        <f t="shared" si="637"/>
        <v>0</v>
      </c>
      <c r="KP58" s="116">
        <f t="shared" si="637"/>
        <v>0</v>
      </c>
      <c r="KQ58" s="116">
        <f t="shared" si="637"/>
        <v>3744</v>
      </c>
      <c r="KR58" s="116">
        <f t="shared" si="637"/>
        <v>3744</v>
      </c>
      <c r="KS58" s="116">
        <f t="shared" si="637"/>
        <v>3744</v>
      </c>
      <c r="KT58" s="116">
        <f t="shared" si="637"/>
        <v>3744</v>
      </c>
      <c r="KU58" s="116">
        <f t="shared" si="637"/>
        <v>3744</v>
      </c>
      <c r="KV58" s="116">
        <f t="shared" si="637"/>
        <v>0</v>
      </c>
      <c r="KW58" s="116">
        <f t="shared" si="637"/>
        <v>0</v>
      </c>
      <c r="KX58" s="116">
        <f t="shared" si="637"/>
        <v>3744</v>
      </c>
      <c r="KY58" s="116">
        <f t="shared" si="637"/>
        <v>3744</v>
      </c>
      <c r="KZ58" s="116">
        <f t="shared" si="637"/>
        <v>3744</v>
      </c>
      <c r="LA58" s="116">
        <f t="shared" si="637"/>
        <v>3744</v>
      </c>
      <c r="LB58" s="116">
        <f t="shared" si="637"/>
        <v>3744</v>
      </c>
      <c r="LC58" s="116">
        <f t="shared" si="637"/>
        <v>0</v>
      </c>
      <c r="LD58" s="116">
        <f t="shared" si="637"/>
        <v>0</v>
      </c>
      <c r="LE58" s="116">
        <f t="shared" si="637"/>
        <v>3744</v>
      </c>
      <c r="LF58" s="116">
        <f t="shared" si="637"/>
        <v>3744</v>
      </c>
      <c r="LG58" s="116">
        <f t="shared" si="637"/>
        <v>3744</v>
      </c>
      <c r="LH58" s="116">
        <f t="shared" si="637"/>
        <v>3744</v>
      </c>
      <c r="LI58" s="116">
        <f t="shared" si="637"/>
        <v>3744</v>
      </c>
      <c r="LJ58" s="116">
        <f t="shared" si="637"/>
        <v>0</v>
      </c>
      <c r="LK58" s="116">
        <f t="shared" si="637"/>
        <v>0</v>
      </c>
      <c r="LL58" s="116">
        <f t="shared" si="637"/>
        <v>3744</v>
      </c>
      <c r="LM58" s="116">
        <f t="shared" si="637"/>
        <v>3744</v>
      </c>
      <c r="LN58" s="116">
        <f t="shared" si="637"/>
        <v>3744</v>
      </c>
      <c r="LO58" s="116">
        <f t="shared" si="637"/>
        <v>3744</v>
      </c>
      <c r="LP58" s="116">
        <f t="shared" si="637"/>
        <v>3744</v>
      </c>
      <c r="LQ58" s="116">
        <f t="shared" si="637"/>
        <v>0</v>
      </c>
      <c r="LR58" s="116">
        <f t="shared" si="637"/>
        <v>0</v>
      </c>
      <c r="LS58" s="116">
        <f t="shared" si="637"/>
        <v>3744</v>
      </c>
      <c r="LT58" s="116">
        <f t="shared" si="637"/>
        <v>3744</v>
      </c>
      <c r="LU58" s="116">
        <f t="shared" si="637"/>
        <v>0</v>
      </c>
      <c r="LV58" s="116">
        <f t="shared" si="637"/>
        <v>3744</v>
      </c>
      <c r="LW58" s="116">
        <f t="shared" si="637"/>
        <v>3744</v>
      </c>
      <c r="LX58" s="116">
        <f t="shared" si="637"/>
        <v>0</v>
      </c>
      <c r="LY58" s="116">
        <f t="shared" si="637"/>
        <v>0</v>
      </c>
      <c r="LZ58" s="116">
        <f t="shared" si="637"/>
        <v>3744</v>
      </c>
      <c r="MA58" s="116">
        <f t="shared" si="637"/>
        <v>3744</v>
      </c>
      <c r="MB58" s="116">
        <f t="shared" si="637"/>
        <v>3744</v>
      </c>
      <c r="MC58" s="116">
        <f t="shared" ref="MC58:NP58" si="638">SUM(MC57)*$A59</f>
        <v>3744</v>
      </c>
      <c r="MD58" s="116">
        <f t="shared" si="638"/>
        <v>3744</v>
      </c>
      <c r="ME58" s="116">
        <f t="shared" si="638"/>
        <v>0</v>
      </c>
      <c r="MF58" s="116">
        <f t="shared" si="638"/>
        <v>0</v>
      </c>
      <c r="MG58" s="116">
        <f t="shared" si="638"/>
        <v>3744</v>
      </c>
      <c r="MH58" s="116">
        <f t="shared" si="638"/>
        <v>3744</v>
      </c>
      <c r="MI58" s="116">
        <f t="shared" si="638"/>
        <v>3744</v>
      </c>
      <c r="MJ58" s="116">
        <f t="shared" si="638"/>
        <v>3744</v>
      </c>
      <c r="MK58" s="116">
        <f t="shared" si="638"/>
        <v>3744</v>
      </c>
      <c r="ML58" s="116">
        <f t="shared" si="638"/>
        <v>0</v>
      </c>
      <c r="MM58" s="116">
        <f t="shared" si="638"/>
        <v>0</v>
      </c>
      <c r="MN58" s="116">
        <f t="shared" si="638"/>
        <v>3744</v>
      </c>
      <c r="MO58" s="116">
        <f t="shared" si="638"/>
        <v>3744</v>
      </c>
      <c r="MP58" s="116">
        <f t="shared" si="638"/>
        <v>3744</v>
      </c>
      <c r="MQ58" s="116">
        <f t="shared" si="638"/>
        <v>3744</v>
      </c>
      <c r="MR58" s="116">
        <f t="shared" si="638"/>
        <v>3744</v>
      </c>
      <c r="MS58" s="116">
        <f t="shared" si="638"/>
        <v>0</v>
      </c>
      <c r="MT58" s="116">
        <f t="shared" si="638"/>
        <v>0</v>
      </c>
      <c r="MU58" s="116">
        <f t="shared" si="638"/>
        <v>3744</v>
      </c>
      <c r="MV58" s="116">
        <f t="shared" si="638"/>
        <v>3744</v>
      </c>
      <c r="MW58" s="116">
        <f t="shared" si="638"/>
        <v>3744</v>
      </c>
      <c r="MX58" s="116">
        <f t="shared" si="638"/>
        <v>3744</v>
      </c>
      <c r="MY58" s="116">
        <f t="shared" si="638"/>
        <v>3744</v>
      </c>
      <c r="MZ58" s="116">
        <f t="shared" si="638"/>
        <v>0</v>
      </c>
      <c r="NA58" s="116">
        <f t="shared" si="638"/>
        <v>0</v>
      </c>
      <c r="NB58" s="116">
        <f t="shared" si="638"/>
        <v>3744</v>
      </c>
      <c r="NC58" s="116">
        <f t="shared" si="638"/>
        <v>3744</v>
      </c>
      <c r="ND58" s="116">
        <f t="shared" si="638"/>
        <v>3744</v>
      </c>
      <c r="NE58" s="116">
        <f t="shared" si="638"/>
        <v>3744</v>
      </c>
      <c r="NF58" s="116">
        <f t="shared" si="638"/>
        <v>3744</v>
      </c>
      <c r="NG58" s="116">
        <f t="shared" si="638"/>
        <v>0</v>
      </c>
      <c r="NH58" s="116">
        <f t="shared" si="638"/>
        <v>0</v>
      </c>
      <c r="NI58" s="116">
        <f t="shared" si="638"/>
        <v>3744</v>
      </c>
      <c r="NJ58" s="116">
        <f t="shared" si="638"/>
        <v>3744</v>
      </c>
      <c r="NK58" s="116">
        <f t="shared" si="638"/>
        <v>3744</v>
      </c>
      <c r="NL58" s="116">
        <f t="shared" si="638"/>
        <v>3744</v>
      </c>
      <c r="NM58" s="116">
        <f t="shared" si="638"/>
        <v>0</v>
      </c>
      <c r="NN58" s="116">
        <f t="shared" si="638"/>
        <v>0</v>
      </c>
      <c r="NO58" s="116">
        <f t="shared" si="638"/>
        <v>0</v>
      </c>
      <c r="NP58" s="116">
        <f t="shared" si="638"/>
        <v>3744</v>
      </c>
      <c r="NQ58" s="116">
        <f t="shared" ref="NQ58:NS58" si="639">SUM(NQ57)*$A59</f>
        <v>3744</v>
      </c>
      <c r="NR58" s="116">
        <f t="shared" si="639"/>
        <v>3744</v>
      </c>
      <c r="NS58" s="116">
        <f t="shared" si="639"/>
        <v>3744</v>
      </c>
      <c r="NT58" s="83"/>
      <c r="NU58" s="83"/>
      <c r="NV58" s="83"/>
      <c r="NW58" s="118"/>
      <c r="NX58" s="118"/>
    </row>
    <row r="59" spans="1:477" s="116" customFormat="1" ht="12.75" customHeight="1" x14ac:dyDescent="0.2">
      <c r="A59" s="117">
        <v>52</v>
      </c>
      <c r="B59" s="117"/>
      <c r="C59" s="117"/>
      <c r="E59" s="117"/>
      <c r="F59" s="117"/>
      <c r="G59" s="117"/>
      <c r="H59" s="117"/>
      <c r="N59" s="117"/>
      <c r="O59" s="117"/>
      <c r="P59" s="117"/>
      <c r="NT59" s="83"/>
      <c r="NU59" s="83"/>
      <c r="NV59" s="83"/>
    </row>
    <row r="60" spans="1:477" s="116" customFormat="1" ht="12.75" customHeight="1" x14ac:dyDescent="0.2">
      <c r="A60" s="148" t="s">
        <v>102</v>
      </c>
      <c r="B60" s="117"/>
      <c r="C60" s="117"/>
      <c r="E60" s="117"/>
      <c r="F60" s="117"/>
      <c r="G60" s="117"/>
      <c r="I60" s="117"/>
      <c r="J60" s="117"/>
      <c r="K60" s="117"/>
      <c r="L60" s="117"/>
      <c r="M60" s="148" t="s">
        <v>99</v>
      </c>
      <c r="N60" s="148"/>
      <c r="O60" s="148"/>
      <c r="P60" s="148"/>
      <c r="R60" s="116">
        <f t="shared" ref="R60:CC60" si="640">SUM(R27:R28)</f>
        <v>0</v>
      </c>
      <c r="S60" s="116">
        <f t="shared" si="640"/>
        <v>0</v>
      </c>
      <c r="T60" s="116">
        <f t="shared" si="640"/>
        <v>0</v>
      </c>
      <c r="U60" s="116">
        <f t="shared" si="640"/>
        <v>0</v>
      </c>
      <c r="V60" s="116">
        <f t="shared" si="640"/>
        <v>0</v>
      </c>
      <c r="W60" s="116">
        <f t="shared" si="640"/>
        <v>8</v>
      </c>
      <c r="X60" s="116">
        <f t="shared" si="640"/>
        <v>8</v>
      </c>
      <c r="Y60" s="116">
        <f t="shared" si="640"/>
        <v>8</v>
      </c>
      <c r="Z60" s="116">
        <f t="shared" si="640"/>
        <v>0</v>
      </c>
      <c r="AA60" s="116">
        <f t="shared" si="640"/>
        <v>0</v>
      </c>
      <c r="AB60" s="116">
        <f t="shared" si="640"/>
        <v>0</v>
      </c>
      <c r="AC60" s="116">
        <f t="shared" si="640"/>
        <v>0</v>
      </c>
      <c r="AD60" s="116">
        <f t="shared" si="640"/>
        <v>8</v>
      </c>
      <c r="AE60" s="116">
        <f t="shared" si="640"/>
        <v>0</v>
      </c>
      <c r="AF60" s="116">
        <f t="shared" si="640"/>
        <v>8</v>
      </c>
      <c r="AG60" s="116">
        <f t="shared" si="640"/>
        <v>8</v>
      </c>
      <c r="AH60" s="116">
        <f t="shared" si="640"/>
        <v>8</v>
      </c>
      <c r="AI60" s="116">
        <f t="shared" si="640"/>
        <v>0</v>
      </c>
      <c r="AJ60" s="116">
        <f t="shared" si="640"/>
        <v>0</v>
      </c>
      <c r="AK60" s="116">
        <f t="shared" si="640"/>
        <v>8</v>
      </c>
      <c r="AL60" s="116">
        <f t="shared" si="640"/>
        <v>8</v>
      </c>
      <c r="AM60" s="116">
        <f t="shared" si="640"/>
        <v>8</v>
      </c>
      <c r="AN60" s="116">
        <f t="shared" si="640"/>
        <v>8</v>
      </c>
      <c r="AO60" s="116">
        <f t="shared" si="640"/>
        <v>8</v>
      </c>
      <c r="AP60" s="116">
        <f t="shared" si="640"/>
        <v>0</v>
      </c>
      <c r="AQ60" s="116">
        <f t="shared" si="640"/>
        <v>0</v>
      </c>
      <c r="AR60" s="116">
        <f t="shared" si="640"/>
        <v>8</v>
      </c>
      <c r="AS60" s="116">
        <f t="shared" si="640"/>
        <v>8</v>
      </c>
      <c r="AT60" s="116">
        <f t="shared" si="640"/>
        <v>8</v>
      </c>
      <c r="AU60" s="116">
        <f t="shared" si="640"/>
        <v>8</v>
      </c>
      <c r="AV60" s="116">
        <f t="shared" si="640"/>
        <v>8</v>
      </c>
      <c r="AW60" s="116">
        <f t="shared" si="640"/>
        <v>0</v>
      </c>
      <c r="AX60" s="116">
        <f t="shared" si="640"/>
        <v>0</v>
      </c>
      <c r="AY60" s="116">
        <f t="shared" si="640"/>
        <v>8</v>
      </c>
      <c r="AZ60" s="116">
        <f t="shared" si="640"/>
        <v>8</v>
      </c>
      <c r="BA60" s="116">
        <f t="shared" si="640"/>
        <v>8</v>
      </c>
      <c r="BB60" s="116">
        <f t="shared" si="640"/>
        <v>8</v>
      </c>
      <c r="BC60" s="116">
        <f t="shared" si="640"/>
        <v>8</v>
      </c>
      <c r="BD60" s="116">
        <f t="shared" si="640"/>
        <v>0</v>
      </c>
      <c r="BE60" s="116">
        <f t="shared" si="640"/>
        <v>0</v>
      </c>
      <c r="BF60" s="116">
        <f t="shared" si="640"/>
        <v>8</v>
      </c>
      <c r="BG60" s="116">
        <f t="shared" si="640"/>
        <v>8</v>
      </c>
      <c r="BH60" s="116">
        <f t="shared" si="640"/>
        <v>8</v>
      </c>
      <c r="BI60" s="116">
        <f t="shared" si="640"/>
        <v>8</v>
      </c>
      <c r="BJ60" s="116">
        <f t="shared" si="640"/>
        <v>8</v>
      </c>
      <c r="BK60" s="116">
        <f t="shared" si="640"/>
        <v>0</v>
      </c>
      <c r="BL60" s="116">
        <f t="shared" si="640"/>
        <v>0</v>
      </c>
      <c r="BM60" s="116">
        <f t="shared" si="640"/>
        <v>8</v>
      </c>
      <c r="BN60" s="116">
        <f t="shared" si="640"/>
        <v>8</v>
      </c>
      <c r="BO60" s="116">
        <f t="shared" si="640"/>
        <v>8</v>
      </c>
      <c r="BP60" s="116">
        <f t="shared" si="640"/>
        <v>8</v>
      </c>
      <c r="BQ60" s="116">
        <f t="shared" si="640"/>
        <v>8</v>
      </c>
      <c r="BR60" s="116">
        <f t="shared" si="640"/>
        <v>0</v>
      </c>
      <c r="BS60" s="116">
        <f t="shared" si="640"/>
        <v>0</v>
      </c>
      <c r="BT60" s="116">
        <f t="shared" si="640"/>
        <v>8</v>
      </c>
      <c r="BU60" s="116">
        <f t="shared" si="640"/>
        <v>8</v>
      </c>
      <c r="BV60" s="116">
        <f t="shared" si="640"/>
        <v>0</v>
      </c>
      <c r="BW60" s="116">
        <f t="shared" si="640"/>
        <v>0</v>
      </c>
      <c r="BX60" s="116">
        <f t="shared" si="640"/>
        <v>0</v>
      </c>
      <c r="BY60" s="116">
        <f t="shared" si="640"/>
        <v>0</v>
      </c>
      <c r="BZ60" s="116">
        <f t="shared" si="640"/>
        <v>0</v>
      </c>
      <c r="CA60" s="116">
        <f t="shared" si="640"/>
        <v>8</v>
      </c>
      <c r="CB60" s="116">
        <f t="shared" si="640"/>
        <v>8</v>
      </c>
      <c r="CC60" s="116">
        <f t="shared" si="640"/>
        <v>8</v>
      </c>
      <c r="CD60" s="116">
        <f t="shared" ref="CD60:EO60" si="641">SUM(CD27:CD28)</f>
        <v>8</v>
      </c>
      <c r="CE60" s="116">
        <f t="shared" si="641"/>
        <v>8</v>
      </c>
      <c r="CF60" s="116">
        <f t="shared" si="641"/>
        <v>0</v>
      </c>
      <c r="CG60" s="116">
        <f t="shared" si="641"/>
        <v>0</v>
      </c>
      <c r="CH60" s="116">
        <f t="shared" si="641"/>
        <v>8</v>
      </c>
      <c r="CI60" s="116">
        <f t="shared" si="641"/>
        <v>8</v>
      </c>
      <c r="CJ60" s="116">
        <f t="shared" si="641"/>
        <v>8</v>
      </c>
      <c r="CK60" s="116">
        <f t="shared" si="641"/>
        <v>8</v>
      </c>
      <c r="CL60" s="116">
        <f t="shared" si="641"/>
        <v>8</v>
      </c>
      <c r="CM60" s="116">
        <f t="shared" si="641"/>
        <v>0</v>
      </c>
      <c r="CN60" s="116">
        <f t="shared" si="641"/>
        <v>0</v>
      </c>
      <c r="CO60" s="116">
        <f t="shared" si="641"/>
        <v>8</v>
      </c>
      <c r="CP60" s="116">
        <f t="shared" si="641"/>
        <v>8</v>
      </c>
      <c r="CQ60" s="116">
        <f t="shared" si="641"/>
        <v>0</v>
      </c>
      <c r="CR60" s="116">
        <f t="shared" si="641"/>
        <v>0</v>
      </c>
      <c r="CS60" s="116">
        <f t="shared" si="641"/>
        <v>0</v>
      </c>
      <c r="CT60" s="116">
        <f t="shared" si="641"/>
        <v>0</v>
      </c>
      <c r="CU60" s="116">
        <f t="shared" si="641"/>
        <v>0</v>
      </c>
      <c r="CV60" s="116">
        <f t="shared" si="641"/>
        <v>0</v>
      </c>
      <c r="CW60" s="116">
        <f t="shared" si="641"/>
        <v>0</v>
      </c>
      <c r="CX60" s="116">
        <f t="shared" si="641"/>
        <v>0</v>
      </c>
      <c r="CY60" s="116">
        <f t="shared" si="641"/>
        <v>0</v>
      </c>
      <c r="CZ60" s="116">
        <f t="shared" si="641"/>
        <v>0</v>
      </c>
      <c r="DA60" s="116">
        <f t="shared" si="641"/>
        <v>0</v>
      </c>
      <c r="DB60" s="116">
        <f t="shared" si="641"/>
        <v>0</v>
      </c>
      <c r="DC60" s="116">
        <f t="shared" si="641"/>
        <v>0</v>
      </c>
      <c r="DD60" s="116">
        <f t="shared" si="641"/>
        <v>0</v>
      </c>
      <c r="DE60" s="116">
        <f t="shared" si="641"/>
        <v>0</v>
      </c>
      <c r="DF60" s="116">
        <f t="shared" si="641"/>
        <v>0</v>
      </c>
      <c r="DG60" s="116">
        <f t="shared" si="641"/>
        <v>0</v>
      </c>
      <c r="DH60" s="116">
        <f t="shared" si="641"/>
        <v>0</v>
      </c>
      <c r="DI60" s="116">
        <f t="shared" si="641"/>
        <v>0</v>
      </c>
      <c r="DJ60" s="116">
        <f t="shared" si="641"/>
        <v>0</v>
      </c>
      <c r="DK60" s="116">
        <f t="shared" si="641"/>
        <v>0</v>
      </c>
      <c r="DL60" s="116">
        <f t="shared" si="641"/>
        <v>0</v>
      </c>
      <c r="DM60" s="116">
        <f t="shared" si="641"/>
        <v>0</v>
      </c>
      <c r="DN60" s="116">
        <f t="shared" si="641"/>
        <v>0</v>
      </c>
      <c r="DO60" s="116">
        <f t="shared" si="641"/>
        <v>0</v>
      </c>
      <c r="DP60" s="116">
        <f t="shared" si="641"/>
        <v>0</v>
      </c>
      <c r="DQ60" s="116">
        <f t="shared" si="641"/>
        <v>0</v>
      </c>
      <c r="DR60" s="116">
        <f t="shared" si="641"/>
        <v>8</v>
      </c>
      <c r="DS60" s="116">
        <f t="shared" si="641"/>
        <v>8</v>
      </c>
      <c r="DT60" s="116">
        <f t="shared" si="641"/>
        <v>8</v>
      </c>
      <c r="DU60" s="116">
        <f t="shared" si="641"/>
        <v>8</v>
      </c>
      <c r="DV60" s="116">
        <f t="shared" si="641"/>
        <v>0</v>
      </c>
      <c r="DW60" s="116">
        <f t="shared" si="641"/>
        <v>0</v>
      </c>
      <c r="DX60" s="116">
        <f t="shared" si="641"/>
        <v>8</v>
      </c>
      <c r="DY60" s="116">
        <f t="shared" si="641"/>
        <v>8</v>
      </c>
      <c r="DZ60" s="116">
        <f t="shared" si="641"/>
        <v>8</v>
      </c>
      <c r="EA60" s="116">
        <f t="shared" si="641"/>
        <v>8</v>
      </c>
      <c r="EB60" s="116">
        <f t="shared" si="641"/>
        <v>8</v>
      </c>
      <c r="EC60" s="116">
        <f t="shared" si="641"/>
        <v>0</v>
      </c>
      <c r="ED60" s="116">
        <f t="shared" si="641"/>
        <v>0</v>
      </c>
      <c r="EE60" s="116">
        <f t="shared" si="641"/>
        <v>8</v>
      </c>
      <c r="EF60" s="116">
        <f t="shared" si="641"/>
        <v>8</v>
      </c>
      <c r="EG60" s="116">
        <f t="shared" si="641"/>
        <v>8</v>
      </c>
      <c r="EH60" s="116">
        <f t="shared" si="641"/>
        <v>8</v>
      </c>
      <c r="EI60" s="116">
        <f t="shared" si="641"/>
        <v>0</v>
      </c>
      <c r="EJ60" s="116">
        <f t="shared" si="641"/>
        <v>0</v>
      </c>
      <c r="EK60" s="116">
        <f t="shared" si="641"/>
        <v>0</v>
      </c>
      <c r="EL60" s="116">
        <f t="shared" si="641"/>
        <v>8</v>
      </c>
      <c r="EM60" s="116">
        <f t="shared" si="641"/>
        <v>8</v>
      </c>
      <c r="EN60" s="116">
        <f t="shared" si="641"/>
        <v>8</v>
      </c>
      <c r="EO60" s="116">
        <f t="shared" si="641"/>
        <v>8</v>
      </c>
      <c r="EP60" s="116">
        <f t="shared" ref="EP60:HA60" si="642">SUM(EP27:EP28)</f>
        <v>0</v>
      </c>
      <c r="EQ60" s="116">
        <f t="shared" si="642"/>
        <v>0</v>
      </c>
      <c r="ER60" s="116">
        <f t="shared" si="642"/>
        <v>0</v>
      </c>
      <c r="ES60" s="116">
        <f t="shared" si="642"/>
        <v>8</v>
      </c>
      <c r="ET60" s="116">
        <f t="shared" si="642"/>
        <v>8</v>
      </c>
      <c r="EU60" s="116">
        <f t="shared" si="642"/>
        <v>8</v>
      </c>
      <c r="EV60" s="116">
        <f t="shared" si="642"/>
        <v>8</v>
      </c>
      <c r="EW60" s="116">
        <f t="shared" si="642"/>
        <v>8</v>
      </c>
      <c r="EX60" s="116">
        <f t="shared" si="642"/>
        <v>0</v>
      </c>
      <c r="EY60" s="116">
        <f t="shared" si="642"/>
        <v>0</v>
      </c>
      <c r="EZ60" s="116">
        <f t="shared" si="642"/>
        <v>8</v>
      </c>
      <c r="FA60" s="116">
        <f t="shared" si="642"/>
        <v>8</v>
      </c>
      <c r="FB60" s="116">
        <f t="shared" si="642"/>
        <v>8</v>
      </c>
      <c r="FC60" s="116">
        <f t="shared" si="642"/>
        <v>0</v>
      </c>
      <c r="FD60" s="116">
        <f t="shared" si="642"/>
        <v>8</v>
      </c>
      <c r="FE60" s="116">
        <f t="shared" si="642"/>
        <v>0</v>
      </c>
      <c r="FF60" s="116">
        <f t="shared" si="642"/>
        <v>0</v>
      </c>
      <c r="FG60" s="116">
        <f t="shared" si="642"/>
        <v>8</v>
      </c>
      <c r="FH60" s="116">
        <f t="shared" si="642"/>
        <v>8</v>
      </c>
      <c r="FI60" s="116">
        <f t="shared" si="642"/>
        <v>8</v>
      </c>
      <c r="FJ60" s="116">
        <f t="shared" si="642"/>
        <v>8</v>
      </c>
      <c r="FK60" s="116">
        <f t="shared" si="642"/>
        <v>8</v>
      </c>
      <c r="FL60" s="116">
        <f t="shared" si="642"/>
        <v>0</v>
      </c>
      <c r="FM60" s="116">
        <f t="shared" si="642"/>
        <v>0</v>
      </c>
      <c r="FN60" s="116">
        <f t="shared" si="642"/>
        <v>0</v>
      </c>
      <c r="FO60" s="116">
        <f t="shared" si="642"/>
        <v>8</v>
      </c>
      <c r="FP60" s="116">
        <f t="shared" si="642"/>
        <v>8</v>
      </c>
      <c r="FQ60" s="116">
        <f t="shared" si="642"/>
        <v>8</v>
      </c>
      <c r="FR60" s="116">
        <f t="shared" si="642"/>
        <v>8</v>
      </c>
      <c r="FS60" s="116">
        <f t="shared" si="642"/>
        <v>0</v>
      </c>
      <c r="FT60" s="116">
        <f t="shared" si="642"/>
        <v>0</v>
      </c>
      <c r="FU60" s="116">
        <f t="shared" si="642"/>
        <v>8</v>
      </c>
      <c r="FV60" s="116">
        <f t="shared" si="642"/>
        <v>8</v>
      </c>
      <c r="FW60" s="116">
        <f t="shared" si="642"/>
        <v>8</v>
      </c>
      <c r="FX60" s="116">
        <f t="shared" si="642"/>
        <v>8</v>
      </c>
      <c r="FY60" s="116">
        <f t="shared" si="642"/>
        <v>8</v>
      </c>
      <c r="FZ60" s="116">
        <f t="shared" si="642"/>
        <v>0</v>
      </c>
      <c r="GA60" s="116">
        <f t="shared" si="642"/>
        <v>0</v>
      </c>
      <c r="GB60" s="116">
        <f t="shared" si="642"/>
        <v>8</v>
      </c>
      <c r="GC60" s="116">
        <f t="shared" si="642"/>
        <v>8</v>
      </c>
      <c r="GD60" s="116">
        <f t="shared" si="642"/>
        <v>8</v>
      </c>
      <c r="GE60" s="116">
        <f t="shared" si="642"/>
        <v>8</v>
      </c>
      <c r="GF60" s="116">
        <f t="shared" si="642"/>
        <v>8</v>
      </c>
      <c r="GG60" s="116">
        <f t="shared" si="642"/>
        <v>0</v>
      </c>
      <c r="GH60" s="116">
        <f t="shared" si="642"/>
        <v>0</v>
      </c>
      <c r="GI60" s="116">
        <f t="shared" si="642"/>
        <v>8</v>
      </c>
      <c r="GJ60" s="116">
        <f t="shared" si="642"/>
        <v>8</v>
      </c>
      <c r="GK60" s="116">
        <f t="shared" si="642"/>
        <v>8</v>
      </c>
      <c r="GL60" s="116">
        <f t="shared" si="642"/>
        <v>8</v>
      </c>
      <c r="GM60" s="116">
        <f t="shared" si="642"/>
        <v>8</v>
      </c>
      <c r="GN60" s="116">
        <f t="shared" si="642"/>
        <v>0</v>
      </c>
      <c r="GO60" s="116">
        <f t="shared" si="642"/>
        <v>0</v>
      </c>
      <c r="GP60" s="116">
        <f t="shared" si="642"/>
        <v>8</v>
      </c>
      <c r="GQ60" s="116">
        <f t="shared" si="642"/>
        <v>8</v>
      </c>
      <c r="GR60" s="116">
        <f t="shared" si="642"/>
        <v>8</v>
      </c>
      <c r="GS60" s="116">
        <f t="shared" si="642"/>
        <v>8</v>
      </c>
      <c r="GT60" s="116">
        <f t="shared" si="642"/>
        <v>8</v>
      </c>
      <c r="GU60" s="116">
        <f t="shared" si="642"/>
        <v>0</v>
      </c>
      <c r="GV60" s="116">
        <f t="shared" si="642"/>
        <v>0</v>
      </c>
      <c r="GW60" s="116">
        <f t="shared" si="642"/>
        <v>8</v>
      </c>
      <c r="GX60" s="116">
        <f t="shared" si="642"/>
        <v>8</v>
      </c>
      <c r="GY60" s="116">
        <f t="shared" si="642"/>
        <v>8</v>
      </c>
      <c r="GZ60" s="116">
        <f t="shared" si="642"/>
        <v>8</v>
      </c>
      <c r="HA60" s="116">
        <f t="shared" si="642"/>
        <v>8</v>
      </c>
      <c r="HB60" s="116">
        <f t="shared" ref="HB60:JM60" si="643">SUM(HB27:HB28)</f>
        <v>0</v>
      </c>
      <c r="HC60" s="116">
        <f t="shared" si="643"/>
        <v>0</v>
      </c>
      <c r="HD60" s="116">
        <f t="shared" si="643"/>
        <v>0</v>
      </c>
      <c r="HE60" s="116">
        <f t="shared" si="643"/>
        <v>0</v>
      </c>
      <c r="HF60" s="116">
        <f t="shared" si="643"/>
        <v>0</v>
      </c>
      <c r="HG60" s="116">
        <f t="shared" si="643"/>
        <v>0</v>
      </c>
      <c r="HH60" s="116">
        <f t="shared" si="643"/>
        <v>0</v>
      </c>
      <c r="HI60" s="116">
        <f t="shared" si="643"/>
        <v>0</v>
      </c>
      <c r="HJ60" s="116">
        <f t="shared" si="643"/>
        <v>0</v>
      </c>
      <c r="HK60" s="116">
        <f t="shared" si="643"/>
        <v>0</v>
      </c>
      <c r="HL60" s="116">
        <f t="shared" si="643"/>
        <v>0</v>
      </c>
      <c r="HM60" s="116">
        <f t="shared" si="643"/>
        <v>0</v>
      </c>
      <c r="HN60" s="116">
        <f t="shared" si="643"/>
        <v>0</v>
      </c>
      <c r="HO60" s="116">
        <f t="shared" si="643"/>
        <v>0</v>
      </c>
      <c r="HP60" s="116">
        <f t="shared" si="643"/>
        <v>0</v>
      </c>
      <c r="HQ60" s="116">
        <f t="shared" si="643"/>
        <v>0</v>
      </c>
      <c r="HR60" s="116">
        <f t="shared" si="643"/>
        <v>0</v>
      </c>
      <c r="HS60" s="116">
        <f t="shared" si="643"/>
        <v>0</v>
      </c>
      <c r="HT60" s="116">
        <f t="shared" si="643"/>
        <v>0</v>
      </c>
      <c r="HU60" s="116">
        <f t="shared" si="643"/>
        <v>0</v>
      </c>
      <c r="HV60" s="116">
        <f t="shared" si="643"/>
        <v>0</v>
      </c>
      <c r="HW60" s="116">
        <f t="shared" si="643"/>
        <v>0</v>
      </c>
      <c r="HX60" s="116">
        <f t="shared" si="643"/>
        <v>0</v>
      </c>
      <c r="HY60" s="116">
        <f t="shared" si="643"/>
        <v>8</v>
      </c>
      <c r="HZ60" s="116">
        <f t="shared" si="643"/>
        <v>8</v>
      </c>
      <c r="IA60" s="116">
        <f t="shared" si="643"/>
        <v>8</v>
      </c>
      <c r="IB60" s="116">
        <f t="shared" si="643"/>
        <v>8</v>
      </c>
      <c r="IC60" s="116">
        <f t="shared" si="643"/>
        <v>8</v>
      </c>
      <c r="ID60" s="116">
        <f t="shared" si="643"/>
        <v>0</v>
      </c>
      <c r="IE60" s="116">
        <f t="shared" si="643"/>
        <v>0</v>
      </c>
      <c r="IF60" s="116">
        <f t="shared" si="643"/>
        <v>8</v>
      </c>
      <c r="IG60" s="116">
        <f t="shared" si="643"/>
        <v>8</v>
      </c>
      <c r="IH60" s="116">
        <f t="shared" si="643"/>
        <v>8</v>
      </c>
      <c r="II60" s="116">
        <f t="shared" si="643"/>
        <v>8</v>
      </c>
      <c r="IJ60" s="116">
        <f t="shared" si="643"/>
        <v>8</v>
      </c>
      <c r="IK60" s="116">
        <f t="shared" si="643"/>
        <v>0</v>
      </c>
      <c r="IL60" s="116">
        <f t="shared" si="643"/>
        <v>0</v>
      </c>
      <c r="IM60" s="116">
        <f t="shared" si="643"/>
        <v>8</v>
      </c>
      <c r="IN60" s="116">
        <f t="shared" si="643"/>
        <v>8</v>
      </c>
      <c r="IO60" s="116">
        <f t="shared" si="643"/>
        <v>8</v>
      </c>
      <c r="IP60" s="116">
        <f t="shared" si="643"/>
        <v>8</v>
      </c>
      <c r="IQ60" s="116">
        <f t="shared" si="643"/>
        <v>8</v>
      </c>
      <c r="IR60" s="116">
        <f t="shared" si="643"/>
        <v>0</v>
      </c>
      <c r="IS60" s="116">
        <f t="shared" si="643"/>
        <v>0</v>
      </c>
      <c r="IT60" s="116">
        <f t="shared" si="643"/>
        <v>8</v>
      </c>
      <c r="IU60" s="116">
        <f t="shared" si="643"/>
        <v>8</v>
      </c>
      <c r="IV60" s="116">
        <f t="shared" si="643"/>
        <v>8</v>
      </c>
      <c r="IW60" s="116">
        <f t="shared" si="643"/>
        <v>8</v>
      </c>
      <c r="IX60" s="116">
        <f t="shared" si="643"/>
        <v>8</v>
      </c>
      <c r="IY60" s="116">
        <f t="shared" si="643"/>
        <v>0</v>
      </c>
      <c r="IZ60" s="116">
        <f t="shared" si="643"/>
        <v>0</v>
      </c>
      <c r="JA60" s="116">
        <f t="shared" si="643"/>
        <v>8</v>
      </c>
      <c r="JB60" s="116">
        <f t="shared" si="643"/>
        <v>8</v>
      </c>
      <c r="JC60" s="116">
        <f t="shared" si="643"/>
        <v>8</v>
      </c>
      <c r="JD60" s="116">
        <f t="shared" si="643"/>
        <v>8</v>
      </c>
      <c r="JE60" s="116">
        <f t="shared" si="643"/>
        <v>8</v>
      </c>
      <c r="JF60" s="116">
        <f t="shared" si="643"/>
        <v>0</v>
      </c>
      <c r="JG60" s="116">
        <f t="shared" si="643"/>
        <v>0</v>
      </c>
      <c r="JH60" s="116">
        <f t="shared" si="643"/>
        <v>8</v>
      </c>
      <c r="JI60" s="116">
        <f t="shared" si="643"/>
        <v>8</v>
      </c>
      <c r="JJ60" s="116">
        <f t="shared" si="643"/>
        <v>8</v>
      </c>
      <c r="JK60" s="116">
        <f t="shared" si="643"/>
        <v>8</v>
      </c>
      <c r="JL60" s="116">
        <f t="shared" si="643"/>
        <v>8</v>
      </c>
      <c r="JM60" s="116">
        <f t="shared" si="643"/>
        <v>0</v>
      </c>
      <c r="JN60" s="116">
        <f t="shared" ref="JN60:LY60" si="644">SUM(JN27:JN28)</f>
        <v>0</v>
      </c>
      <c r="JO60" s="116">
        <f t="shared" si="644"/>
        <v>8</v>
      </c>
      <c r="JP60" s="116">
        <f t="shared" si="644"/>
        <v>8</v>
      </c>
      <c r="JQ60" s="116">
        <f t="shared" si="644"/>
        <v>8</v>
      </c>
      <c r="JR60" s="116">
        <f t="shared" si="644"/>
        <v>8</v>
      </c>
      <c r="JS60" s="116">
        <f t="shared" si="644"/>
        <v>8</v>
      </c>
      <c r="JT60" s="116">
        <f t="shared" si="644"/>
        <v>0</v>
      </c>
      <c r="JU60" s="116">
        <f t="shared" si="644"/>
        <v>0</v>
      </c>
      <c r="JV60" s="116">
        <f t="shared" si="644"/>
        <v>8</v>
      </c>
      <c r="JW60" s="116">
        <f t="shared" si="644"/>
        <v>8</v>
      </c>
      <c r="JX60" s="116">
        <f t="shared" si="644"/>
        <v>8</v>
      </c>
      <c r="JY60" s="116">
        <f t="shared" si="644"/>
        <v>8</v>
      </c>
      <c r="JZ60" s="116">
        <f t="shared" si="644"/>
        <v>8</v>
      </c>
      <c r="KA60" s="116">
        <f t="shared" si="644"/>
        <v>0</v>
      </c>
      <c r="KB60" s="116">
        <f t="shared" si="644"/>
        <v>0</v>
      </c>
      <c r="KC60" s="116">
        <f t="shared" si="644"/>
        <v>8</v>
      </c>
      <c r="KD60" s="116">
        <f t="shared" si="644"/>
        <v>8</v>
      </c>
      <c r="KE60" s="116">
        <f t="shared" si="644"/>
        <v>8</v>
      </c>
      <c r="KF60" s="116">
        <f t="shared" si="644"/>
        <v>8</v>
      </c>
      <c r="KG60" s="116">
        <f t="shared" si="644"/>
        <v>8</v>
      </c>
      <c r="KH60" s="116">
        <f t="shared" si="644"/>
        <v>0</v>
      </c>
      <c r="KI60" s="116">
        <f t="shared" si="644"/>
        <v>0</v>
      </c>
      <c r="KJ60" s="116">
        <f t="shared" si="644"/>
        <v>8</v>
      </c>
      <c r="KK60" s="116">
        <f t="shared" si="644"/>
        <v>8</v>
      </c>
      <c r="KL60" s="116">
        <f t="shared" si="644"/>
        <v>8</v>
      </c>
      <c r="KM60" s="116">
        <f t="shared" si="644"/>
        <v>8</v>
      </c>
      <c r="KN60" s="116">
        <f t="shared" si="644"/>
        <v>8</v>
      </c>
      <c r="KO60" s="116">
        <f t="shared" si="644"/>
        <v>0</v>
      </c>
      <c r="KP60" s="116">
        <f t="shared" si="644"/>
        <v>0</v>
      </c>
      <c r="KQ60" s="116">
        <f t="shared" si="644"/>
        <v>8</v>
      </c>
      <c r="KR60" s="116">
        <f t="shared" si="644"/>
        <v>8</v>
      </c>
      <c r="KS60" s="116">
        <f t="shared" si="644"/>
        <v>8</v>
      </c>
      <c r="KT60" s="116">
        <f t="shared" si="644"/>
        <v>8</v>
      </c>
      <c r="KU60" s="116">
        <f t="shared" si="644"/>
        <v>8</v>
      </c>
      <c r="KV60" s="116">
        <f t="shared" si="644"/>
        <v>0</v>
      </c>
      <c r="KW60" s="116">
        <f t="shared" si="644"/>
        <v>0</v>
      </c>
      <c r="KX60" s="116">
        <f t="shared" si="644"/>
        <v>8</v>
      </c>
      <c r="KY60" s="116">
        <f t="shared" si="644"/>
        <v>8</v>
      </c>
      <c r="KZ60" s="116">
        <f t="shared" si="644"/>
        <v>8</v>
      </c>
      <c r="LA60" s="116">
        <f t="shared" si="644"/>
        <v>8</v>
      </c>
      <c r="LB60" s="116">
        <f t="shared" si="644"/>
        <v>8</v>
      </c>
      <c r="LC60" s="116">
        <f t="shared" si="644"/>
        <v>0</v>
      </c>
      <c r="LD60" s="116">
        <f t="shared" si="644"/>
        <v>0</v>
      </c>
      <c r="LE60" s="116">
        <f t="shared" si="644"/>
        <v>8</v>
      </c>
      <c r="LF60" s="116">
        <f t="shared" si="644"/>
        <v>8</v>
      </c>
      <c r="LG60" s="116">
        <f t="shared" si="644"/>
        <v>8</v>
      </c>
      <c r="LH60" s="116">
        <f t="shared" si="644"/>
        <v>8</v>
      </c>
      <c r="LI60" s="116">
        <f t="shared" si="644"/>
        <v>8</v>
      </c>
      <c r="LJ60" s="116">
        <f t="shared" si="644"/>
        <v>0</v>
      </c>
      <c r="LK60" s="116">
        <f t="shared" si="644"/>
        <v>0</v>
      </c>
      <c r="LL60" s="116">
        <f t="shared" si="644"/>
        <v>8</v>
      </c>
      <c r="LM60" s="116">
        <f t="shared" si="644"/>
        <v>8</v>
      </c>
      <c r="LN60" s="116">
        <f t="shared" si="644"/>
        <v>8</v>
      </c>
      <c r="LO60" s="116">
        <f t="shared" si="644"/>
        <v>8</v>
      </c>
      <c r="LP60" s="116">
        <f t="shared" si="644"/>
        <v>8</v>
      </c>
      <c r="LQ60" s="116">
        <f t="shared" si="644"/>
        <v>0</v>
      </c>
      <c r="LR60" s="116">
        <f t="shared" si="644"/>
        <v>0</v>
      </c>
      <c r="LS60" s="116">
        <f t="shared" si="644"/>
        <v>8</v>
      </c>
      <c r="LT60" s="116">
        <f t="shared" si="644"/>
        <v>8</v>
      </c>
      <c r="LU60" s="116">
        <f t="shared" si="644"/>
        <v>0</v>
      </c>
      <c r="LV60" s="116">
        <f t="shared" si="644"/>
        <v>8</v>
      </c>
      <c r="LW60" s="116">
        <f t="shared" si="644"/>
        <v>8</v>
      </c>
      <c r="LX60" s="116">
        <f t="shared" si="644"/>
        <v>0</v>
      </c>
      <c r="LY60" s="116">
        <f t="shared" si="644"/>
        <v>0</v>
      </c>
      <c r="LZ60" s="116">
        <f t="shared" ref="LZ60:NS60" si="645">SUM(LZ27:LZ28)</f>
        <v>8</v>
      </c>
      <c r="MA60" s="116">
        <f t="shared" si="645"/>
        <v>8</v>
      </c>
      <c r="MB60" s="116">
        <f t="shared" si="645"/>
        <v>8</v>
      </c>
      <c r="MC60" s="116">
        <f t="shared" si="645"/>
        <v>8</v>
      </c>
      <c r="MD60" s="116">
        <f t="shared" si="645"/>
        <v>8</v>
      </c>
      <c r="ME60" s="116">
        <f t="shared" si="645"/>
        <v>0</v>
      </c>
      <c r="MF60" s="116">
        <f t="shared" si="645"/>
        <v>0</v>
      </c>
      <c r="MG60" s="116">
        <f t="shared" si="645"/>
        <v>8</v>
      </c>
      <c r="MH60" s="116">
        <f t="shared" si="645"/>
        <v>8</v>
      </c>
      <c r="MI60" s="116">
        <f t="shared" si="645"/>
        <v>8</v>
      </c>
      <c r="MJ60" s="116">
        <f t="shared" si="645"/>
        <v>8</v>
      </c>
      <c r="MK60" s="116">
        <f t="shared" si="645"/>
        <v>8</v>
      </c>
      <c r="ML60" s="116">
        <f t="shared" si="645"/>
        <v>0</v>
      </c>
      <c r="MM60" s="116">
        <f t="shared" si="645"/>
        <v>0</v>
      </c>
      <c r="MN60" s="116">
        <f t="shared" si="645"/>
        <v>8</v>
      </c>
      <c r="MO60" s="116">
        <f t="shared" si="645"/>
        <v>8</v>
      </c>
      <c r="MP60" s="116">
        <f t="shared" si="645"/>
        <v>8</v>
      </c>
      <c r="MQ60" s="116">
        <f t="shared" si="645"/>
        <v>8</v>
      </c>
      <c r="MR60" s="116">
        <f t="shared" si="645"/>
        <v>8</v>
      </c>
      <c r="MS60" s="116">
        <f t="shared" si="645"/>
        <v>0</v>
      </c>
      <c r="MT60" s="116">
        <f t="shared" si="645"/>
        <v>0</v>
      </c>
      <c r="MU60" s="116">
        <f t="shared" si="645"/>
        <v>8</v>
      </c>
      <c r="MV60" s="116">
        <f t="shared" si="645"/>
        <v>8</v>
      </c>
      <c r="MW60" s="116">
        <f t="shared" si="645"/>
        <v>8</v>
      </c>
      <c r="MX60" s="116">
        <f t="shared" si="645"/>
        <v>8</v>
      </c>
      <c r="MY60" s="116">
        <f t="shared" si="645"/>
        <v>8</v>
      </c>
      <c r="MZ60" s="116">
        <f t="shared" si="645"/>
        <v>0</v>
      </c>
      <c r="NA60" s="116">
        <f t="shared" si="645"/>
        <v>0</v>
      </c>
      <c r="NB60" s="116">
        <f t="shared" si="645"/>
        <v>8</v>
      </c>
      <c r="NC60" s="116">
        <f t="shared" si="645"/>
        <v>8</v>
      </c>
      <c r="ND60" s="116">
        <f t="shared" si="645"/>
        <v>8</v>
      </c>
      <c r="NE60" s="116">
        <f t="shared" si="645"/>
        <v>8</v>
      </c>
      <c r="NF60" s="116">
        <f t="shared" si="645"/>
        <v>8</v>
      </c>
      <c r="NG60" s="116">
        <f t="shared" si="645"/>
        <v>0</v>
      </c>
      <c r="NH60" s="116">
        <f t="shared" si="645"/>
        <v>0</v>
      </c>
      <c r="NI60" s="116">
        <f t="shared" si="645"/>
        <v>8</v>
      </c>
      <c r="NJ60" s="116">
        <f t="shared" si="645"/>
        <v>8</v>
      </c>
      <c r="NK60" s="116">
        <f t="shared" si="645"/>
        <v>8</v>
      </c>
      <c r="NL60" s="116">
        <f t="shared" si="645"/>
        <v>8</v>
      </c>
      <c r="NM60" s="116">
        <f t="shared" si="645"/>
        <v>0</v>
      </c>
      <c r="NN60" s="116">
        <f t="shared" si="645"/>
        <v>0</v>
      </c>
      <c r="NO60" s="116">
        <f t="shared" si="645"/>
        <v>0</v>
      </c>
      <c r="NP60" s="116">
        <f t="shared" si="645"/>
        <v>8</v>
      </c>
      <c r="NQ60" s="116">
        <f t="shared" si="645"/>
        <v>8</v>
      </c>
      <c r="NR60" s="116">
        <f t="shared" si="645"/>
        <v>8</v>
      </c>
      <c r="NS60" s="116">
        <f t="shared" si="645"/>
        <v>8</v>
      </c>
      <c r="NT60" s="83"/>
      <c r="NU60" s="83"/>
      <c r="NV60" s="83"/>
      <c r="NW60" s="118"/>
      <c r="NX60" s="118"/>
    </row>
    <row r="61" spans="1:477" s="116" customFormat="1" ht="12.75" customHeight="1" x14ac:dyDescent="0.2">
      <c r="A61" s="148"/>
      <c r="B61" s="117"/>
      <c r="C61" s="117"/>
      <c r="D61" s="117"/>
      <c r="E61" s="117"/>
      <c r="F61" s="117"/>
      <c r="G61" s="117"/>
      <c r="I61" s="117"/>
      <c r="J61" s="117"/>
      <c r="K61" s="117"/>
      <c r="L61" s="117"/>
      <c r="M61" s="148" t="s">
        <v>100</v>
      </c>
      <c r="N61" s="148"/>
      <c r="O61" s="148"/>
      <c r="P61" s="148"/>
      <c r="R61" s="116">
        <f t="shared" ref="R61:S61" si="646">SUM(R60)*$A62</f>
        <v>0</v>
      </c>
      <c r="S61" s="116">
        <f t="shared" si="646"/>
        <v>0</v>
      </c>
      <c r="T61" s="116">
        <f t="shared" ref="T61" si="647">SUM(T60)*$A62</f>
        <v>0</v>
      </c>
      <c r="U61" s="116">
        <f t="shared" ref="U61:CF61" si="648">SUM(U60)*$A62</f>
        <v>0</v>
      </c>
      <c r="V61" s="116">
        <f t="shared" si="648"/>
        <v>0</v>
      </c>
      <c r="W61" s="116">
        <f t="shared" si="648"/>
        <v>336</v>
      </c>
      <c r="X61" s="116">
        <f t="shared" si="648"/>
        <v>336</v>
      </c>
      <c r="Y61" s="116">
        <f t="shared" si="648"/>
        <v>336</v>
      </c>
      <c r="Z61" s="116">
        <f t="shared" si="648"/>
        <v>0</v>
      </c>
      <c r="AA61" s="116">
        <f t="shared" si="648"/>
        <v>0</v>
      </c>
      <c r="AB61" s="116">
        <f t="shared" si="648"/>
        <v>0</v>
      </c>
      <c r="AC61" s="116">
        <f t="shared" si="648"/>
        <v>0</v>
      </c>
      <c r="AD61" s="116">
        <f t="shared" si="648"/>
        <v>336</v>
      </c>
      <c r="AE61" s="116">
        <f t="shared" si="648"/>
        <v>0</v>
      </c>
      <c r="AF61" s="116">
        <f t="shared" si="648"/>
        <v>336</v>
      </c>
      <c r="AG61" s="116">
        <f t="shared" si="648"/>
        <v>336</v>
      </c>
      <c r="AH61" s="116">
        <f t="shared" si="648"/>
        <v>336</v>
      </c>
      <c r="AI61" s="116">
        <f t="shared" si="648"/>
        <v>0</v>
      </c>
      <c r="AJ61" s="116">
        <f t="shared" si="648"/>
        <v>0</v>
      </c>
      <c r="AK61" s="116">
        <f t="shared" si="648"/>
        <v>336</v>
      </c>
      <c r="AL61" s="116">
        <f t="shared" si="648"/>
        <v>336</v>
      </c>
      <c r="AM61" s="116">
        <f t="shared" si="648"/>
        <v>336</v>
      </c>
      <c r="AN61" s="116">
        <f t="shared" si="648"/>
        <v>336</v>
      </c>
      <c r="AO61" s="116">
        <f t="shared" si="648"/>
        <v>336</v>
      </c>
      <c r="AP61" s="116">
        <f t="shared" si="648"/>
        <v>0</v>
      </c>
      <c r="AQ61" s="116">
        <f t="shared" si="648"/>
        <v>0</v>
      </c>
      <c r="AR61" s="116">
        <f t="shared" si="648"/>
        <v>336</v>
      </c>
      <c r="AS61" s="116">
        <f t="shared" si="648"/>
        <v>336</v>
      </c>
      <c r="AT61" s="116">
        <f t="shared" si="648"/>
        <v>336</v>
      </c>
      <c r="AU61" s="116">
        <f t="shared" si="648"/>
        <v>336</v>
      </c>
      <c r="AV61" s="116">
        <f t="shared" si="648"/>
        <v>336</v>
      </c>
      <c r="AW61" s="116">
        <f t="shared" si="648"/>
        <v>0</v>
      </c>
      <c r="AX61" s="116">
        <f t="shared" si="648"/>
        <v>0</v>
      </c>
      <c r="AY61" s="116">
        <f t="shared" si="648"/>
        <v>336</v>
      </c>
      <c r="AZ61" s="116">
        <f t="shared" si="648"/>
        <v>336</v>
      </c>
      <c r="BA61" s="116">
        <f t="shared" si="648"/>
        <v>336</v>
      </c>
      <c r="BB61" s="116">
        <f t="shared" si="648"/>
        <v>336</v>
      </c>
      <c r="BC61" s="116">
        <f t="shared" si="648"/>
        <v>336</v>
      </c>
      <c r="BD61" s="116">
        <f t="shared" si="648"/>
        <v>0</v>
      </c>
      <c r="BE61" s="116">
        <f t="shared" si="648"/>
        <v>0</v>
      </c>
      <c r="BF61" s="116">
        <f t="shared" si="648"/>
        <v>336</v>
      </c>
      <c r="BG61" s="116">
        <f t="shared" si="648"/>
        <v>336</v>
      </c>
      <c r="BH61" s="116">
        <f t="shared" si="648"/>
        <v>336</v>
      </c>
      <c r="BI61" s="116">
        <f t="shared" si="648"/>
        <v>336</v>
      </c>
      <c r="BJ61" s="116">
        <f t="shared" si="648"/>
        <v>336</v>
      </c>
      <c r="BK61" s="116">
        <f t="shared" si="648"/>
        <v>0</v>
      </c>
      <c r="BL61" s="116">
        <f t="shared" si="648"/>
        <v>0</v>
      </c>
      <c r="BM61" s="116">
        <f t="shared" si="648"/>
        <v>336</v>
      </c>
      <c r="BN61" s="116">
        <f t="shared" si="648"/>
        <v>336</v>
      </c>
      <c r="BO61" s="116">
        <f t="shared" si="648"/>
        <v>336</v>
      </c>
      <c r="BP61" s="116">
        <f t="shared" si="648"/>
        <v>336</v>
      </c>
      <c r="BQ61" s="116">
        <f t="shared" si="648"/>
        <v>336</v>
      </c>
      <c r="BR61" s="116">
        <f t="shared" si="648"/>
        <v>0</v>
      </c>
      <c r="BS61" s="116">
        <f t="shared" si="648"/>
        <v>0</v>
      </c>
      <c r="BT61" s="116">
        <f t="shared" si="648"/>
        <v>336</v>
      </c>
      <c r="BU61" s="116">
        <f t="shared" si="648"/>
        <v>336</v>
      </c>
      <c r="BV61" s="116">
        <f t="shared" si="648"/>
        <v>0</v>
      </c>
      <c r="BW61" s="116">
        <f t="shared" si="648"/>
        <v>0</v>
      </c>
      <c r="BX61" s="116">
        <f t="shared" si="648"/>
        <v>0</v>
      </c>
      <c r="BY61" s="116">
        <f t="shared" si="648"/>
        <v>0</v>
      </c>
      <c r="BZ61" s="116">
        <f t="shared" si="648"/>
        <v>0</v>
      </c>
      <c r="CA61" s="116">
        <f t="shared" si="648"/>
        <v>336</v>
      </c>
      <c r="CB61" s="116">
        <f t="shared" si="648"/>
        <v>336</v>
      </c>
      <c r="CC61" s="116">
        <f t="shared" si="648"/>
        <v>336</v>
      </c>
      <c r="CD61" s="116">
        <f t="shared" si="648"/>
        <v>336</v>
      </c>
      <c r="CE61" s="116">
        <f t="shared" si="648"/>
        <v>336</v>
      </c>
      <c r="CF61" s="116">
        <f t="shared" si="648"/>
        <v>0</v>
      </c>
      <c r="CG61" s="116">
        <f t="shared" ref="CG61:ER61" si="649">SUM(CG60)*$A62</f>
        <v>0</v>
      </c>
      <c r="CH61" s="116">
        <f t="shared" si="649"/>
        <v>336</v>
      </c>
      <c r="CI61" s="116">
        <f t="shared" si="649"/>
        <v>336</v>
      </c>
      <c r="CJ61" s="116">
        <f t="shared" si="649"/>
        <v>336</v>
      </c>
      <c r="CK61" s="116">
        <f t="shared" si="649"/>
        <v>336</v>
      </c>
      <c r="CL61" s="116">
        <f t="shared" si="649"/>
        <v>336</v>
      </c>
      <c r="CM61" s="116">
        <f t="shared" si="649"/>
        <v>0</v>
      </c>
      <c r="CN61" s="116">
        <f t="shared" si="649"/>
        <v>0</v>
      </c>
      <c r="CO61" s="116">
        <f t="shared" si="649"/>
        <v>336</v>
      </c>
      <c r="CP61" s="116">
        <f t="shared" si="649"/>
        <v>336</v>
      </c>
      <c r="CQ61" s="116">
        <f t="shared" si="649"/>
        <v>0</v>
      </c>
      <c r="CR61" s="116">
        <f t="shared" si="649"/>
        <v>0</v>
      </c>
      <c r="CS61" s="116">
        <f t="shared" si="649"/>
        <v>0</v>
      </c>
      <c r="CT61" s="116">
        <f t="shared" si="649"/>
        <v>0</v>
      </c>
      <c r="CU61" s="116">
        <f t="shared" si="649"/>
        <v>0</v>
      </c>
      <c r="CV61" s="116">
        <f t="shared" si="649"/>
        <v>0</v>
      </c>
      <c r="CW61" s="116">
        <f t="shared" si="649"/>
        <v>0</v>
      </c>
      <c r="CX61" s="116">
        <f t="shared" si="649"/>
        <v>0</v>
      </c>
      <c r="CY61" s="116">
        <f t="shared" si="649"/>
        <v>0</v>
      </c>
      <c r="CZ61" s="116">
        <f t="shared" si="649"/>
        <v>0</v>
      </c>
      <c r="DA61" s="116">
        <f t="shared" si="649"/>
        <v>0</v>
      </c>
      <c r="DB61" s="116">
        <f t="shared" si="649"/>
        <v>0</v>
      </c>
      <c r="DC61" s="116">
        <f t="shared" si="649"/>
        <v>0</v>
      </c>
      <c r="DD61" s="116">
        <f t="shared" si="649"/>
        <v>0</v>
      </c>
      <c r="DE61" s="116">
        <f t="shared" si="649"/>
        <v>0</v>
      </c>
      <c r="DF61" s="116">
        <f t="shared" si="649"/>
        <v>0</v>
      </c>
      <c r="DG61" s="116">
        <f t="shared" si="649"/>
        <v>0</v>
      </c>
      <c r="DH61" s="116">
        <f t="shared" si="649"/>
        <v>0</v>
      </c>
      <c r="DI61" s="116">
        <f t="shared" si="649"/>
        <v>0</v>
      </c>
      <c r="DJ61" s="116">
        <f t="shared" si="649"/>
        <v>0</v>
      </c>
      <c r="DK61" s="116">
        <f t="shared" si="649"/>
        <v>0</v>
      </c>
      <c r="DL61" s="116">
        <f t="shared" si="649"/>
        <v>0</v>
      </c>
      <c r="DM61" s="116">
        <f t="shared" si="649"/>
        <v>0</v>
      </c>
      <c r="DN61" s="116">
        <f t="shared" si="649"/>
        <v>0</v>
      </c>
      <c r="DO61" s="116">
        <f t="shared" si="649"/>
        <v>0</v>
      </c>
      <c r="DP61" s="116">
        <f t="shared" si="649"/>
        <v>0</v>
      </c>
      <c r="DQ61" s="116">
        <f t="shared" si="649"/>
        <v>0</v>
      </c>
      <c r="DR61" s="116">
        <f t="shared" si="649"/>
        <v>336</v>
      </c>
      <c r="DS61" s="116">
        <f t="shared" si="649"/>
        <v>336</v>
      </c>
      <c r="DT61" s="116">
        <f t="shared" si="649"/>
        <v>336</v>
      </c>
      <c r="DU61" s="116">
        <f t="shared" si="649"/>
        <v>336</v>
      </c>
      <c r="DV61" s="116">
        <f t="shared" si="649"/>
        <v>0</v>
      </c>
      <c r="DW61" s="116">
        <f t="shared" si="649"/>
        <v>0</v>
      </c>
      <c r="DX61" s="116">
        <f t="shared" si="649"/>
        <v>336</v>
      </c>
      <c r="DY61" s="116">
        <f t="shared" si="649"/>
        <v>336</v>
      </c>
      <c r="DZ61" s="116">
        <f t="shared" si="649"/>
        <v>336</v>
      </c>
      <c r="EA61" s="116">
        <f t="shared" si="649"/>
        <v>336</v>
      </c>
      <c r="EB61" s="116">
        <f t="shared" si="649"/>
        <v>336</v>
      </c>
      <c r="EC61" s="116">
        <f t="shared" si="649"/>
        <v>0</v>
      </c>
      <c r="ED61" s="116">
        <f t="shared" si="649"/>
        <v>0</v>
      </c>
      <c r="EE61" s="116">
        <f t="shared" si="649"/>
        <v>336</v>
      </c>
      <c r="EF61" s="116">
        <f t="shared" si="649"/>
        <v>336</v>
      </c>
      <c r="EG61" s="116">
        <f t="shared" si="649"/>
        <v>336</v>
      </c>
      <c r="EH61" s="116">
        <f t="shared" si="649"/>
        <v>336</v>
      </c>
      <c r="EI61" s="116">
        <f t="shared" si="649"/>
        <v>0</v>
      </c>
      <c r="EJ61" s="116">
        <f t="shared" si="649"/>
        <v>0</v>
      </c>
      <c r="EK61" s="116">
        <f t="shared" si="649"/>
        <v>0</v>
      </c>
      <c r="EL61" s="116">
        <f t="shared" si="649"/>
        <v>336</v>
      </c>
      <c r="EM61" s="116">
        <f t="shared" si="649"/>
        <v>336</v>
      </c>
      <c r="EN61" s="116">
        <f t="shared" si="649"/>
        <v>336</v>
      </c>
      <c r="EO61" s="116">
        <f t="shared" si="649"/>
        <v>336</v>
      </c>
      <c r="EP61" s="116">
        <f t="shared" si="649"/>
        <v>0</v>
      </c>
      <c r="EQ61" s="116">
        <f t="shared" si="649"/>
        <v>0</v>
      </c>
      <c r="ER61" s="116">
        <f t="shared" si="649"/>
        <v>0</v>
      </c>
      <c r="ES61" s="116">
        <f t="shared" ref="ES61:HD61" si="650">SUM(ES60)*$A62</f>
        <v>336</v>
      </c>
      <c r="ET61" s="116">
        <f t="shared" si="650"/>
        <v>336</v>
      </c>
      <c r="EU61" s="116">
        <f t="shared" si="650"/>
        <v>336</v>
      </c>
      <c r="EV61" s="116">
        <f t="shared" si="650"/>
        <v>336</v>
      </c>
      <c r="EW61" s="116">
        <f t="shared" si="650"/>
        <v>336</v>
      </c>
      <c r="EX61" s="116">
        <f t="shared" si="650"/>
        <v>0</v>
      </c>
      <c r="EY61" s="116">
        <f t="shared" si="650"/>
        <v>0</v>
      </c>
      <c r="EZ61" s="116">
        <f t="shared" si="650"/>
        <v>336</v>
      </c>
      <c r="FA61" s="116">
        <f t="shared" si="650"/>
        <v>336</v>
      </c>
      <c r="FB61" s="116">
        <f t="shared" si="650"/>
        <v>336</v>
      </c>
      <c r="FC61" s="116">
        <f t="shared" si="650"/>
        <v>0</v>
      </c>
      <c r="FD61" s="116">
        <f t="shared" si="650"/>
        <v>336</v>
      </c>
      <c r="FE61" s="116">
        <f t="shared" si="650"/>
        <v>0</v>
      </c>
      <c r="FF61" s="116">
        <f t="shared" si="650"/>
        <v>0</v>
      </c>
      <c r="FG61" s="116">
        <f t="shared" si="650"/>
        <v>336</v>
      </c>
      <c r="FH61" s="116">
        <f t="shared" si="650"/>
        <v>336</v>
      </c>
      <c r="FI61" s="116">
        <f t="shared" si="650"/>
        <v>336</v>
      </c>
      <c r="FJ61" s="116">
        <f t="shared" si="650"/>
        <v>336</v>
      </c>
      <c r="FK61" s="116">
        <f t="shared" si="650"/>
        <v>336</v>
      </c>
      <c r="FL61" s="116">
        <f t="shared" si="650"/>
        <v>0</v>
      </c>
      <c r="FM61" s="116">
        <f t="shared" si="650"/>
        <v>0</v>
      </c>
      <c r="FN61" s="116">
        <f t="shared" si="650"/>
        <v>0</v>
      </c>
      <c r="FO61" s="116">
        <f t="shared" si="650"/>
        <v>336</v>
      </c>
      <c r="FP61" s="116">
        <f t="shared" si="650"/>
        <v>336</v>
      </c>
      <c r="FQ61" s="116">
        <f t="shared" si="650"/>
        <v>336</v>
      </c>
      <c r="FR61" s="116">
        <f t="shared" si="650"/>
        <v>336</v>
      </c>
      <c r="FS61" s="116">
        <f t="shared" si="650"/>
        <v>0</v>
      </c>
      <c r="FT61" s="116">
        <f t="shared" si="650"/>
        <v>0</v>
      </c>
      <c r="FU61" s="116">
        <f t="shared" si="650"/>
        <v>336</v>
      </c>
      <c r="FV61" s="116">
        <f t="shared" si="650"/>
        <v>336</v>
      </c>
      <c r="FW61" s="116">
        <f t="shared" si="650"/>
        <v>336</v>
      </c>
      <c r="FX61" s="116">
        <f t="shared" si="650"/>
        <v>336</v>
      </c>
      <c r="FY61" s="116">
        <f t="shared" si="650"/>
        <v>336</v>
      </c>
      <c r="FZ61" s="116">
        <f t="shared" si="650"/>
        <v>0</v>
      </c>
      <c r="GA61" s="116">
        <f t="shared" si="650"/>
        <v>0</v>
      </c>
      <c r="GB61" s="116">
        <f t="shared" si="650"/>
        <v>336</v>
      </c>
      <c r="GC61" s="116">
        <f t="shared" si="650"/>
        <v>336</v>
      </c>
      <c r="GD61" s="116">
        <f t="shared" si="650"/>
        <v>336</v>
      </c>
      <c r="GE61" s="116">
        <f t="shared" si="650"/>
        <v>336</v>
      </c>
      <c r="GF61" s="116">
        <f t="shared" si="650"/>
        <v>336</v>
      </c>
      <c r="GG61" s="116">
        <f t="shared" si="650"/>
        <v>0</v>
      </c>
      <c r="GH61" s="116">
        <f t="shared" si="650"/>
        <v>0</v>
      </c>
      <c r="GI61" s="116">
        <f t="shared" si="650"/>
        <v>336</v>
      </c>
      <c r="GJ61" s="116">
        <f t="shared" si="650"/>
        <v>336</v>
      </c>
      <c r="GK61" s="116">
        <f t="shared" si="650"/>
        <v>336</v>
      </c>
      <c r="GL61" s="116">
        <f t="shared" si="650"/>
        <v>336</v>
      </c>
      <c r="GM61" s="116">
        <f t="shared" si="650"/>
        <v>336</v>
      </c>
      <c r="GN61" s="116">
        <f t="shared" si="650"/>
        <v>0</v>
      </c>
      <c r="GO61" s="116">
        <f t="shared" si="650"/>
        <v>0</v>
      </c>
      <c r="GP61" s="116">
        <f t="shared" si="650"/>
        <v>336</v>
      </c>
      <c r="GQ61" s="116">
        <f t="shared" si="650"/>
        <v>336</v>
      </c>
      <c r="GR61" s="116">
        <f t="shared" si="650"/>
        <v>336</v>
      </c>
      <c r="GS61" s="116">
        <f t="shared" si="650"/>
        <v>336</v>
      </c>
      <c r="GT61" s="116">
        <f t="shared" si="650"/>
        <v>336</v>
      </c>
      <c r="GU61" s="116">
        <f t="shared" si="650"/>
        <v>0</v>
      </c>
      <c r="GV61" s="116">
        <f t="shared" si="650"/>
        <v>0</v>
      </c>
      <c r="GW61" s="116">
        <f t="shared" si="650"/>
        <v>336</v>
      </c>
      <c r="GX61" s="116">
        <f t="shared" si="650"/>
        <v>336</v>
      </c>
      <c r="GY61" s="116">
        <f t="shared" si="650"/>
        <v>336</v>
      </c>
      <c r="GZ61" s="116">
        <f t="shared" si="650"/>
        <v>336</v>
      </c>
      <c r="HA61" s="116">
        <f t="shared" si="650"/>
        <v>336</v>
      </c>
      <c r="HB61" s="116">
        <f t="shared" si="650"/>
        <v>0</v>
      </c>
      <c r="HC61" s="116">
        <f t="shared" si="650"/>
        <v>0</v>
      </c>
      <c r="HD61" s="116">
        <f t="shared" si="650"/>
        <v>0</v>
      </c>
      <c r="HE61" s="116">
        <f t="shared" ref="HE61:JP61" si="651">SUM(HE60)*$A62</f>
        <v>0</v>
      </c>
      <c r="HF61" s="116">
        <f t="shared" si="651"/>
        <v>0</v>
      </c>
      <c r="HG61" s="116">
        <f t="shared" si="651"/>
        <v>0</v>
      </c>
      <c r="HH61" s="116">
        <f t="shared" si="651"/>
        <v>0</v>
      </c>
      <c r="HI61" s="116">
        <f t="shared" si="651"/>
        <v>0</v>
      </c>
      <c r="HJ61" s="116">
        <f t="shared" si="651"/>
        <v>0</v>
      </c>
      <c r="HK61" s="116">
        <f t="shared" si="651"/>
        <v>0</v>
      </c>
      <c r="HL61" s="116">
        <f t="shared" si="651"/>
        <v>0</v>
      </c>
      <c r="HM61" s="116">
        <f t="shared" si="651"/>
        <v>0</v>
      </c>
      <c r="HN61" s="116">
        <f t="shared" si="651"/>
        <v>0</v>
      </c>
      <c r="HO61" s="116">
        <f t="shared" si="651"/>
        <v>0</v>
      </c>
      <c r="HP61" s="116">
        <f t="shared" si="651"/>
        <v>0</v>
      </c>
      <c r="HQ61" s="116">
        <f t="shared" si="651"/>
        <v>0</v>
      </c>
      <c r="HR61" s="116">
        <f t="shared" si="651"/>
        <v>0</v>
      </c>
      <c r="HS61" s="116">
        <f t="shared" si="651"/>
        <v>0</v>
      </c>
      <c r="HT61" s="116">
        <f t="shared" si="651"/>
        <v>0</v>
      </c>
      <c r="HU61" s="116">
        <f t="shared" si="651"/>
        <v>0</v>
      </c>
      <c r="HV61" s="116">
        <f t="shared" si="651"/>
        <v>0</v>
      </c>
      <c r="HW61" s="116">
        <f t="shared" si="651"/>
        <v>0</v>
      </c>
      <c r="HX61" s="116">
        <f t="shared" si="651"/>
        <v>0</v>
      </c>
      <c r="HY61" s="116">
        <f t="shared" si="651"/>
        <v>336</v>
      </c>
      <c r="HZ61" s="116">
        <f t="shared" si="651"/>
        <v>336</v>
      </c>
      <c r="IA61" s="116">
        <f t="shared" si="651"/>
        <v>336</v>
      </c>
      <c r="IB61" s="116">
        <f t="shared" si="651"/>
        <v>336</v>
      </c>
      <c r="IC61" s="116">
        <f t="shared" si="651"/>
        <v>336</v>
      </c>
      <c r="ID61" s="116">
        <f t="shared" si="651"/>
        <v>0</v>
      </c>
      <c r="IE61" s="116">
        <f t="shared" si="651"/>
        <v>0</v>
      </c>
      <c r="IF61" s="116">
        <f t="shared" si="651"/>
        <v>336</v>
      </c>
      <c r="IG61" s="116">
        <f t="shared" si="651"/>
        <v>336</v>
      </c>
      <c r="IH61" s="116">
        <f t="shared" si="651"/>
        <v>336</v>
      </c>
      <c r="II61" s="116">
        <f t="shared" si="651"/>
        <v>336</v>
      </c>
      <c r="IJ61" s="116">
        <f t="shared" si="651"/>
        <v>336</v>
      </c>
      <c r="IK61" s="116">
        <f t="shared" si="651"/>
        <v>0</v>
      </c>
      <c r="IL61" s="116">
        <f t="shared" si="651"/>
        <v>0</v>
      </c>
      <c r="IM61" s="116">
        <f t="shared" si="651"/>
        <v>336</v>
      </c>
      <c r="IN61" s="116">
        <f t="shared" si="651"/>
        <v>336</v>
      </c>
      <c r="IO61" s="116">
        <f t="shared" si="651"/>
        <v>336</v>
      </c>
      <c r="IP61" s="116">
        <f t="shared" si="651"/>
        <v>336</v>
      </c>
      <c r="IQ61" s="116">
        <f t="shared" si="651"/>
        <v>336</v>
      </c>
      <c r="IR61" s="116">
        <f t="shared" si="651"/>
        <v>0</v>
      </c>
      <c r="IS61" s="116">
        <f t="shared" si="651"/>
        <v>0</v>
      </c>
      <c r="IT61" s="116">
        <f t="shared" si="651"/>
        <v>336</v>
      </c>
      <c r="IU61" s="116">
        <f t="shared" si="651"/>
        <v>336</v>
      </c>
      <c r="IV61" s="116">
        <f t="shared" si="651"/>
        <v>336</v>
      </c>
      <c r="IW61" s="116">
        <f t="shared" si="651"/>
        <v>336</v>
      </c>
      <c r="IX61" s="116">
        <f t="shared" si="651"/>
        <v>336</v>
      </c>
      <c r="IY61" s="116">
        <f t="shared" si="651"/>
        <v>0</v>
      </c>
      <c r="IZ61" s="116">
        <f t="shared" si="651"/>
        <v>0</v>
      </c>
      <c r="JA61" s="116">
        <f t="shared" si="651"/>
        <v>336</v>
      </c>
      <c r="JB61" s="116">
        <f t="shared" si="651"/>
        <v>336</v>
      </c>
      <c r="JC61" s="116">
        <f t="shared" si="651"/>
        <v>336</v>
      </c>
      <c r="JD61" s="116">
        <f t="shared" si="651"/>
        <v>336</v>
      </c>
      <c r="JE61" s="116">
        <f t="shared" si="651"/>
        <v>336</v>
      </c>
      <c r="JF61" s="116">
        <f t="shared" si="651"/>
        <v>0</v>
      </c>
      <c r="JG61" s="116">
        <f t="shared" si="651"/>
        <v>0</v>
      </c>
      <c r="JH61" s="116">
        <f t="shared" si="651"/>
        <v>336</v>
      </c>
      <c r="JI61" s="116">
        <f t="shared" si="651"/>
        <v>336</v>
      </c>
      <c r="JJ61" s="116">
        <f t="shared" si="651"/>
        <v>336</v>
      </c>
      <c r="JK61" s="116">
        <f t="shared" si="651"/>
        <v>336</v>
      </c>
      <c r="JL61" s="116">
        <f t="shared" si="651"/>
        <v>336</v>
      </c>
      <c r="JM61" s="116">
        <f t="shared" si="651"/>
        <v>0</v>
      </c>
      <c r="JN61" s="116">
        <f t="shared" si="651"/>
        <v>0</v>
      </c>
      <c r="JO61" s="116">
        <f t="shared" si="651"/>
        <v>336</v>
      </c>
      <c r="JP61" s="116">
        <f t="shared" si="651"/>
        <v>336</v>
      </c>
      <c r="JQ61" s="116">
        <f t="shared" ref="JQ61:MB61" si="652">SUM(JQ60)*$A62</f>
        <v>336</v>
      </c>
      <c r="JR61" s="116">
        <f t="shared" si="652"/>
        <v>336</v>
      </c>
      <c r="JS61" s="116">
        <f t="shared" si="652"/>
        <v>336</v>
      </c>
      <c r="JT61" s="116">
        <f t="shared" si="652"/>
        <v>0</v>
      </c>
      <c r="JU61" s="116">
        <f t="shared" si="652"/>
        <v>0</v>
      </c>
      <c r="JV61" s="116">
        <f t="shared" si="652"/>
        <v>336</v>
      </c>
      <c r="JW61" s="116">
        <f t="shared" si="652"/>
        <v>336</v>
      </c>
      <c r="JX61" s="116">
        <f t="shared" si="652"/>
        <v>336</v>
      </c>
      <c r="JY61" s="116">
        <f t="shared" si="652"/>
        <v>336</v>
      </c>
      <c r="JZ61" s="116">
        <f t="shared" si="652"/>
        <v>336</v>
      </c>
      <c r="KA61" s="116">
        <f t="shared" si="652"/>
        <v>0</v>
      </c>
      <c r="KB61" s="116">
        <f t="shared" si="652"/>
        <v>0</v>
      </c>
      <c r="KC61" s="116">
        <f t="shared" si="652"/>
        <v>336</v>
      </c>
      <c r="KD61" s="116">
        <f t="shared" si="652"/>
        <v>336</v>
      </c>
      <c r="KE61" s="116">
        <f t="shared" si="652"/>
        <v>336</v>
      </c>
      <c r="KF61" s="116">
        <f t="shared" si="652"/>
        <v>336</v>
      </c>
      <c r="KG61" s="116">
        <f t="shared" si="652"/>
        <v>336</v>
      </c>
      <c r="KH61" s="116">
        <f t="shared" si="652"/>
        <v>0</v>
      </c>
      <c r="KI61" s="116">
        <f t="shared" si="652"/>
        <v>0</v>
      </c>
      <c r="KJ61" s="116">
        <f t="shared" si="652"/>
        <v>336</v>
      </c>
      <c r="KK61" s="116">
        <f t="shared" si="652"/>
        <v>336</v>
      </c>
      <c r="KL61" s="116">
        <f t="shared" si="652"/>
        <v>336</v>
      </c>
      <c r="KM61" s="116">
        <f t="shared" si="652"/>
        <v>336</v>
      </c>
      <c r="KN61" s="116">
        <f t="shared" si="652"/>
        <v>336</v>
      </c>
      <c r="KO61" s="116">
        <f t="shared" si="652"/>
        <v>0</v>
      </c>
      <c r="KP61" s="116">
        <f t="shared" si="652"/>
        <v>0</v>
      </c>
      <c r="KQ61" s="116">
        <f t="shared" si="652"/>
        <v>336</v>
      </c>
      <c r="KR61" s="116">
        <f t="shared" si="652"/>
        <v>336</v>
      </c>
      <c r="KS61" s="116">
        <f t="shared" si="652"/>
        <v>336</v>
      </c>
      <c r="KT61" s="116">
        <f t="shared" si="652"/>
        <v>336</v>
      </c>
      <c r="KU61" s="116">
        <f t="shared" si="652"/>
        <v>336</v>
      </c>
      <c r="KV61" s="116">
        <f t="shared" si="652"/>
        <v>0</v>
      </c>
      <c r="KW61" s="116">
        <f t="shared" si="652"/>
        <v>0</v>
      </c>
      <c r="KX61" s="116">
        <f t="shared" si="652"/>
        <v>336</v>
      </c>
      <c r="KY61" s="116">
        <f t="shared" si="652"/>
        <v>336</v>
      </c>
      <c r="KZ61" s="116">
        <f t="shared" si="652"/>
        <v>336</v>
      </c>
      <c r="LA61" s="116">
        <f t="shared" si="652"/>
        <v>336</v>
      </c>
      <c r="LB61" s="116">
        <f t="shared" si="652"/>
        <v>336</v>
      </c>
      <c r="LC61" s="116">
        <f t="shared" si="652"/>
        <v>0</v>
      </c>
      <c r="LD61" s="116">
        <f t="shared" si="652"/>
        <v>0</v>
      </c>
      <c r="LE61" s="116">
        <f t="shared" si="652"/>
        <v>336</v>
      </c>
      <c r="LF61" s="116">
        <f t="shared" si="652"/>
        <v>336</v>
      </c>
      <c r="LG61" s="116">
        <f t="shared" si="652"/>
        <v>336</v>
      </c>
      <c r="LH61" s="116">
        <f t="shared" si="652"/>
        <v>336</v>
      </c>
      <c r="LI61" s="116">
        <f t="shared" si="652"/>
        <v>336</v>
      </c>
      <c r="LJ61" s="116">
        <f t="shared" si="652"/>
        <v>0</v>
      </c>
      <c r="LK61" s="116">
        <f t="shared" si="652"/>
        <v>0</v>
      </c>
      <c r="LL61" s="116">
        <f t="shared" si="652"/>
        <v>336</v>
      </c>
      <c r="LM61" s="116">
        <f t="shared" si="652"/>
        <v>336</v>
      </c>
      <c r="LN61" s="116">
        <f t="shared" si="652"/>
        <v>336</v>
      </c>
      <c r="LO61" s="116">
        <f t="shared" si="652"/>
        <v>336</v>
      </c>
      <c r="LP61" s="116">
        <f t="shared" si="652"/>
        <v>336</v>
      </c>
      <c r="LQ61" s="116">
        <f t="shared" si="652"/>
        <v>0</v>
      </c>
      <c r="LR61" s="116">
        <f t="shared" si="652"/>
        <v>0</v>
      </c>
      <c r="LS61" s="116">
        <f t="shared" si="652"/>
        <v>336</v>
      </c>
      <c r="LT61" s="116">
        <f t="shared" si="652"/>
        <v>336</v>
      </c>
      <c r="LU61" s="116">
        <f t="shared" si="652"/>
        <v>0</v>
      </c>
      <c r="LV61" s="116">
        <f t="shared" si="652"/>
        <v>336</v>
      </c>
      <c r="LW61" s="116">
        <f t="shared" si="652"/>
        <v>336</v>
      </c>
      <c r="LX61" s="116">
        <f t="shared" si="652"/>
        <v>0</v>
      </c>
      <c r="LY61" s="116">
        <f t="shared" si="652"/>
        <v>0</v>
      </c>
      <c r="LZ61" s="116">
        <f t="shared" si="652"/>
        <v>336</v>
      </c>
      <c r="MA61" s="116">
        <f t="shared" si="652"/>
        <v>336</v>
      </c>
      <c r="MB61" s="116">
        <f t="shared" si="652"/>
        <v>336</v>
      </c>
      <c r="MC61" s="116">
        <f t="shared" ref="MC61:NS61" si="653">SUM(MC60)*$A62</f>
        <v>336</v>
      </c>
      <c r="MD61" s="116">
        <f t="shared" si="653"/>
        <v>336</v>
      </c>
      <c r="ME61" s="116">
        <f t="shared" si="653"/>
        <v>0</v>
      </c>
      <c r="MF61" s="116">
        <f t="shared" si="653"/>
        <v>0</v>
      </c>
      <c r="MG61" s="116">
        <f t="shared" si="653"/>
        <v>336</v>
      </c>
      <c r="MH61" s="116">
        <f t="shared" si="653"/>
        <v>336</v>
      </c>
      <c r="MI61" s="116">
        <f t="shared" si="653"/>
        <v>336</v>
      </c>
      <c r="MJ61" s="116">
        <f t="shared" si="653"/>
        <v>336</v>
      </c>
      <c r="MK61" s="116">
        <f t="shared" si="653"/>
        <v>336</v>
      </c>
      <c r="ML61" s="116">
        <f t="shared" si="653"/>
        <v>0</v>
      </c>
      <c r="MM61" s="116">
        <f t="shared" si="653"/>
        <v>0</v>
      </c>
      <c r="MN61" s="116">
        <f t="shared" si="653"/>
        <v>336</v>
      </c>
      <c r="MO61" s="116">
        <f t="shared" si="653"/>
        <v>336</v>
      </c>
      <c r="MP61" s="116">
        <f t="shared" si="653"/>
        <v>336</v>
      </c>
      <c r="MQ61" s="116">
        <f t="shared" si="653"/>
        <v>336</v>
      </c>
      <c r="MR61" s="116">
        <f t="shared" si="653"/>
        <v>336</v>
      </c>
      <c r="MS61" s="116">
        <f t="shared" si="653"/>
        <v>0</v>
      </c>
      <c r="MT61" s="116">
        <f t="shared" si="653"/>
        <v>0</v>
      </c>
      <c r="MU61" s="116">
        <f t="shared" si="653"/>
        <v>336</v>
      </c>
      <c r="MV61" s="116">
        <f t="shared" si="653"/>
        <v>336</v>
      </c>
      <c r="MW61" s="116">
        <f t="shared" si="653"/>
        <v>336</v>
      </c>
      <c r="MX61" s="116">
        <f t="shared" si="653"/>
        <v>336</v>
      </c>
      <c r="MY61" s="116">
        <f t="shared" si="653"/>
        <v>336</v>
      </c>
      <c r="MZ61" s="116">
        <f t="shared" si="653"/>
        <v>0</v>
      </c>
      <c r="NA61" s="116">
        <f t="shared" si="653"/>
        <v>0</v>
      </c>
      <c r="NB61" s="116">
        <f t="shared" si="653"/>
        <v>336</v>
      </c>
      <c r="NC61" s="116">
        <f t="shared" si="653"/>
        <v>336</v>
      </c>
      <c r="ND61" s="116">
        <f t="shared" si="653"/>
        <v>336</v>
      </c>
      <c r="NE61" s="116">
        <f t="shared" si="653"/>
        <v>336</v>
      </c>
      <c r="NF61" s="116">
        <f t="shared" si="653"/>
        <v>336</v>
      </c>
      <c r="NG61" s="116">
        <f t="shared" si="653"/>
        <v>0</v>
      </c>
      <c r="NH61" s="116">
        <f t="shared" si="653"/>
        <v>0</v>
      </c>
      <c r="NI61" s="116">
        <f t="shared" si="653"/>
        <v>336</v>
      </c>
      <c r="NJ61" s="116">
        <f t="shared" si="653"/>
        <v>336</v>
      </c>
      <c r="NK61" s="116">
        <f t="shared" si="653"/>
        <v>336</v>
      </c>
      <c r="NL61" s="116">
        <f t="shared" si="653"/>
        <v>336</v>
      </c>
      <c r="NM61" s="116">
        <f t="shared" si="653"/>
        <v>0</v>
      </c>
      <c r="NN61" s="116">
        <f t="shared" si="653"/>
        <v>0</v>
      </c>
      <c r="NO61" s="116">
        <f t="shared" si="653"/>
        <v>0</v>
      </c>
      <c r="NP61" s="116">
        <f t="shared" si="653"/>
        <v>336</v>
      </c>
      <c r="NQ61" s="116">
        <f t="shared" si="653"/>
        <v>336</v>
      </c>
      <c r="NR61" s="116">
        <f t="shared" si="653"/>
        <v>336</v>
      </c>
      <c r="NS61" s="116">
        <f t="shared" si="653"/>
        <v>336</v>
      </c>
      <c r="NT61" s="83"/>
      <c r="NU61" s="83"/>
      <c r="NV61" s="83"/>
      <c r="NW61" s="118"/>
      <c r="NX61" s="118"/>
    </row>
    <row r="62" spans="1:477" s="116" customFormat="1" ht="12.75" customHeight="1" x14ac:dyDescent="0.2">
      <c r="A62" s="117">
        <v>42</v>
      </c>
      <c r="B62" s="117"/>
      <c r="C62" s="117"/>
      <c r="E62" s="117"/>
      <c r="F62" s="117"/>
      <c r="G62" s="117"/>
      <c r="N62" s="117"/>
      <c r="O62" s="117"/>
      <c r="P62" s="117"/>
      <c r="NT62" s="83"/>
      <c r="NU62" s="83"/>
      <c r="NV62" s="83"/>
    </row>
    <row r="63" spans="1:477" s="116" customFormat="1" ht="12.75" customHeight="1" x14ac:dyDescent="0.2">
      <c r="A63" s="148" t="s">
        <v>103</v>
      </c>
      <c r="B63" s="117"/>
      <c r="C63" s="117"/>
      <c r="E63" s="117"/>
      <c r="F63" s="117"/>
      <c r="G63" s="117"/>
      <c r="I63" s="117"/>
      <c r="J63" s="117"/>
      <c r="K63" s="117"/>
      <c r="L63" s="117"/>
      <c r="M63" s="148" t="s">
        <v>99</v>
      </c>
      <c r="N63" s="148"/>
      <c r="O63" s="148"/>
      <c r="P63" s="148"/>
      <c r="R63" s="116">
        <f t="shared" ref="R63:CC63" si="654">SUM(R34:R37)</f>
        <v>0</v>
      </c>
      <c r="S63" s="116">
        <f t="shared" si="654"/>
        <v>8</v>
      </c>
      <c r="T63" s="116">
        <f t="shared" si="654"/>
        <v>16</v>
      </c>
      <c r="U63" s="116">
        <f t="shared" si="654"/>
        <v>0</v>
      </c>
      <c r="V63" s="116">
        <f t="shared" si="654"/>
        <v>0</v>
      </c>
      <c r="W63" s="116">
        <f t="shared" si="654"/>
        <v>24</v>
      </c>
      <c r="X63" s="116">
        <f t="shared" si="654"/>
        <v>24</v>
      </c>
      <c r="Y63" s="116">
        <f t="shared" si="654"/>
        <v>24</v>
      </c>
      <c r="Z63" s="116">
        <f t="shared" si="654"/>
        <v>16</v>
      </c>
      <c r="AA63" s="116">
        <f t="shared" si="654"/>
        <v>24</v>
      </c>
      <c r="AB63" s="116">
        <f t="shared" si="654"/>
        <v>0</v>
      </c>
      <c r="AC63" s="116">
        <f t="shared" si="654"/>
        <v>0</v>
      </c>
      <c r="AD63" s="116">
        <f t="shared" si="654"/>
        <v>16</v>
      </c>
      <c r="AE63" s="116">
        <f t="shared" si="654"/>
        <v>16</v>
      </c>
      <c r="AF63" s="116">
        <f t="shared" si="654"/>
        <v>16</v>
      </c>
      <c r="AG63" s="116">
        <f t="shared" si="654"/>
        <v>8</v>
      </c>
      <c r="AH63" s="116">
        <f t="shared" si="654"/>
        <v>16</v>
      </c>
      <c r="AI63" s="116">
        <f t="shared" si="654"/>
        <v>0</v>
      </c>
      <c r="AJ63" s="116">
        <f t="shared" si="654"/>
        <v>0</v>
      </c>
      <c r="AK63" s="116">
        <f t="shared" si="654"/>
        <v>30</v>
      </c>
      <c r="AL63" s="116">
        <f t="shared" si="654"/>
        <v>30</v>
      </c>
      <c r="AM63" s="116">
        <f t="shared" si="654"/>
        <v>30</v>
      </c>
      <c r="AN63" s="116">
        <f t="shared" si="654"/>
        <v>30</v>
      </c>
      <c r="AO63" s="116">
        <f t="shared" si="654"/>
        <v>30</v>
      </c>
      <c r="AP63" s="116">
        <f t="shared" si="654"/>
        <v>0</v>
      </c>
      <c r="AQ63" s="116">
        <f t="shared" si="654"/>
        <v>0</v>
      </c>
      <c r="AR63" s="116">
        <f t="shared" si="654"/>
        <v>30</v>
      </c>
      <c r="AS63" s="116">
        <f t="shared" si="654"/>
        <v>30</v>
      </c>
      <c r="AT63" s="116">
        <f t="shared" si="654"/>
        <v>30</v>
      </c>
      <c r="AU63" s="116">
        <f t="shared" si="654"/>
        <v>30</v>
      </c>
      <c r="AV63" s="116">
        <f t="shared" si="654"/>
        <v>30</v>
      </c>
      <c r="AW63" s="116">
        <f t="shared" si="654"/>
        <v>0</v>
      </c>
      <c r="AX63" s="116">
        <f t="shared" si="654"/>
        <v>0</v>
      </c>
      <c r="AY63" s="116">
        <f t="shared" si="654"/>
        <v>24</v>
      </c>
      <c r="AZ63" s="116">
        <f t="shared" si="654"/>
        <v>24</v>
      </c>
      <c r="BA63" s="116">
        <f t="shared" si="654"/>
        <v>24</v>
      </c>
      <c r="BB63" s="116">
        <f t="shared" si="654"/>
        <v>24</v>
      </c>
      <c r="BC63" s="116">
        <f t="shared" si="654"/>
        <v>24</v>
      </c>
      <c r="BD63" s="116">
        <f t="shared" si="654"/>
        <v>0</v>
      </c>
      <c r="BE63" s="116">
        <f t="shared" si="654"/>
        <v>0</v>
      </c>
      <c r="BF63" s="116">
        <f t="shared" si="654"/>
        <v>24</v>
      </c>
      <c r="BG63" s="116">
        <f t="shared" si="654"/>
        <v>24</v>
      </c>
      <c r="BH63" s="116">
        <f t="shared" si="654"/>
        <v>24</v>
      </c>
      <c r="BI63" s="116">
        <f t="shared" si="654"/>
        <v>24</v>
      </c>
      <c r="BJ63" s="116">
        <f t="shared" si="654"/>
        <v>24</v>
      </c>
      <c r="BK63" s="116">
        <f t="shared" si="654"/>
        <v>0</v>
      </c>
      <c r="BL63" s="116">
        <f t="shared" si="654"/>
        <v>0</v>
      </c>
      <c r="BM63" s="116">
        <f t="shared" si="654"/>
        <v>22</v>
      </c>
      <c r="BN63" s="116">
        <f t="shared" si="654"/>
        <v>22</v>
      </c>
      <c r="BO63" s="116">
        <f t="shared" si="654"/>
        <v>22</v>
      </c>
      <c r="BP63" s="116">
        <f t="shared" si="654"/>
        <v>22</v>
      </c>
      <c r="BQ63" s="116">
        <f t="shared" si="654"/>
        <v>22</v>
      </c>
      <c r="BR63" s="116">
        <f t="shared" si="654"/>
        <v>0</v>
      </c>
      <c r="BS63" s="116">
        <f t="shared" si="654"/>
        <v>0</v>
      </c>
      <c r="BT63" s="116">
        <f t="shared" si="654"/>
        <v>30</v>
      </c>
      <c r="BU63" s="116">
        <f t="shared" si="654"/>
        <v>30</v>
      </c>
      <c r="BV63" s="116">
        <f t="shared" si="654"/>
        <v>30</v>
      </c>
      <c r="BW63" s="116">
        <f t="shared" si="654"/>
        <v>30</v>
      </c>
      <c r="BX63" s="116">
        <f t="shared" si="654"/>
        <v>30</v>
      </c>
      <c r="BY63" s="116">
        <f t="shared" si="654"/>
        <v>0</v>
      </c>
      <c r="BZ63" s="116">
        <f t="shared" si="654"/>
        <v>0</v>
      </c>
      <c r="CA63" s="116">
        <f t="shared" si="654"/>
        <v>30</v>
      </c>
      <c r="CB63" s="116">
        <f t="shared" si="654"/>
        <v>30</v>
      </c>
      <c r="CC63" s="116">
        <f t="shared" si="654"/>
        <v>30</v>
      </c>
      <c r="CD63" s="116">
        <f t="shared" ref="CD63:EO63" si="655">SUM(CD34:CD37)</f>
        <v>30</v>
      </c>
      <c r="CE63" s="116">
        <f t="shared" si="655"/>
        <v>30</v>
      </c>
      <c r="CF63" s="116">
        <f t="shared" si="655"/>
        <v>0</v>
      </c>
      <c r="CG63" s="116">
        <f t="shared" si="655"/>
        <v>0</v>
      </c>
      <c r="CH63" s="116">
        <f t="shared" si="655"/>
        <v>24</v>
      </c>
      <c r="CI63" s="116">
        <f t="shared" si="655"/>
        <v>24</v>
      </c>
      <c r="CJ63" s="116">
        <f t="shared" si="655"/>
        <v>24</v>
      </c>
      <c r="CK63" s="116">
        <f t="shared" si="655"/>
        <v>16</v>
      </c>
      <c r="CL63" s="116">
        <f t="shared" si="655"/>
        <v>24</v>
      </c>
      <c r="CM63" s="116">
        <f t="shared" si="655"/>
        <v>0</v>
      </c>
      <c r="CN63" s="116">
        <f t="shared" si="655"/>
        <v>0</v>
      </c>
      <c r="CO63" s="116">
        <f t="shared" si="655"/>
        <v>24</v>
      </c>
      <c r="CP63" s="116">
        <f t="shared" si="655"/>
        <v>24</v>
      </c>
      <c r="CQ63" s="116">
        <f t="shared" si="655"/>
        <v>0</v>
      </c>
      <c r="CR63" s="116">
        <f t="shared" si="655"/>
        <v>0</v>
      </c>
      <c r="CS63" s="116">
        <f t="shared" si="655"/>
        <v>0</v>
      </c>
      <c r="CT63" s="116">
        <f t="shared" si="655"/>
        <v>0</v>
      </c>
      <c r="CU63" s="116">
        <f t="shared" si="655"/>
        <v>0</v>
      </c>
      <c r="CV63" s="116">
        <f t="shared" si="655"/>
        <v>0</v>
      </c>
      <c r="CW63" s="116">
        <f t="shared" si="655"/>
        <v>0</v>
      </c>
      <c r="CX63" s="116">
        <f t="shared" si="655"/>
        <v>0</v>
      </c>
      <c r="CY63" s="116">
        <f t="shared" si="655"/>
        <v>0</v>
      </c>
      <c r="CZ63" s="116">
        <f t="shared" si="655"/>
        <v>0</v>
      </c>
      <c r="DA63" s="116">
        <f t="shared" si="655"/>
        <v>0</v>
      </c>
      <c r="DB63" s="116">
        <f t="shared" si="655"/>
        <v>0</v>
      </c>
      <c r="DC63" s="116">
        <f t="shared" si="655"/>
        <v>0</v>
      </c>
      <c r="DD63" s="116">
        <f t="shared" si="655"/>
        <v>0</v>
      </c>
      <c r="DE63" s="116">
        <f t="shared" si="655"/>
        <v>0</v>
      </c>
      <c r="DF63" s="116">
        <f t="shared" si="655"/>
        <v>0</v>
      </c>
      <c r="DG63" s="116">
        <f t="shared" si="655"/>
        <v>0</v>
      </c>
      <c r="DH63" s="116">
        <f t="shared" si="655"/>
        <v>0</v>
      </c>
      <c r="DI63" s="116">
        <f t="shared" si="655"/>
        <v>0</v>
      </c>
      <c r="DJ63" s="116">
        <f t="shared" si="655"/>
        <v>0</v>
      </c>
      <c r="DK63" s="116">
        <f t="shared" si="655"/>
        <v>0</v>
      </c>
      <c r="DL63" s="116">
        <f t="shared" si="655"/>
        <v>0</v>
      </c>
      <c r="DM63" s="116">
        <f t="shared" si="655"/>
        <v>0</v>
      </c>
      <c r="DN63" s="116">
        <f t="shared" si="655"/>
        <v>0</v>
      </c>
      <c r="DO63" s="116">
        <f t="shared" si="655"/>
        <v>0</v>
      </c>
      <c r="DP63" s="116">
        <f t="shared" si="655"/>
        <v>0</v>
      </c>
      <c r="DQ63" s="116">
        <f t="shared" si="655"/>
        <v>0</v>
      </c>
      <c r="DR63" s="116">
        <f t="shared" si="655"/>
        <v>24</v>
      </c>
      <c r="DS63" s="116">
        <f t="shared" si="655"/>
        <v>24</v>
      </c>
      <c r="DT63" s="116">
        <f t="shared" si="655"/>
        <v>24</v>
      </c>
      <c r="DU63" s="116">
        <f t="shared" si="655"/>
        <v>24</v>
      </c>
      <c r="DV63" s="116">
        <f t="shared" si="655"/>
        <v>0</v>
      </c>
      <c r="DW63" s="116">
        <f t="shared" si="655"/>
        <v>0</v>
      </c>
      <c r="DX63" s="116">
        <f t="shared" si="655"/>
        <v>30</v>
      </c>
      <c r="DY63" s="116">
        <f t="shared" si="655"/>
        <v>30</v>
      </c>
      <c r="DZ63" s="116">
        <f t="shared" si="655"/>
        <v>30</v>
      </c>
      <c r="EA63" s="116">
        <f t="shared" si="655"/>
        <v>30</v>
      </c>
      <c r="EB63" s="116">
        <f t="shared" si="655"/>
        <v>30</v>
      </c>
      <c r="EC63" s="116">
        <f t="shared" si="655"/>
        <v>0</v>
      </c>
      <c r="ED63" s="116">
        <f t="shared" si="655"/>
        <v>0</v>
      </c>
      <c r="EE63" s="116">
        <f t="shared" si="655"/>
        <v>30</v>
      </c>
      <c r="EF63" s="116">
        <f t="shared" si="655"/>
        <v>30</v>
      </c>
      <c r="EG63" s="116">
        <f t="shared" si="655"/>
        <v>30</v>
      </c>
      <c r="EH63" s="116">
        <f t="shared" si="655"/>
        <v>30</v>
      </c>
      <c r="EI63" s="116">
        <f t="shared" si="655"/>
        <v>0</v>
      </c>
      <c r="EJ63" s="116">
        <f t="shared" si="655"/>
        <v>0</v>
      </c>
      <c r="EK63" s="116">
        <f t="shared" si="655"/>
        <v>0</v>
      </c>
      <c r="EL63" s="116">
        <f t="shared" si="655"/>
        <v>30</v>
      </c>
      <c r="EM63" s="116">
        <f t="shared" si="655"/>
        <v>30</v>
      </c>
      <c r="EN63" s="116">
        <f t="shared" si="655"/>
        <v>30</v>
      </c>
      <c r="EO63" s="116">
        <f t="shared" si="655"/>
        <v>30</v>
      </c>
      <c r="EP63" s="116">
        <f t="shared" ref="EP63:HA63" si="656">SUM(EP34:EP37)</f>
        <v>0</v>
      </c>
      <c r="EQ63" s="116">
        <f t="shared" si="656"/>
        <v>0</v>
      </c>
      <c r="ER63" s="116">
        <f t="shared" si="656"/>
        <v>0</v>
      </c>
      <c r="ES63" s="116">
        <f t="shared" si="656"/>
        <v>24</v>
      </c>
      <c r="ET63" s="116">
        <f t="shared" si="656"/>
        <v>24</v>
      </c>
      <c r="EU63" s="116">
        <f t="shared" si="656"/>
        <v>24</v>
      </c>
      <c r="EV63" s="116">
        <f t="shared" si="656"/>
        <v>24</v>
      </c>
      <c r="EW63" s="116">
        <f t="shared" si="656"/>
        <v>24</v>
      </c>
      <c r="EX63" s="116">
        <f t="shared" si="656"/>
        <v>0</v>
      </c>
      <c r="EY63" s="116">
        <f t="shared" si="656"/>
        <v>0</v>
      </c>
      <c r="EZ63" s="116">
        <f t="shared" si="656"/>
        <v>30</v>
      </c>
      <c r="FA63" s="116">
        <f t="shared" si="656"/>
        <v>30</v>
      </c>
      <c r="FB63" s="116">
        <f t="shared" si="656"/>
        <v>30</v>
      </c>
      <c r="FC63" s="116">
        <f t="shared" si="656"/>
        <v>0</v>
      </c>
      <c r="FD63" s="116">
        <f t="shared" si="656"/>
        <v>22</v>
      </c>
      <c r="FE63" s="116">
        <f t="shared" si="656"/>
        <v>0</v>
      </c>
      <c r="FF63" s="116">
        <f t="shared" si="656"/>
        <v>0</v>
      </c>
      <c r="FG63" s="116">
        <f t="shared" si="656"/>
        <v>24</v>
      </c>
      <c r="FH63" s="116">
        <f t="shared" si="656"/>
        <v>24</v>
      </c>
      <c r="FI63" s="116">
        <f t="shared" si="656"/>
        <v>24</v>
      </c>
      <c r="FJ63" s="116">
        <f t="shared" si="656"/>
        <v>24</v>
      </c>
      <c r="FK63" s="116">
        <f t="shared" si="656"/>
        <v>24</v>
      </c>
      <c r="FL63" s="116">
        <f t="shared" si="656"/>
        <v>0</v>
      </c>
      <c r="FM63" s="116">
        <f t="shared" si="656"/>
        <v>0</v>
      </c>
      <c r="FN63" s="116">
        <f t="shared" si="656"/>
        <v>0</v>
      </c>
      <c r="FO63" s="116">
        <f t="shared" si="656"/>
        <v>24</v>
      </c>
      <c r="FP63" s="116">
        <f t="shared" si="656"/>
        <v>24</v>
      </c>
      <c r="FQ63" s="116">
        <f t="shared" si="656"/>
        <v>24</v>
      </c>
      <c r="FR63" s="116">
        <f t="shared" si="656"/>
        <v>24</v>
      </c>
      <c r="FS63" s="116">
        <f t="shared" si="656"/>
        <v>0</v>
      </c>
      <c r="FT63" s="116">
        <f t="shared" si="656"/>
        <v>0</v>
      </c>
      <c r="FU63" s="116">
        <f t="shared" si="656"/>
        <v>30</v>
      </c>
      <c r="FV63" s="116">
        <f t="shared" si="656"/>
        <v>30</v>
      </c>
      <c r="FW63" s="116">
        <f t="shared" si="656"/>
        <v>30</v>
      </c>
      <c r="FX63" s="116">
        <f t="shared" si="656"/>
        <v>30</v>
      </c>
      <c r="FY63" s="116">
        <f t="shared" si="656"/>
        <v>30</v>
      </c>
      <c r="FZ63" s="116">
        <f t="shared" si="656"/>
        <v>0</v>
      </c>
      <c r="GA63" s="116">
        <f t="shared" si="656"/>
        <v>0</v>
      </c>
      <c r="GB63" s="116">
        <f t="shared" si="656"/>
        <v>22</v>
      </c>
      <c r="GC63" s="116">
        <f t="shared" si="656"/>
        <v>22</v>
      </c>
      <c r="GD63" s="116">
        <f t="shared" si="656"/>
        <v>22</v>
      </c>
      <c r="GE63" s="116">
        <f t="shared" si="656"/>
        <v>22</v>
      </c>
      <c r="GF63" s="116">
        <f t="shared" si="656"/>
        <v>22</v>
      </c>
      <c r="GG63" s="116">
        <f t="shared" si="656"/>
        <v>0</v>
      </c>
      <c r="GH63" s="116">
        <f t="shared" si="656"/>
        <v>0</v>
      </c>
      <c r="GI63" s="116">
        <f t="shared" si="656"/>
        <v>22</v>
      </c>
      <c r="GJ63" s="116">
        <f t="shared" si="656"/>
        <v>22</v>
      </c>
      <c r="GK63" s="116">
        <f t="shared" si="656"/>
        <v>22</v>
      </c>
      <c r="GL63" s="116">
        <f t="shared" si="656"/>
        <v>22</v>
      </c>
      <c r="GM63" s="116">
        <f t="shared" si="656"/>
        <v>22</v>
      </c>
      <c r="GN63" s="116">
        <f t="shared" si="656"/>
        <v>0</v>
      </c>
      <c r="GO63" s="116">
        <f t="shared" si="656"/>
        <v>0</v>
      </c>
      <c r="GP63" s="116">
        <f t="shared" si="656"/>
        <v>22</v>
      </c>
      <c r="GQ63" s="116">
        <f t="shared" si="656"/>
        <v>30</v>
      </c>
      <c r="GR63" s="116">
        <f t="shared" si="656"/>
        <v>30</v>
      </c>
      <c r="GS63" s="116">
        <f t="shared" si="656"/>
        <v>30</v>
      </c>
      <c r="GT63" s="116">
        <f t="shared" si="656"/>
        <v>30</v>
      </c>
      <c r="GU63" s="116">
        <f t="shared" si="656"/>
        <v>0</v>
      </c>
      <c r="GV63" s="116">
        <f t="shared" si="656"/>
        <v>0</v>
      </c>
      <c r="GW63" s="116">
        <f t="shared" si="656"/>
        <v>30</v>
      </c>
      <c r="GX63" s="116">
        <f t="shared" si="656"/>
        <v>30</v>
      </c>
      <c r="GY63" s="116">
        <f t="shared" si="656"/>
        <v>30</v>
      </c>
      <c r="GZ63" s="116">
        <f t="shared" si="656"/>
        <v>30</v>
      </c>
      <c r="HA63" s="116">
        <f t="shared" si="656"/>
        <v>30</v>
      </c>
      <c r="HB63" s="116">
        <f t="shared" ref="HB63:JM63" si="657">SUM(HB34:HB37)</f>
        <v>0</v>
      </c>
      <c r="HC63" s="116">
        <f t="shared" si="657"/>
        <v>0</v>
      </c>
      <c r="HD63" s="116">
        <f t="shared" si="657"/>
        <v>22</v>
      </c>
      <c r="HE63" s="116">
        <f t="shared" si="657"/>
        <v>0</v>
      </c>
      <c r="HF63" s="116">
        <f t="shared" si="657"/>
        <v>30</v>
      </c>
      <c r="HG63" s="116">
        <f t="shared" si="657"/>
        <v>30</v>
      </c>
      <c r="HH63" s="116">
        <f t="shared" si="657"/>
        <v>30</v>
      </c>
      <c r="HI63" s="116">
        <f t="shared" si="657"/>
        <v>0</v>
      </c>
      <c r="HJ63" s="116">
        <f t="shared" si="657"/>
        <v>0</v>
      </c>
      <c r="HK63" s="116">
        <f t="shared" si="657"/>
        <v>30</v>
      </c>
      <c r="HL63" s="116">
        <f t="shared" si="657"/>
        <v>30</v>
      </c>
      <c r="HM63" s="116">
        <f t="shared" si="657"/>
        <v>30</v>
      </c>
      <c r="HN63" s="116">
        <f t="shared" si="657"/>
        <v>30</v>
      </c>
      <c r="HO63" s="116">
        <f t="shared" si="657"/>
        <v>30</v>
      </c>
      <c r="HP63" s="116">
        <f t="shared" si="657"/>
        <v>0</v>
      </c>
      <c r="HQ63" s="116">
        <f t="shared" si="657"/>
        <v>0</v>
      </c>
      <c r="HR63" s="116">
        <f t="shared" si="657"/>
        <v>30</v>
      </c>
      <c r="HS63" s="116">
        <f t="shared" si="657"/>
        <v>30</v>
      </c>
      <c r="HT63" s="116">
        <f t="shared" si="657"/>
        <v>30</v>
      </c>
      <c r="HU63" s="116">
        <f t="shared" si="657"/>
        <v>30</v>
      </c>
      <c r="HV63" s="116">
        <f t="shared" si="657"/>
        <v>30</v>
      </c>
      <c r="HW63" s="116">
        <f t="shared" si="657"/>
        <v>0</v>
      </c>
      <c r="HX63" s="116">
        <f t="shared" si="657"/>
        <v>0</v>
      </c>
      <c r="HY63" s="116">
        <f t="shared" si="657"/>
        <v>30</v>
      </c>
      <c r="HZ63" s="116">
        <f t="shared" si="657"/>
        <v>30</v>
      </c>
      <c r="IA63" s="116">
        <f t="shared" si="657"/>
        <v>30</v>
      </c>
      <c r="IB63" s="116">
        <f t="shared" si="657"/>
        <v>30</v>
      </c>
      <c r="IC63" s="116">
        <f t="shared" si="657"/>
        <v>30</v>
      </c>
      <c r="ID63" s="116">
        <f t="shared" si="657"/>
        <v>0</v>
      </c>
      <c r="IE63" s="116">
        <f t="shared" si="657"/>
        <v>0</v>
      </c>
      <c r="IF63" s="116">
        <f t="shared" si="657"/>
        <v>30</v>
      </c>
      <c r="IG63" s="116">
        <f t="shared" si="657"/>
        <v>30</v>
      </c>
      <c r="IH63" s="116">
        <f t="shared" si="657"/>
        <v>30</v>
      </c>
      <c r="II63" s="116">
        <f t="shared" si="657"/>
        <v>30</v>
      </c>
      <c r="IJ63" s="116">
        <f t="shared" si="657"/>
        <v>30</v>
      </c>
      <c r="IK63" s="116">
        <f t="shared" si="657"/>
        <v>0</v>
      </c>
      <c r="IL63" s="116">
        <f t="shared" si="657"/>
        <v>0</v>
      </c>
      <c r="IM63" s="116">
        <f t="shared" si="657"/>
        <v>30</v>
      </c>
      <c r="IN63" s="116">
        <f t="shared" si="657"/>
        <v>30</v>
      </c>
      <c r="IO63" s="116">
        <f t="shared" si="657"/>
        <v>30</v>
      </c>
      <c r="IP63" s="116">
        <f t="shared" si="657"/>
        <v>30</v>
      </c>
      <c r="IQ63" s="116">
        <f t="shared" si="657"/>
        <v>30</v>
      </c>
      <c r="IR63" s="116">
        <f t="shared" si="657"/>
        <v>0</v>
      </c>
      <c r="IS63" s="116">
        <f t="shared" si="657"/>
        <v>0</v>
      </c>
      <c r="IT63" s="116">
        <f t="shared" si="657"/>
        <v>30</v>
      </c>
      <c r="IU63" s="116">
        <f t="shared" si="657"/>
        <v>30</v>
      </c>
      <c r="IV63" s="116">
        <f t="shared" si="657"/>
        <v>30</v>
      </c>
      <c r="IW63" s="116">
        <f t="shared" si="657"/>
        <v>30</v>
      </c>
      <c r="IX63" s="116">
        <f t="shared" si="657"/>
        <v>30</v>
      </c>
      <c r="IY63" s="116">
        <f t="shared" si="657"/>
        <v>0</v>
      </c>
      <c r="IZ63" s="116">
        <f t="shared" si="657"/>
        <v>0</v>
      </c>
      <c r="JA63" s="116">
        <f t="shared" si="657"/>
        <v>30</v>
      </c>
      <c r="JB63" s="116">
        <f t="shared" si="657"/>
        <v>30</v>
      </c>
      <c r="JC63" s="116">
        <f t="shared" si="657"/>
        <v>30</v>
      </c>
      <c r="JD63" s="116">
        <f t="shared" si="657"/>
        <v>30</v>
      </c>
      <c r="JE63" s="116">
        <f t="shared" si="657"/>
        <v>30</v>
      </c>
      <c r="JF63" s="116">
        <f t="shared" si="657"/>
        <v>0</v>
      </c>
      <c r="JG63" s="116">
        <f t="shared" si="657"/>
        <v>0</v>
      </c>
      <c r="JH63" s="116">
        <f t="shared" si="657"/>
        <v>30</v>
      </c>
      <c r="JI63" s="116">
        <f t="shared" si="657"/>
        <v>30</v>
      </c>
      <c r="JJ63" s="116">
        <f t="shared" si="657"/>
        <v>30</v>
      </c>
      <c r="JK63" s="116">
        <f t="shared" si="657"/>
        <v>30</v>
      </c>
      <c r="JL63" s="116">
        <f t="shared" si="657"/>
        <v>30</v>
      </c>
      <c r="JM63" s="116">
        <f t="shared" si="657"/>
        <v>0</v>
      </c>
      <c r="JN63" s="116">
        <f t="shared" ref="JN63:LY63" si="658">SUM(JN34:JN37)</f>
        <v>0</v>
      </c>
      <c r="JO63" s="116">
        <f t="shared" si="658"/>
        <v>30</v>
      </c>
      <c r="JP63" s="116">
        <f t="shared" si="658"/>
        <v>30</v>
      </c>
      <c r="JQ63" s="116">
        <f t="shared" si="658"/>
        <v>30</v>
      </c>
      <c r="JR63" s="116">
        <f t="shared" si="658"/>
        <v>30</v>
      </c>
      <c r="JS63" s="116">
        <f t="shared" si="658"/>
        <v>30</v>
      </c>
      <c r="JT63" s="116">
        <f t="shared" si="658"/>
        <v>0</v>
      </c>
      <c r="JU63" s="116">
        <f t="shared" si="658"/>
        <v>0</v>
      </c>
      <c r="JV63" s="116">
        <f t="shared" si="658"/>
        <v>30</v>
      </c>
      <c r="JW63" s="116">
        <f t="shared" si="658"/>
        <v>30</v>
      </c>
      <c r="JX63" s="116">
        <f t="shared" si="658"/>
        <v>30</v>
      </c>
      <c r="JY63" s="116">
        <f t="shared" si="658"/>
        <v>30</v>
      </c>
      <c r="JZ63" s="116">
        <f t="shared" si="658"/>
        <v>30</v>
      </c>
      <c r="KA63" s="116">
        <f t="shared" si="658"/>
        <v>0</v>
      </c>
      <c r="KB63" s="116">
        <f t="shared" si="658"/>
        <v>0</v>
      </c>
      <c r="KC63" s="116">
        <f t="shared" si="658"/>
        <v>30</v>
      </c>
      <c r="KD63" s="116">
        <f t="shared" si="658"/>
        <v>30</v>
      </c>
      <c r="KE63" s="116">
        <f t="shared" si="658"/>
        <v>30</v>
      </c>
      <c r="KF63" s="116">
        <f t="shared" si="658"/>
        <v>30</v>
      </c>
      <c r="KG63" s="116">
        <f t="shared" si="658"/>
        <v>30</v>
      </c>
      <c r="KH63" s="116">
        <f t="shared" si="658"/>
        <v>0</v>
      </c>
      <c r="KI63" s="116">
        <f t="shared" si="658"/>
        <v>0</v>
      </c>
      <c r="KJ63" s="116">
        <f t="shared" si="658"/>
        <v>30</v>
      </c>
      <c r="KK63" s="116">
        <f t="shared" si="658"/>
        <v>30</v>
      </c>
      <c r="KL63" s="116">
        <f t="shared" si="658"/>
        <v>30</v>
      </c>
      <c r="KM63" s="116">
        <f t="shared" si="658"/>
        <v>30</v>
      </c>
      <c r="KN63" s="116">
        <f t="shared" si="658"/>
        <v>30</v>
      </c>
      <c r="KO63" s="116">
        <f t="shared" si="658"/>
        <v>0</v>
      </c>
      <c r="KP63" s="116">
        <f t="shared" si="658"/>
        <v>0</v>
      </c>
      <c r="KQ63" s="116">
        <f t="shared" si="658"/>
        <v>30</v>
      </c>
      <c r="KR63" s="116">
        <f t="shared" si="658"/>
        <v>30</v>
      </c>
      <c r="KS63" s="116">
        <f t="shared" si="658"/>
        <v>30</v>
      </c>
      <c r="KT63" s="116">
        <f t="shared" si="658"/>
        <v>30</v>
      </c>
      <c r="KU63" s="116">
        <f t="shared" si="658"/>
        <v>30</v>
      </c>
      <c r="KV63" s="116">
        <f t="shared" si="658"/>
        <v>0</v>
      </c>
      <c r="KW63" s="116">
        <f t="shared" si="658"/>
        <v>0</v>
      </c>
      <c r="KX63" s="116">
        <f t="shared" si="658"/>
        <v>30</v>
      </c>
      <c r="KY63" s="116">
        <f t="shared" si="658"/>
        <v>30</v>
      </c>
      <c r="KZ63" s="116">
        <f t="shared" si="658"/>
        <v>30</v>
      </c>
      <c r="LA63" s="116">
        <f t="shared" si="658"/>
        <v>30</v>
      </c>
      <c r="LB63" s="116">
        <f t="shared" si="658"/>
        <v>30</v>
      </c>
      <c r="LC63" s="116">
        <f t="shared" si="658"/>
        <v>0</v>
      </c>
      <c r="LD63" s="116">
        <f t="shared" si="658"/>
        <v>0</v>
      </c>
      <c r="LE63" s="116">
        <f t="shared" si="658"/>
        <v>30</v>
      </c>
      <c r="LF63" s="116">
        <f t="shared" si="658"/>
        <v>30</v>
      </c>
      <c r="LG63" s="116">
        <f t="shared" si="658"/>
        <v>30</v>
      </c>
      <c r="LH63" s="116">
        <f t="shared" si="658"/>
        <v>30</v>
      </c>
      <c r="LI63" s="116">
        <f t="shared" si="658"/>
        <v>30</v>
      </c>
      <c r="LJ63" s="116">
        <f t="shared" si="658"/>
        <v>0</v>
      </c>
      <c r="LK63" s="116">
        <f t="shared" si="658"/>
        <v>0</v>
      </c>
      <c r="LL63" s="116">
        <f t="shared" si="658"/>
        <v>30</v>
      </c>
      <c r="LM63" s="116">
        <f t="shared" si="658"/>
        <v>30</v>
      </c>
      <c r="LN63" s="116">
        <f t="shared" si="658"/>
        <v>30</v>
      </c>
      <c r="LO63" s="116">
        <f t="shared" si="658"/>
        <v>30</v>
      </c>
      <c r="LP63" s="116">
        <f t="shared" si="658"/>
        <v>30</v>
      </c>
      <c r="LQ63" s="116">
        <f t="shared" si="658"/>
        <v>0</v>
      </c>
      <c r="LR63" s="116">
        <f t="shared" si="658"/>
        <v>0</v>
      </c>
      <c r="LS63" s="116">
        <f t="shared" si="658"/>
        <v>30</v>
      </c>
      <c r="LT63" s="116">
        <f t="shared" si="658"/>
        <v>30</v>
      </c>
      <c r="LU63" s="116">
        <f t="shared" si="658"/>
        <v>0</v>
      </c>
      <c r="LV63" s="116">
        <f t="shared" si="658"/>
        <v>30</v>
      </c>
      <c r="LW63" s="116">
        <f t="shared" si="658"/>
        <v>30</v>
      </c>
      <c r="LX63" s="116">
        <f t="shared" si="658"/>
        <v>0</v>
      </c>
      <c r="LY63" s="116">
        <f t="shared" si="658"/>
        <v>0</v>
      </c>
      <c r="LZ63" s="116">
        <f t="shared" ref="LZ63:NS63" si="659">SUM(LZ34:LZ37)</f>
        <v>30</v>
      </c>
      <c r="MA63" s="116">
        <f t="shared" si="659"/>
        <v>30</v>
      </c>
      <c r="MB63" s="116">
        <f t="shared" si="659"/>
        <v>30</v>
      </c>
      <c r="MC63" s="116">
        <f t="shared" si="659"/>
        <v>30</v>
      </c>
      <c r="MD63" s="116">
        <f t="shared" si="659"/>
        <v>30</v>
      </c>
      <c r="ME63" s="116">
        <f t="shared" si="659"/>
        <v>0</v>
      </c>
      <c r="MF63" s="116">
        <f t="shared" si="659"/>
        <v>0</v>
      </c>
      <c r="MG63" s="116">
        <f t="shared" si="659"/>
        <v>30</v>
      </c>
      <c r="MH63" s="116">
        <f t="shared" si="659"/>
        <v>30</v>
      </c>
      <c r="MI63" s="116">
        <f t="shared" si="659"/>
        <v>30</v>
      </c>
      <c r="MJ63" s="116">
        <f t="shared" si="659"/>
        <v>30</v>
      </c>
      <c r="MK63" s="116">
        <f t="shared" si="659"/>
        <v>30</v>
      </c>
      <c r="ML63" s="116">
        <f t="shared" si="659"/>
        <v>0</v>
      </c>
      <c r="MM63" s="116">
        <f t="shared" si="659"/>
        <v>0</v>
      </c>
      <c r="MN63" s="116">
        <f t="shared" si="659"/>
        <v>30</v>
      </c>
      <c r="MO63" s="116">
        <f t="shared" si="659"/>
        <v>30</v>
      </c>
      <c r="MP63" s="116">
        <f t="shared" si="659"/>
        <v>30</v>
      </c>
      <c r="MQ63" s="116">
        <f t="shared" si="659"/>
        <v>30</v>
      </c>
      <c r="MR63" s="116">
        <f t="shared" si="659"/>
        <v>30</v>
      </c>
      <c r="MS63" s="116">
        <f t="shared" si="659"/>
        <v>0</v>
      </c>
      <c r="MT63" s="116">
        <f t="shared" si="659"/>
        <v>0</v>
      </c>
      <c r="MU63" s="116">
        <f t="shared" si="659"/>
        <v>30</v>
      </c>
      <c r="MV63" s="116">
        <f t="shared" si="659"/>
        <v>30</v>
      </c>
      <c r="MW63" s="116">
        <f t="shared" si="659"/>
        <v>30</v>
      </c>
      <c r="MX63" s="116">
        <f t="shared" si="659"/>
        <v>30</v>
      </c>
      <c r="MY63" s="116">
        <f t="shared" si="659"/>
        <v>30</v>
      </c>
      <c r="MZ63" s="116">
        <f t="shared" si="659"/>
        <v>0</v>
      </c>
      <c r="NA63" s="116">
        <f t="shared" si="659"/>
        <v>0</v>
      </c>
      <c r="NB63" s="116">
        <f t="shared" si="659"/>
        <v>30</v>
      </c>
      <c r="NC63" s="116">
        <f t="shared" si="659"/>
        <v>30</v>
      </c>
      <c r="ND63" s="116">
        <f t="shared" si="659"/>
        <v>30</v>
      </c>
      <c r="NE63" s="116">
        <f t="shared" si="659"/>
        <v>30</v>
      </c>
      <c r="NF63" s="116">
        <f t="shared" si="659"/>
        <v>30</v>
      </c>
      <c r="NG63" s="116">
        <f t="shared" si="659"/>
        <v>0</v>
      </c>
      <c r="NH63" s="116">
        <f t="shared" si="659"/>
        <v>0</v>
      </c>
      <c r="NI63" s="116">
        <f t="shared" si="659"/>
        <v>30</v>
      </c>
      <c r="NJ63" s="116">
        <f t="shared" si="659"/>
        <v>30</v>
      </c>
      <c r="NK63" s="116">
        <f t="shared" si="659"/>
        <v>30</v>
      </c>
      <c r="NL63" s="116">
        <f t="shared" si="659"/>
        <v>30</v>
      </c>
      <c r="NM63" s="116">
        <f t="shared" si="659"/>
        <v>0</v>
      </c>
      <c r="NN63" s="116">
        <f t="shared" si="659"/>
        <v>0</v>
      </c>
      <c r="NO63" s="116">
        <f t="shared" si="659"/>
        <v>0</v>
      </c>
      <c r="NP63" s="116">
        <f t="shared" si="659"/>
        <v>30</v>
      </c>
      <c r="NQ63" s="116">
        <f t="shared" si="659"/>
        <v>30</v>
      </c>
      <c r="NR63" s="116">
        <f t="shared" si="659"/>
        <v>30</v>
      </c>
      <c r="NS63" s="116">
        <f t="shared" si="659"/>
        <v>30</v>
      </c>
      <c r="NT63" s="83"/>
      <c r="NU63" s="83"/>
      <c r="NV63" s="83"/>
      <c r="NW63" s="118"/>
      <c r="NX63" s="118"/>
    </row>
    <row r="64" spans="1:477" s="116" customFormat="1" ht="12.75" customHeight="1" x14ac:dyDescent="0.2">
      <c r="A64" s="148"/>
      <c r="B64" s="117"/>
      <c r="C64" s="117"/>
      <c r="D64" s="117"/>
      <c r="E64" s="117"/>
      <c r="F64" s="117"/>
      <c r="G64" s="117"/>
      <c r="I64" s="117"/>
      <c r="J64" s="117"/>
      <c r="K64" s="117"/>
      <c r="L64" s="117"/>
      <c r="M64" s="148" t="s">
        <v>100</v>
      </c>
      <c r="N64" s="148"/>
      <c r="O64" s="148"/>
      <c r="P64" s="148"/>
      <c r="R64" s="116">
        <f t="shared" ref="R64:S64" si="660">SUM(R63)*$A65</f>
        <v>0</v>
      </c>
      <c r="S64" s="116">
        <f t="shared" si="660"/>
        <v>416</v>
      </c>
      <c r="T64" s="116">
        <f t="shared" ref="T64" si="661">SUM(T63)*$A65</f>
        <v>832</v>
      </c>
      <c r="U64" s="116">
        <f t="shared" ref="U64:CF64" si="662">SUM(U63)*$A65</f>
        <v>0</v>
      </c>
      <c r="V64" s="116">
        <f t="shared" si="662"/>
        <v>0</v>
      </c>
      <c r="W64" s="116">
        <f t="shared" si="662"/>
        <v>1248</v>
      </c>
      <c r="X64" s="116">
        <f t="shared" si="662"/>
        <v>1248</v>
      </c>
      <c r="Y64" s="116">
        <f t="shared" si="662"/>
        <v>1248</v>
      </c>
      <c r="Z64" s="116">
        <f t="shared" si="662"/>
        <v>832</v>
      </c>
      <c r="AA64" s="116">
        <f t="shared" si="662"/>
        <v>1248</v>
      </c>
      <c r="AB64" s="116">
        <f t="shared" si="662"/>
        <v>0</v>
      </c>
      <c r="AC64" s="116">
        <f t="shared" si="662"/>
        <v>0</v>
      </c>
      <c r="AD64" s="116">
        <f t="shared" si="662"/>
        <v>832</v>
      </c>
      <c r="AE64" s="116">
        <f t="shared" si="662"/>
        <v>832</v>
      </c>
      <c r="AF64" s="116">
        <f t="shared" si="662"/>
        <v>832</v>
      </c>
      <c r="AG64" s="116">
        <f t="shared" si="662"/>
        <v>416</v>
      </c>
      <c r="AH64" s="116">
        <f t="shared" si="662"/>
        <v>832</v>
      </c>
      <c r="AI64" s="116">
        <f t="shared" si="662"/>
        <v>0</v>
      </c>
      <c r="AJ64" s="116">
        <f t="shared" si="662"/>
        <v>0</v>
      </c>
      <c r="AK64" s="116">
        <f t="shared" si="662"/>
        <v>1560</v>
      </c>
      <c r="AL64" s="116">
        <f t="shared" si="662"/>
        <v>1560</v>
      </c>
      <c r="AM64" s="116">
        <f t="shared" si="662"/>
        <v>1560</v>
      </c>
      <c r="AN64" s="116">
        <f t="shared" si="662"/>
        <v>1560</v>
      </c>
      <c r="AO64" s="116">
        <f t="shared" si="662"/>
        <v>1560</v>
      </c>
      <c r="AP64" s="116">
        <f t="shared" si="662"/>
        <v>0</v>
      </c>
      <c r="AQ64" s="116">
        <f t="shared" si="662"/>
        <v>0</v>
      </c>
      <c r="AR64" s="116">
        <f t="shared" si="662"/>
        <v>1560</v>
      </c>
      <c r="AS64" s="116">
        <f t="shared" si="662"/>
        <v>1560</v>
      </c>
      <c r="AT64" s="116">
        <f t="shared" si="662"/>
        <v>1560</v>
      </c>
      <c r="AU64" s="116">
        <f t="shared" si="662"/>
        <v>1560</v>
      </c>
      <c r="AV64" s="116">
        <f t="shared" si="662"/>
        <v>1560</v>
      </c>
      <c r="AW64" s="116">
        <f t="shared" si="662"/>
        <v>0</v>
      </c>
      <c r="AX64" s="116">
        <f t="shared" si="662"/>
        <v>0</v>
      </c>
      <c r="AY64" s="116">
        <f t="shared" si="662"/>
        <v>1248</v>
      </c>
      <c r="AZ64" s="116">
        <f t="shared" si="662"/>
        <v>1248</v>
      </c>
      <c r="BA64" s="116">
        <f t="shared" si="662"/>
        <v>1248</v>
      </c>
      <c r="BB64" s="116">
        <f t="shared" si="662"/>
        <v>1248</v>
      </c>
      <c r="BC64" s="116">
        <f t="shared" si="662"/>
        <v>1248</v>
      </c>
      <c r="BD64" s="116">
        <f t="shared" si="662"/>
        <v>0</v>
      </c>
      <c r="BE64" s="116">
        <f t="shared" si="662"/>
        <v>0</v>
      </c>
      <c r="BF64" s="116">
        <f t="shared" si="662"/>
        <v>1248</v>
      </c>
      <c r="BG64" s="116">
        <f t="shared" si="662"/>
        <v>1248</v>
      </c>
      <c r="BH64" s="116">
        <f t="shared" si="662"/>
        <v>1248</v>
      </c>
      <c r="BI64" s="116">
        <f t="shared" si="662"/>
        <v>1248</v>
      </c>
      <c r="BJ64" s="116">
        <f t="shared" si="662"/>
        <v>1248</v>
      </c>
      <c r="BK64" s="116">
        <f t="shared" si="662"/>
        <v>0</v>
      </c>
      <c r="BL64" s="116">
        <f t="shared" si="662"/>
        <v>0</v>
      </c>
      <c r="BM64" s="116">
        <f t="shared" si="662"/>
        <v>1144</v>
      </c>
      <c r="BN64" s="116">
        <f t="shared" si="662"/>
        <v>1144</v>
      </c>
      <c r="BO64" s="116">
        <f t="shared" si="662"/>
        <v>1144</v>
      </c>
      <c r="BP64" s="116">
        <f t="shared" si="662"/>
        <v>1144</v>
      </c>
      <c r="BQ64" s="116">
        <f t="shared" si="662"/>
        <v>1144</v>
      </c>
      <c r="BR64" s="116">
        <f t="shared" si="662"/>
        <v>0</v>
      </c>
      <c r="BS64" s="116">
        <f t="shared" si="662"/>
        <v>0</v>
      </c>
      <c r="BT64" s="116">
        <f t="shared" si="662"/>
        <v>1560</v>
      </c>
      <c r="BU64" s="116">
        <f t="shared" si="662"/>
        <v>1560</v>
      </c>
      <c r="BV64" s="116">
        <f t="shared" si="662"/>
        <v>1560</v>
      </c>
      <c r="BW64" s="116">
        <f t="shared" si="662"/>
        <v>1560</v>
      </c>
      <c r="BX64" s="116">
        <f t="shared" si="662"/>
        <v>1560</v>
      </c>
      <c r="BY64" s="116">
        <f t="shared" si="662"/>
        <v>0</v>
      </c>
      <c r="BZ64" s="116">
        <f t="shared" si="662"/>
        <v>0</v>
      </c>
      <c r="CA64" s="116">
        <f t="shared" si="662"/>
        <v>1560</v>
      </c>
      <c r="CB64" s="116">
        <f t="shared" si="662"/>
        <v>1560</v>
      </c>
      <c r="CC64" s="116">
        <f t="shared" si="662"/>
        <v>1560</v>
      </c>
      <c r="CD64" s="116">
        <f t="shared" si="662"/>
        <v>1560</v>
      </c>
      <c r="CE64" s="116">
        <f t="shared" si="662"/>
        <v>1560</v>
      </c>
      <c r="CF64" s="116">
        <f t="shared" si="662"/>
        <v>0</v>
      </c>
      <c r="CG64" s="116">
        <f t="shared" ref="CG64:ER64" si="663">SUM(CG63)*$A65</f>
        <v>0</v>
      </c>
      <c r="CH64" s="116">
        <f t="shared" si="663"/>
        <v>1248</v>
      </c>
      <c r="CI64" s="116">
        <f t="shared" si="663"/>
        <v>1248</v>
      </c>
      <c r="CJ64" s="116">
        <f t="shared" si="663"/>
        <v>1248</v>
      </c>
      <c r="CK64" s="116">
        <f t="shared" si="663"/>
        <v>832</v>
      </c>
      <c r="CL64" s="116">
        <f t="shared" si="663"/>
        <v>1248</v>
      </c>
      <c r="CM64" s="116">
        <f t="shared" si="663"/>
        <v>0</v>
      </c>
      <c r="CN64" s="116">
        <f t="shared" si="663"/>
        <v>0</v>
      </c>
      <c r="CO64" s="116">
        <f t="shared" si="663"/>
        <v>1248</v>
      </c>
      <c r="CP64" s="116">
        <f t="shared" si="663"/>
        <v>1248</v>
      </c>
      <c r="CQ64" s="116">
        <f t="shared" si="663"/>
        <v>0</v>
      </c>
      <c r="CR64" s="116">
        <f t="shared" si="663"/>
        <v>0</v>
      </c>
      <c r="CS64" s="116">
        <f t="shared" si="663"/>
        <v>0</v>
      </c>
      <c r="CT64" s="116">
        <f t="shared" si="663"/>
        <v>0</v>
      </c>
      <c r="CU64" s="116">
        <f t="shared" si="663"/>
        <v>0</v>
      </c>
      <c r="CV64" s="116">
        <f t="shared" si="663"/>
        <v>0</v>
      </c>
      <c r="CW64" s="116">
        <f t="shared" si="663"/>
        <v>0</v>
      </c>
      <c r="CX64" s="116">
        <f t="shared" si="663"/>
        <v>0</v>
      </c>
      <c r="CY64" s="116">
        <f t="shared" si="663"/>
        <v>0</v>
      </c>
      <c r="CZ64" s="116">
        <f t="shared" si="663"/>
        <v>0</v>
      </c>
      <c r="DA64" s="116">
        <f t="shared" si="663"/>
        <v>0</v>
      </c>
      <c r="DB64" s="116">
        <f t="shared" si="663"/>
        <v>0</v>
      </c>
      <c r="DC64" s="116">
        <f t="shared" si="663"/>
        <v>0</v>
      </c>
      <c r="DD64" s="116">
        <f t="shared" si="663"/>
        <v>0</v>
      </c>
      <c r="DE64" s="116">
        <f t="shared" si="663"/>
        <v>0</v>
      </c>
      <c r="DF64" s="116">
        <f t="shared" si="663"/>
        <v>0</v>
      </c>
      <c r="DG64" s="116">
        <f t="shared" si="663"/>
        <v>0</v>
      </c>
      <c r="DH64" s="116">
        <f t="shared" si="663"/>
        <v>0</v>
      </c>
      <c r="DI64" s="116">
        <f t="shared" si="663"/>
        <v>0</v>
      </c>
      <c r="DJ64" s="116">
        <f t="shared" si="663"/>
        <v>0</v>
      </c>
      <c r="DK64" s="116">
        <f t="shared" si="663"/>
        <v>0</v>
      </c>
      <c r="DL64" s="116">
        <f t="shared" si="663"/>
        <v>0</v>
      </c>
      <c r="DM64" s="116">
        <f t="shared" si="663"/>
        <v>0</v>
      </c>
      <c r="DN64" s="116">
        <f t="shared" si="663"/>
        <v>0</v>
      </c>
      <c r="DO64" s="116">
        <f t="shared" si="663"/>
        <v>0</v>
      </c>
      <c r="DP64" s="116">
        <f t="shared" si="663"/>
        <v>0</v>
      </c>
      <c r="DQ64" s="116">
        <f t="shared" si="663"/>
        <v>0</v>
      </c>
      <c r="DR64" s="116">
        <f t="shared" si="663"/>
        <v>1248</v>
      </c>
      <c r="DS64" s="116">
        <f t="shared" si="663"/>
        <v>1248</v>
      </c>
      <c r="DT64" s="116">
        <f t="shared" si="663"/>
        <v>1248</v>
      </c>
      <c r="DU64" s="116">
        <f t="shared" si="663"/>
        <v>1248</v>
      </c>
      <c r="DV64" s="116">
        <f t="shared" si="663"/>
        <v>0</v>
      </c>
      <c r="DW64" s="116">
        <f t="shared" si="663"/>
        <v>0</v>
      </c>
      <c r="DX64" s="116">
        <f t="shared" si="663"/>
        <v>1560</v>
      </c>
      <c r="DY64" s="116">
        <f t="shared" si="663"/>
        <v>1560</v>
      </c>
      <c r="DZ64" s="116">
        <f t="shared" si="663"/>
        <v>1560</v>
      </c>
      <c r="EA64" s="116">
        <f t="shared" si="663"/>
        <v>1560</v>
      </c>
      <c r="EB64" s="116">
        <f t="shared" si="663"/>
        <v>1560</v>
      </c>
      <c r="EC64" s="116">
        <f t="shared" si="663"/>
        <v>0</v>
      </c>
      <c r="ED64" s="116">
        <f t="shared" si="663"/>
        <v>0</v>
      </c>
      <c r="EE64" s="116">
        <f t="shared" si="663"/>
        <v>1560</v>
      </c>
      <c r="EF64" s="116">
        <f t="shared" si="663"/>
        <v>1560</v>
      </c>
      <c r="EG64" s="116">
        <f t="shared" si="663"/>
        <v>1560</v>
      </c>
      <c r="EH64" s="116">
        <f t="shared" si="663"/>
        <v>1560</v>
      </c>
      <c r="EI64" s="116">
        <f t="shared" si="663"/>
        <v>0</v>
      </c>
      <c r="EJ64" s="116">
        <f t="shared" si="663"/>
        <v>0</v>
      </c>
      <c r="EK64" s="116">
        <f t="shared" si="663"/>
        <v>0</v>
      </c>
      <c r="EL64" s="116">
        <f t="shared" si="663"/>
        <v>1560</v>
      </c>
      <c r="EM64" s="116">
        <f t="shared" si="663"/>
        <v>1560</v>
      </c>
      <c r="EN64" s="116">
        <f t="shared" si="663"/>
        <v>1560</v>
      </c>
      <c r="EO64" s="116">
        <f t="shared" si="663"/>
        <v>1560</v>
      </c>
      <c r="EP64" s="116">
        <f t="shared" si="663"/>
        <v>0</v>
      </c>
      <c r="EQ64" s="116">
        <f t="shared" si="663"/>
        <v>0</v>
      </c>
      <c r="ER64" s="116">
        <f t="shared" si="663"/>
        <v>0</v>
      </c>
      <c r="ES64" s="116">
        <f t="shared" ref="ES64:HD64" si="664">SUM(ES63)*$A65</f>
        <v>1248</v>
      </c>
      <c r="ET64" s="116">
        <f t="shared" si="664"/>
        <v>1248</v>
      </c>
      <c r="EU64" s="116">
        <f t="shared" si="664"/>
        <v>1248</v>
      </c>
      <c r="EV64" s="116">
        <f t="shared" si="664"/>
        <v>1248</v>
      </c>
      <c r="EW64" s="116">
        <f t="shared" si="664"/>
        <v>1248</v>
      </c>
      <c r="EX64" s="116">
        <f t="shared" si="664"/>
        <v>0</v>
      </c>
      <c r="EY64" s="116">
        <f t="shared" si="664"/>
        <v>0</v>
      </c>
      <c r="EZ64" s="116">
        <f t="shared" si="664"/>
        <v>1560</v>
      </c>
      <c r="FA64" s="116">
        <f t="shared" si="664"/>
        <v>1560</v>
      </c>
      <c r="FB64" s="116">
        <f t="shared" si="664"/>
        <v>1560</v>
      </c>
      <c r="FC64" s="116">
        <f t="shared" si="664"/>
        <v>0</v>
      </c>
      <c r="FD64" s="116">
        <f t="shared" si="664"/>
        <v>1144</v>
      </c>
      <c r="FE64" s="116">
        <f t="shared" si="664"/>
        <v>0</v>
      </c>
      <c r="FF64" s="116">
        <f t="shared" si="664"/>
        <v>0</v>
      </c>
      <c r="FG64" s="116">
        <f t="shared" si="664"/>
        <v>1248</v>
      </c>
      <c r="FH64" s="116">
        <f t="shared" si="664"/>
        <v>1248</v>
      </c>
      <c r="FI64" s="116">
        <f t="shared" si="664"/>
        <v>1248</v>
      </c>
      <c r="FJ64" s="116">
        <f t="shared" si="664"/>
        <v>1248</v>
      </c>
      <c r="FK64" s="116">
        <f t="shared" si="664"/>
        <v>1248</v>
      </c>
      <c r="FL64" s="116">
        <f t="shared" si="664"/>
        <v>0</v>
      </c>
      <c r="FM64" s="116">
        <f t="shared" si="664"/>
        <v>0</v>
      </c>
      <c r="FN64" s="116">
        <f t="shared" si="664"/>
        <v>0</v>
      </c>
      <c r="FO64" s="116">
        <f t="shared" si="664"/>
        <v>1248</v>
      </c>
      <c r="FP64" s="116">
        <f t="shared" si="664"/>
        <v>1248</v>
      </c>
      <c r="FQ64" s="116">
        <f t="shared" si="664"/>
        <v>1248</v>
      </c>
      <c r="FR64" s="116">
        <f t="shared" si="664"/>
        <v>1248</v>
      </c>
      <c r="FS64" s="116">
        <f t="shared" si="664"/>
        <v>0</v>
      </c>
      <c r="FT64" s="116">
        <f t="shared" si="664"/>
        <v>0</v>
      </c>
      <c r="FU64" s="116">
        <f t="shared" si="664"/>
        <v>1560</v>
      </c>
      <c r="FV64" s="116">
        <f t="shared" si="664"/>
        <v>1560</v>
      </c>
      <c r="FW64" s="116">
        <f t="shared" si="664"/>
        <v>1560</v>
      </c>
      <c r="FX64" s="116">
        <f t="shared" si="664"/>
        <v>1560</v>
      </c>
      <c r="FY64" s="116">
        <f t="shared" si="664"/>
        <v>1560</v>
      </c>
      <c r="FZ64" s="116">
        <f t="shared" si="664"/>
        <v>0</v>
      </c>
      <c r="GA64" s="116">
        <f t="shared" si="664"/>
        <v>0</v>
      </c>
      <c r="GB64" s="116">
        <f t="shared" si="664"/>
        <v>1144</v>
      </c>
      <c r="GC64" s="116">
        <f t="shared" si="664"/>
        <v>1144</v>
      </c>
      <c r="GD64" s="116">
        <f t="shared" si="664"/>
        <v>1144</v>
      </c>
      <c r="GE64" s="116">
        <f t="shared" si="664"/>
        <v>1144</v>
      </c>
      <c r="GF64" s="116">
        <f t="shared" si="664"/>
        <v>1144</v>
      </c>
      <c r="GG64" s="116">
        <f t="shared" si="664"/>
        <v>0</v>
      </c>
      <c r="GH64" s="116">
        <f t="shared" si="664"/>
        <v>0</v>
      </c>
      <c r="GI64" s="116">
        <f t="shared" si="664"/>
        <v>1144</v>
      </c>
      <c r="GJ64" s="116">
        <f t="shared" si="664"/>
        <v>1144</v>
      </c>
      <c r="GK64" s="116">
        <f t="shared" si="664"/>
        <v>1144</v>
      </c>
      <c r="GL64" s="116">
        <f t="shared" si="664"/>
        <v>1144</v>
      </c>
      <c r="GM64" s="116">
        <f t="shared" si="664"/>
        <v>1144</v>
      </c>
      <c r="GN64" s="116">
        <f t="shared" si="664"/>
        <v>0</v>
      </c>
      <c r="GO64" s="116">
        <f t="shared" si="664"/>
        <v>0</v>
      </c>
      <c r="GP64" s="116">
        <f>SUM(GP63)*$A65</f>
        <v>1144</v>
      </c>
      <c r="GQ64" s="116">
        <f t="shared" si="664"/>
        <v>1560</v>
      </c>
      <c r="GR64" s="116">
        <f t="shared" si="664"/>
        <v>1560</v>
      </c>
      <c r="GS64" s="116">
        <f t="shared" si="664"/>
        <v>1560</v>
      </c>
      <c r="GT64" s="116">
        <f t="shared" si="664"/>
        <v>1560</v>
      </c>
      <c r="GU64" s="116">
        <f t="shared" si="664"/>
        <v>0</v>
      </c>
      <c r="GV64" s="116">
        <f t="shared" si="664"/>
        <v>0</v>
      </c>
      <c r="GW64" s="116">
        <f t="shared" si="664"/>
        <v>1560</v>
      </c>
      <c r="GX64" s="116">
        <f t="shared" si="664"/>
        <v>1560</v>
      </c>
      <c r="GY64" s="116">
        <f t="shared" si="664"/>
        <v>1560</v>
      </c>
      <c r="GZ64" s="116">
        <f t="shared" si="664"/>
        <v>1560</v>
      </c>
      <c r="HA64" s="116">
        <f t="shared" si="664"/>
        <v>1560</v>
      </c>
      <c r="HB64" s="116">
        <f t="shared" si="664"/>
        <v>0</v>
      </c>
      <c r="HC64" s="116">
        <f t="shared" si="664"/>
        <v>0</v>
      </c>
      <c r="HD64" s="116">
        <f t="shared" si="664"/>
        <v>1144</v>
      </c>
      <c r="HE64" s="116">
        <f t="shared" ref="HE64:JP64" si="665">SUM(HE63)*$A65</f>
        <v>0</v>
      </c>
      <c r="HF64" s="116">
        <f t="shared" si="665"/>
        <v>1560</v>
      </c>
      <c r="HG64" s="116">
        <f t="shared" si="665"/>
        <v>1560</v>
      </c>
      <c r="HH64" s="116">
        <f t="shared" si="665"/>
        <v>1560</v>
      </c>
      <c r="HI64" s="116">
        <f t="shared" si="665"/>
        <v>0</v>
      </c>
      <c r="HJ64" s="116">
        <f t="shared" si="665"/>
        <v>0</v>
      </c>
      <c r="HK64" s="116">
        <f t="shared" si="665"/>
        <v>1560</v>
      </c>
      <c r="HL64" s="116">
        <f t="shared" si="665"/>
        <v>1560</v>
      </c>
      <c r="HM64" s="116">
        <f t="shared" si="665"/>
        <v>1560</v>
      </c>
      <c r="HN64" s="116">
        <f t="shared" si="665"/>
        <v>1560</v>
      </c>
      <c r="HO64" s="116">
        <f t="shared" si="665"/>
        <v>1560</v>
      </c>
      <c r="HP64" s="116">
        <f t="shared" si="665"/>
        <v>0</v>
      </c>
      <c r="HQ64" s="116">
        <f t="shared" si="665"/>
        <v>0</v>
      </c>
      <c r="HR64" s="116">
        <f t="shared" si="665"/>
        <v>1560</v>
      </c>
      <c r="HS64" s="116">
        <f t="shared" si="665"/>
        <v>1560</v>
      </c>
      <c r="HT64" s="116">
        <f t="shared" si="665"/>
        <v>1560</v>
      </c>
      <c r="HU64" s="116">
        <f t="shared" si="665"/>
        <v>1560</v>
      </c>
      <c r="HV64" s="116">
        <f t="shared" si="665"/>
        <v>1560</v>
      </c>
      <c r="HW64" s="116">
        <f t="shared" si="665"/>
        <v>0</v>
      </c>
      <c r="HX64" s="116">
        <f t="shared" si="665"/>
        <v>0</v>
      </c>
      <c r="HY64" s="116">
        <f t="shared" si="665"/>
        <v>1560</v>
      </c>
      <c r="HZ64" s="116">
        <f t="shared" si="665"/>
        <v>1560</v>
      </c>
      <c r="IA64" s="116">
        <f t="shared" si="665"/>
        <v>1560</v>
      </c>
      <c r="IB64" s="116">
        <f t="shared" si="665"/>
        <v>1560</v>
      </c>
      <c r="IC64" s="116">
        <f t="shared" si="665"/>
        <v>1560</v>
      </c>
      <c r="ID64" s="116">
        <f t="shared" si="665"/>
        <v>0</v>
      </c>
      <c r="IE64" s="116">
        <f t="shared" si="665"/>
        <v>0</v>
      </c>
      <c r="IF64" s="116">
        <f t="shared" si="665"/>
        <v>1560</v>
      </c>
      <c r="IG64" s="116">
        <f t="shared" si="665"/>
        <v>1560</v>
      </c>
      <c r="IH64" s="116">
        <f t="shared" si="665"/>
        <v>1560</v>
      </c>
      <c r="II64" s="116">
        <f t="shared" si="665"/>
        <v>1560</v>
      </c>
      <c r="IJ64" s="116">
        <f t="shared" si="665"/>
        <v>1560</v>
      </c>
      <c r="IK64" s="116">
        <f t="shared" si="665"/>
        <v>0</v>
      </c>
      <c r="IL64" s="116">
        <f t="shared" si="665"/>
        <v>0</v>
      </c>
      <c r="IM64" s="116">
        <f t="shared" si="665"/>
        <v>1560</v>
      </c>
      <c r="IN64" s="116">
        <f t="shared" si="665"/>
        <v>1560</v>
      </c>
      <c r="IO64" s="116">
        <f t="shared" si="665"/>
        <v>1560</v>
      </c>
      <c r="IP64" s="116">
        <f t="shared" si="665"/>
        <v>1560</v>
      </c>
      <c r="IQ64" s="116">
        <f t="shared" si="665"/>
        <v>1560</v>
      </c>
      <c r="IR64" s="116">
        <f t="shared" si="665"/>
        <v>0</v>
      </c>
      <c r="IS64" s="116">
        <f t="shared" si="665"/>
        <v>0</v>
      </c>
      <c r="IT64" s="116">
        <f t="shared" si="665"/>
        <v>1560</v>
      </c>
      <c r="IU64" s="116">
        <f t="shared" si="665"/>
        <v>1560</v>
      </c>
      <c r="IV64" s="116">
        <f t="shared" si="665"/>
        <v>1560</v>
      </c>
      <c r="IW64" s="116">
        <f t="shared" si="665"/>
        <v>1560</v>
      </c>
      <c r="IX64" s="116">
        <f t="shared" si="665"/>
        <v>1560</v>
      </c>
      <c r="IY64" s="116">
        <f t="shared" si="665"/>
        <v>0</v>
      </c>
      <c r="IZ64" s="116">
        <f t="shared" si="665"/>
        <v>0</v>
      </c>
      <c r="JA64" s="116">
        <f t="shared" si="665"/>
        <v>1560</v>
      </c>
      <c r="JB64" s="116">
        <f t="shared" si="665"/>
        <v>1560</v>
      </c>
      <c r="JC64" s="116">
        <f t="shared" si="665"/>
        <v>1560</v>
      </c>
      <c r="JD64" s="116">
        <f t="shared" si="665"/>
        <v>1560</v>
      </c>
      <c r="JE64" s="116">
        <f t="shared" si="665"/>
        <v>1560</v>
      </c>
      <c r="JF64" s="116">
        <f t="shared" si="665"/>
        <v>0</v>
      </c>
      <c r="JG64" s="116">
        <f t="shared" si="665"/>
        <v>0</v>
      </c>
      <c r="JH64" s="116">
        <f t="shared" si="665"/>
        <v>1560</v>
      </c>
      <c r="JI64" s="116">
        <f t="shared" si="665"/>
        <v>1560</v>
      </c>
      <c r="JJ64" s="116">
        <f t="shared" si="665"/>
        <v>1560</v>
      </c>
      <c r="JK64" s="116">
        <f t="shared" si="665"/>
        <v>1560</v>
      </c>
      <c r="JL64" s="116">
        <f t="shared" si="665"/>
        <v>1560</v>
      </c>
      <c r="JM64" s="116">
        <f t="shared" si="665"/>
        <v>0</v>
      </c>
      <c r="JN64" s="116">
        <f t="shared" si="665"/>
        <v>0</v>
      </c>
      <c r="JO64" s="116">
        <f t="shared" si="665"/>
        <v>1560</v>
      </c>
      <c r="JP64" s="116">
        <f t="shared" si="665"/>
        <v>1560</v>
      </c>
      <c r="JQ64" s="116">
        <f t="shared" ref="JQ64:MB64" si="666">SUM(JQ63)*$A65</f>
        <v>1560</v>
      </c>
      <c r="JR64" s="116">
        <f t="shared" si="666"/>
        <v>1560</v>
      </c>
      <c r="JS64" s="116">
        <f t="shared" si="666"/>
        <v>1560</v>
      </c>
      <c r="JT64" s="116">
        <f t="shared" si="666"/>
        <v>0</v>
      </c>
      <c r="JU64" s="116">
        <f t="shared" si="666"/>
        <v>0</v>
      </c>
      <c r="JV64" s="116">
        <f t="shared" si="666"/>
        <v>1560</v>
      </c>
      <c r="JW64" s="116">
        <f t="shared" si="666"/>
        <v>1560</v>
      </c>
      <c r="JX64" s="116">
        <f t="shared" si="666"/>
        <v>1560</v>
      </c>
      <c r="JY64" s="116">
        <f t="shared" si="666"/>
        <v>1560</v>
      </c>
      <c r="JZ64" s="116">
        <f t="shared" si="666"/>
        <v>1560</v>
      </c>
      <c r="KA64" s="116">
        <f t="shared" si="666"/>
        <v>0</v>
      </c>
      <c r="KB64" s="116">
        <f t="shared" si="666"/>
        <v>0</v>
      </c>
      <c r="KC64" s="116">
        <f t="shared" si="666"/>
        <v>1560</v>
      </c>
      <c r="KD64" s="116">
        <f t="shared" si="666"/>
        <v>1560</v>
      </c>
      <c r="KE64" s="116">
        <f t="shared" si="666"/>
        <v>1560</v>
      </c>
      <c r="KF64" s="116">
        <f t="shared" si="666"/>
        <v>1560</v>
      </c>
      <c r="KG64" s="116">
        <f t="shared" si="666"/>
        <v>1560</v>
      </c>
      <c r="KH64" s="116">
        <f t="shared" si="666"/>
        <v>0</v>
      </c>
      <c r="KI64" s="116">
        <f t="shared" si="666"/>
        <v>0</v>
      </c>
      <c r="KJ64" s="116">
        <f t="shared" si="666"/>
        <v>1560</v>
      </c>
      <c r="KK64" s="116">
        <f t="shared" si="666"/>
        <v>1560</v>
      </c>
      <c r="KL64" s="116">
        <f t="shared" si="666"/>
        <v>1560</v>
      </c>
      <c r="KM64" s="116">
        <f t="shared" si="666"/>
        <v>1560</v>
      </c>
      <c r="KN64" s="116">
        <f t="shared" si="666"/>
        <v>1560</v>
      </c>
      <c r="KO64" s="116">
        <f t="shared" si="666"/>
        <v>0</v>
      </c>
      <c r="KP64" s="116">
        <f t="shared" si="666"/>
        <v>0</v>
      </c>
      <c r="KQ64" s="116">
        <f t="shared" si="666"/>
        <v>1560</v>
      </c>
      <c r="KR64" s="116">
        <f t="shared" si="666"/>
        <v>1560</v>
      </c>
      <c r="KS64" s="116">
        <f t="shared" si="666"/>
        <v>1560</v>
      </c>
      <c r="KT64" s="116">
        <f t="shared" si="666"/>
        <v>1560</v>
      </c>
      <c r="KU64" s="116">
        <f t="shared" si="666"/>
        <v>1560</v>
      </c>
      <c r="KV64" s="116">
        <f t="shared" si="666"/>
        <v>0</v>
      </c>
      <c r="KW64" s="116">
        <f t="shared" si="666"/>
        <v>0</v>
      </c>
      <c r="KX64" s="116">
        <f t="shared" si="666"/>
        <v>1560</v>
      </c>
      <c r="KY64" s="116">
        <f t="shared" si="666"/>
        <v>1560</v>
      </c>
      <c r="KZ64" s="116">
        <f t="shared" si="666"/>
        <v>1560</v>
      </c>
      <c r="LA64" s="116">
        <f t="shared" si="666"/>
        <v>1560</v>
      </c>
      <c r="LB64" s="116">
        <f t="shared" si="666"/>
        <v>1560</v>
      </c>
      <c r="LC64" s="116">
        <f t="shared" si="666"/>
        <v>0</v>
      </c>
      <c r="LD64" s="116">
        <f t="shared" si="666"/>
        <v>0</v>
      </c>
      <c r="LE64" s="116">
        <f t="shared" si="666"/>
        <v>1560</v>
      </c>
      <c r="LF64" s="116">
        <f t="shared" si="666"/>
        <v>1560</v>
      </c>
      <c r="LG64" s="116">
        <f t="shared" si="666"/>
        <v>1560</v>
      </c>
      <c r="LH64" s="116">
        <f t="shared" si="666"/>
        <v>1560</v>
      </c>
      <c r="LI64" s="116">
        <f t="shared" si="666"/>
        <v>1560</v>
      </c>
      <c r="LJ64" s="116">
        <f t="shared" si="666"/>
        <v>0</v>
      </c>
      <c r="LK64" s="116">
        <f t="shared" si="666"/>
        <v>0</v>
      </c>
      <c r="LL64" s="116">
        <f t="shared" si="666"/>
        <v>1560</v>
      </c>
      <c r="LM64" s="116">
        <f t="shared" si="666"/>
        <v>1560</v>
      </c>
      <c r="LN64" s="116">
        <f t="shared" si="666"/>
        <v>1560</v>
      </c>
      <c r="LO64" s="116">
        <f t="shared" si="666"/>
        <v>1560</v>
      </c>
      <c r="LP64" s="116">
        <f t="shared" si="666"/>
        <v>1560</v>
      </c>
      <c r="LQ64" s="116">
        <f t="shared" si="666"/>
        <v>0</v>
      </c>
      <c r="LR64" s="116">
        <f t="shared" si="666"/>
        <v>0</v>
      </c>
      <c r="LS64" s="116">
        <f t="shared" si="666"/>
        <v>1560</v>
      </c>
      <c r="LT64" s="116">
        <f t="shared" si="666"/>
        <v>1560</v>
      </c>
      <c r="LU64" s="116">
        <f t="shared" si="666"/>
        <v>0</v>
      </c>
      <c r="LV64" s="116">
        <f t="shared" si="666"/>
        <v>1560</v>
      </c>
      <c r="LW64" s="116">
        <f t="shared" si="666"/>
        <v>1560</v>
      </c>
      <c r="LX64" s="116">
        <f t="shared" si="666"/>
        <v>0</v>
      </c>
      <c r="LY64" s="116">
        <f t="shared" si="666"/>
        <v>0</v>
      </c>
      <c r="LZ64" s="116">
        <f t="shared" si="666"/>
        <v>1560</v>
      </c>
      <c r="MA64" s="116">
        <f t="shared" si="666"/>
        <v>1560</v>
      </c>
      <c r="MB64" s="116">
        <f t="shared" si="666"/>
        <v>1560</v>
      </c>
      <c r="MC64" s="116">
        <f t="shared" ref="MC64:NS64" si="667">SUM(MC63)*$A65</f>
        <v>1560</v>
      </c>
      <c r="MD64" s="116">
        <f t="shared" si="667"/>
        <v>1560</v>
      </c>
      <c r="ME64" s="116">
        <f t="shared" si="667"/>
        <v>0</v>
      </c>
      <c r="MF64" s="116">
        <f t="shared" si="667"/>
        <v>0</v>
      </c>
      <c r="MG64" s="116">
        <f t="shared" si="667"/>
        <v>1560</v>
      </c>
      <c r="MH64" s="116">
        <f t="shared" si="667"/>
        <v>1560</v>
      </c>
      <c r="MI64" s="116">
        <f t="shared" si="667"/>
        <v>1560</v>
      </c>
      <c r="MJ64" s="116">
        <f t="shared" si="667"/>
        <v>1560</v>
      </c>
      <c r="MK64" s="116">
        <f t="shared" si="667"/>
        <v>1560</v>
      </c>
      <c r="ML64" s="116">
        <f t="shared" si="667"/>
        <v>0</v>
      </c>
      <c r="MM64" s="116">
        <f t="shared" si="667"/>
        <v>0</v>
      </c>
      <c r="MN64" s="116">
        <f t="shared" si="667"/>
        <v>1560</v>
      </c>
      <c r="MO64" s="116">
        <f t="shared" si="667"/>
        <v>1560</v>
      </c>
      <c r="MP64" s="116">
        <f t="shared" si="667"/>
        <v>1560</v>
      </c>
      <c r="MQ64" s="116">
        <f t="shared" si="667"/>
        <v>1560</v>
      </c>
      <c r="MR64" s="116">
        <f t="shared" si="667"/>
        <v>1560</v>
      </c>
      <c r="MS64" s="116">
        <f t="shared" si="667"/>
        <v>0</v>
      </c>
      <c r="MT64" s="116">
        <f t="shared" si="667"/>
        <v>0</v>
      </c>
      <c r="MU64" s="116">
        <f t="shared" si="667"/>
        <v>1560</v>
      </c>
      <c r="MV64" s="116">
        <f t="shared" si="667"/>
        <v>1560</v>
      </c>
      <c r="MW64" s="116">
        <f t="shared" si="667"/>
        <v>1560</v>
      </c>
      <c r="MX64" s="116">
        <f t="shared" si="667"/>
        <v>1560</v>
      </c>
      <c r="MY64" s="116">
        <f t="shared" si="667"/>
        <v>1560</v>
      </c>
      <c r="MZ64" s="116">
        <f t="shared" si="667"/>
        <v>0</v>
      </c>
      <c r="NA64" s="116">
        <f t="shared" si="667"/>
        <v>0</v>
      </c>
      <c r="NB64" s="116">
        <f t="shared" si="667"/>
        <v>1560</v>
      </c>
      <c r="NC64" s="116">
        <f t="shared" si="667"/>
        <v>1560</v>
      </c>
      <c r="ND64" s="116">
        <f t="shared" si="667"/>
        <v>1560</v>
      </c>
      <c r="NE64" s="116">
        <f t="shared" si="667"/>
        <v>1560</v>
      </c>
      <c r="NF64" s="116">
        <f t="shared" si="667"/>
        <v>1560</v>
      </c>
      <c r="NG64" s="116">
        <f t="shared" si="667"/>
        <v>0</v>
      </c>
      <c r="NH64" s="116">
        <f t="shared" si="667"/>
        <v>0</v>
      </c>
      <c r="NI64" s="116">
        <f t="shared" si="667"/>
        <v>1560</v>
      </c>
      <c r="NJ64" s="116">
        <f t="shared" si="667"/>
        <v>1560</v>
      </c>
      <c r="NK64" s="116">
        <f t="shared" si="667"/>
        <v>1560</v>
      </c>
      <c r="NL64" s="116">
        <f t="shared" si="667"/>
        <v>1560</v>
      </c>
      <c r="NM64" s="116">
        <f t="shared" si="667"/>
        <v>0</v>
      </c>
      <c r="NN64" s="116">
        <f t="shared" si="667"/>
        <v>0</v>
      </c>
      <c r="NO64" s="116">
        <f t="shared" si="667"/>
        <v>0</v>
      </c>
      <c r="NP64" s="116">
        <f t="shared" si="667"/>
        <v>1560</v>
      </c>
      <c r="NQ64" s="116">
        <f t="shared" si="667"/>
        <v>1560</v>
      </c>
      <c r="NR64" s="116">
        <f t="shared" si="667"/>
        <v>1560</v>
      </c>
      <c r="NS64" s="116">
        <f t="shared" si="667"/>
        <v>1560</v>
      </c>
      <c r="NT64" s="83"/>
      <c r="NU64" s="83"/>
      <c r="NV64" s="83"/>
      <c r="NW64" s="118"/>
      <c r="NX64" s="118"/>
    </row>
    <row r="65" spans="1:388" s="116" customFormat="1" ht="12.75" customHeight="1" x14ac:dyDescent="0.2">
      <c r="A65" s="117">
        <v>52</v>
      </c>
      <c r="B65" s="117"/>
      <c r="C65" s="117"/>
      <c r="E65" s="117"/>
      <c r="F65" s="117"/>
      <c r="G65" s="117"/>
      <c r="N65" s="117"/>
      <c r="O65" s="117"/>
      <c r="P65" s="117"/>
      <c r="NT65" s="83"/>
      <c r="NU65" s="83"/>
      <c r="NV65" s="83"/>
    </row>
    <row r="66" spans="1:388" s="116" customFormat="1" ht="12.75" customHeight="1" x14ac:dyDescent="0.2">
      <c r="A66" s="148" t="s">
        <v>104</v>
      </c>
      <c r="B66" s="117"/>
      <c r="C66" s="117"/>
      <c r="E66" s="117"/>
      <c r="F66" s="117"/>
      <c r="G66" s="117"/>
      <c r="I66" s="117"/>
      <c r="J66" s="117"/>
      <c r="K66" s="117"/>
      <c r="L66" s="117"/>
      <c r="M66" s="148" t="s">
        <v>99</v>
      </c>
      <c r="N66" s="148"/>
      <c r="O66" s="148"/>
      <c r="P66" s="148"/>
      <c r="S66" s="116">
        <f t="shared" ref="S66:CD66" si="668">SUM(S30:S32)</f>
        <v>6</v>
      </c>
      <c r="T66" s="116">
        <f t="shared" si="668"/>
        <v>0</v>
      </c>
      <c r="U66" s="116">
        <f t="shared" si="668"/>
        <v>0</v>
      </c>
      <c r="V66" s="116">
        <f t="shared" si="668"/>
        <v>0</v>
      </c>
      <c r="W66" s="116">
        <f t="shared" si="668"/>
        <v>14</v>
      </c>
      <c r="X66" s="116">
        <f t="shared" si="668"/>
        <v>14</v>
      </c>
      <c r="Y66" s="116">
        <f t="shared" si="668"/>
        <v>22</v>
      </c>
      <c r="Z66" s="116">
        <f t="shared" si="668"/>
        <v>14</v>
      </c>
      <c r="AA66" s="116">
        <f t="shared" si="668"/>
        <v>22</v>
      </c>
      <c r="AB66" s="116">
        <f t="shared" si="668"/>
        <v>0</v>
      </c>
      <c r="AC66" s="116">
        <f t="shared" si="668"/>
        <v>0</v>
      </c>
      <c r="AD66" s="116">
        <f t="shared" si="668"/>
        <v>22</v>
      </c>
      <c r="AE66" s="116">
        <f t="shared" si="668"/>
        <v>22</v>
      </c>
      <c r="AF66" s="116">
        <f t="shared" si="668"/>
        <v>14</v>
      </c>
      <c r="AG66" s="116">
        <f t="shared" si="668"/>
        <v>14</v>
      </c>
      <c r="AH66" s="116">
        <f t="shared" si="668"/>
        <v>22</v>
      </c>
      <c r="AI66" s="116">
        <f t="shared" si="668"/>
        <v>0</v>
      </c>
      <c r="AJ66" s="116">
        <f t="shared" si="668"/>
        <v>0</v>
      </c>
      <c r="AK66" s="116">
        <f t="shared" si="668"/>
        <v>22</v>
      </c>
      <c r="AL66" s="116">
        <f t="shared" si="668"/>
        <v>22</v>
      </c>
      <c r="AM66" s="116">
        <f t="shared" si="668"/>
        <v>22</v>
      </c>
      <c r="AN66" s="116">
        <f t="shared" si="668"/>
        <v>22</v>
      </c>
      <c r="AO66" s="116">
        <f t="shared" si="668"/>
        <v>22</v>
      </c>
      <c r="AP66" s="116">
        <f t="shared" si="668"/>
        <v>0</v>
      </c>
      <c r="AQ66" s="116">
        <f t="shared" si="668"/>
        <v>0</v>
      </c>
      <c r="AR66" s="116">
        <f t="shared" si="668"/>
        <v>22</v>
      </c>
      <c r="AS66" s="116">
        <f t="shared" si="668"/>
        <v>22</v>
      </c>
      <c r="AT66" s="116">
        <f t="shared" si="668"/>
        <v>22</v>
      </c>
      <c r="AU66" s="116">
        <f t="shared" si="668"/>
        <v>22</v>
      </c>
      <c r="AV66" s="116">
        <f t="shared" si="668"/>
        <v>22</v>
      </c>
      <c r="AW66" s="116">
        <f t="shared" si="668"/>
        <v>0</v>
      </c>
      <c r="AX66" s="116">
        <f t="shared" si="668"/>
        <v>0</v>
      </c>
      <c r="AY66" s="116">
        <f t="shared" si="668"/>
        <v>22</v>
      </c>
      <c r="AZ66" s="116">
        <f t="shared" si="668"/>
        <v>22</v>
      </c>
      <c r="BA66" s="116">
        <f t="shared" si="668"/>
        <v>22</v>
      </c>
      <c r="BB66" s="116">
        <f t="shared" si="668"/>
        <v>22</v>
      </c>
      <c r="BC66" s="116">
        <f t="shared" si="668"/>
        <v>22</v>
      </c>
      <c r="BD66" s="116">
        <f t="shared" si="668"/>
        <v>0</v>
      </c>
      <c r="BE66" s="116">
        <f t="shared" si="668"/>
        <v>0</v>
      </c>
      <c r="BF66" s="116">
        <f t="shared" si="668"/>
        <v>22</v>
      </c>
      <c r="BG66" s="116">
        <f t="shared" si="668"/>
        <v>22</v>
      </c>
      <c r="BH66" s="116">
        <f t="shared" si="668"/>
        <v>22</v>
      </c>
      <c r="BI66" s="116">
        <f t="shared" si="668"/>
        <v>22</v>
      </c>
      <c r="BJ66" s="116">
        <f t="shared" si="668"/>
        <v>22</v>
      </c>
      <c r="BK66" s="116">
        <f t="shared" si="668"/>
        <v>0</v>
      </c>
      <c r="BL66" s="116">
        <f t="shared" si="668"/>
        <v>0</v>
      </c>
      <c r="BM66" s="116">
        <f t="shared" si="668"/>
        <v>22</v>
      </c>
      <c r="BN66" s="116">
        <f t="shared" si="668"/>
        <v>22</v>
      </c>
      <c r="BO66" s="116">
        <f t="shared" si="668"/>
        <v>22</v>
      </c>
      <c r="BP66" s="116">
        <f t="shared" si="668"/>
        <v>14</v>
      </c>
      <c r="BQ66" s="116">
        <f t="shared" si="668"/>
        <v>22</v>
      </c>
      <c r="BR66" s="116">
        <f t="shared" si="668"/>
        <v>0</v>
      </c>
      <c r="BS66" s="116">
        <f t="shared" si="668"/>
        <v>0</v>
      </c>
      <c r="BT66" s="116">
        <f t="shared" si="668"/>
        <v>16</v>
      </c>
      <c r="BU66" s="116">
        <f t="shared" si="668"/>
        <v>16</v>
      </c>
      <c r="BV66" s="116">
        <f t="shared" si="668"/>
        <v>16</v>
      </c>
      <c r="BW66" s="116">
        <f t="shared" si="668"/>
        <v>16</v>
      </c>
      <c r="BX66" s="116">
        <f t="shared" si="668"/>
        <v>16</v>
      </c>
      <c r="BY66" s="116">
        <f t="shared" si="668"/>
        <v>0</v>
      </c>
      <c r="BZ66" s="116">
        <f t="shared" si="668"/>
        <v>0</v>
      </c>
      <c r="CA66" s="116">
        <f t="shared" si="668"/>
        <v>22</v>
      </c>
      <c r="CB66" s="116">
        <f t="shared" si="668"/>
        <v>22</v>
      </c>
      <c r="CC66" s="116">
        <f t="shared" si="668"/>
        <v>16</v>
      </c>
      <c r="CD66" s="116">
        <f t="shared" si="668"/>
        <v>22</v>
      </c>
      <c r="CE66" s="116">
        <f t="shared" ref="CE66:EP66" si="669">SUM(CE30:CE32)</f>
        <v>22</v>
      </c>
      <c r="CF66" s="116">
        <f t="shared" si="669"/>
        <v>0</v>
      </c>
      <c r="CG66" s="116">
        <f t="shared" si="669"/>
        <v>0</v>
      </c>
      <c r="CH66" s="116">
        <f t="shared" si="669"/>
        <v>22</v>
      </c>
      <c r="CI66" s="116">
        <f t="shared" si="669"/>
        <v>22</v>
      </c>
      <c r="CJ66" s="116">
        <f t="shared" si="669"/>
        <v>22</v>
      </c>
      <c r="CK66" s="116">
        <f t="shared" si="669"/>
        <v>14</v>
      </c>
      <c r="CL66" s="116">
        <f t="shared" si="669"/>
        <v>22</v>
      </c>
      <c r="CM66" s="116">
        <f t="shared" si="669"/>
        <v>0</v>
      </c>
      <c r="CN66" s="116">
        <f t="shared" si="669"/>
        <v>0</v>
      </c>
      <c r="CO66" s="116">
        <f t="shared" si="669"/>
        <v>14</v>
      </c>
      <c r="CP66" s="116">
        <f t="shared" si="669"/>
        <v>22</v>
      </c>
      <c r="CQ66" s="116">
        <f t="shared" si="669"/>
        <v>0</v>
      </c>
      <c r="CR66" s="116">
        <f t="shared" si="669"/>
        <v>0</v>
      </c>
      <c r="CS66" s="116">
        <f t="shared" si="669"/>
        <v>0</v>
      </c>
      <c r="CT66" s="116">
        <f t="shared" si="669"/>
        <v>0</v>
      </c>
      <c r="CU66" s="116">
        <f t="shared" si="669"/>
        <v>0</v>
      </c>
      <c r="CV66" s="116">
        <f t="shared" si="669"/>
        <v>0</v>
      </c>
      <c r="CW66" s="116">
        <f t="shared" si="669"/>
        <v>0</v>
      </c>
      <c r="CX66" s="116">
        <f t="shared" si="669"/>
        <v>0</v>
      </c>
      <c r="CY66" s="116">
        <f t="shared" si="669"/>
        <v>0</v>
      </c>
      <c r="CZ66" s="116">
        <f t="shared" si="669"/>
        <v>0</v>
      </c>
      <c r="DA66" s="116">
        <f t="shared" si="669"/>
        <v>0</v>
      </c>
      <c r="DB66" s="116">
        <f t="shared" si="669"/>
        <v>0</v>
      </c>
      <c r="DC66" s="116">
        <f t="shared" si="669"/>
        <v>0</v>
      </c>
      <c r="DD66" s="116">
        <f t="shared" si="669"/>
        <v>0</v>
      </c>
      <c r="DE66" s="116">
        <f t="shared" si="669"/>
        <v>0</v>
      </c>
      <c r="DF66" s="116">
        <f t="shared" si="669"/>
        <v>0</v>
      </c>
      <c r="DG66" s="116">
        <f t="shared" si="669"/>
        <v>0</v>
      </c>
      <c r="DH66" s="116">
        <f t="shared" si="669"/>
        <v>0</v>
      </c>
      <c r="DI66" s="116">
        <f t="shared" si="669"/>
        <v>0</v>
      </c>
      <c r="DJ66" s="116">
        <f t="shared" si="669"/>
        <v>0</v>
      </c>
      <c r="DK66" s="116">
        <f t="shared" si="669"/>
        <v>0</v>
      </c>
      <c r="DL66" s="116">
        <f t="shared" si="669"/>
        <v>0</v>
      </c>
      <c r="DM66" s="116">
        <f t="shared" si="669"/>
        <v>0</v>
      </c>
      <c r="DN66" s="116">
        <f t="shared" si="669"/>
        <v>0</v>
      </c>
      <c r="DO66" s="116">
        <f t="shared" si="669"/>
        <v>0</v>
      </c>
      <c r="DP66" s="116">
        <f t="shared" si="669"/>
        <v>0</v>
      </c>
      <c r="DQ66" s="116">
        <f t="shared" si="669"/>
        <v>0</v>
      </c>
      <c r="DR66" s="116">
        <f t="shared" si="669"/>
        <v>22</v>
      </c>
      <c r="DS66" s="116">
        <f t="shared" si="669"/>
        <v>22</v>
      </c>
      <c r="DT66" s="116">
        <f t="shared" si="669"/>
        <v>22</v>
      </c>
      <c r="DU66" s="116">
        <f t="shared" si="669"/>
        <v>22</v>
      </c>
      <c r="DV66" s="116">
        <f t="shared" si="669"/>
        <v>0</v>
      </c>
      <c r="DW66" s="116">
        <f t="shared" si="669"/>
        <v>0</v>
      </c>
      <c r="DX66" s="116">
        <f t="shared" si="669"/>
        <v>22</v>
      </c>
      <c r="DY66" s="116">
        <f t="shared" si="669"/>
        <v>22</v>
      </c>
      <c r="DZ66" s="116">
        <f t="shared" si="669"/>
        <v>22</v>
      </c>
      <c r="EA66" s="116">
        <f t="shared" si="669"/>
        <v>22</v>
      </c>
      <c r="EB66" s="116">
        <f t="shared" si="669"/>
        <v>22</v>
      </c>
      <c r="EC66" s="116">
        <f t="shared" si="669"/>
        <v>0</v>
      </c>
      <c r="ED66" s="116">
        <f t="shared" si="669"/>
        <v>0</v>
      </c>
      <c r="EE66" s="116">
        <f t="shared" si="669"/>
        <v>22</v>
      </c>
      <c r="EF66" s="116">
        <f t="shared" si="669"/>
        <v>22</v>
      </c>
      <c r="EG66" s="116">
        <f t="shared" si="669"/>
        <v>22</v>
      </c>
      <c r="EH66" s="116">
        <f t="shared" si="669"/>
        <v>22</v>
      </c>
      <c r="EI66" s="116">
        <f t="shared" si="669"/>
        <v>0</v>
      </c>
      <c r="EJ66" s="116">
        <f t="shared" si="669"/>
        <v>0</v>
      </c>
      <c r="EK66" s="116">
        <f t="shared" si="669"/>
        <v>0</v>
      </c>
      <c r="EL66" s="116">
        <f t="shared" si="669"/>
        <v>22</v>
      </c>
      <c r="EM66" s="116">
        <f t="shared" si="669"/>
        <v>22</v>
      </c>
      <c r="EN66" s="116">
        <f t="shared" si="669"/>
        <v>22</v>
      </c>
      <c r="EO66" s="116">
        <f t="shared" si="669"/>
        <v>22</v>
      </c>
      <c r="EP66" s="116">
        <f t="shared" si="669"/>
        <v>0</v>
      </c>
      <c r="EQ66" s="116">
        <f t="shared" ref="EQ66:HB66" si="670">SUM(EQ30:EQ32)</f>
        <v>0</v>
      </c>
      <c r="ER66" s="116">
        <f t="shared" si="670"/>
        <v>0</v>
      </c>
      <c r="ES66" s="116">
        <f t="shared" si="670"/>
        <v>22</v>
      </c>
      <c r="ET66" s="116">
        <f t="shared" si="670"/>
        <v>22</v>
      </c>
      <c r="EU66" s="116">
        <f t="shared" si="670"/>
        <v>22</v>
      </c>
      <c r="EV66" s="116">
        <f t="shared" si="670"/>
        <v>22</v>
      </c>
      <c r="EW66" s="116">
        <f t="shared" si="670"/>
        <v>22</v>
      </c>
      <c r="EX66" s="116">
        <f t="shared" si="670"/>
        <v>0</v>
      </c>
      <c r="EY66" s="116">
        <f t="shared" si="670"/>
        <v>0</v>
      </c>
      <c r="EZ66" s="116">
        <f t="shared" si="670"/>
        <v>22</v>
      </c>
      <c r="FA66" s="116">
        <f t="shared" si="670"/>
        <v>22</v>
      </c>
      <c r="FB66" s="116">
        <f t="shared" si="670"/>
        <v>22</v>
      </c>
      <c r="FC66" s="116">
        <f t="shared" si="670"/>
        <v>0</v>
      </c>
      <c r="FD66" s="116">
        <f t="shared" si="670"/>
        <v>22</v>
      </c>
      <c r="FE66" s="116">
        <f t="shared" si="670"/>
        <v>0</v>
      </c>
      <c r="FF66" s="116">
        <f t="shared" si="670"/>
        <v>0</v>
      </c>
      <c r="FG66" s="116">
        <f t="shared" si="670"/>
        <v>22</v>
      </c>
      <c r="FH66" s="116">
        <f t="shared" si="670"/>
        <v>22</v>
      </c>
      <c r="FI66" s="116">
        <f t="shared" si="670"/>
        <v>22</v>
      </c>
      <c r="FJ66" s="116">
        <f t="shared" si="670"/>
        <v>22</v>
      </c>
      <c r="FK66" s="116">
        <f t="shared" si="670"/>
        <v>22</v>
      </c>
      <c r="FL66" s="116">
        <f t="shared" si="670"/>
        <v>0</v>
      </c>
      <c r="FM66" s="116">
        <f t="shared" si="670"/>
        <v>0</v>
      </c>
      <c r="FN66" s="116">
        <f t="shared" si="670"/>
        <v>0</v>
      </c>
      <c r="FO66" s="116">
        <f t="shared" si="670"/>
        <v>22</v>
      </c>
      <c r="FP66" s="116">
        <f t="shared" si="670"/>
        <v>22</v>
      </c>
      <c r="FQ66" s="116">
        <f t="shared" si="670"/>
        <v>22</v>
      </c>
      <c r="FR66" s="116">
        <f t="shared" si="670"/>
        <v>22</v>
      </c>
      <c r="FS66" s="116">
        <f t="shared" si="670"/>
        <v>0</v>
      </c>
      <c r="FT66" s="116">
        <f t="shared" si="670"/>
        <v>0</v>
      </c>
      <c r="FU66" s="116">
        <f t="shared" si="670"/>
        <v>22</v>
      </c>
      <c r="FV66" s="116">
        <f t="shared" si="670"/>
        <v>22</v>
      </c>
      <c r="FW66" s="116">
        <f t="shared" si="670"/>
        <v>22</v>
      </c>
      <c r="FX66" s="116">
        <f t="shared" si="670"/>
        <v>22</v>
      </c>
      <c r="FY66" s="116">
        <f t="shared" si="670"/>
        <v>22</v>
      </c>
      <c r="FZ66" s="116">
        <f t="shared" si="670"/>
        <v>0</v>
      </c>
      <c r="GA66" s="116">
        <f t="shared" si="670"/>
        <v>0</v>
      </c>
      <c r="GB66" s="116">
        <f t="shared" si="670"/>
        <v>22</v>
      </c>
      <c r="GC66" s="116">
        <f t="shared" si="670"/>
        <v>22</v>
      </c>
      <c r="GD66" s="116">
        <f t="shared" si="670"/>
        <v>22</v>
      </c>
      <c r="GE66" s="116">
        <f t="shared" si="670"/>
        <v>22</v>
      </c>
      <c r="GF66" s="116">
        <f t="shared" si="670"/>
        <v>22</v>
      </c>
      <c r="GG66" s="116">
        <f t="shared" si="670"/>
        <v>0</v>
      </c>
      <c r="GH66" s="116">
        <f t="shared" si="670"/>
        <v>0</v>
      </c>
      <c r="GI66" s="116">
        <f t="shared" si="670"/>
        <v>22</v>
      </c>
      <c r="GJ66" s="116">
        <f t="shared" si="670"/>
        <v>22</v>
      </c>
      <c r="GK66" s="116">
        <f t="shared" si="670"/>
        <v>22</v>
      </c>
      <c r="GL66" s="116">
        <f t="shared" si="670"/>
        <v>22</v>
      </c>
      <c r="GM66" s="116">
        <f t="shared" si="670"/>
        <v>22</v>
      </c>
      <c r="GN66" s="116">
        <f t="shared" si="670"/>
        <v>0</v>
      </c>
      <c r="GO66" s="116">
        <f t="shared" si="670"/>
        <v>0</v>
      </c>
      <c r="GP66" s="116">
        <f t="shared" si="670"/>
        <v>22</v>
      </c>
      <c r="GQ66" s="116">
        <f t="shared" si="670"/>
        <v>22</v>
      </c>
      <c r="GR66" s="116">
        <f t="shared" si="670"/>
        <v>22</v>
      </c>
      <c r="GS66" s="116">
        <f t="shared" si="670"/>
        <v>22</v>
      </c>
      <c r="GT66" s="116">
        <f t="shared" si="670"/>
        <v>22</v>
      </c>
      <c r="GU66" s="116">
        <f t="shared" si="670"/>
        <v>0</v>
      </c>
      <c r="GV66" s="116">
        <f t="shared" si="670"/>
        <v>0</v>
      </c>
      <c r="GW66" s="116">
        <f t="shared" si="670"/>
        <v>22</v>
      </c>
      <c r="GX66" s="116">
        <f t="shared" si="670"/>
        <v>22</v>
      </c>
      <c r="GY66" s="116">
        <f t="shared" si="670"/>
        <v>22</v>
      </c>
      <c r="GZ66" s="116">
        <f t="shared" si="670"/>
        <v>22</v>
      </c>
      <c r="HA66" s="116">
        <f t="shared" si="670"/>
        <v>22</v>
      </c>
      <c r="HB66" s="116">
        <f t="shared" si="670"/>
        <v>0</v>
      </c>
      <c r="HC66" s="116">
        <f t="shared" ref="HC66:JN66" si="671">SUM(HC30:HC32)</f>
        <v>0</v>
      </c>
      <c r="HD66" s="116">
        <f t="shared" si="671"/>
        <v>22</v>
      </c>
      <c r="HE66" s="116">
        <f t="shared" si="671"/>
        <v>0</v>
      </c>
      <c r="HF66" s="116">
        <f t="shared" si="671"/>
        <v>22</v>
      </c>
      <c r="HG66" s="116">
        <f t="shared" si="671"/>
        <v>22</v>
      </c>
      <c r="HH66" s="116">
        <f t="shared" si="671"/>
        <v>22</v>
      </c>
      <c r="HI66" s="116">
        <f t="shared" si="671"/>
        <v>0</v>
      </c>
      <c r="HJ66" s="116">
        <f t="shared" si="671"/>
        <v>0</v>
      </c>
      <c r="HK66" s="116">
        <f t="shared" si="671"/>
        <v>22</v>
      </c>
      <c r="HL66" s="116">
        <f t="shared" si="671"/>
        <v>22</v>
      </c>
      <c r="HM66" s="116">
        <f t="shared" si="671"/>
        <v>22</v>
      </c>
      <c r="HN66" s="116">
        <f t="shared" si="671"/>
        <v>22</v>
      </c>
      <c r="HO66" s="116">
        <f t="shared" si="671"/>
        <v>22</v>
      </c>
      <c r="HP66" s="116">
        <f t="shared" si="671"/>
        <v>0</v>
      </c>
      <c r="HQ66" s="116">
        <f t="shared" si="671"/>
        <v>0</v>
      </c>
      <c r="HR66" s="116">
        <f t="shared" si="671"/>
        <v>22</v>
      </c>
      <c r="HS66" s="116">
        <f t="shared" si="671"/>
        <v>22</v>
      </c>
      <c r="HT66" s="116">
        <f t="shared" si="671"/>
        <v>22</v>
      </c>
      <c r="HU66" s="116">
        <f t="shared" si="671"/>
        <v>22</v>
      </c>
      <c r="HV66" s="116">
        <f t="shared" si="671"/>
        <v>22</v>
      </c>
      <c r="HW66" s="116">
        <f t="shared" si="671"/>
        <v>0</v>
      </c>
      <c r="HX66" s="116">
        <f t="shared" si="671"/>
        <v>0</v>
      </c>
      <c r="HY66" s="116">
        <f t="shared" si="671"/>
        <v>22</v>
      </c>
      <c r="HZ66" s="116">
        <f t="shared" si="671"/>
        <v>22</v>
      </c>
      <c r="IA66" s="116">
        <f t="shared" si="671"/>
        <v>22</v>
      </c>
      <c r="IB66" s="116">
        <f t="shared" si="671"/>
        <v>22</v>
      </c>
      <c r="IC66" s="116">
        <f t="shared" si="671"/>
        <v>22</v>
      </c>
      <c r="ID66" s="116">
        <f t="shared" si="671"/>
        <v>0</v>
      </c>
      <c r="IE66" s="116">
        <f t="shared" si="671"/>
        <v>0</v>
      </c>
      <c r="IF66" s="116">
        <f t="shared" si="671"/>
        <v>22</v>
      </c>
      <c r="IG66" s="116">
        <f t="shared" si="671"/>
        <v>22</v>
      </c>
      <c r="IH66" s="116">
        <f t="shared" si="671"/>
        <v>22</v>
      </c>
      <c r="II66" s="116">
        <f t="shared" si="671"/>
        <v>22</v>
      </c>
      <c r="IJ66" s="116">
        <f t="shared" si="671"/>
        <v>22</v>
      </c>
      <c r="IK66" s="116">
        <f t="shared" si="671"/>
        <v>0</v>
      </c>
      <c r="IL66" s="116">
        <f t="shared" si="671"/>
        <v>0</v>
      </c>
      <c r="IM66" s="116">
        <f t="shared" si="671"/>
        <v>22</v>
      </c>
      <c r="IN66" s="116">
        <f t="shared" si="671"/>
        <v>22</v>
      </c>
      <c r="IO66" s="116">
        <f t="shared" si="671"/>
        <v>22</v>
      </c>
      <c r="IP66" s="116">
        <f t="shared" si="671"/>
        <v>22</v>
      </c>
      <c r="IQ66" s="116">
        <f t="shared" si="671"/>
        <v>22</v>
      </c>
      <c r="IR66" s="116">
        <f t="shared" si="671"/>
        <v>0</v>
      </c>
      <c r="IS66" s="116">
        <f t="shared" si="671"/>
        <v>0</v>
      </c>
      <c r="IT66" s="116">
        <f t="shared" si="671"/>
        <v>22</v>
      </c>
      <c r="IU66" s="116">
        <f t="shared" si="671"/>
        <v>22</v>
      </c>
      <c r="IV66" s="116">
        <f t="shared" si="671"/>
        <v>22</v>
      </c>
      <c r="IW66" s="116">
        <f t="shared" si="671"/>
        <v>22</v>
      </c>
      <c r="IX66" s="116">
        <f t="shared" si="671"/>
        <v>22</v>
      </c>
      <c r="IY66" s="116">
        <f t="shared" si="671"/>
        <v>0</v>
      </c>
      <c r="IZ66" s="116">
        <f t="shared" si="671"/>
        <v>0</v>
      </c>
      <c r="JA66" s="116">
        <f t="shared" si="671"/>
        <v>22</v>
      </c>
      <c r="JB66" s="116">
        <f t="shared" si="671"/>
        <v>22</v>
      </c>
      <c r="JC66" s="116">
        <f t="shared" si="671"/>
        <v>22</v>
      </c>
      <c r="JD66" s="116">
        <f t="shared" si="671"/>
        <v>22</v>
      </c>
      <c r="JE66" s="116">
        <f t="shared" si="671"/>
        <v>22</v>
      </c>
      <c r="JF66" s="116">
        <f t="shared" si="671"/>
        <v>0</v>
      </c>
      <c r="JG66" s="116">
        <f t="shared" si="671"/>
        <v>0</v>
      </c>
      <c r="JH66" s="116">
        <f t="shared" si="671"/>
        <v>22</v>
      </c>
      <c r="JI66" s="116">
        <f t="shared" si="671"/>
        <v>22</v>
      </c>
      <c r="JJ66" s="116">
        <f t="shared" si="671"/>
        <v>22</v>
      </c>
      <c r="JK66" s="116">
        <f t="shared" si="671"/>
        <v>22</v>
      </c>
      <c r="JL66" s="116">
        <f t="shared" si="671"/>
        <v>22</v>
      </c>
      <c r="JM66" s="116">
        <f t="shared" si="671"/>
        <v>0</v>
      </c>
      <c r="JN66" s="116">
        <f t="shared" si="671"/>
        <v>0</v>
      </c>
      <c r="JO66" s="116">
        <f t="shared" ref="JO66:LZ66" si="672">SUM(JO30:JO32)</f>
        <v>22</v>
      </c>
      <c r="JP66" s="116">
        <f t="shared" si="672"/>
        <v>22</v>
      </c>
      <c r="JQ66" s="116">
        <f t="shared" si="672"/>
        <v>22</v>
      </c>
      <c r="JR66" s="116">
        <f t="shared" si="672"/>
        <v>22</v>
      </c>
      <c r="JS66" s="116">
        <f t="shared" si="672"/>
        <v>22</v>
      </c>
      <c r="JT66" s="116">
        <f t="shared" si="672"/>
        <v>0</v>
      </c>
      <c r="JU66" s="116">
        <f t="shared" si="672"/>
        <v>0</v>
      </c>
      <c r="JV66" s="116">
        <f t="shared" si="672"/>
        <v>22</v>
      </c>
      <c r="JW66" s="116">
        <f t="shared" si="672"/>
        <v>22</v>
      </c>
      <c r="JX66" s="116">
        <f t="shared" si="672"/>
        <v>22</v>
      </c>
      <c r="JY66" s="116">
        <f t="shared" si="672"/>
        <v>22</v>
      </c>
      <c r="JZ66" s="116">
        <f t="shared" si="672"/>
        <v>22</v>
      </c>
      <c r="KA66" s="116">
        <f t="shared" si="672"/>
        <v>0</v>
      </c>
      <c r="KB66" s="116">
        <f t="shared" si="672"/>
        <v>0</v>
      </c>
      <c r="KC66" s="116">
        <f t="shared" si="672"/>
        <v>22</v>
      </c>
      <c r="KD66" s="116">
        <f t="shared" si="672"/>
        <v>22</v>
      </c>
      <c r="KE66" s="116">
        <f t="shared" si="672"/>
        <v>22</v>
      </c>
      <c r="KF66" s="116">
        <f t="shared" si="672"/>
        <v>22</v>
      </c>
      <c r="KG66" s="116">
        <f t="shared" si="672"/>
        <v>22</v>
      </c>
      <c r="KH66" s="116">
        <f t="shared" si="672"/>
        <v>0</v>
      </c>
      <c r="KI66" s="116">
        <f t="shared" si="672"/>
        <v>0</v>
      </c>
      <c r="KJ66" s="116">
        <f t="shared" si="672"/>
        <v>22</v>
      </c>
      <c r="KK66" s="116">
        <f t="shared" si="672"/>
        <v>22</v>
      </c>
      <c r="KL66" s="116">
        <f t="shared" si="672"/>
        <v>22</v>
      </c>
      <c r="KM66" s="116">
        <f t="shared" si="672"/>
        <v>22</v>
      </c>
      <c r="KN66" s="116">
        <f t="shared" si="672"/>
        <v>22</v>
      </c>
      <c r="KO66" s="116">
        <f t="shared" si="672"/>
        <v>0</v>
      </c>
      <c r="KP66" s="116">
        <f t="shared" si="672"/>
        <v>0</v>
      </c>
      <c r="KQ66" s="116">
        <f t="shared" si="672"/>
        <v>22</v>
      </c>
      <c r="KR66" s="116">
        <f t="shared" si="672"/>
        <v>22</v>
      </c>
      <c r="KS66" s="116">
        <f t="shared" si="672"/>
        <v>22</v>
      </c>
      <c r="KT66" s="116">
        <f t="shared" si="672"/>
        <v>22</v>
      </c>
      <c r="KU66" s="116">
        <f t="shared" si="672"/>
        <v>22</v>
      </c>
      <c r="KV66" s="116">
        <f t="shared" si="672"/>
        <v>0</v>
      </c>
      <c r="KW66" s="116">
        <f t="shared" si="672"/>
        <v>0</v>
      </c>
      <c r="KX66" s="116">
        <f t="shared" si="672"/>
        <v>22</v>
      </c>
      <c r="KY66" s="116">
        <f t="shared" si="672"/>
        <v>22</v>
      </c>
      <c r="KZ66" s="116">
        <f t="shared" si="672"/>
        <v>22</v>
      </c>
      <c r="LA66" s="116">
        <f t="shared" si="672"/>
        <v>22</v>
      </c>
      <c r="LB66" s="116">
        <f t="shared" si="672"/>
        <v>22</v>
      </c>
      <c r="LC66" s="116">
        <f t="shared" si="672"/>
        <v>0</v>
      </c>
      <c r="LD66" s="116">
        <f t="shared" si="672"/>
        <v>0</v>
      </c>
      <c r="LE66" s="116">
        <f t="shared" si="672"/>
        <v>22</v>
      </c>
      <c r="LF66" s="116">
        <f t="shared" si="672"/>
        <v>22</v>
      </c>
      <c r="LG66" s="116">
        <f t="shared" si="672"/>
        <v>22</v>
      </c>
      <c r="LH66" s="116">
        <f t="shared" si="672"/>
        <v>22</v>
      </c>
      <c r="LI66" s="116">
        <f t="shared" si="672"/>
        <v>22</v>
      </c>
      <c r="LJ66" s="116">
        <f t="shared" si="672"/>
        <v>0</v>
      </c>
      <c r="LK66" s="116">
        <f t="shared" si="672"/>
        <v>0</v>
      </c>
      <c r="LL66" s="116">
        <f t="shared" si="672"/>
        <v>22</v>
      </c>
      <c r="LM66" s="116">
        <f t="shared" si="672"/>
        <v>22</v>
      </c>
      <c r="LN66" s="116">
        <f t="shared" si="672"/>
        <v>22</v>
      </c>
      <c r="LO66" s="116">
        <f t="shared" si="672"/>
        <v>22</v>
      </c>
      <c r="LP66" s="116">
        <f t="shared" si="672"/>
        <v>22</v>
      </c>
      <c r="LQ66" s="116">
        <f t="shared" si="672"/>
        <v>0</v>
      </c>
      <c r="LR66" s="116">
        <f t="shared" si="672"/>
        <v>0</v>
      </c>
      <c r="LS66" s="116">
        <f t="shared" si="672"/>
        <v>22</v>
      </c>
      <c r="LT66" s="116">
        <f t="shared" si="672"/>
        <v>22</v>
      </c>
      <c r="LU66" s="116">
        <f t="shared" si="672"/>
        <v>0</v>
      </c>
      <c r="LV66" s="116">
        <f t="shared" si="672"/>
        <v>22</v>
      </c>
      <c r="LW66" s="116">
        <f t="shared" si="672"/>
        <v>22</v>
      </c>
      <c r="LX66" s="116">
        <f t="shared" si="672"/>
        <v>0</v>
      </c>
      <c r="LY66" s="116">
        <f t="shared" si="672"/>
        <v>0</v>
      </c>
      <c r="LZ66" s="116">
        <f t="shared" si="672"/>
        <v>22</v>
      </c>
      <c r="MA66" s="116">
        <f t="shared" ref="MA66:NS66" si="673">SUM(MA30:MA32)</f>
        <v>22</v>
      </c>
      <c r="MB66" s="116">
        <f t="shared" si="673"/>
        <v>22</v>
      </c>
      <c r="MC66" s="116">
        <f t="shared" si="673"/>
        <v>22</v>
      </c>
      <c r="MD66" s="116">
        <f t="shared" si="673"/>
        <v>22</v>
      </c>
      <c r="ME66" s="116">
        <f t="shared" si="673"/>
        <v>0</v>
      </c>
      <c r="MF66" s="116">
        <f t="shared" si="673"/>
        <v>0</v>
      </c>
      <c r="MG66" s="116">
        <f t="shared" si="673"/>
        <v>22</v>
      </c>
      <c r="MH66" s="116">
        <f t="shared" si="673"/>
        <v>22</v>
      </c>
      <c r="MI66" s="116">
        <f t="shared" si="673"/>
        <v>22</v>
      </c>
      <c r="MJ66" s="116">
        <f t="shared" si="673"/>
        <v>22</v>
      </c>
      <c r="MK66" s="116">
        <f t="shared" si="673"/>
        <v>22</v>
      </c>
      <c r="ML66" s="116">
        <f t="shared" si="673"/>
        <v>0</v>
      </c>
      <c r="MM66" s="116">
        <f t="shared" si="673"/>
        <v>0</v>
      </c>
      <c r="MN66" s="116">
        <f t="shared" si="673"/>
        <v>22</v>
      </c>
      <c r="MO66" s="116">
        <f t="shared" si="673"/>
        <v>22</v>
      </c>
      <c r="MP66" s="116">
        <f t="shared" si="673"/>
        <v>22</v>
      </c>
      <c r="MQ66" s="116">
        <f t="shared" si="673"/>
        <v>22</v>
      </c>
      <c r="MR66" s="116">
        <f t="shared" si="673"/>
        <v>22</v>
      </c>
      <c r="MS66" s="116">
        <f t="shared" si="673"/>
        <v>0</v>
      </c>
      <c r="MT66" s="116">
        <f t="shared" si="673"/>
        <v>0</v>
      </c>
      <c r="MU66" s="116">
        <f t="shared" si="673"/>
        <v>22</v>
      </c>
      <c r="MV66" s="116">
        <f t="shared" si="673"/>
        <v>22</v>
      </c>
      <c r="MW66" s="116">
        <f t="shared" si="673"/>
        <v>22</v>
      </c>
      <c r="MX66" s="116">
        <f t="shared" si="673"/>
        <v>22</v>
      </c>
      <c r="MY66" s="116">
        <f t="shared" si="673"/>
        <v>22</v>
      </c>
      <c r="MZ66" s="116">
        <f t="shared" si="673"/>
        <v>0</v>
      </c>
      <c r="NA66" s="116">
        <f t="shared" si="673"/>
        <v>0</v>
      </c>
      <c r="NB66" s="116">
        <f t="shared" si="673"/>
        <v>22</v>
      </c>
      <c r="NC66" s="116">
        <f t="shared" si="673"/>
        <v>22</v>
      </c>
      <c r="ND66" s="116">
        <f t="shared" si="673"/>
        <v>22</v>
      </c>
      <c r="NE66" s="116">
        <f t="shared" si="673"/>
        <v>22</v>
      </c>
      <c r="NF66" s="116">
        <f t="shared" si="673"/>
        <v>22</v>
      </c>
      <c r="NG66" s="116">
        <f t="shared" si="673"/>
        <v>0</v>
      </c>
      <c r="NH66" s="116">
        <f t="shared" si="673"/>
        <v>0</v>
      </c>
      <c r="NI66" s="116">
        <f t="shared" si="673"/>
        <v>22</v>
      </c>
      <c r="NJ66" s="116">
        <f t="shared" si="673"/>
        <v>22</v>
      </c>
      <c r="NK66" s="116">
        <f t="shared" si="673"/>
        <v>22</v>
      </c>
      <c r="NL66" s="116">
        <f t="shared" si="673"/>
        <v>22</v>
      </c>
      <c r="NM66" s="116">
        <f t="shared" si="673"/>
        <v>0</v>
      </c>
      <c r="NN66" s="116">
        <f t="shared" si="673"/>
        <v>0</v>
      </c>
      <c r="NO66" s="116">
        <f t="shared" si="673"/>
        <v>0</v>
      </c>
      <c r="NP66" s="116">
        <f t="shared" si="673"/>
        <v>22</v>
      </c>
      <c r="NQ66" s="116">
        <f t="shared" si="673"/>
        <v>22</v>
      </c>
      <c r="NR66" s="116">
        <f t="shared" si="673"/>
        <v>22</v>
      </c>
      <c r="NS66" s="116">
        <f t="shared" si="673"/>
        <v>22</v>
      </c>
      <c r="NT66" s="83"/>
      <c r="NU66" s="83"/>
      <c r="NV66" s="83"/>
      <c r="NW66" s="118"/>
      <c r="NX66" s="118"/>
    </row>
    <row r="67" spans="1:388" s="116" customFormat="1" ht="12.75" customHeight="1" x14ac:dyDescent="0.2">
      <c r="A67" s="148"/>
      <c r="B67" s="117"/>
      <c r="C67" s="117"/>
      <c r="D67" s="117"/>
      <c r="E67" s="117"/>
      <c r="F67" s="117"/>
      <c r="G67" s="117"/>
      <c r="I67" s="117"/>
      <c r="J67" s="117"/>
      <c r="K67" s="117"/>
      <c r="L67" s="117"/>
      <c r="M67" s="148" t="s">
        <v>100</v>
      </c>
      <c r="N67" s="148"/>
      <c r="O67" s="148"/>
      <c r="P67" s="148"/>
      <c r="S67" s="116">
        <f>SUM(S66)*$A68</f>
        <v>252</v>
      </c>
      <c r="T67" s="116">
        <f t="shared" ref="T67" si="674">SUM(T66)*$A68</f>
        <v>0</v>
      </c>
      <c r="U67" s="116">
        <f t="shared" ref="U67:CF67" si="675">SUM(U66)*$A68</f>
        <v>0</v>
      </c>
      <c r="V67" s="116">
        <f t="shared" si="675"/>
        <v>0</v>
      </c>
      <c r="W67" s="116">
        <f t="shared" si="675"/>
        <v>588</v>
      </c>
      <c r="X67" s="116">
        <f t="shared" si="675"/>
        <v>588</v>
      </c>
      <c r="Y67" s="116">
        <f t="shared" si="675"/>
        <v>924</v>
      </c>
      <c r="Z67" s="116">
        <f t="shared" si="675"/>
        <v>588</v>
      </c>
      <c r="AA67" s="116">
        <f t="shared" si="675"/>
        <v>924</v>
      </c>
      <c r="AB67" s="116">
        <f t="shared" si="675"/>
        <v>0</v>
      </c>
      <c r="AC67" s="116">
        <f t="shared" si="675"/>
        <v>0</v>
      </c>
      <c r="AD67" s="116">
        <f t="shared" si="675"/>
        <v>924</v>
      </c>
      <c r="AE67" s="116">
        <f t="shared" si="675"/>
        <v>924</v>
      </c>
      <c r="AF67" s="116">
        <f t="shared" si="675"/>
        <v>588</v>
      </c>
      <c r="AG67" s="116">
        <f t="shared" si="675"/>
        <v>588</v>
      </c>
      <c r="AH67" s="116">
        <f t="shared" si="675"/>
        <v>924</v>
      </c>
      <c r="AI67" s="116">
        <f t="shared" si="675"/>
        <v>0</v>
      </c>
      <c r="AJ67" s="116">
        <f t="shared" si="675"/>
        <v>0</v>
      </c>
      <c r="AK67" s="116">
        <f t="shared" si="675"/>
        <v>924</v>
      </c>
      <c r="AL67" s="116">
        <f t="shared" si="675"/>
        <v>924</v>
      </c>
      <c r="AM67" s="116">
        <f t="shared" si="675"/>
        <v>924</v>
      </c>
      <c r="AN67" s="116">
        <f t="shared" si="675"/>
        <v>924</v>
      </c>
      <c r="AO67" s="116">
        <f t="shared" si="675"/>
        <v>924</v>
      </c>
      <c r="AP67" s="116">
        <f t="shared" si="675"/>
        <v>0</v>
      </c>
      <c r="AQ67" s="116">
        <f t="shared" si="675"/>
        <v>0</v>
      </c>
      <c r="AR67" s="116">
        <f t="shared" si="675"/>
        <v>924</v>
      </c>
      <c r="AS67" s="116">
        <f t="shared" si="675"/>
        <v>924</v>
      </c>
      <c r="AT67" s="116">
        <f t="shared" si="675"/>
        <v>924</v>
      </c>
      <c r="AU67" s="116">
        <f t="shared" si="675"/>
        <v>924</v>
      </c>
      <c r="AV67" s="116">
        <f t="shared" si="675"/>
        <v>924</v>
      </c>
      <c r="AW67" s="116">
        <f t="shared" si="675"/>
        <v>0</v>
      </c>
      <c r="AX67" s="116">
        <f t="shared" si="675"/>
        <v>0</v>
      </c>
      <c r="AY67" s="116">
        <f t="shared" si="675"/>
        <v>924</v>
      </c>
      <c r="AZ67" s="116">
        <f t="shared" si="675"/>
        <v>924</v>
      </c>
      <c r="BA67" s="116">
        <f t="shared" si="675"/>
        <v>924</v>
      </c>
      <c r="BB67" s="116">
        <f t="shared" si="675"/>
        <v>924</v>
      </c>
      <c r="BC67" s="116">
        <f t="shared" si="675"/>
        <v>924</v>
      </c>
      <c r="BD67" s="116">
        <f t="shared" si="675"/>
        <v>0</v>
      </c>
      <c r="BE67" s="116">
        <f t="shared" si="675"/>
        <v>0</v>
      </c>
      <c r="BF67" s="116">
        <f t="shared" si="675"/>
        <v>924</v>
      </c>
      <c r="BG67" s="116">
        <f t="shared" si="675"/>
        <v>924</v>
      </c>
      <c r="BH67" s="116">
        <f t="shared" si="675"/>
        <v>924</v>
      </c>
      <c r="BI67" s="116">
        <f t="shared" si="675"/>
        <v>924</v>
      </c>
      <c r="BJ67" s="116">
        <f t="shared" si="675"/>
        <v>924</v>
      </c>
      <c r="BK67" s="116">
        <f t="shared" si="675"/>
        <v>0</v>
      </c>
      <c r="BL67" s="116">
        <f t="shared" si="675"/>
        <v>0</v>
      </c>
      <c r="BM67" s="116">
        <f t="shared" si="675"/>
        <v>924</v>
      </c>
      <c r="BN67" s="116">
        <f t="shared" si="675"/>
        <v>924</v>
      </c>
      <c r="BO67" s="116">
        <f t="shared" si="675"/>
        <v>924</v>
      </c>
      <c r="BP67" s="116">
        <f t="shared" si="675"/>
        <v>588</v>
      </c>
      <c r="BQ67" s="116">
        <f t="shared" si="675"/>
        <v>924</v>
      </c>
      <c r="BR67" s="116">
        <f t="shared" si="675"/>
        <v>0</v>
      </c>
      <c r="BS67" s="116">
        <f t="shared" si="675"/>
        <v>0</v>
      </c>
      <c r="BT67" s="116">
        <f t="shared" si="675"/>
        <v>672</v>
      </c>
      <c r="BU67" s="116">
        <f t="shared" si="675"/>
        <v>672</v>
      </c>
      <c r="BV67" s="116">
        <f t="shared" si="675"/>
        <v>672</v>
      </c>
      <c r="BW67" s="116">
        <f t="shared" si="675"/>
        <v>672</v>
      </c>
      <c r="BX67" s="116">
        <f t="shared" si="675"/>
        <v>672</v>
      </c>
      <c r="BY67" s="116">
        <f t="shared" si="675"/>
        <v>0</v>
      </c>
      <c r="BZ67" s="116">
        <f t="shared" si="675"/>
        <v>0</v>
      </c>
      <c r="CA67" s="116">
        <f t="shared" si="675"/>
        <v>924</v>
      </c>
      <c r="CB67" s="116">
        <f t="shared" si="675"/>
        <v>924</v>
      </c>
      <c r="CC67" s="116">
        <f t="shared" si="675"/>
        <v>672</v>
      </c>
      <c r="CD67" s="116">
        <f t="shared" si="675"/>
        <v>924</v>
      </c>
      <c r="CE67" s="116">
        <f t="shared" si="675"/>
        <v>924</v>
      </c>
      <c r="CF67" s="116">
        <f t="shared" si="675"/>
        <v>0</v>
      </c>
      <c r="CG67" s="116">
        <f t="shared" ref="CG67:ER67" si="676">SUM(CG66)*$A68</f>
        <v>0</v>
      </c>
      <c r="CH67" s="116">
        <f t="shared" si="676"/>
        <v>924</v>
      </c>
      <c r="CI67" s="116">
        <f t="shared" si="676"/>
        <v>924</v>
      </c>
      <c r="CJ67" s="116">
        <f t="shared" si="676"/>
        <v>924</v>
      </c>
      <c r="CK67" s="116">
        <f t="shared" si="676"/>
        <v>588</v>
      </c>
      <c r="CL67" s="116">
        <f t="shared" si="676"/>
        <v>924</v>
      </c>
      <c r="CM67" s="116">
        <f t="shared" si="676"/>
        <v>0</v>
      </c>
      <c r="CN67" s="116">
        <f t="shared" si="676"/>
        <v>0</v>
      </c>
      <c r="CO67" s="116">
        <f t="shared" si="676"/>
        <v>588</v>
      </c>
      <c r="CP67" s="116">
        <f t="shared" si="676"/>
        <v>924</v>
      </c>
      <c r="CQ67" s="116">
        <f t="shared" si="676"/>
        <v>0</v>
      </c>
      <c r="CR67" s="116">
        <f t="shared" si="676"/>
        <v>0</v>
      </c>
      <c r="CS67" s="116">
        <f t="shared" si="676"/>
        <v>0</v>
      </c>
      <c r="CT67" s="116">
        <f t="shared" si="676"/>
        <v>0</v>
      </c>
      <c r="CU67" s="116">
        <f t="shared" si="676"/>
        <v>0</v>
      </c>
      <c r="CV67" s="116">
        <f t="shared" si="676"/>
        <v>0</v>
      </c>
      <c r="CW67" s="116">
        <f t="shared" si="676"/>
        <v>0</v>
      </c>
      <c r="CX67" s="116">
        <f t="shared" si="676"/>
        <v>0</v>
      </c>
      <c r="CY67" s="116">
        <f t="shared" si="676"/>
        <v>0</v>
      </c>
      <c r="CZ67" s="116">
        <f t="shared" si="676"/>
        <v>0</v>
      </c>
      <c r="DA67" s="116">
        <f t="shared" si="676"/>
        <v>0</v>
      </c>
      <c r="DB67" s="116">
        <f t="shared" si="676"/>
        <v>0</v>
      </c>
      <c r="DC67" s="116">
        <f t="shared" si="676"/>
        <v>0</v>
      </c>
      <c r="DD67" s="116">
        <f t="shared" si="676"/>
        <v>0</v>
      </c>
      <c r="DE67" s="116">
        <f t="shared" si="676"/>
        <v>0</v>
      </c>
      <c r="DF67" s="116">
        <f t="shared" si="676"/>
        <v>0</v>
      </c>
      <c r="DG67" s="116">
        <f t="shared" si="676"/>
        <v>0</v>
      </c>
      <c r="DH67" s="116">
        <f t="shared" si="676"/>
        <v>0</v>
      </c>
      <c r="DI67" s="116">
        <f t="shared" si="676"/>
        <v>0</v>
      </c>
      <c r="DJ67" s="116">
        <f t="shared" si="676"/>
        <v>0</v>
      </c>
      <c r="DK67" s="116">
        <f t="shared" si="676"/>
        <v>0</v>
      </c>
      <c r="DL67" s="116">
        <f t="shared" si="676"/>
        <v>0</v>
      </c>
      <c r="DM67" s="116">
        <f t="shared" si="676"/>
        <v>0</v>
      </c>
      <c r="DN67" s="116">
        <f t="shared" si="676"/>
        <v>0</v>
      </c>
      <c r="DO67" s="116">
        <f t="shared" si="676"/>
        <v>0</v>
      </c>
      <c r="DP67" s="116">
        <f t="shared" si="676"/>
        <v>0</v>
      </c>
      <c r="DQ67" s="116">
        <f t="shared" si="676"/>
        <v>0</v>
      </c>
      <c r="DR67" s="116">
        <f t="shared" si="676"/>
        <v>924</v>
      </c>
      <c r="DS67" s="116">
        <f t="shared" si="676"/>
        <v>924</v>
      </c>
      <c r="DT67" s="116">
        <f t="shared" si="676"/>
        <v>924</v>
      </c>
      <c r="DU67" s="116">
        <f t="shared" si="676"/>
        <v>924</v>
      </c>
      <c r="DV67" s="116">
        <f t="shared" si="676"/>
        <v>0</v>
      </c>
      <c r="DW67" s="116">
        <f t="shared" si="676"/>
        <v>0</v>
      </c>
      <c r="DX67" s="116">
        <f t="shared" si="676"/>
        <v>924</v>
      </c>
      <c r="DY67" s="116">
        <f t="shared" si="676"/>
        <v>924</v>
      </c>
      <c r="DZ67" s="116">
        <f t="shared" si="676"/>
        <v>924</v>
      </c>
      <c r="EA67" s="116">
        <f t="shared" si="676"/>
        <v>924</v>
      </c>
      <c r="EB67" s="116">
        <f t="shared" si="676"/>
        <v>924</v>
      </c>
      <c r="EC67" s="116">
        <f t="shared" si="676"/>
        <v>0</v>
      </c>
      <c r="ED67" s="116">
        <f t="shared" si="676"/>
        <v>0</v>
      </c>
      <c r="EE67" s="116">
        <f t="shared" si="676"/>
        <v>924</v>
      </c>
      <c r="EF67" s="116">
        <f t="shared" si="676"/>
        <v>924</v>
      </c>
      <c r="EG67" s="116">
        <f t="shared" si="676"/>
        <v>924</v>
      </c>
      <c r="EH67" s="116">
        <f t="shared" si="676"/>
        <v>924</v>
      </c>
      <c r="EI67" s="116">
        <f t="shared" si="676"/>
        <v>0</v>
      </c>
      <c r="EJ67" s="116">
        <f t="shared" si="676"/>
        <v>0</v>
      </c>
      <c r="EK67" s="116">
        <f t="shared" si="676"/>
        <v>0</v>
      </c>
      <c r="EL67" s="116">
        <f t="shared" si="676"/>
        <v>924</v>
      </c>
      <c r="EM67" s="116">
        <f t="shared" si="676"/>
        <v>924</v>
      </c>
      <c r="EN67" s="116">
        <f t="shared" si="676"/>
        <v>924</v>
      </c>
      <c r="EO67" s="116">
        <f t="shared" si="676"/>
        <v>924</v>
      </c>
      <c r="EP67" s="116">
        <f t="shared" si="676"/>
        <v>0</v>
      </c>
      <c r="EQ67" s="116">
        <f t="shared" si="676"/>
        <v>0</v>
      </c>
      <c r="ER67" s="116">
        <f t="shared" si="676"/>
        <v>0</v>
      </c>
      <c r="ES67" s="116">
        <f t="shared" ref="ES67:HD67" si="677">SUM(ES66)*$A68</f>
        <v>924</v>
      </c>
      <c r="ET67" s="116">
        <f t="shared" si="677"/>
        <v>924</v>
      </c>
      <c r="EU67" s="116">
        <f t="shared" si="677"/>
        <v>924</v>
      </c>
      <c r="EV67" s="116">
        <f t="shared" si="677"/>
        <v>924</v>
      </c>
      <c r="EW67" s="116">
        <f t="shared" si="677"/>
        <v>924</v>
      </c>
      <c r="EX67" s="116">
        <f t="shared" si="677"/>
        <v>0</v>
      </c>
      <c r="EY67" s="116">
        <f t="shared" si="677"/>
        <v>0</v>
      </c>
      <c r="EZ67" s="116">
        <f t="shared" si="677"/>
        <v>924</v>
      </c>
      <c r="FA67" s="116">
        <f t="shared" si="677"/>
        <v>924</v>
      </c>
      <c r="FB67" s="116">
        <f t="shared" si="677"/>
        <v>924</v>
      </c>
      <c r="FC67" s="116">
        <f t="shared" si="677"/>
        <v>0</v>
      </c>
      <c r="FD67" s="116">
        <f t="shared" si="677"/>
        <v>924</v>
      </c>
      <c r="FE67" s="116">
        <f t="shared" si="677"/>
        <v>0</v>
      </c>
      <c r="FF67" s="116">
        <f t="shared" si="677"/>
        <v>0</v>
      </c>
      <c r="FG67" s="116">
        <f t="shared" si="677"/>
        <v>924</v>
      </c>
      <c r="FH67" s="116">
        <f t="shared" si="677"/>
        <v>924</v>
      </c>
      <c r="FI67" s="116">
        <f t="shared" si="677"/>
        <v>924</v>
      </c>
      <c r="FJ67" s="116">
        <f t="shared" si="677"/>
        <v>924</v>
      </c>
      <c r="FK67" s="116">
        <f t="shared" si="677"/>
        <v>924</v>
      </c>
      <c r="FL67" s="116">
        <f t="shared" si="677"/>
        <v>0</v>
      </c>
      <c r="FM67" s="116">
        <f t="shared" si="677"/>
        <v>0</v>
      </c>
      <c r="FN67" s="116">
        <f t="shared" si="677"/>
        <v>0</v>
      </c>
      <c r="FO67" s="116">
        <f t="shared" si="677"/>
        <v>924</v>
      </c>
      <c r="FP67" s="116">
        <f t="shared" si="677"/>
        <v>924</v>
      </c>
      <c r="FQ67" s="116">
        <f t="shared" si="677"/>
        <v>924</v>
      </c>
      <c r="FR67" s="116">
        <f t="shared" si="677"/>
        <v>924</v>
      </c>
      <c r="FS67" s="116">
        <f t="shared" si="677"/>
        <v>0</v>
      </c>
      <c r="FT67" s="116">
        <f t="shared" si="677"/>
        <v>0</v>
      </c>
      <c r="FU67" s="116">
        <f t="shared" si="677"/>
        <v>924</v>
      </c>
      <c r="FV67" s="116">
        <f t="shared" si="677"/>
        <v>924</v>
      </c>
      <c r="FW67" s="116">
        <f t="shared" si="677"/>
        <v>924</v>
      </c>
      <c r="FX67" s="116">
        <f t="shared" si="677"/>
        <v>924</v>
      </c>
      <c r="FY67" s="116">
        <f t="shared" si="677"/>
        <v>924</v>
      </c>
      <c r="FZ67" s="116">
        <f t="shared" si="677"/>
        <v>0</v>
      </c>
      <c r="GA67" s="116">
        <f t="shared" si="677"/>
        <v>0</v>
      </c>
      <c r="GB67" s="116">
        <f t="shared" si="677"/>
        <v>924</v>
      </c>
      <c r="GC67" s="116">
        <f t="shared" si="677"/>
        <v>924</v>
      </c>
      <c r="GD67" s="116">
        <f t="shared" si="677"/>
        <v>924</v>
      </c>
      <c r="GE67" s="116">
        <f t="shared" si="677"/>
        <v>924</v>
      </c>
      <c r="GF67" s="116">
        <f t="shared" si="677"/>
        <v>924</v>
      </c>
      <c r="GG67" s="116">
        <f t="shared" si="677"/>
        <v>0</v>
      </c>
      <c r="GH67" s="116">
        <f t="shared" si="677"/>
        <v>0</v>
      </c>
      <c r="GI67" s="116">
        <f t="shared" si="677"/>
        <v>924</v>
      </c>
      <c r="GJ67" s="116">
        <f t="shared" si="677"/>
        <v>924</v>
      </c>
      <c r="GK67" s="116">
        <f t="shared" si="677"/>
        <v>924</v>
      </c>
      <c r="GL67" s="116">
        <f t="shared" si="677"/>
        <v>924</v>
      </c>
      <c r="GM67" s="116">
        <f t="shared" si="677"/>
        <v>924</v>
      </c>
      <c r="GN67" s="116">
        <f t="shared" si="677"/>
        <v>0</v>
      </c>
      <c r="GO67" s="116">
        <f t="shared" si="677"/>
        <v>0</v>
      </c>
      <c r="GP67" s="116">
        <f t="shared" si="677"/>
        <v>924</v>
      </c>
      <c r="GQ67" s="116">
        <f t="shared" si="677"/>
        <v>924</v>
      </c>
      <c r="GR67" s="116">
        <f t="shared" si="677"/>
        <v>924</v>
      </c>
      <c r="GS67" s="116">
        <f t="shared" si="677"/>
        <v>924</v>
      </c>
      <c r="GT67" s="116">
        <f t="shared" si="677"/>
        <v>924</v>
      </c>
      <c r="GU67" s="116">
        <f t="shared" si="677"/>
        <v>0</v>
      </c>
      <c r="GV67" s="116">
        <f t="shared" si="677"/>
        <v>0</v>
      </c>
      <c r="GW67" s="116">
        <f t="shared" si="677"/>
        <v>924</v>
      </c>
      <c r="GX67" s="116">
        <f t="shared" si="677"/>
        <v>924</v>
      </c>
      <c r="GY67" s="116">
        <f t="shared" si="677"/>
        <v>924</v>
      </c>
      <c r="GZ67" s="116">
        <f t="shared" si="677"/>
        <v>924</v>
      </c>
      <c r="HA67" s="116">
        <f t="shared" si="677"/>
        <v>924</v>
      </c>
      <c r="HB67" s="116">
        <f t="shared" si="677"/>
        <v>0</v>
      </c>
      <c r="HC67" s="116">
        <f t="shared" si="677"/>
        <v>0</v>
      </c>
      <c r="HD67" s="116">
        <f t="shared" si="677"/>
        <v>924</v>
      </c>
      <c r="HE67" s="116">
        <f t="shared" ref="HE67:JP67" si="678">SUM(HE66)*$A68</f>
        <v>0</v>
      </c>
      <c r="HF67" s="116">
        <f t="shared" si="678"/>
        <v>924</v>
      </c>
      <c r="HG67" s="116">
        <f t="shared" si="678"/>
        <v>924</v>
      </c>
      <c r="HH67" s="116">
        <f t="shared" si="678"/>
        <v>924</v>
      </c>
      <c r="HI67" s="116">
        <f t="shared" si="678"/>
        <v>0</v>
      </c>
      <c r="HJ67" s="116">
        <f t="shared" si="678"/>
        <v>0</v>
      </c>
      <c r="HK67" s="116">
        <f t="shared" si="678"/>
        <v>924</v>
      </c>
      <c r="HL67" s="116">
        <f t="shared" si="678"/>
        <v>924</v>
      </c>
      <c r="HM67" s="116">
        <f t="shared" si="678"/>
        <v>924</v>
      </c>
      <c r="HN67" s="116">
        <f t="shared" si="678"/>
        <v>924</v>
      </c>
      <c r="HO67" s="116">
        <f t="shared" si="678"/>
        <v>924</v>
      </c>
      <c r="HP67" s="116">
        <f t="shared" si="678"/>
        <v>0</v>
      </c>
      <c r="HQ67" s="116">
        <f t="shared" si="678"/>
        <v>0</v>
      </c>
      <c r="HR67" s="116">
        <f t="shared" si="678"/>
        <v>924</v>
      </c>
      <c r="HS67" s="116">
        <f t="shared" si="678"/>
        <v>924</v>
      </c>
      <c r="HT67" s="116">
        <f t="shared" si="678"/>
        <v>924</v>
      </c>
      <c r="HU67" s="116">
        <f t="shared" si="678"/>
        <v>924</v>
      </c>
      <c r="HV67" s="116">
        <f t="shared" si="678"/>
        <v>924</v>
      </c>
      <c r="HW67" s="116">
        <f t="shared" si="678"/>
        <v>0</v>
      </c>
      <c r="HX67" s="116">
        <f t="shared" si="678"/>
        <v>0</v>
      </c>
      <c r="HY67" s="116">
        <f t="shared" si="678"/>
        <v>924</v>
      </c>
      <c r="HZ67" s="116">
        <f t="shared" si="678"/>
        <v>924</v>
      </c>
      <c r="IA67" s="116">
        <f t="shared" si="678"/>
        <v>924</v>
      </c>
      <c r="IB67" s="116">
        <f t="shared" si="678"/>
        <v>924</v>
      </c>
      <c r="IC67" s="116">
        <f t="shared" si="678"/>
        <v>924</v>
      </c>
      <c r="ID67" s="116">
        <f t="shared" si="678"/>
        <v>0</v>
      </c>
      <c r="IE67" s="116">
        <f t="shared" si="678"/>
        <v>0</v>
      </c>
      <c r="IF67" s="116">
        <f t="shared" si="678"/>
        <v>924</v>
      </c>
      <c r="IG67" s="116">
        <f t="shared" si="678"/>
        <v>924</v>
      </c>
      <c r="IH67" s="116">
        <f t="shared" si="678"/>
        <v>924</v>
      </c>
      <c r="II67" s="116">
        <f t="shared" si="678"/>
        <v>924</v>
      </c>
      <c r="IJ67" s="116">
        <f t="shared" si="678"/>
        <v>924</v>
      </c>
      <c r="IK67" s="116">
        <f t="shared" si="678"/>
        <v>0</v>
      </c>
      <c r="IL67" s="116">
        <f t="shared" si="678"/>
        <v>0</v>
      </c>
      <c r="IM67" s="116">
        <f t="shared" si="678"/>
        <v>924</v>
      </c>
      <c r="IN67" s="116">
        <f t="shared" si="678"/>
        <v>924</v>
      </c>
      <c r="IO67" s="116">
        <f t="shared" si="678"/>
        <v>924</v>
      </c>
      <c r="IP67" s="116">
        <f t="shared" si="678"/>
        <v>924</v>
      </c>
      <c r="IQ67" s="116">
        <f t="shared" si="678"/>
        <v>924</v>
      </c>
      <c r="IR67" s="116">
        <f t="shared" si="678"/>
        <v>0</v>
      </c>
      <c r="IS67" s="116">
        <f t="shared" si="678"/>
        <v>0</v>
      </c>
      <c r="IT67" s="116">
        <f t="shared" si="678"/>
        <v>924</v>
      </c>
      <c r="IU67" s="116">
        <f t="shared" si="678"/>
        <v>924</v>
      </c>
      <c r="IV67" s="116">
        <f t="shared" si="678"/>
        <v>924</v>
      </c>
      <c r="IW67" s="116">
        <f t="shared" si="678"/>
        <v>924</v>
      </c>
      <c r="IX67" s="116">
        <f t="shared" si="678"/>
        <v>924</v>
      </c>
      <c r="IY67" s="116">
        <f t="shared" si="678"/>
        <v>0</v>
      </c>
      <c r="IZ67" s="116">
        <f t="shared" si="678"/>
        <v>0</v>
      </c>
      <c r="JA67" s="116">
        <f t="shared" si="678"/>
        <v>924</v>
      </c>
      <c r="JB67" s="116">
        <f t="shared" si="678"/>
        <v>924</v>
      </c>
      <c r="JC67" s="116">
        <f t="shared" si="678"/>
        <v>924</v>
      </c>
      <c r="JD67" s="116">
        <f t="shared" si="678"/>
        <v>924</v>
      </c>
      <c r="JE67" s="116">
        <f t="shared" si="678"/>
        <v>924</v>
      </c>
      <c r="JF67" s="116">
        <f t="shared" si="678"/>
        <v>0</v>
      </c>
      <c r="JG67" s="116">
        <f t="shared" si="678"/>
        <v>0</v>
      </c>
      <c r="JH67" s="116">
        <f t="shared" si="678"/>
        <v>924</v>
      </c>
      <c r="JI67" s="116">
        <f t="shared" si="678"/>
        <v>924</v>
      </c>
      <c r="JJ67" s="116">
        <f t="shared" si="678"/>
        <v>924</v>
      </c>
      <c r="JK67" s="116">
        <f t="shared" si="678"/>
        <v>924</v>
      </c>
      <c r="JL67" s="116">
        <f t="shared" si="678"/>
        <v>924</v>
      </c>
      <c r="JM67" s="116">
        <f t="shared" si="678"/>
        <v>0</v>
      </c>
      <c r="JN67" s="116">
        <f t="shared" si="678"/>
        <v>0</v>
      </c>
      <c r="JO67" s="116">
        <f t="shared" si="678"/>
        <v>924</v>
      </c>
      <c r="JP67" s="116">
        <f t="shared" si="678"/>
        <v>924</v>
      </c>
      <c r="JQ67" s="116">
        <f t="shared" ref="JQ67:MB67" si="679">SUM(JQ66)*$A68</f>
        <v>924</v>
      </c>
      <c r="JR67" s="116">
        <f t="shared" si="679"/>
        <v>924</v>
      </c>
      <c r="JS67" s="116">
        <f t="shared" si="679"/>
        <v>924</v>
      </c>
      <c r="JT67" s="116">
        <f t="shared" si="679"/>
        <v>0</v>
      </c>
      <c r="JU67" s="116">
        <f t="shared" si="679"/>
        <v>0</v>
      </c>
      <c r="JV67" s="116">
        <f t="shared" si="679"/>
        <v>924</v>
      </c>
      <c r="JW67" s="116">
        <f t="shared" si="679"/>
        <v>924</v>
      </c>
      <c r="JX67" s="116">
        <f t="shared" si="679"/>
        <v>924</v>
      </c>
      <c r="JY67" s="116">
        <f t="shared" si="679"/>
        <v>924</v>
      </c>
      <c r="JZ67" s="116">
        <f t="shared" si="679"/>
        <v>924</v>
      </c>
      <c r="KA67" s="116">
        <f t="shared" si="679"/>
        <v>0</v>
      </c>
      <c r="KB67" s="116">
        <f t="shared" si="679"/>
        <v>0</v>
      </c>
      <c r="KC67" s="116">
        <f t="shared" si="679"/>
        <v>924</v>
      </c>
      <c r="KD67" s="116">
        <f t="shared" si="679"/>
        <v>924</v>
      </c>
      <c r="KE67" s="116">
        <f t="shared" si="679"/>
        <v>924</v>
      </c>
      <c r="KF67" s="116">
        <f t="shared" si="679"/>
        <v>924</v>
      </c>
      <c r="KG67" s="116">
        <f t="shared" si="679"/>
        <v>924</v>
      </c>
      <c r="KH67" s="116">
        <f t="shared" si="679"/>
        <v>0</v>
      </c>
      <c r="KI67" s="116">
        <f t="shared" si="679"/>
        <v>0</v>
      </c>
      <c r="KJ67" s="116">
        <f t="shared" si="679"/>
        <v>924</v>
      </c>
      <c r="KK67" s="116">
        <f t="shared" si="679"/>
        <v>924</v>
      </c>
      <c r="KL67" s="116">
        <f t="shared" si="679"/>
        <v>924</v>
      </c>
      <c r="KM67" s="116">
        <f t="shared" si="679"/>
        <v>924</v>
      </c>
      <c r="KN67" s="116">
        <f t="shared" si="679"/>
        <v>924</v>
      </c>
      <c r="KO67" s="116">
        <f t="shared" si="679"/>
        <v>0</v>
      </c>
      <c r="KP67" s="116">
        <f t="shared" si="679"/>
        <v>0</v>
      </c>
      <c r="KQ67" s="116">
        <f t="shared" si="679"/>
        <v>924</v>
      </c>
      <c r="KR67" s="116">
        <f t="shared" si="679"/>
        <v>924</v>
      </c>
      <c r="KS67" s="116">
        <f t="shared" si="679"/>
        <v>924</v>
      </c>
      <c r="KT67" s="116">
        <f t="shared" si="679"/>
        <v>924</v>
      </c>
      <c r="KU67" s="116">
        <f t="shared" si="679"/>
        <v>924</v>
      </c>
      <c r="KV67" s="116">
        <f t="shared" si="679"/>
        <v>0</v>
      </c>
      <c r="KW67" s="116">
        <f t="shared" si="679"/>
        <v>0</v>
      </c>
      <c r="KX67" s="116">
        <f t="shared" si="679"/>
        <v>924</v>
      </c>
      <c r="KY67" s="116">
        <f t="shared" si="679"/>
        <v>924</v>
      </c>
      <c r="KZ67" s="116">
        <f t="shared" si="679"/>
        <v>924</v>
      </c>
      <c r="LA67" s="116">
        <f t="shared" si="679"/>
        <v>924</v>
      </c>
      <c r="LB67" s="116">
        <f t="shared" si="679"/>
        <v>924</v>
      </c>
      <c r="LC67" s="116">
        <f t="shared" si="679"/>
        <v>0</v>
      </c>
      <c r="LD67" s="116">
        <f t="shared" si="679"/>
        <v>0</v>
      </c>
      <c r="LE67" s="116">
        <f t="shared" si="679"/>
        <v>924</v>
      </c>
      <c r="LF67" s="116">
        <f t="shared" si="679"/>
        <v>924</v>
      </c>
      <c r="LG67" s="116">
        <f t="shared" si="679"/>
        <v>924</v>
      </c>
      <c r="LH67" s="116">
        <f t="shared" si="679"/>
        <v>924</v>
      </c>
      <c r="LI67" s="116">
        <f t="shared" si="679"/>
        <v>924</v>
      </c>
      <c r="LJ67" s="116">
        <f t="shared" si="679"/>
        <v>0</v>
      </c>
      <c r="LK67" s="116">
        <f t="shared" si="679"/>
        <v>0</v>
      </c>
      <c r="LL67" s="116">
        <f t="shared" si="679"/>
        <v>924</v>
      </c>
      <c r="LM67" s="116">
        <f t="shared" si="679"/>
        <v>924</v>
      </c>
      <c r="LN67" s="116">
        <f t="shared" si="679"/>
        <v>924</v>
      </c>
      <c r="LO67" s="116">
        <f t="shared" si="679"/>
        <v>924</v>
      </c>
      <c r="LP67" s="116">
        <f t="shared" si="679"/>
        <v>924</v>
      </c>
      <c r="LQ67" s="116">
        <f t="shared" si="679"/>
        <v>0</v>
      </c>
      <c r="LR67" s="116">
        <f t="shared" si="679"/>
        <v>0</v>
      </c>
      <c r="LS67" s="116">
        <f t="shared" si="679"/>
        <v>924</v>
      </c>
      <c r="LT67" s="116">
        <f t="shared" si="679"/>
        <v>924</v>
      </c>
      <c r="LU67" s="116">
        <f t="shared" si="679"/>
        <v>0</v>
      </c>
      <c r="LV67" s="116">
        <f t="shared" si="679"/>
        <v>924</v>
      </c>
      <c r="LW67" s="116">
        <f t="shared" si="679"/>
        <v>924</v>
      </c>
      <c r="LX67" s="116">
        <f t="shared" si="679"/>
        <v>0</v>
      </c>
      <c r="LY67" s="116">
        <f t="shared" si="679"/>
        <v>0</v>
      </c>
      <c r="LZ67" s="116">
        <f t="shared" si="679"/>
        <v>924</v>
      </c>
      <c r="MA67" s="116">
        <f t="shared" si="679"/>
        <v>924</v>
      </c>
      <c r="MB67" s="116">
        <f t="shared" si="679"/>
        <v>924</v>
      </c>
      <c r="MC67" s="116">
        <f t="shared" ref="MC67:NS67" si="680">SUM(MC66)*$A68</f>
        <v>924</v>
      </c>
      <c r="MD67" s="116">
        <f t="shared" si="680"/>
        <v>924</v>
      </c>
      <c r="ME67" s="116">
        <f t="shared" si="680"/>
        <v>0</v>
      </c>
      <c r="MF67" s="116">
        <f t="shared" si="680"/>
        <v>0</v>
      </c>
      <c r="MG67" s="116">
        <f t="shared" si="680"/>
        <v>924</v>
      </c>
      <c r="MH67" s="116">
        <f t="shared" si="680"/>
        <v>924</v>
      </c>
      <c r="MI67" s="116">
        <f t="shared" si="680"/>
        <v>924</v>
      </c>
      <c r="MJ67" s="116">
        <f t="shared" si="680"/>
        <v>924</v>
      </c>
      <c r="MK67" s="116">
        <f t="shared" si="680"/>
        <v>924</v>
      </c>
      <c r="ML67" s="116">
        <f t="shared" si="680"/>
        <v>0</v>
      </c>
      <c r="MM67" s="116">
        <f t="shared" si="680"/>
        <v>0</v>
      </c>
      <c r="MN67" s="116">
        <f t="shared" si="680"/>
        <v>924</v>
      </c>
      <c r="MO67" s="116">
        <f t="shared" si="680"/>
        <v>924</v>
      </c>
      <c r="MP67" s="116">
        <f t="shared" si="680"/>
        <v>924</v>
      </c>
      <c r="MQ67" s="116">
        <f t="shared" si="680"/>
        <v>924</v>
      </c>
      <c r="MR67" s="116">
        <f t="shared" si="680"/>
        <v>924</v>
      </c>
      <c r="MS67" s="116">
        <f t="shared" si="680"/>
        <v>0</v>
      </c>
      <c r="MT67" s="116">
        <f t="shared" si="680"/>
        <v>0</v>
      </c>
      <c r="MU67" s="116">
        <f t="shared" si="680"/>
        <v>924</v>
      </c>
      <c r="MV67" s="116">
        <f t="shared" si="680"/>
        <v>924</v>
      </c>
      <c r="MW67" s="116">
        <f t="shared" si="680"/>
        <v>924</v>
      </c>
      <c r="MX67" s="116">
        <f t="shared" si="680"/>
        <v>924</v>
      </c>
      <c r="MY67" s="116">
        <f t="shared" si="680"/>
        <v>924</v>
      </c>
      <c r="MZ67" s="116">
        <f t="shared" si="680"/>
        <v>0</v>
      </c>
      <c r="NA67" s="116">
        <f t="shared" si="680"/>
        <v>0</v>
      </c>
      <c r="NB67" s="116">
        <f t="shared" si="680"/>
        <v>924</v>
      </c>
      <c r="NC67" s="116">
        <f t="shared" si="680"/>
        <v>924</v>
      </c>
      <c r="ND67" s="116">
        <f t="shared" si="680"/>
        <v>924</v>
      </c>
      <c r="NE67" s="116">
        <f t="shared" si="680"/>
        <v>924</v>
      </c>
      <c r="NF67" s="116">
        <f t="shared" si="680"/>
        <v>924</v>
      </c>
      <c r="NG67" s="116">
        <f t="shared" si="680"/>
        <v>0</v>
      </c>
      <c r="NH67" s="116">
        <f t="shared" si="680"/>
        <v>0</v>
      </c>
      <c r="NI67" s="116">
        <f t="shared" si="680"/>
        <v>924</v>
      </c>
      <c r="NJ67" s="116">
        <f t="shared" si="680"/>
        <v>924</v>
      </c>
      <c r="NK67" s="116">
        <f t="shared" si="680"/>
        <v>924</v>
      </c>
      <c r="NL67" s="116">
        <f t="shared" si="680"/>
        <v>924</v>
      </c>
      <c r="NM67" s="116">
        <f t="shared" si="680"/>
        <v>0</v>
      </c>
      <c r="NN67" s="116">
        <f t="shared" si="680"/>
        <v>0</v>
      </c>
      <c r="NO67" s="116">
        <f t="shared" si="680"/>
        <v>0</v>
      </c>
      <c r="NP67" s="116">
        <f t="shared" si="680"/>
        <v>924</v>
      </c>
      <c r="NQ67" s="116">
        <f t="shared" si="680"/>
        <v>924</v>
      </c>
      <c r="NR67" s="116">
        <f t="shared" si="680"/>
        <v>924</v>
      </c>
      <c r="NS67" s="116">
        <f t="shared" si="680"/>
        <v>924</v>
      </c>
      <c r="NT67" s="83"/>
      <c r="NU67" s="83"/>
      <c r="NV67" s="83"/>
      <c r="NW67" s="118"/>
      <c r="NX67" s="118"/>
    </row>
    <row r="68" spans="1:388" s="116" customFormat="1" ht="12.75" customHeight="1" x14ac:dyDescent="0.2">
      <c r="A68" s="117">
        <v>42</v>
      </c>
      <c r="B68" s="117"/>
      <c r="C68" s="117"/>
      <c r="E68" s="117"/>
      <c r="F68" s="117"/>
      <c r="G68" s="117"/>
      <c r="N68" s="117"/>
      <c r="O68" s="117"/>
      <c r="P68" s="117"/>
      <c r="NT68" s="83"/>
      <c r="NU68" s="83"/>
      <c r="NV68" s="83"/>
    </row>
    <row r="69" spans="1:388" s="116" customFormat="1" ht="12.75" customHeight="1" x14ac:dyDescent="0.2">
      <c r="A69" s="148" t="s">
        <v>105</v>
      </c>
      <c r="B69" s="117"/>
      <c r="C69" s="117"/>
      <c r="E69" s="117"/>
      <c r="F69" s="117"/>
      <c r="G69" s="117"/>
      <c r="I69" s="117"/>
      <c r="J69" s="117"/>
      <c r="K69" s="117"/>
      <c r="L69" s="117"/>
      <c r="M69" s="148" t="s">
        <v>99</v>
      </c>
      <c r="N69" s="148"/>
      <c r="O69" s="148"/>
      <c r="P69" s="148"/>
      <c r="R69" s="116">
        <f t="shared" ref="R69:CC69" si="681">SUM(R39:R42)</f>
        <v>0</v>
      </c>
      <c r="S69" s="116">
        <f t="shared" si="681"/>
        <v>16</v>
      </c>
      <c r="T69" s="116">
        <f t="shared" si="681"/>
        <v>16</v>
      </c>
      <c r="U69" s="116">
        <f t="shared" si="681"/>
        <v>0</v>
      </c>
      <c r="V69" s="116">
        <f t="shared" si="681"/>
        <v>0</v>
      </c>
      <c r="W69" s="116">
        <f t="shared" si="681"/>
        <v>32</v>
      </c>
      <c r="X69" s="116">
        <f t="shared" si="681"/>
        <v>32</v>
      </c>
      <c r="Y69" s="116">
        <f t="shared" si="681"/>
        <v>32</v>
      </c>
      <c r="Z69" s="116">
        <f t="shared" si="681"/>
        <v>32</v>
      </c>
      <c r="AA69" s="116">
        <f t="shared" si="681"/>
        <v>32</v>
      </c>
      <c r="AB69" s="116">
        <f t="shared" si="681"/>
        <v>0</v>
      </c>
      <c r="AC69" s="116">
        <f t="shared" si="681"/>
        <v>0</v>
      </c>
      <c r="AD69" s="116">
        <f t="shared" si="681"/>
        <v>32</v>
      </c>
      <c r="AE69" s="116">
        <f t="shared" si="681"/>
        <v>32</v>
      </c>
      <c r="AF69" s="116">
        <f t="shared" si="681"/>
        <v>32</v>
      </c>
      <c r="AG69" s="116">
        <f t="shared" si="681"/>
        <v>32</v>
      </c>
      <c r="AH69" s="116">
        <f t="shared" si="681"/>
        <v>32</v>
      </c>
      <c r="AI69" s="116">
        <f t="shared" si="681"/>
        <v>0</v>
      </c>
      <c r="AJ69" s="116">
        <f t="shared" si="681"/>
        <v>0</v>
      </c>
      <c r="AK69" s="116">
        <f t="shared" si="681"/>
        <v>32</v>
      </c>
      <c r="AL69" s="116">
        <f t="shared" si="681"/>
        <v>32</v>
      </c>
      <c r="AM69" s="116">
        <f t="shared" si="681"/>
        <v>32</v>
      </c>
      <c r="AN69" s="116">
        <f t="shared" si="681"/>
        <v>32</v>
      </c>
      <c r="AO69" s="116">
        <f t="shared" si="681"/>
        <v>32</v>
      </c>
      <c r="AP69" s="116">
        <f t="shared" si="681"/>
        <v>0</v>
      </c>
      <c r="AQ69" s="116">
        <f t="shared" si="681"/>
        <v>0</v>
      </c>
      <c r="AR69" s="116">
        <f t="shared" si="681"/>
        <v>32</v>
      </c>
      <c r="AS69" s="116">
        <f t="shared" si="681"/>
        <v>32</v>
      </c>
      <c r="AT69" s="116">
        <f t="shared" si="681"/>
        <v>32</v>
      </c>
      <c r="AU69" s="116">
        <f t="shared" si="681"/>
        <v>32</v>
      </c>
      <c r="AV69" s="116">
        <f t="shared" si="681"/>
        <v>32</v>
      </c>
      <c r="AW69" s="116">
        <f t="shared" si="681"/>
        <v>0</v>
      </c>
      <c r="AX69" s="116">
        <f t="shared" si="681"/>
        <v>0</v>
      </c>
      <c r="AY69" s="116">
        <f t="shared" si="681"/>
        <v>32</v>
      </c>
      <c r="AZ69" s="116">
        <f t="shared" si="681"/>
        <v>32</v>
      </c>
      <c r="BA69" s="116">
        <f t="shared" si="681"/>
        <v>24</v>
      </c>
      <c r="BB69" s="116">
        <f t="shared" si="681"/>
        <v>32</v>
      </c>
      <c r="BC69" s="116">
        <f t="shared" si="681"/>
        <v>32</v>
      </c>
      <c r="BD69" s="116">
        <f t="shared" si="681"/>
        <v>0</v>
      </c>
      <c r="BE69" s="116">
        <f t="shared" si="681"/>
        <v>0</v>
      </c>
      <c r="BF69" s="116">
        <f t="shared" si="681"/>
        <v>32</v>
      </c>
      <c r="BG69" s="116">
        <f t="shared" si="681"/>
        <v>32</v>
      </c>
      <c r="BH69" s="116">
        <f t="shared" si="681"/>
        <v>32</v>
      </c>
      <c r="BI69" s="116">
        <f t="shared" si="681"/>
        <v>32</v>
      </c>
      <c r="BJ69" s="116">
        <f t="shared" si="681"/>
        <v>32</v>
      </c>
      <c r="BK69" s="116">
        <f t="shared" si="681"/>
        <v>0</v>
      </c>
      <c r="BL69" s="116">
        <f t="shared" si="681"/>
        <v>0</v>
      </c>
      <c r="BM69" s="116">
        <f t="shared" si="681"/>
        <v>32</v>
      </c>
      <c r="BN69" s="116">
        <f t="shared" si="681"/>
        <v>32</v>
      </c>
      <c r="BO69" s="116">
        <f t="shared" si="681"/>
        <v>32</v>
      </c>
      <c r="BP69" s="116">
        <f t="shared" si="681"/>
        <v>32</v>
      </c>
      <c r="BQ69" s="116">
        <f t="shared" si="681"/>
        <v>32</v>
      </c>
      <c r="BR69" s="116">
        <f t="shared" si="681"/>
        <v>0</v>
      </c>
      <c r="BS69" s="116">
        <f t="shared" si="681"/>
        <v>0</v>
      </c>
      <c r="BT69" s="116">
        <f t="shared" si="681"/>
        <v>32</v>
      </c>
      <c r="BU69" s="116">
        <f t="shared" si="681"/>
        <v>32</v>
      </c>
      <c r="BV69" s="116">
        <f t="shared" si="681"/>
        <v>32</v>
      </c>
      <c r="BW69" s="116">
        <f t="shared" si="681"/>
        <v>32</v>
      </c>
      <c r="BX69" s="116">
        <f t="shared" si="681"/>
        <v>24</v>
      </c>
      <c r="BY69" s="116">
        <f t="shared" si="681"/>
        <v>0</v>
      </c>
      <c r="BZ69" s="116">
        <f t="shared" si="681"/>
        <v>0</v>
      </c>
      <c r="CA69" s="116">
        <f t="shared" si="681"/>
        <v>32</v>
      </c>
      <c r="CB69" s="116">
        <f t="shared" si="681"/>
        <v>32</v>
      </c>
      <c r="CC69" s="116">
        <f t="shared" si="681"/>
        <v>32</v>
      </c>
      <c r="CD69" s="116">
        <f t="shared" ref="CD69:EO69" si="682">SUM(CD39:CD42)</f>
        <v>32</v>
      </c>
      <c r="CE69" s="116">
        <f t="shared" si="682"/>
        <v>32</v>
      </c>
      <c r="CF69" s="116">
        <f t="shared" si="682"/>
        <v>0</v>
      </c>
      <c r="CG69" s="116">
        <f t="shared" si="682"/>
        <v>0</v>
      </c>
      <c r="CH69" s="116">
        <f t="shared" si="682"/>
        <v>24</v>
      </c>
      <c r="CI69" s="116">
        <f t="shared" si="682"/>
        <v>24</v>
      </c>
      <c r="CJ69" s="116">
        <f t="shared" si="682"/>
        <v>24</v>
      </c>
      <c r="CK69" s="116">
        <f t="shared" si="682"/>
        <v>24</v>
      </c>
      <c r="CL69" s="116">
        <f t="shared" si="682"/>
        <v>24</v>
      </c>
      <c r="CM69" s="116">
        <f t="shared" si="682"/>
        <v>0</v>
      </c>
      <c r="CN69" s="116">
        <f t="shared" si="682"/>
        <v>0</v>
      </c>
      <c r="CO69" s="116">
        <f t="shared" si="682"/>
        <v>24</v>
      </c>
      <c r="CP69" s="116">
        <f t="shared" si="682"/>
        <v>24</v>
      </c>
      <c r="CQ69" s="116">
        <f t="shared" si="682"/>
        <v>0</v>
      </c>
      <c r="CR69" s="116">
        <f t="shared" si="682"/>
        <v>0</v>
      </c>
      <c r="CS69" s="116">
        <f t="shared" si="682"/>
        <v>0</v>
      </c>
      <c r="CT69" s="116">
        <f t="shared" si="682"/>
        <v>0</v>
      </c>
      <c r="CU69" s="116">
        <f t="shared" si="682"/>
        <v>0</v>
      </c>
      <c r="CV69" s="116">
        <f t="shared" si="682"/>
        <v>0</v>
      </c>
      <c r="CW69" s="116">
        <f t="shared" si="682"/>
        <v>0</v>
      </c>
      <c r="CX69" s="116">
        <f t="shared" si="682"/>
        <v>0</v>
      </c>
      <c r="CY69" s="116">
        <f t="shared" si="682"/>
        <v>0</v>
      </c>
      <c r="CZ69" s="116">
        <f t="shared" si="682"/>
        <v>0</v>
      </c>
      <c r="DA69" s="116">
        <f t="shared" si="682"/>
        <v>0</v>
      </c>
      <c r="DB69" s="116">
        <f t="shared" si="682"/>
        <v>0</v>
      </c>
      <c r="DC69" s="116">
        <f t="shared" si="682"/>
        <v>0</v>
      </c>
      <c r="DD69" s="116">
        <f t="shared" si="682"/>
        <v>0</v>
      </c>
      <c r="DE69" s="116">
        <f t="shared" si="682"/>
        <v>0</v>
      </c>
      <c r="DF69" s="116">
        <f t="shared" si="682"/>
        <v>0</v>
      </c>
      <c r="DG69" s="116">
        <f t="shared" si="682"/>
        <v>0</v>
      </c>
      <c r="DH69" s="116">
        <f t="shared" si="682"/>
        <v>0</v>
      </c>
      <c r="DI69" s="116">
        <f t="shared" si="682"/>
        <v>0</v>
      </c>
      <c r="DJ69" s="116">
        <f t="shared" si="682"/>
        <v>0</v>
      </c>
      <c r="DK69" s="116">
        <f t="shared" si="682"/>
        <v>0</v>
      </c>
      <c r="DL69" s="116">
        <f t="shared" si="682"/>
        <v>0</v>
      </c>
      <c r="DM69" s="116">
        <f t="shared" si="682"/>
        <v>0</v>
      </c>
      <c r="DN69" s="116">
        <f t="shared" si="682"/>
        <v>0</v>
      </c>
      <c r="DO69" s="116">
        <f t="shared" si="682"/>
        <v>0</v>
      </c>
      <c r="DP69" s="116">
        <f t="shared" si="682"/>
        <v>0</v>
      </c>
      <c r="DQ69" s="116">
        <f t="shared" si="682"/>
        <v>0</v>
      </c>
      <c r="DR69" s="116">
        <f t="shared" si="682"/>
        <v>32</v>
      </c>
      <c r="DS69" s="116">
        <f t="shared" si="682"/>
        <v>32</v>
      </c>
      <c r="DT69" s="116">
        <f t="shared" si="682"/>
        <v>32</v>
      </c>
      <c r="DU69" s="116">
        <f t="shared" si="682"/>
        <v>32</v>
      </c>
      <c r="DV69" s="116">
        <f t="shared" si="682"/>
        <v>0</v>
      </c>
      <c r="DW69" s="116">
        <f t="shared" si="682"/>
        <v>0</v>
      </c>
      <c r="DX69" s="116">
        <f t="shared" si="682"/>
        <v>24</v>
      </c>
      <c r="DY69" s="116">
        <f t="shared" si="682"/>
        <v>24</v>
      </c>
      <c r="DZ69" s="116">
        <f t="shared" si="682"/>
        <v>24</v>
      </c>
      <c r="EA69" s="116">
        <f t="shared" si="682"/>
        <v>24</v>
      </c>
      <c r="EB69" s="116">
        <f t="shared" si="682"/>
        <v>16</v>
      </c>
      <c r="EC69" s="116">
        <f t="shared" si="682"/>
        <v>0</v>
      </c>
      <c r="ED69" s="116">
        <f t="shared" si="682"/>
        <v>0</v>
      </c>
      <c r="EE69" s="116">
        <f t="shared" si="682"/>
        <v>32</v>
      </c>
      <c r="EF69" s="116">
        <f t="shared" si="682"/>
        <v>32</v>
      </c>
      <c r="EG69" s="116">
        <f t="shared" si="682"/>
        <v>32</v>
      </c>
      <c r="EH69" s="116">
        <f t="shared" si="682"/>
        <v>32</v>
      </c>
      <c r="EI69" s="116">
        <f t="shared" si="682"/>
        <v>0</v>
      </c>
      <c r="EJ69" s="116">
        <f t="shared" si="682"/>
        <v>0</v>
      </c>
      <c r="EK69" s="116">
        <f t="shared" si="682"/>
        <v>0</v>
      </c>
      <c r="EL69" s="116">
        <f t="shared" si="682"/>
        <v>16</v>
      </c>
      <c r="EM69" s="116">
        <f t="shared" si="682"/>
        <v>16</v>
      </c>
      <c r="EN69" s="116">
        <f t="shared" si="682"/>
        <v>16</v>
      </c>
      <c r="EO69" s="116">
        <f t="shared" si="682"/>
        <v>8</v>
      </c>
      <c r="EP69" s="116">
        <f t="shared" ref="EP69:HA69" si="683">SUM(EP39:EP42)</f>
        <v>0</v>
      </c>
      <c r="EQ69" s="116">
        <f t="shared" si="683"/>
        <v>0</v>
      </c>
      <c r="ER69" s="116">
        <f t="shared" si="683"/>
        <v>0</v>
      </c>
      <c r="ES69" s="116">
        <f t="shared" si="683"/>
        <v>32</v>
      </c>
      <c r="ET69" s="116">
        <f t="shared" si="683"/>
        <v>32</v>
      </c>
      <c r="EU69" s="116">
        <f t="shared" si="683"/>
        <v>32</v>
      </c>
      <c r="EV69" s="116">
        <f t="shared" si="683"/>
        <v>32</v>
      </c>
      <c r="EW69" s="116">
        <f t="shared" si="683"/>
        <v>32</v>
      </c>
      <c r="EX69" s="116">
        <f t="shared" si="683"/>
        <v>0</v>
      </c>
      <c r="EY69" s="116">
        <f t="shared" si="683"/>
        <v>0</v>
      </c>
      <c r="EZ69" s="116">
        <f t="shared" si="683"/>
        <v>32</v>
      </c>
      <c r="FA69" s="116">
        <f t="shared" si="683"/>
        <v>32</v>
      </c>
      <c r="FB69" s="116">
        <f t="shared" si="683"/>
        <v>32</v>
      </c>
      <c r="FC69" s="116">
        <f t="shared" si="683"/>
        <v>0</v>
      </c>
      <c r="FD69" s="116">
        <f t="shared" si="683"/>
        <v>32</v>
      </c>
      <c r="FE69" s="116">
        <f t="shared" si="683"/>
        <v>0</v>
      </c>
      <c r="FF69" s="116">
        <f t="shared" si="683"/>
        <v>0</v>
      </c>
      <c r="FG69" s="116">
        <f t="shared" si="683"/>
        <v>32</v>
      </c>
      <c r="FH69" s="116">
        <f t="shared" si="683"/>
        <v>32</v>
      </c>
      <c r="FI69" s="116">
        <f t="shared" si="683"/>
        <v>24</v>
      </c>
      <c r="FJ69" s="116">
        <f t="shared" si="683"/>
        <v>32</v>
      </c>
      <c r="FK69" s="116">
        <f t="shared" si="683"/>
        <v>32</v>
      </c>
      <c r="FL69" s="116">
        <f t="shared" si="683"/>
        <v>0</v>
      </c>
      <c r="FM69" s="116">
        <f t="shared" si="683"/>
        <v>0</v>
      </c>
      <c r="FN69" s="116">
        <f t="shared" si="683"/>
        <v>0</v>
      </c>
      <c r="FO69" s="116">
        <f t="shared" si="683"/>
        <v>32</v>
      </c>
      <c r="FP69" s="116">
        <f t="shared" si="683"/>
        <v>32</v>
      </c>
      <c r="FQ69" s="116">
        <f t="shared" si="683"/>
        <v>32</v>
      </c>
      <c r="FR69" s="116">
        <f t="shared" si="683"/>
        <v>32</v>
      </c>
      <c r="FS69" s="116">
        <f t="shared" si="683"/>
        <v>0</v>
      </c>
      <c r="FT69" s="116">
        <f t="shared" si="683"/>
        <v>0</v>
      </c>
      <c r="FU69" s="116">
        <f t="shared" si="683"/>
        <v>32</v>
      </c>
      <c r="FV69" s="116">
        <f t="shared" si="683"/>
        <v>32</v>
      </c>
      <c r="FW69" s="116">
        <f t="shared" si="683"/>
        <v>32</v>
      </c>
      <c r="FX69" s="116">
        <f t="shared" si="683"/>
        <v>32</v>
      </c>
      <c r="FY69" s="116">
        <f t="shared" si="683"/>
        <v>32</v>
      </c>
      <c r="FZ69" s="116">
        <f t="shared" si="683"/>
        <v>0</v>
      </c>
      <c r="GA69" s="116">
        <f t="shared" si="683"/>
        <v>0</v>
      </c>
      <c r="GB69" s="116">
        <f t="shared" si="683"/>
        <v>32</v>
      </c>
      <c r="GC69" s="116">
        <f t="shared" si="683"/>
        <v>32</v>
      </c>
      <c r="GD69" s="116">
        <f t="shared" si="683"/>
        <v>32</v>
      </c>
      <c r="GE69" s="116">
        <f t="shared" si="683"/>
        <v>32</v>
      </c>
      <c r="GF69" s="116">
        <f t="shared" si="683"/>
        <v>24</v>
      </c>
      <c r="GG69" s="116">
        <f t="shared" si="683"/>
        <v>0</v>
      </c>
      <c r="GH69" s="116">
        <f t="shared" si="683"/>
        <v>0</v>
      </c>
      <c r="GI69" s="116">
        <f t="shared" si="683"/>
        <v>24</v>
      </c>
      <c r="GJ69" s="116">
        <f t="shared" si="683"/>
        <v>32</v>
      </c>
      <c r="GK69" s="116">
        <f t="shared" si="683"/>
        <v>32</v>
      </c>
      <c r="GL69" s="116">
        <f t="shared" si="683"/>
        <v>32</v>
      </c>
      <c r="GM69" s="116">
        <f t="shared" si="683"/>
        <v>32</v>
      </c>
      <c r="GN69" s="116">
        <f t="shared" si="683"/>
        <v>0</v>
      </c>
      <c r="GO69" s="116">
        <f t="shared" si="683"/>
        <v>0</v>
      </c>
      <c r="GP69" s="116">
        <f t="shared" si="683"/>
        <v>32</v>
      </c>
      <c r="GQ69" s="116">
        <f t="shared" si="683"/>
        <v>32</v>
      </c>
      <c r="GR69" s="116">
        <f t="shared" si="683"/>
        <v>32</v>
      </c>
      <c r="GS69" s="116">
        <f t="shared" si="683"/>
        <v>32</v>
      </c>
      <c r="GT69" s="116">
        <f t="shared" si="683"/>
        <v>32</v>
      </c>
      <c r="GU69" s="116">
        <f t="shared" si="683"/>
        <v>0</v>
      </c>
      <c r="GV69" s="116">
        <f t="shared" si="683"/>
        <v>0</v>
      </c>
      <c r="GW69" s="116">
        <f t="shared" si="683"/>
        <v>32</v>
      </c>
      <c r="GX69" s="116">
        <f t="shared" si="683"/>
        <v>32</v>
      </c>
      <c r="GY69" s="116">
        <f t="shared" si="683"/>
        <v>32</v>
      </c>
      <c r="GZ69" s="116">
        <f t="shared" si="683"/>
        <v>32</v>
      </c>
      <c r="HA69" s="116">
        <f t="shared" si="683"/>
        <v>32</v>
      </c>
      <c r="HB69" s="116">
        <f t="shared" ref="HB69:JM69" si="684">SUM(HB39:HB42)</f>
        <v>0</v>
      </c>
      <c r="HC69" s="116">
        <f t="shared" si="684"/>
        <v>0</v>
      </c>
      <c r="HD69" s="116">
        <f t="shared" si="684"/>
        <v>32</v>
      </c>
      <c r="HE69" s="116">
        <f t="shared" si="684"/>
        <v>0</v>
      </c>
      <c r="HF69" s="116">
        <f t="shared" si="684"/>
        <v>32</v>
      </c>
      <c r="HG69" s="116">
        <f t="shared" si="684"/>
        <v>32</v>
      </c>
      <c r="HH69" s="116">
        <f t="shared" si="684"/>
        <v>32</v>
      </c>
      <c r="HI69" s="116">
        <f t="shared" si="684"/>
        <v>0</v>
      </c>
      <c r="HJ69" s="116">
        <f t="shared" si="684"/>
        <v>0</v>
      </c>
      <c r="HK69" s="116">
        <f t="shared" si="684"/>
        <v>32</v>
      </c>
      <c r="HL69" s="116">
        <f t="shared" si="684"/>
        <v>32</v>
      </c>
      <c r="HM69" s="116">
        <f t="shared" si="684"/>
        <v>32</v>
      </c>
      <c r="HN69" s="116">
        <f t="shared" si="684"/>
        <v>32</v>
      </c>
      <c r="HO69" s="116">
        <f t="shared" si="684"/>
        <v>32</v>
      </c>
      <c r="HP69" s="116">
        <f t="shared" si="684"/>
        <v>0</v>
      </c>
      <c r="HQ69" s="116">
        <f t="shared" si="684"/>
        <v>0</v>
      </c>
      <c r="HR69" s="116">
        <f t="shared" si="684"/>
        <v>32</v>
      </c>
      <c r="HS69" s="116">
        <f t="shared" si="684"/>
        <v>32</v>
      </c>
      <c r="HT69" s="116">
        <f t="shared" si="684"/>
        <v>32</v>
      </c>
      <c r="HU69" s="116">
        <f t="shared" si="684"/>
        <v>32</v>
      </c>
      <c r="HV69" s="116">
        <f t="shared" si="684"/>
        <v>32</v>
      </c>
      <c r="HW69" s="116">
        <f t="shared" si="684"/>
        <v>0</v>
      </c>
      <c r="HX69" s="116">
        <f t="shared" si="684"/>
        <v>0</v>
      </c>
      <c r="HY69" s="116">
        <f t="shared" si="684"/>
        <v>32</v>
      </c>
      <c r="HZ69" s="116">
        <f t="shared" si="684"/>
        <v>32</v>
      </c>
      <c r="IA69" s="116">
        <f t="shared" si="684"/>
        <v>32</v>
      </c>
      <c r="IB69" s="116">
        <f t="shared" si="684"/>
        <v>32</v>
      </c>
      <c r="IC69" s="116">
        <f t="shared" si="684"/>
        <v>32</v>
      </c>
      <c r="ID69" s="116">
        <f t="shared" si="684"/>
        <v>0</v>
      </c>
      <c r="IE69" s="116">
        <f t="shared" si="684"/>
        <v>0</v>
      </c>
      <c r="IF69" s="116">
        <f t="shared" si="684"/>
        <v>32</v>
      </c>
      <c r="IG69" s="116">
        <f t="shared" si="684"/>
        <v>32</v>
      </c>
      <c r="IH69" s="116">
        <f t="shared" si="684"/>
        <v>32</v>
      </c>
      <c r="II69" s="116">
        <f t="shared" si="684"/>
        <v>32</v>
      </c>
      <c r="IJ69" s="116">
        <f t="shared" si="684"/>
        <v>32</v>
      </c>
      <c r="IK69" s="116">
        <f t="shared" si="684"/>
        <v>0</v>
      </c>
      <c r="IL69" s="116">
        <f t="shared" si="684"/>
        <v>0</v>
      </c>
      <c r="IM69" s="116">
        <f t="shared" si="684"/>
        <v>32</v>
      </c>
      <c r="IN69" s="116">
        <f t="shared" si="684"/>
        <v>32</v>
      </c>
      <c r="IO69" s="116">
        <f t="shared" si="684"/>
        <v>32</v>
      </c>
      <c r="IP69" s="116">
        <f t="shared" si="684"/>
        <v>32</v>
      </c>
      <c r="IQ69" s="116">
        <f t="shared" si="684"/>
        <v>32</v>
      </c>
      <c r="IR69" s="116">
        <f t="shared" si="684"/>
        <v>0</v>
      </c>
      <c r="IS69" s="116">
        <f t="shared" si="684"/>
        <v>0</v>
      </c>
      <c r="IT69" s="116">
        <f t="shared" si="684"/>
        <v>32</v>
      </c>
      <c r="IU69" s="116">
        <f t="shared" si="684"/>
        <v>32</v>
      </c>
      <c r="IV69" s="116">
        <f t="shared" si="684"/>
        <v>32</v>
      </c>
      <c r="IW69" s="116">
        <f t="shared" si="684"/>
        <v>32</v>
      </c>
      <c r="IX69" s="116">
        <f t="shared" si="684"/>
        <v>32</v>
      </c>
      <c r="IY69" s="116">
        <f t="shared" si="684"/>
        <v>0</v>
      </c>
      <c r="IZ69" s="116">
        <f t="shared" si="684"/>
        <v>0</v>
      </c>
      <c r="JA69" s="116">
        <f t="shared" si="684"/>
        <v>32</v>
      </c>
      <c r="JB69" s="116">
        <f t="shared" si="684"/>
        <v>32</v>
      </c>
      <c r="JC69" s="116">
        <f t="shared" si="684"/>
        <v>32</v>
      </c>
      <c r="JD69" s="116">
        <f t="shared" si="684"/>
        <v>32</v>
      </c>
      <c r="JE69" s="116">
        <f t="shared" si="684"/>
        <v>32</v>
      </c>
      <c r="JF69" s="116">
        <f t="shared" si="684"/>
        <v>0</v>
      </c>
      <c r="JG69" s="116">
        <f t="shared" si="684"/>
        <v>0</v>
      </c>
      <c r="JH69" s="116">
        <f t="shared" si="684"/>
        <v>32</v>
      </c>
      <c r="JI69" s="116">
        <f t="shared" si="684"/>
        <v>32</v>
      </c>
      <c r="JJ69" s="116">
        <f t="shared" si="684"/>
        <v>32</v>
      </c>
      <c r="JK69" s="116">
        <f t="shared" si="684"/>
        <v>32</v>
      </c>
      <c r="JL69" s="116">
        <f t="shared" si="684"/>
        <v>32</v>
      </c>
      <c r="JM69" s="116">
        <f t="shared" si="684"/>
        <v>0</v>
      </c>
      <c r="JN69" s="116">
        <f t="shared" ref="JN69:LY69" si="685">SUM(JN39:JN42)</f>
        <v>0</v>
      </c>
      <c r="JO69" s="116">
        <f t="shared" si="685"/>
        <v>32</v>
      </c>
      <c r="JP69" s="116">
        <f t="shared" si="685"/>
        <v>32</v>
      </c>
      <c r="JQ69" s="116">
        <f t="shared" si="685"/>
        <v>32</v>
      </c>
      <c r="JR69" s="116">
        <f t="shared" si="685"/>
        <v>32</v>
      </c>
      <c r="JS69" s="116">
        <f t="shared" si="685"/>
        <v>32</v>
      </c>
      <c r="JT69" s="116">
        <f t="shared" si="685"/>
        <v>0</v>
      </c>
      <c r="JU69" s="116">
        <f t="shared" si="685"/>
        <v>0</v>
      </c>
      <c r="JV69" s="116">
        <f t="shared" si="685"/>
        <v>32</v>
      </c>
      <c r="JW69" s="116">
        <f t="shared" si="685"/>
        <v>32</v>
      </c>
      <c r="JX69" s="116">
        <f t="shared" si="685"/>
        <v>32</v>
      </c>
      <c r="JY69" s="116">
        <f t="shared" si="685"/>
        <v>32</v>
      </c>
      <c r="JZ69" s="116">
        <f t="shared" si="685"/>
        <v>32</v>
      </c>
      <c r="KA69" s="116">
        <f t="shared" si="685"/>
        <v>0</v>
      </c>
      <c r="KB69" s="116">
        <f t="shared" si="685"/>
        <v>0</v>
      </c>
      <c r="KC69" s="116">
        <f t="shared" si="685"/>
        <v>32</v>
      </c>
      <c r="KD69" s="116">
        <f t="shared" si="685"/>
        <v>32</v>
      </c>
      <c r="KE69" s="116">
        <f t="shared" si="685"/>
        <v>32</v>
      </c>
      <c r="KF69" s="116">
        <f t="shared" si="685"/>
        <v>32</v>
      </c>
      <c r="KG69" s="116">
        <f t="shared" si="685"/>
        <v>32</v>
      </c>
      <c r="KH69" s="116">
        <f t="shared" si="685"/>
        <v>0</v>
      </c>
      <c r="KI69" s="116">
        <f t="shared" si="685"/>
        <v>0</v>
      </c>
      <c r="KJ69" s="116">
        <f t="shared" si="685"/>
        <v>32</v>
      </c>
      <c r="KK69" s="116">
        <f t="shared" si="685"/>
        <v>32</v>
      </c>
      <c r="KL69" s="116">
        <f t="shared" si="685"/>
        <v>32</v>
      </c>
      <c r="KM69" s="116">
        <f t="shared" si="685"/>
        <v>32</v>
      </c>
      <c r="KN69" s="116">
        <f t="shared" si="685"/>
        <v>32</v>
      </c>
      <c r="KO69" s="116">
        <f t="shared" si="685"/>
        <v>0</v>
      </c>
      <c r="KP69" s="116">
        <f t="shared" si="685"/>
        <v>0</v>
      </c>
      <c r="KQ69" s="116">
        <f t="shared" si="685"/>
        <v>32</v>
      </c>
      <c r="KR69" s="116">
        <f t="shared" si="685"/>
        <v>32</v>
      </c>
      <c r="KS69" s="116">
        <f t="shared" si="685"/>
        <v>32</v>
      </c>
      <c r="KT69" s="116">
        <f t="shared" si="685"/>
        <v>32</v>
      </c>
      <c r="KU69" s="116">
        <f t="shared" si="685"/>
        <v>32</v>
      </c>
      <c r="KV69" s="116">
        <f t="shared" si="685"/>
        <v>0</v>
      </c>
      <c r="KW69" s="116">
        <f t="shared" si="685"/>
        <v>0</v>
      </c>
      <c r="KX69" s="116">
        <f t="shared" si="685"/>
        <v>32</v>
      </c>
      <c r="KY69" s="116">
        <f t="shared" si="685"/>
        <v>32</v>
      </c>
      <c r="KZ69" s="116">
        <f t="shared" si="685"/>
        <v>32</v>
      </c>
      <c r="LA69" s="116">
        <f t="shared" si="685"/>
        <v>32</v>
      </c>
      <c r="LB69" s="116">
        <f t="shared" si="685"/>
        <v>32</v>
      </c>
      <c r="LC69" s="116">
        <f t="shared" si="685"/>
        <v>0</v>
      </c>
      <c r="LD69" s="116">
        <f t="shared" si="685"/>
        <v>0</v>
      </c>
      <c r="LE69" s="116">
        <f t="shared" si="685"/>
        <v>32</v>
      </c>
      <c r="LF69" s="116">
        <f t="shared" si="685"/>
        <v>32</v>
      </c>
      <c r="LG69" s="116">
        <f t="shared" si="685"/>
        <v>32</v>
      </c>
      <c r="LH69" s="116">
        <f t="shared" si="685"/>
        <v>32</v>
      </c>
      <c r="LI69" s="116">
        <f t="shared" si="685"/>
        <v>32</v>
      </c>
      <c r="LJ69" s="116">
        <f t="shared" si="685"/>
        <v>0</v>
      </c>
      <c r="LK69" s="116">
        <f t="shared" si="685"/>
        <v>0</v>
      </c>
      <c r="LL69" s="116">
        <f t="shared" si="685"/>
        <v>32</v>
      </c>
      <c r="LM69" s="116">
        <f t="shared" si="685"/>
        <v>32</v>
      </c>
      <c r="LN69" s="116">
        <f t="shared" si="685"/>
        <v>32</v>
      </c>
      <c r="LO69" s="116">
        <f t="shared" si="685"/>
        <v>32</v>
      </c>
      <c r="LP69" s="116">
        <f t="shared" si="685"/>
        <v>32</v>
      </c>
      <c r="LQ69" s="116">
        <f t="shared" si="685"/>
        <v>0</v>
      </c>
      <c r="LR69" s="116">
        <f t="shared" si="685"/>
        <v>0</v>
      </c>
      <c r="LS69" s="116">
        <f t="shared" si="685"/>
        <v>32</v>
      </c>
      <c r="LT69" s="116">
        <f t="shared" si="685"/>
        <v>32</v>
      </c>
      <c r="LU69" s="116">
        <f t="shared" si="685"/>
        <v>0</v>
      </c>
      <c r="LV69" s="116">
        <f t="shared" si="685"/>
        <v>32</v>
      </c>
      <c r="LW69" s="116">
        <f t="shared" si="685"/>
        <v>32</v>
      </c>
      <c r="LX69" s="116">
        <f t="shared" si="685"/>
        <v>0</v>
      </c>
      <c r="LY69" s="116">
        <f t="shared" si="685"/>
        <v>0</v>
      </c>
      <c r="LZ69" s="116">
        <f t="shared" ref="LZ69:NS69" si="686">SUM(LZ39:LZ42)</f>
        <v>32</v>
      </c>
      <c r="MA69" s="116">
        <f t="shared" si="686"/>
        <v>32</v>
      </c>
      <c r="MB69" s="116">
        <f t="shared" si="686"/>
        <v>32</v>
      </c>
      <c r="MC69" s="116">
        <f t="shared" si="686"/>
        <v>32</v>
      </c>
      <c r="MD69" s="116">
        <f t="shared" si="686"/>
        <v>32</v>
      </c>
      <c r="ME69" s="116">
        <f t="shared" si="686"/>
        <v>0</v>
      </c>
      <c r="MF69" s="116">
        <f t="shared" si="686"/>
        <v>0</v>
      </c>
      <c r="MG69" s="116">
        <f t="shared" si="686"/>
        <v>32</v>
      </c>
      <c r="MH69" s="116">
        <f t="shared" si="686"/>
        <v>32</v>
      </c>
      <c r="MI69" s="116">
        <f t="shared" si="686"/>
        <v>32</v>
      </c>
      <c r="MJ69" s="116">
        <f t="shared" si="686"/>
        <v>32</v>
      </c>
      <c r="MK69" s="116">
        <f t="shared" si="686"/>
        <v>32</v>
      </c>
      <c r="ML69" s="116">
        <f t="shared" si="686"/>
        <v>0</v>
      </c>
      <c r="MM69" s="116">
        <f t="shared" si="686"/>
        <v>0</v>
      </c>
      <c r="MN69" s="116">
        <f t="shared" si="686"/>
        <v>32</v>
      </c>
      <c r="MO69" s="116">
        <f t="shared" si="686"/>
        <v>32</v>
      </c>
      <c r="MP69" s="116">
        <f t="shared" si="686"/>
        <v>32</v>
      </c>
      <c r="MQ69" s="116">
        <f t="shared" si="686"/>
        <v>32</v>
      </c>
      <c r="MR69" s="116">
        <f t="shared" si="686"/>
        <v>32</v>
      </c>
      <c r="MS69" s="116">
        <f t="shared" si="686"/>
        <v>0</v>
      </c>
      <c r="MT69" s="116">
        <f t="shared" si="686"/>
        <v>0</v>
      </c>
      <c r="MU69" s="116">
        <f t="shared" si="686"/>
        <v>32</v>
      </c>
      <c r="MV69" s="116">
        <f t="shared" si="686"/>
        <v>32</v>
      </c>
      <c r="MW69" s="116">
        <f t="shared" si="686"/>
        <v>32</v>
      </c>
      <c r="MX69" s="116">
        <f t="shared" si="686"/>
        <v>32</v>
      </c>
      <c r="MY69" s="116">
        <f t="shared" si="686"/>
        <v>32</v>
      </c>
      <c r="MZ69" s="116">
        <f t="shared" si="686"/>
        <v>0</v>
      </c>
      <c r="NA69" s="116">
        <f t="shared" si="686"/>
        <v>0</v>
      </c>
      <c r="NB69" s="116">
        <f t="shared" si="686"/>
        <v>32</v>
      </c>
      <c r="NC69" s="116">
        <f t="shared" si="686"/>
        <v>32</v>
      </c>
      <c r="ND69" s="116">
        <f t="shared" si="686"/>
        <v>32</v>
      </c>
      <c r="NE69" s="116">
        <f t="shared" si="686"/>
        <v>32</v>
      </c>
      <c r="NF69" s="116">
        <f t="shared" si="686"/>
        <v>32</v>
      </c>
      <c r="NG69" s="116">
        <f t="shared" si="686"/>
        <v>0</v>
      </c>
      <c r="NH69" s="116">
        <f t="shared" si="686"/>
        <v>0</v>
      </c>
      <c r="NI69" s="116">
        <f t="shared" si="686"/>
        <v>32</v>
      </c>
      <c r="NJ69" s="116">
        <f t="shared" si="686"/>
        <v>32</v>
      </c>
      <c r="NK69" s="116">
        <f t="shared" si="686"/>
        <v>32</v>
      </c>
      <c r="NL69" s="116">
        <f t="shared" si="686"/>
        <v>32</v>
      </c>
      <c r="NM69" s="116">
        <f t="shared" si="686"/>
        <v>0</v>
      </c>
      <c r="NN69" s="116">
        <f t="shared" si="686"/>
        <v>0</v>
      </c>
      <c r="NO69" s="116">
        <f t="shared" si="686"/>
        <v>0</v>
      </c>
      <c r="NP69" s="116">
        <f t="shared" si="686"/>
        <v>32</v>
      </c>
      <c r="NQ69" s="116">
        <f t="shared" si="686"/>
        <v>32</v>
      </c>
      <c r="NR69" s="116">
        <f t="shared" si="686"/>
        <v>32</v>
      </c>
      <c r="NS69" s="116">
        <f t="shared" si="686"/>
        <v>32</v>
      </c>
      <c r="NT69" s="83"/>
      <c r="NU69" s="83"/>
      <c r="NV69" s="83"/>
      <c r="NW69" s="118"/>
      <c r="NX69" s="118"/>
    </row>
    <row r="70" spans="1:388" s="116" customFormat="1" ht="12.75" customHeight="1" x14ac:dyDescent="0.2">
      <c r="A70" s="148"/>
      <c r="B70" s="117"/>
      <c r="C70" s="117"/>
      <c r="D70" s="117"/>
      <c r="E70" s="117"/>
      <c r="F70" s="117"/>
      <c r="G70" s="117"/>
      <c r="I70" s="117"/>
      <c r="J70" s="117"/>
      <c r="K70" s="117"/>
      <c r="L70" s="117"/>
      <c r="M70" s="148" t="s">
        <v>100</v>
      </c>
      <c r="N70" s="148"/>
      <c r="O70" s="148"/>
      <c r="P70" s="148"/>
      <c r="R70" s="116">
        <f t="shared" ref="R70:S70" si="687">SUM(R69)*$A71</f>
        <v>0</v>
      </c>
      <c r="S70" s="116">
        <f t="shared" si="687"/>
        <v>592</v>
      </c>
      <c r="T70" s="116">
        <f t="shared" ref="T70" si="688">SUM(T69)*$A71</f>
        <v>592</v>
      </c>
      <c r="U70" s="116">
        <f t="shared" ref="U70:CF70" si="689">SUM(U69)*$A71</f>
        <v>0</v>
      </c>
      <c r="V70" s="116">
        <f t="shared" si="689"/>
        <v>0</v>
      </c>
      <c r="W70" s="116">
        <f t="shared" si="689"/>
        <v>1184</v>
      </c>
      <c r="X70" s="116">
        <f t="shared" si="689"/>
        <v>1184</v>
      </c>
      <c r="Y70" s="116">
        <f t="shared" si="689"/>
        <v>1184</v>
      </c>
      <c r="Z70" s="116">
        <f t="shared" si="689"/>
        <v>1184</v>
      </c>
      <c r="AA70" s="116">
        <f t="shared" si="689"/>
        <v>1184</v>
      </c>
      <c r="AB70" s="116">
        <f t="shared" si="689"/>
        <v>0</v>
      </c>
      <c r="AC70" s="116">
        <f t="shared" si="689"/>
        <v>0</v>
      </c>
      <c r="AD70" s="116">
        <f t="shared" si="689"/>
        <v>1184</v>
      </c>
      <c r="AE70" s="116">
        <f t="shared" si="689"/>
        <v>1184</v>
      </c>
      <c r="AF70" s="116">
        <f t="shared" si="689"/>
        <v>1184</v>
      </c>
      <c r="AG70" s="116">
        <f t="shared" si="689"/>
        <v>1184</v>
      </c>
      <c r="AH70" s="116">
        <f t="shared" si="689"/>
        <v>1184</v>
      </c>
      <c r="AI70" s="116">
        <f t="shared" si="689"/>
        <v>0</v>
      </c>
      <c r="AJ70" s="116">
        <f t="shared" si="689"/>
        <v>0</v>
      </c>
      <c r="AK70" s="116">
        <f t="shared" si="689"/>
        <v>1184</v>
      </c>
      <c r="AL70" s="116">
        <f t="shared" si="689"/>
        <v>1184</v>
      </c>
      <c r="AM70" s="116">
        <f t="shared" si="689"/>
        <v>1184</v>
      </c>
      <c r="AN70" s="116">
        <f t="shared" si="689"/>
        <v>1184</v>
      </c>
      <c r="AO70" s="116">
        <f t="shared" si="689"/>
        <v>1184</v>
      </c>
      <c r="AP70" s="116">
        <f t="shared" si="689"/>
        <v>0</v>
      </c>
      <c r="AQ70" s="116">
        <f t="shared" si="689"/>
        <v>0</v>
      </c>
      <c r="AR70" s="116">
        <f t="shared" si="689"/>
        <v>1184</v>
      </c>
      <c r="AS70" s="116">
        <f t="shared" si="689"/>
        <v>1184</v>
      </c>
      <c r="AT70" s="116">
        <f t="shared" si="689"/>
        <v>1184</v>
      </c>
      <c r="AU70" s="116">
        <f t="shared" si="689"/>
        <v>1184</v>
      </c>
      <c r="AV70" s="116">
        <f t="shared" si="689"/>
        <v>1184</v>
      </c>
      <c r="AW70" s="116">
        <f t="shared" si="689"/>
        <v>0</v>
      </c>
      <c r="AX70" s="116">
        <f t="shared" si="689"/>
        <v>0</v>
      </c>
      <c r="AY70" s="116">
        <f t="shared" si="689"/>
        <v>1184</v>
      </c>
      <c r="AZ70" s="116">
        <f t="shared" si="689"/>
        <v>1184</v>
      </c>
      <c r="BA70" s="116">
        <f t="shared" si="689"/>
        <v>888</v>
      </c>
      <c r="BB70" s="116">
        <f t="shared" si="689"/>
        <v>1184</v>
      </c>
      <c r="BC70" s="116">
        <f t="shared" si="689"/>
        <v>1184</v>
      </c>
      <c r="BD70" s="116">
        <f t="shared" si="689"/>
        <v>0</v>
      </c>
      <c r="BE70" s="116">
        <f t="shared" si="689"/>
        <v>0</v>
      </c>
      <c r="BF70" s="116">
        <f t="shared" si="689"/>
        <v>1184</v>
      </c>
      <c r="BG70" s="116">
        <f t="shared" si="689"/>
        <v>1184</v>
      </c>
      <c r="BH70" s="116">
        <f t="shared" si="689"/>
        <v>1184</v>
      </c>
      <c r="BI70" s="116">
        <f t="shared" si="689"/>
        <v>1184</v>
      </c>
      <c r="BJ70" s="116">
        <f t="shared" si="689"/>
        <v>1184</v>
      </c>
      <c r="BK70" s="116">
        <f t="shared" si="689"/>
        <v>0</v>
      </c>
      <c r="BL70" s="116">
        <f t="shared" si="689"/>
        <v>0</v>
      </c>
      <c r="BM70" s="116">
        <f t="shared" si="689"/>
        <v>1184</v>
      </c>
      <c r="BN70" s="116">
        <f t="shared" si="689"/>
        <v>1184</v>
      </c>
      <c r="BO70" s="116">
        <f t="shared" si="689"/>
        <v>1184</v>
      </c>
      <c r="BP70" s="116">
        <f t="shared" si="689"/>
        <v>1184</v>
      </c>
      <c r="BQ70" s="116">
        <f t="shared" si="689"/>
        <v>1184</v>
      </c>
      <c r="BR70" s="116">
        <f t="shared" si="689"/>
        <v>0</v>
      </c>
      <c r="BS70" s="116">
        <f t="shared" si="689"/>
        <v>0</v>
      </c>
      <c r="BT70" s="116">
        <f t="shared" si="689"/>
        <v>1184</v>
      </c>
      <c r="BU70" s="116">
        <f t="shared" si="689"/>
        <v>1184</v>
      </c>
      <c r="BV70" s="116">
        <f t="shared" si="689"/>
        <v>1184</v>
      </c>
      <c r="BW70" s="116">
        <f t="shared" si="689"/>
        <v>1184</v>
      </c>
      <c r="BX70" s="116">
        <f t="shared" si="689"/>
        <v>888</v>
      </c>
      <c r="BY70" s="116">
        <f t="shared" si="689"/>
        <v>0</v>
      </c>
      <c r="BZ70" s="116">
        <f t="shared" si="689"/>
        <v>0</v>
      </c>
      <c r="CA70" s="116">
        <f t="shared" si="689"/>
        <v>1184</v>
      </c>
      <c r="CB70" s="116">
        <f t="shared" si="689"/>
        <v>1184</v>
      </c>
      <c r="CC70" s="116">
        <f t="shared" si="689"/>
        <v>1184</v>
      </c>
      <c r="CD70" s="116">
        <f t="shared" si="689"/>
        <v>1184</v>
      </c>
      <c r="CE70" s="116">
        <f t="shared" si="689"/>
        <v>1184</v>
      </c>
      <c r="CF70" s="116">
        <f t="shared" si="689"/>
        <v>0</v>
      </c>
      <c r="CG70" s="116">
        <f t="shared" ref="CG70:ER70" si="690">SUM(CG69)*$A71</f>
        <v>0</v>
      </c>
      <c r="CH70" s="116">
        <f t="shared" si="690"/>
        <v>888</v>
      </c>
      <c r="CI70" s="116">
        <f t="shared" si="690"/>
        <v>888</v>
      </c>
      <c r="CJ70" s="116">
        <f t="shared" si="690"/>
        <v>888</v>
      </c>
      <c r="CK70" s="116">
        <f t="shared" si="690"/>
        <v>888</v>
      </c>
      <c r="CL70" s="116">
        <f t="shared" si="690"/>
        <v>888</v>
      </c>
      <c r="CM70" s="116">
        <f t="shared" si="690"/>
        <v>0</v>
      </c>
      <c r="CN70" s="116">
        <f t="shared" si="690"/>
        <v>0</v>
      </c>
      <c r="CO70" s="116">
        <f t="shared" si="690"/>
        <v>888</v>
      </c>
      <c r="CP70" s="116">
        <f t="shared" si="690"/>
        <v>888</v>
      </c>
      <c r="CQ70" s="116">
        <f t="shared" si="690"/>
        <v>0</v>
      </c>
      <c r="CR70" s="116">
        <f t="shared" si="690"/>
        <v>0</v>
      </c>
      <c r="CS70" s="116">
        <f t="shared" si="690"/>
        <v>0</v>
      </c>
      <c r="CT70" s="116">
        <f t="shared" si="690"/>
        <v>0</v>
      </c>
      <c r="CU70" s="116">
        <f t="shared" si="690"/>
        <v>0</v>
      </c>
      <c r="CV70" s="116">
        <f t="shared" si="690"/>
        <v>0</v>
      </c>
      <c r="CW70" s="116">
        <f t="shared" si="690"/>
        <v>0</v>
      </c>
      <c r="CX70" s="116">
        <f t="shared" si="690"/>
        <v>0</v>
      </c>
      <c r="CY70" s="116">
        <f t="shared" si="690"/>
        <v>0</v>
      </c>
      <c r="CZ70" s="116">
        <f t="shared" si="690"/>
        <v>0</v>
      </c>
      <c r="DA70" s="116">
        <f t="shared" si="690"/>
        <v>0</v>
      </c>
      <c r="DB70" s="116">
        <f t="shared" si="690"/>
        <v>0</v>
      </c>
      <c r="DC70" s="116">
        <f t="shared" si="690"/>
        <v>0</v>
      </c>
      <c r="DD70" s="116">
        <f t="shared" si="690"/>
        <v>0</v>
      </c>
      <c r="DE70" s="116">
        <f t="shared" si="690"/>
        <v>0</v>
      </c>
      <c r="DF70" s="116">
        <f t="shared" si="690"/>
        <v>0</v>
      </c>
      <c r="DG70" s="116">
        <f t="shared" si="690"/>
        <v>0</v>
      </c>
      <c r="DH70" s="116">
        <f t="shared" si="690"/>
        <v>0</v>
      </c>
      <c r="DI70" s="116">
        <f t="shared" si="690"/>
        <v>0</v>
      </c>
      <c r="DJ70" s="116">
        <f t="shared" si="690"/>
        <v>0</v>
      </c>
      <c r="DK70" s="116">
        <f t="shared" si="690"/>
        <v>0</v>
      </c>
      <c r="DL70" s="116">
        <f t="shared" si="690"/>
        <v>0</v>
      </c>
      <c r="DM70" s="116">
        <f t="shared" si="690"/>
        <v>0</v>
      </c>
      <c r="DN70" s="116">
        <f t="shared" si="690"/>
        <v>0</v>
      </c>
      <c r="DO70" s="116">
        <f t="shared" si="690"/>
        <v>0</v>
      </c>
      <c r="DP70" s="116">
        <f t="shared" si="690"/>
        <v>0</v>
      </c>
      <c r="DQ70" s="116">
        <f t="shared" si="690"/>
        <v>0</v>
      </c>
      <c r="DR70" s="116">
        <f t="shared" si="690"/>
        <v>1184</v>
      </c>
      <c r="DS70" s="116">
        <f t="shared" si="690"/>
        <v>1184</v>
      </c>
      <c r="DT70" s="116">
        <f t="shared" si="690"/>
        <v>1184</v>
      </c>
      <c r="DU70" s="116">
        <f t="shared" si="690"/>
        <v>1184</v>
      </c>
      <c r="DV70" s="116">
        <f t="shared" si="690"/>
        <v>0</v>
      </c>
      <c r="DW70" s="116">
        <f t="shared" si="690"/>
        <v>0</v>
      </c>
      <c r="DX70" s="116">
        <f t="shared" si="690"/>
        <v>888</v>
      </c>
      <c r="DY70" s="116">
        <f t="shared" si="690"/>
        <v>888</v>
      </c>
      <c r="DZ70" s="116">
        <f t="shared" si="690"/>
        <v>888</v>
      </c>
      <c r="EA70" s="116">
        <f t="shared" si="690"/>
        <v>888</v>
      </c>
      <c r="EB70" s="116">
        <f t="shared" si="690"/>
        <v>592</v>
      </c>
      <c r="EC70" s="116">
        <f t="shared" si="690"/>
        <v>0</v>
      </c>
      <c r="ED70" s="116">
        <f t="shared" si="690"/>
        <v>0</v>
      </c>
      <c r="EE70" s="116">
        <f t="shared" si="690"/>
        <v>1184</v>
      </c>
      <c r="EF70" s="116">
        <f t="shared" si="690"/>
        <v>1184</v>
      </c>
      <c r="EG70" s="116">
        <f t="shared" si="690"/>
        <v>1184</v>
      </c>
      <c r="EH70" s="116">
        <f t="shared" si="690"/>
        <v>1184</v>
      </c>
      <c r="EI70" s="116">
        <f t="shared" si="690"/>
        <v>0</v>
      </c>
      <c r="EJ70" s="116">
        <f t="shared" si="690"/>
        <v>0</v>
      </c>
      <c r="EK70" s="116">
        <f t="shared" si="690"/>
        <v>0</v>
      </c>
      <c r="EL70" s="116">
        <f t="shared" si="690"/>
        <v>592</v>
      </c>
      <c r="EM70" s="116">
        <f t="shared" si="690"/>
        <v>592</v>
      </c>
      <c r="EN70" s="116">
        <f t="shared" si="690"/>
        <v>592</v>
      </c>
      <c r="EO70" s="116">
        <f t="shared" si="690"/>
        <v>296</v>
      </c>
      <c r="EP70" s="116">
        <f t="shared" si="690"/>
        <v>0</v>
      </c>
      <c r="EQ70" s="116">
        <f t="shared" si="690"/>
        <v>0</v>
      </c>
      <c r="ER70" s="116">
        <f t="shared" si="690"/>
        <v>0</v>
      </c>
      <c r="ES70" s="116">
        <f t="shared" ref="ES70:HD70" si="691">SUM(ES69)*$A71</f>
        <v>1184</v>
      </c>
      <c r="ET70" s="116">
        <f t="shared" si="691"/>
        <v>1184</v>
      </c>
      <c r="EU70" s="116">
        <f t="shared" si="691"/>
        <v>1184</v>
      </c>
      <c r="EV70" s="116">
        <f t="shared" si="691"/>
        <v>1184</v>
      </c>
      <c r="EW70" s="116">
        <f t="shared" si="691"/>
        <v>1184</v>
      </c>
      <c r="EX70" s="116">
        <f t="shared" si="691"/>
        <v>0</v>
      </c>
      <c r="EY70" s="116">
        <f t="shared" si="691"/>
        <v>0</v>
      </c>
      <c r="EZ70" s="116">
        <f t="shared" si="691"/>
        <v>1184</v>
      </c>
      <c r="FA70" s="116">
        <f t="shared" si="691"/>
        <v>1184</v>
      </c>
      <c r="FB70" s="116">
        <f t="shared" si="691"/>
        <v>1184</v>
      </c>
      <c r="FC70" s="116">
        <f t="shared" si="691"/>
        <v>0</v>
      </c>
      <c r="FD70" s="116">
        <f t="shared" si="691"/>
        <v>1184</v>
      </c>
      <c r="FE70" s="116">
        <f t="shared" si="691"/>
        <v>0</v>
      </c>
      <c r="FF70" s="116">
        <f t="shared" si="691"/>
        <v>0</v>
      </c>
      <c r="FG70" s="116">
        <f t="shared" si="691"/>
        <v>1184</v>
      </c>
      <c r="FH70" s="116">
        <f t="shared" si="691"/>
        <v>1184</v>
      </c>
      <c r="FI70" s="116">
        <f t="shared" si="691"/>
        <v>888</v>
      </c>
      <c r="FJ70" s="116">
        <f t="shared" si="691"/>
        <v>1184</v>
      </c>
      <c r="FK70" s="116">
        <f t="shared" si="691"/>
        <v>1184</v>
      </c>
      <c r="FL70" s="116">
        <f t="shared" si="691"/>
        <v>0</v>
      </c>
      <c r="FM70" s="116">
        <f t="shared" si="691"/>
        <v>0</v>
      </c>
      <c r="FN70" s="116">
        <f t="shared" si="691"/>
        <v>0</v>
      </c>
      <c r="FO70" s="116">
        <f t="shared" si="691"/>
        <v>1184</v>
      </c>
      <c r="FP70" s="116">
        <f t="shared" si="691"/>
        <v>1184</v>
      </c>
      <c r="FQ70" s="116">
        <f t="shared" si="691"/>
        <v>1184</v>
      </c>
      <c r="FR70" s="116">
        <f t="shared" si="691"/>
        <v>1184</v>
      </c>
      <c r="FS70" s="116">
        <f t="shared" si="691"/>
        <v>0</v>
      </c>
      <c r="FT70" s="116">
        <f t="shared" si="691"/>
        <v>0</v>
      </c>
      <c r="FU70" s="116">
        <f t="shared" si="691"/>
        <v>1184</v>
      </c>
      <c r="FV70" s="116">
        <f t="shared" si="691"/>
        <v>1184</v>
      </c>
      <c r="FW70" s="116">
        <f t="shared" si="691"/>
        <v>1184</v>
      </c>
      <c r="FX70" s="116">
        <f t="shared" si="691"/>
        <v>1184</v>
      </c>
      <c r="FY70" s="116">
        <f t="shared" si="691"/>
        <v>1184</v>
      </c>
      <c r="FZ70" s="116">
        <f t="shared" si="691"/>
        <v>0</v>
      </c>
      <c r="GA70" s="116">
        <f t="shared" si="691"/>
        <v>0</v>
      </c>
      <c r="GB70" s="116">
        <f t="shared" si="691"/>
        <v>1184</v>
      </c>
      <c r="GC70" s="116">
        <f t="shared" si="691"/>
        <v>1184</v>
      </c>
      <c r="GD70" s="116">
        <f t="shared" si="691"/>
        <v>1184</v>
      </c>
      <c r="GE70" s="116">
        <f t="shared" si="691"/>
        <v>1184</v>
      </c>
      <c r="GF70" s="116">
        <f t="shared" si="691"/>
        <v>888</v>
      </c>
      <c r="GG70" s="116">
        <f t="shared" si="691"/>
        <v>0</v>
      </c>
      <c r="GH70" s="116">
        <f t="shared" si="691"/>
        <v>0</v>
      </c>
      <c r="GI70" s="116">
        <f t="shared" si="691"/>
        <v>888</v>
      </c>
      <c r="GJ70" s="116">
        <f t="shared" si="691"/>
        <v>1184</v>
      </c>
      <c r="GK70" s="116">
        <f t="shared" si="691"/>
        <v>1184</v>
      </c>
      <c r="GL70" s="116">
        <f t="shared" si="691"/>
        <v>1184</v>
      </c>
      <c r="GM70" s="116">
        <f t="shared" si="691"/>
        <v>1184</v>
      </c>
      <c r="GN70" s="116">
        <f t="shared" si="691"/>
        <v>0</v>
      </c>
      <c r="GO70" s="116">
        <f t="shared" si="691"/>
        <v>0</v>
      </c>
      <c r="GP70" s="116">
        <f t="shared" si="691"/>
        <v>1184</v>
      </c>
      <c r="GQ70" s="116">
        <f t="shared" si="691"/>
        <v>1184</v>
      </c>
      <c r="GR70" s="116">
        <f t="shared" si="691"/>
        <v>1184</v>
      </c>
      <c r="GS70" s="116">
        <f t="shared" si="691"/>
        <v>1184</v>
      </c>
      <c r="GT70" s="116">
        <f t="shared" si="691"/>
        <v>1184</v>
      </c>
      <c r="GU70" s="116">
        <f t="shared" si="691"/>
        <v>0</v>
      </c>
      <c r="GV70" s="116">
        <f t="shared" si="691"/>
        <v>0</v>
      </c>
      <c r="GW70" s="116">
        <f t="shared" si="691"/>
        <v>1184</v>
      </c>
      <c r="GX70" s="116">
        <f t="shared" si="691"/>
        <v>1184</v>
      </c>
      <c r="GY70" s="116">
        <f t="shared" si="691"/>
        <v>1184</v>
      </c>
      <c r="GZ70" s="116">
        <f t="shared" si="691"/>
        <v>1184</v>
      </c>
      <c r="HA70" s="116">
        <f t="shared" si="691"/>
        <v>1184</v>
      </c>
      <c r="HB70" s="116">
        <f t="shared" si="691"/>
        <v>0</v>
      </c>
      <c r="HC70" s="116">
        <f t="shared" si="691"/>
        <v>0</v>
      </c>
      <c r="HD70" s="116">
        <f t="shared" si="691"/>
        <v>1184</v>
      </c>
      <c r="HE70" s="116">
        <f t="shared" ref="HE70:JP70" si="692">SUM(HE69)*$A71</f>
        <v>0</v>
      </c>
      <c r="HF70" s="116">
        <f t="shared" si="692"/>
        <v>1184</v>
      </c>
      <c r="HG70" s="116">
        <f t="shared" si="692"/>
        <v>1184</v>
      </c>
      <c r="HH70" s="116">
        <f t="shared" si="692"/>
        <v>1184</v>
      </c>
      <c r="HI70" s="116">
        <f t="shared" si="692"/>
        <v>0</v>
      </c>
      <c r="HJ70" s="116">
        <f t="shared" si="692"/>
        <v>0</v>
      </c>
      <c r="HK70" s="116">
        <f t="shared" si="692"/>
        <v>1184</v>
      </c>
      <c r="HL70" s="116">
        <f t="shared" si="692"/>
        <v>1184</v>
      </c>
      <c r="HM70" s="116">
        <f t="shared" si="692"/>
        <v>1184</v>
      </c>
      <c r="HN70" s="116">
        <f t="shared" si="692"/>
        <v>1184</v>
      </c>
      <c r="HO70" s="116">
        <f t="shared" si="692"/>
        <v>1184</v>
      </c>
      <c r="HP70" s="116">
        <f t="shared" si="692"/>
        <v>0</v>
      </c>
      <c r="HQ70" s="116">
        <f t="shared" si="692"/>
        <v>0</v>
      </c>
      <c r="HR70" s="116">
        <f t="shared" si="692"/>
        <v>1184</v>
      </c>
      <c r="HS70" s="116">
        <f t="shared" si="692"/>
        <v>1184</v>
      </c>
      <c r="HT70" s="116">
        <f t="shared" si="692"/>
        <v>1184</v>
      </c>
      <c r="HU70" s="116">
        <f t="shared" si="692"/>
        <v>1184</v>
      </c>
      <c r="HV70" s="116">
        <f t="shared" si="692"/>
        <v>1184</v>
      </c>
      <c r="HW70" s="116">
        <f t="shared" si="692"/>
        <v>0</v>
      </c>
      <c r="HX70" s="116">
        <f t="shared" si="692"/>
        <v>0</v>
      </c>
      <c r="HY70" s="116">
        <f t="shared" si="692"/>
        <v>1184</v>
      </c>
      <c r="HZ70" s="116">
        <f t="shared" si="692"/>
        <v>1184</v>
      </c>
      <c r="IA70" s="116">
        <f t="shared" si="692"/>
        <v>1184</v>
      </c>
      <c r="IB70" s="116">
        <f t="shared" si="692"/>
        <v>1184</v>
      </c>
      <c r="IC70" s="116">
        <f t="shared" si="692"/>
        <v>1184</v>
      </c>
      <c r="ID70" s="116">
        <f t="shared" si="692"/>
        <v>0</v>
      </c>
      <c r="IE70" s="116">
        <f t="shared" si="692"/>
        <v>0</v>
      </c>
      <c r="IF70" s="116">
        <f t="shared" si="692"/>
        <v>1184</v>
      </c>
      <c r="IG70" s="116">
        <f t="shared" si="692"/>
        <v>1184</v>
      </c>
      <c r="IH70" s="116">
        <f t="shared" si="692"/>
        <v>1184</v>
      </c>
      <c r="II70" s="116">
        <f t="shared" si="692"/>
        <v>1184</v>
      </c>
      <c r="IJ70" s="116">
        <f t="shared" si="692"/>
        <v>1184</v>
      </c>
      <c r="IK70" s="116">
        <f t="shared" si="692"/>
        <v>0</v>
      </c>
      <c r="IL70" s="116">
        <f t="shared" si="692"/>
        <v>0</v>
      </c>
      <c r="IM70" s="116">
        <f t="shared" si="692"/>
        <v>1184</v>
      </c>
      <c r="IN70" s="116">
        <f t="shared" si="692"/>
        <v>1184</v>
      </c>
      <c r="IO70" s="116">
        <f t="shared" si="692"/>
        <v>1184</v>
      </c>
      <c r="IP70" s="116">
        <f t="shared" si="692"/>
        <v>1184</v>
      </c>
      <c r="IQ70" s="116">
        <f t="shared" si="692"/>
        <v>1184</v>
      </c>
      <c r="IR70" s="116">
        <f t="shared" si="692"/>
        <v>0</v>
      </c>
      <c r="IS70" s="116">
        <f t="shared" si="692"/>
        <v>0</v>
      </c>
      <c r="IT70" s="116">
        <f t="shared" si="692"/>
        <v>1184</v>
      </c>
      <c r="IU70" s="116">
        <f t="shared" si="692"/>
        <v>1184</v>
      </c>
      <c r="IV70" s="116">
        <f t="shared" si="692"/>
        <v>1184</v>
      </c>
      <c r="IW70" s="116">
        <f t="shared" si="692"/>
        <v>1184</v>
      </c>
      <c r="IX70" s="116">
        <f t="shared" si="692"/>
        <v>1184</v>
      </c>
      <c r="IY70" s="116">
        <f t="shared" si="692"/>
        <v>0</v>
      </c>
      <c r="IZ70" s="116">
        <f t="shared" si="692"/>
        <v>0</v>
      </c>
      <c r="JA70" s="116">
        <f t="shared" si="692"/>
        <v>1184</v>
      </c>
      <c r="JB70" s="116">
        <f t="shared" si="692"/>
        <v>1184</v>
      </c>
      <c r="JC70" s="116">
        <f t="shared" si="692"/>
        <v>1184</v>
      </c>
      <c r="JD70" s="116">
        <f t="shared" si="692"/>
        <v>1184</v>
      </c>
      <c r="JE70" s="116">
        <f t="shared" si="692"/>
        <v>1184</v>
      </c>
      <c r="JF70" s="116">
        <f t="shared" si="692"/>
        <v>0</v>
      </c>
      <c r="JG70" s="116">
        <f t="shared" si="692"/>
        <v>0</v>
      </c>
      <c r="JH70" s="116">
        <f t="shared" si="692"/>
        <v>1184</v>
      </c>
      <c r="JI70" s="116">
        <f t="shared" si="692"/>
        <v>1184</v>
      </c>
      <c r="JJ70" s="116">
        <f t="shared" si="692"/>
        <v>1184</v>
      </c>
      <c r="JK70" s="116">
        <f t="shared" si="692"/>
        <v>1184</v>
      </c>
      <c r="JL70" s="116">
        <f t="shared" si="692"/>
        <v>1184</v>
      </c>
      <c r="JM70" s="116">
        <f t="shared" si="692"/>
        <v>0</v>
      </c>
      <c r="JN70" s="116">
        <f t="shared" si="692"/>
        <v>0</v>
      </c>
      <c r="JO70" s="116">
        <f t="shared" si="692"/>
        <v>1184</v>
      </c>
      <c r="JP70" s="116">
        <f t="shared" si="692"/>
        <v>1184</v>
      </c>
      <c r="JQ70" s="116">
        <f t="shared" ref="JQ70:MB70" si="693">SUM(JQ69)*$A71</f>
        <v>1184</v>
      </c>
      <c r="JR70" s="116">
        <f t="shared" si="693"/>
        <v>1184</v>
      </c>
      <c r="JS70" s="116">
        <f t="shared" si="693"/>
        <v>1184</v>
      </c>
      <c r="JT70" s="116">
        <f t="shared" si="693"/>
        <v>0</v>
      </c>
      <c r="JU70" s="116">
        <f t="shared" si="693"/>
        <v>0</v>
      </c>
      <c r="JV70" s="116">
        <f t="shared" si="693"/>
        <v>1184</v>
      </c>
      <c r="JW70" s="116">
        <f t="shared" si="693"/>
        <v>1184</v>
      </c>
      <c r="JX70" s="116">
        <f t="shared" si="693"/>
        <v>1184</v>
      </c>
      <c r="JY70" s="116">
        <f t="shared" si="693"/>
        <v>1184</v>
      </c>
      <c r="JZ70" s="116">
        <f t="shared" si="693"/>
        <v>1184</v>
      </c>
      <c r="KA70" s="116">
        <f t="shared" si="693"/>
        <v>0</v>
      </c>
      <c r="KB70" s="116">
        <f t="shared" si="693"/>
        <v>0</v>
      </c>
      <c r="KC70" s="116">
        <f t="shared" si="693"/>
        <v>1184</v>
      </c>
      <c r="KD70" s="116">
        <f t="shared" si="693"/>
        <v>1184</v>
      </c>
      <c r="KE70" s="116">
        <f t="shared" si="693"/>
        <v>1184</v>
      </c>
      <c r="KF70" s="116">
        <f t="shared" si="693"/>
        <v>1184</v>
      </c>
      <c r="KG70" s="116">
        <f t="shared" si="693"/>
        <v>1184</v>
      </c>
      <c r="KH70" s="116">
        <f t="shared" si="693"/>
        <v>0</v>
      </c>
      <c r="KI70" s="116">
        <f t="shared" si="693"/>
        <v>0</v>
      </c>
      <c r="KJ70" s="116">
        <f t="shared" si="693"/>
        <v>1184</v>
      </c>
      <c r="KK70" s="116">
        <f t="shared" si="693"/>
        <v>1184</v>
      </c>
      <c r="KL70" s="116">
        <f t="shared" si="693"/>
        <v>1184</v>
      </c>
      <c r="KM70" s="116">
        <f t="shared" si="693"/>
        <v>1184</v>
      </c>
      <c r="KN70" s="116">
        <f t="shared" si="693"/>
        <v>1184</v>
      </c>
      <c r="KO70" s="116">
        <f t="shared" si="693"/>
        <v>0</v>
      </c>
      <c r="KP70" s="116">
        <f t="shared" si="693"/>
        <v>0</v>
      </c>
      <c r="KQ70" s="116">
        <f t="shared" si="693"/>
        <v>1184</v>
      </c>
      <c r="KR70" s="116">
        <f t="shared" si="693"/>
        <v>1184</v>
      </c>
      <c r="KS70" s="116">
        <f t="shared" si="693"/>
        <v>1184</v>
      </c>
      <c r="KT70" s="116">
        <f t="shared" si="693"/>
        <v>1184</v>
      </c>
      <c r="KU70" s="116">
        <f t="shared" si="693"/>
        <v>1184</v>
      </c>
      <c r="KV70" s="116">
        <f t="shared" si="693"/>
        <v>0</v>
      </c>
      <c r="KW70" s="116">
        <f t="shared" si="693"/>
        <v>0</v>
      </c>
      <c r="KX70" s="116">
        <f t="shared" si="693"/>
        <v>1184</v>
      </c>
      <c r="KY70" s="116">
        <f t="shared" si="693"/>
        <v>1184</v>
      </c>
      <c r="KZ70" s="116">
        <f t="shared" si="693"/>
        <v>1184</v>
      </c>
      <c r="LA70" s="116">
        <f t="shared" si="693"/>
        <v>1184</v>
      </c>
      <c r="LB70" s="116">
        <f t="shared" si="693"/>
        <v>1184</v>
      </c>
      <c r="LC70" s="116">
        <f t="shared" si="693"/>
        <v>0</v>
      </c>
      <c r="LD70" s="116">
        <f t="shared" si="693"/>
        <v>0</v>
      </c>
      <c r="LE70" s="116">
        <f t="shared" si="693"/>
        <v>1184</v>
      </c>
      <c r="LF70" s="116">
        <f t="shared" si="693"/>
        <v>1184</v>
      </c>
      <c r="LG70" s="116">
        <f t="shared" si="693"/>
        <v>1184</v>
      </c>
      <c r="LH70" s="116">
        <f t="shared" si="693"/>
        <v>1184</v>
      </c>
      <c r="LI70" s="116">
        <f t="shared" si="693"/>
        <v>1184</v>
      </c>
      <c r="LJ70" s="116">
        <f t="shared" si="693"/>
        <v>0</v>
      </c>
      <c r="LK70" s="116">
        <f t="shared" si="693"/>
        <v>0</v>
      </c>
      <c r="LL70" s="116">
        <f t="shared" si="693"/>
        <v>1184</v>
      </c>
      <c r="LM70" s="116">
        <f t="shared" si="693"/>
        <v>1184</v>
      </c>
      <c r="LN70" s="116">
        <f t="shared" si="693"/>
        <v>1184</v>
      </c>
      <c r="LO70" s="116">
        <f t="shared" si="693"/>
        <v>1184</v>
      </c>
      <c r="LP70" s="116">
        <f t="shared" si="693"/>
        <v>1184</v>
      </c>
      <c r="LQ70" s="116">
        <f t="shared" si="693"/>
        <v>0</v>
      </c>
      <c r="LR70" s="116">
        <f t="shared" si="693"/>
        <v>0</v>
      </c>
      <c r="LS70" s="116">
        <f t="shared" si="693"/>
        <v>1184</v>
      </c>
      <c r="LT70" s="116">
        <f t="shared" si="693"/>
        <v>1184</v>
      </c>
      <c r="LU70" s="116">
        <f t="shared" si="693"/>
        <v>0</v>
      </c>
      <c r="LV70" s="116">
        <f t="shared" si="693"/>
        <v>1184</v>
      </c>
      <c r="LW70" s="116">
        <f t="shared" si="693"/>
        <v>1184</v>
      </c>
      <c r="LX70" s="116">
        <f t="shared" si="693"/>
        <v>0</v>
      </c>
      <c r="LY70" s="116">
        <f t="shared" si="693"/>
        <v>0</v>
      </c>
      <c r="LZ70" s="116">
        <f t="shared" si="693"/>
        <v>1184</v>
      </c>
      <c r="MA70" s="116">
        <f t="shared" si="693"/>
        <v>1184</v>
      </c>
      <c r="MB70" s="116">
        <f t="shared" si="693"/>
        <v>1184</v>
      </c>
      <c r="MC70" s="116">
        <f t="shared" ref="MC70:NS70" si="694">SUM(MC69)*$A71</f>
        <v>1184</v>
      </c>
      <c r="MD70" s="116">
        <f t="shared" si="694"/>
        <v>1184</v>
      </c>
      <c r="ME70" s="116">
        <f t="shared" si="694"/>
        <v>0</v>
      </c>
      <c r="MF70" s="116">
        <f t="shared" si="694"/>
        <v>0</v>
      </c>
      <c r="MG70" s="116">
        <f t="shared" si="694"/>
        <v>1184</v>
      </c>
      <c r="MH70" s="116">
        <f t="shared" si="694"/>
        <v>1184</v>
      </c>
      <c r="MI70" s="116">
        <f t="shared" si="694"/>
        <v>1184</v>
      </c>
      <c r="MJ70" s="116">
        <f t="shared" si="694"/>
        <v>1184</v>
      </c>
      <c r="MK70" s="116">
        <f t="shared" si="694"/>
        <v>1184</v>
      </c>
      <c r="ML70" s="116">
        <f t="shared" si="694"/>
        <v>0</v>
      </c>
      <c r="MM70" s="116">
        <f t="shared" si="694"/>
        <v>0</v>
      </c>
      <c r="MN70" s="116">
        <f t="shared" si="694"/>
        <v>1184</v>
      </c>
      <c r="MO70" s="116">
        <f t="shared" si="694"/>
        <v>1184</v>
      </c>
      <c r="MP70" s="116">
        <f t="shared" si="694"/>
        <v>1184</v>
      </c>
      <c r="MQ70" s="116">
        <f t="shared" si="694"/>
        <v>1184</v>
      </c>
      <c r="MR70" s="116">
        <f t="shared" si="694"/>
        <v>1184</v>
      </c>
      <c r="MS70" s="116">
        <f t="shared" si="694"/>
        <v>0</v>
      </c>
      <c r="MT70" s="116">
        <f t="shared" si="694"/>
        <v>0</v>
      </c>
      <c r="MU70" s="116">
        <f t="shared" si="694"/>
        <v>1184</v>
      </c>
      <c r="MV70" s="116">
        <f t="shared" si="694"/>
        <v>1184</v>
      </c>
      <c r="MW70" s="116">
        <f t="shared" si="694"/>
        <v>1184</v>
      </c>
      <c r="MX70" s="116">
        <f t="shared" si="694"/>
        <v>1184</v>
      </c>
      <c r="MY70" s="116">
        <f t="shared" si="694"/>
        <v>1184</v>
      </c>
      <c r="MZ70" s="116">
        <f t="shared" si="694"/>
        <v>0</v>
      </c>
      <c r="NA70" s="116">
        <f t="shared" si="694"/>
        <v>0</v>
      </c>
      <c r="NB70" s="116">
        <f t="shared" si="694"/>
        <v>1184</v>
      </c>
      <c r="NC70" s="116">
        <f t="shared" si="694"/>
        <v>1184</v>
      </c>
      <c r="ND70" s="116">
        <f t="shared" si="694"/>
        <v>1184</v>
      </c>
      <c r="NE70" s="116">
        <f t="shared" si="694"/>
        <v>1184</v>
      </c>
      <c r="NF70" s="116">
        <f t="shared" si="694"/>
        <v>1184</v>
      </c>
      <c r="NG70" s="116">
        <f t="shared" si="694"/>
        <v>0</v>
      </c>
      <c r="NH70" s="116">
        <f t="shared" si="694"/>
        <v>0</v>
      </c>
      <c r="NI70" s="116">
        <f t="shared" si="694"/>
        <v>1184</v>
      </c>
      <c r="NJ70" s="116">
        <f t="shared" si="694"/>
        <v>1184</v>
      </c>
      <c r="NK70" s="116">
        <f t="shared" si="694"/>
        <v>1184</v>
      </c>
      <c r="NL70" s="116">
        <f t="shared" si="694"/>
        <v>1184</v>
      </c>
      <c r="NM70" s="116">
        <f t="shared" si="694"/>
        <v>0</v>
      </c>
      <c r="NN70" s="116">
        <f t="shared" si="694"/>
        <v>0</v>
      </c>
      <c r="NO70" s="116">
        <f t="shared" si="694"/>
        <v>0</v>
      </c>
      <c r="NP70" s="116">
        <f t="shared" si="694"/>
        <v>1184</v>
      </c>
      <c r="NQ70" s="116">
        <f t="shared" si="694"/>
        <v>1184</v>
      </c>
      <c r="NR70" s="116">
        <f t="shared" si="694"/>
        <v>1184</v>
      </c>
      <c r="NS70" s="116">
        <f t="shared" si="694"/>
        <v>1184</v>
      </c>
      <c r="NT70" s="83"/>
      <c r="NU70" s="83"/>
      <c r="NV70" s="83"/>
      <c r="NW70" s="118"/>
      <c r="NX70" s="118"/>
    </row>
    <row r="71" spans="1:388" s="116" customFormat="1" ht="12.75" customHeight="1" x14ac:dyDescent="0.2">
      <c r="A71" s="117">
        <v>37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NT71" s="83"/>
      <c r="NU71" s="83"/>
      <c r="NV71" s="83"/>
    </row>
    <row r="72" spans="1:388" s="116" customFormat="1" ht="12.75" customHeight="1" x14ac:dyDescent="0.2">
      <c r="A72" s="148" t="s">
        <v>106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48" t="s">
        <v>99</v>
      </c>
      <c r="N72" s="148"/>
      <c r="O72" s="148"/>
      <c r="P72" s="148"/>
      <c r="Q72" s="117"/>
      <c r="R72" s="116">
        <f t="shared" ref="R72:CC72" si="695">SUM(R44:R44)</f>
        <v>0</v>
      </c>
      <c r="S72" s="116">
        <f t="shared" si="695"/>
        <v>0</v>
      </c>
      <c r="T72" s="116">
        <f t="shared" si="695"/>
        <v>8</v>
      </c>
      <c r="U72" s="116">
        <f t="shared" si="695"/>
        <v>0</v>
      </c>
      <c r="V72" s="116">
        <f t="shared" si="695"/>
        <v>0</v>
      </c>
      <c r="W72" s="116">
        <f t="shared" si="695"/>
        <v>8</v>
      </c>
      <c r="X72" s="116">
        <f t="shared" si="695"/>
        <v>8</v>
      </c>
      <c r="Y72" s="116">
        <f t="shared" si="695"/>
        <v>8</v>
      </c>
      <c r="Z72" s="116">
        <f t="shared" si="695"/>
        <v>8</v>
      </c>
      <c r="AA72" s="116">
        <f t="shared" si="695"/>
        <v>8</v>
      </c>
      <c r="AB72" s="116">
        <f t="shared" si="695"/>
        <v>0</v>
      </c>
      <c r="AC72" s="116">
        <f t="shared" si="695"/>
        <v>0</v>
      </c>
      <c r="AD72" s="116">
        <f t="shared" si="695"/>
        <v>8</v>
      </c>
      <c r="AE72" s="116">
        <f t="shared" si="695"/>
        <v>8</v>
      </c>
      <c r="AF72" s="116">
        <f t="shared" si="695"/>
        <v>8</v>
      </c>
      <c r="AG72" s="116">
        <f t="shared" si="695"/>
        <v>8</v>
      </c>
      <c r="AH72" s="116">
        <f t="shared" si="695"/>
        <v>8</v>
      </c>
      <c r="AI72" s="116">
        <f t="shared" si="695"/>
        <v>0</v>
      </c>
      <c r="AJ72" s="116">
        <f t="shared" si="695"/>
        <v>0</v>
      </c>
      <c r="AK72" s="116">
        <f t="shared" si="695"/>
        <v>8</v>
      </c>
      <c r="AL72" s="116">
        <f t="shared" si="695"/>
        <v>8</v>
      </c>
      <c r="AM72" s="116">
        <f t="shared" si="695"/>
        <v>8</v>
      </c>
      <c r="AN72" s="116">
        <f t="shared" si="695"/>
        <v>8</v>
      </c>
      <c r="AO72" s="116">
        <f t="shared" si="695"/>
        <v>8</v>
      </c>
      <c r="AP72" s="116">
        <f t="shared" si="695"/>
        <v>0</v>
      </c>
      <c r="AQ72" s="116">
        <f t="shared" si="695"/>
        <v>0</v>
      </c>
      <c r="AR72" s="116">
        <f t="shared" si="695"/>
        <v>8</v>
      </c>
      <c r="AS72" s="116">
        <f t="shared" si="695"/>
        <v>8</v>
      </c>
      <c r="AT72" s="116">
        <f t="shared" si="695"/>
        <v>8</v>
      </c>
      <c r="AU72" s="116">
        <f t="shared" si="695"/>
        <v>8</v>
      </c>
      <c r="AV72" s="116">
        <f t="shared" si="695"/>
        <v>8</v>
      </c>
      <c r="AW72" s="116">
        <f t="shared" si="695"/>
        <v>0</v>
      </c>
      <c r="AX72" s="116">
        <f t="shared" si="695"/>
        <v>0</v>
      </c>
      <c r="AY72" s="116">
        <f t="shared" si="695"/>
        <v>8</v>
      </c>
      <c r="AZ72" s="116">
        <f t="shared" si="695"/>
        <v>8</v>
      </c>
      <c r="BA72" s="116">
        <f t="shared" si="695"/>
        <v>8</v>
      </c>
      <c r="BB72" s="116">
        <f t="shared" si="695"/>
        <v>8</v>
      </c>
      <c r="BC72" s="116">
        <f t="shared" si="695"/>
        <v>0</v>
      </c>
      <c r="BD72" s="116">
        <f t="shared" si="695"/>
        <v>0</v>
      </c>
      <c r="BE72" s="116">
        <f t="shared" si="695"/>
        <v>0</v>
      </c>
      <c r="BF72" s="116">
        <f t="shared" si="695"/>
        <v>0</v>
      </c>
      <c r="BG72" s="116">
        <f t="shared" si="695"/>
        <v>0</v>
      </c>
      <c r="BH72" s="116">
        <f t="shared" si="695"/>
        <v>8</v>
      </c>
      <c r="BI72" s="116">
        <f t="shared" si="695"/>
        <v>8</v>
      </c>
      <c r="BJ72" s="116">
        <f t="shared" si="695"/>
        <v>8</v>
      </c>
      <c r="BK72" s="116">
        <f t="shared" si="695"/>
        <v>0</v>
      </c>
      <c r="BL72" s="116">
        <f t="shared" si="695"/>
        <v>0</v>
      </c>
      <c r="BM72" s="116">
        <f t="shared" si="695"/>
        <v>0</v>
      </c>
      <c r="BN72" s="116">
        <f t="shared" si="695"/>
        <v>0</v>
      </c>
      <c r="BO72" s="116">
        <f t="shared" si="695"/>
        <v>0</v>
      </c>
      <c r="BP72" s="116">
        <f t="shared" si="695"/>
        <v>0</v>
      </c>
      <c r="BQ72" s="116">
        <f t="shared" si="695"/>
        <v>0</v>
      </c>
      <c r="BR72" s="116">
        <f t="shared" si="695"/>
        <v>0</v>
      </c>
      <c r="BS72" s="116">
        <f t="shared" si="695"/>
        <v>0</v>
      </c>
      <c r="BT72" s="116">
        <f t="shared" si="695"/>
        <v>8</v>
      </c>
      <c r="BU72" s="116">
        <f t="shared" si="695"/>
        <v>8</v>
      </c>
      <c r="BV72" s="116">
        <f t="shared" si="695"/>
        <v>8</v>
      </c>
      <c r="BW72" s="116">
        <f t="shared" si="695"/>
        <v>8</v>
      </c>
      <c r="BX72" s="116">
        <f t="shared" si="695"/>
        <v>8</v>
      </c>
      <c r="BY72" s="116">
        <f t="shared" si="695"/>
        <v>0</v>
      </c>
      <c r="BZ72" s="116">
        <f t="shared" si="695"/>
        <v>0</v>
      </c>
      <c r="CA72" s="116">
        <f t="shared" si="695"/>
        <v>8</v>
      </c>
      <c r="CB72" s="116">
        <f t="shared" si="695"/>
        <v>8</v>
      </c>
      <c r="CC72" s="116">
        <f t="shared" si="695"/>
        <v>8</v>
      </c>
      <c r="CD72" s="116">
        <f t="shared" ref="CD72:EO72" si="696">SUM(CD44:CD44)</f>
        <v>8</v>
      </c>
      <c r="CE72" s="116">
        <f t="shared" si="696"/>
        <v>8</v>
      </c>
      <c r="CF72" s="116">
        <f t="shared" si="696"/>
        <v>0</v>
      </c>
      <c r="CG72" s="116">
        <f t="shared" si="696"/>
        <v>0</v>
      </c>
      <c r="CH72" s="116">
        <f t="shared" si="696"/>
        <v>8</v>
      </c>
      <c r="CI72" s="116">
        <f t="shared" si="696"/>
        <v>8</v>
      </c>
      <c r="CJ72" s="116">
        <f t="shared" si="696"/>
        <v>8</v>
      </c>
      <c r="CK72" s="116">
        <f t="shared" si="696"/>
        <v>0</v>
      </c>
      <c r="CL72" s="116">
        <f t="shared" si="696"/>
        <v>8</v>
      </c>
      <c r="CM72" s="116">
        <f t="shared" si="696"/>
        <v>0</v>
      </c>
      <c r="CN72" s="116">
        <f t="shared" si="696"/>
        <v>0</v>
      </c>
      <c r="CO72" s="116">
        <f t="shared" si="696"/>
        <v>8</v>
      </c>
      <c r="CP72" s="116">
        <f t="shared" si="696"/>
        <v>8</v>
      </c>
      <c r="CQ72" s="116">
        <f t="shared" si="696"/>
        <v>0</v>
      </c>
      <c r="CR72" s="116">
        <f t="shared" si="696"/>
        <v>0</v>
      </c>
      <c r="CS72" s="116">
        <f t="shared" si="696"/>
        <v>0</v>
      </c>
      <c r="CT72" s="116">
        <f t="shared" si="696"/>
        <v>0</v>
      </c>
      <c r="CU72" s="116">
        <f t="shared" si="696"/>
        <v>0</v>
      </c>
      <c r="CV72" s="116">
        <f t="shared" si="696"/>
        <v>0</v>
      </c>
      <c r="CW72" s="116">
        <f t="shared" si="696"/>
        <v>0</v>
      </c>
      <c r="CX72" s="116">
        <f t="shared" si="696"/>
        <v>0</v>
      </c>
      <c r="CY72" s="116">
        <f t="shared" si="696"/>
        <v>0</v>
      </c>
      <c r="CZ72" s="116">
        <f t="shared" si="696"/>
        <v>0</v>
      </c>
      <c r="DA72" s="116">
        <f t="shared" si="696"/>
        <v>0</v>
      </c>
      <c r="DB72" s="116">
        <f t="shared" si="696"/>
        <v>0</v>
      </c>
      <c r="DC72" s="116">
        <f t="shared" si="696"/>
        <v>0</v>
      </c>
      <c r="DD72" s="116">
        <f t="shared" si="696"/>
        <v>0</v>
      </c>
      <c r="DE72" s="116">
        <f t="shared" si="696"/>
        <v>0</v>
      </c>
      <c r="DF72" s="116">
        <f t="shared" si="696"/>
        <v>0</v>
      </c>
      <c r="DG72" s="116">
        <f t="shared" si="696"/>
        <v>0</v>
      </c>
      <c r="DH72" s="116">
        <f t="shared" si="696"/>
        <v>0</v>
      </c>
      <c r="DI72" s="116">
        <f t="shared" si="696"/>
        <v>0</v>
      </c>
      <c r="DJ72" s="116">
        <f t="shared" si="696"/>
        <v>0</v>
      </c>
      <c r="DK72" s="116">
        <f t="shared" si="696"/>
        <v>0</v>
      </c>
      <c r="DL72" s="116">
        <f t="shared" si="696"/>
        <v>0</v>
      </c>
      <c r="DM72" s="116">
        <f t="shared" si="696"/>
        <v>0</v>
      </c>
      <c r="DN72" s="116">
        <f t="shared" si="696"/>
        <v>0</v>
      </c>
      <c r="DO72" s="116">
        <f t="shared" si="696"/>
        <v>0</v>
      </c>
      <c r="DP72" s="116">
        <f t="shared" si="696"/>
        <v>0</v>
      </c>
      <c r="DQ72" s="116">
        <f t="shared" si="696"/>
        <v>0</v>
      </c>
      <c r="DR72" s="116">
        <f t="shared" si="696"/>
        <v>8</v>
      </c>
      <c r="DS72" s="116">
        <f t="shared" si="696"/>
        <v>8</v>
      </c>
      <c r="DT72" s="116">
        <f t="shared" si="696"/>
        <v>8</v>
      </c>
      <c r="DU72" s="116">
        <f t="shared" si="696"/>
        <v>8</v>
      </c>
      <c r="DV72" s="116">
        <f t="shared" si="696"/>
        <v>0</v>
      </c>
      <c r="DW72" s="116">
        <f t="shared" si="696"/>
        <v>0</v>
      </c>
      <c r="DX72" s="116">
        <f t="shared" si="696"/>
        <v>8</v>
      </c>
      <c r="DY72" s="116">
        <f t="shared" si="696"/>
        <v>8</v>
      </c>
      <c r="DZ72" s="116">
        <f t="shared" si="696"/>
        <v>8</v>
      </c>
      <c r="EA72" s="116">
        <f t="shared" si="696"/>
        <v>8</v>
      </c>
      <c r="EB72" s="116">
        <f t="shared" si="696"/>
        <v>8</v>
      </c>
      <c r="EC72" s="116">
        <f t="shared" si="696"/>
        <v>0</v>
      </c>
      <c r="ED72" s="116">
        <f t="shared" si="696"/>
        <v>0</v>
      </c>
      <c r="EE72" s="116">
        <f t="shared" si="696"/>
        <v>8</v>
      </c>
      <c r="EF72" s="116">
        <f t="shared" si="696"/>
        <v>8</v>
      </c>
      <c r="EG72" s="116">
        <f t="shared" si="696"/>
        <v>8</v>
      </c>
      <c r="EH72" s="116">
        <f t="shared" si="696"/>
        <v>8</v>
      </c>
      <c r="EI72" s="116">
        <f t="shared" si="696"/>
        <v>0</v>
      </c>
      <c r="EJ72" s="116">
        <f t="shared" si="696"/>
        <v>0</v>
      </c>
      <c r="EK72" s="116">
        <f t="shared" si="696"/>
        <v>0</v>
      </c>
      <c r="EL72" s="116">
        <f t="shared" si="696"/>
        <v>8</v>
      </c>
      <c r="EM72" s="116">
        <f t="shared" si="696"/>
        <v>8</v>
      </c>
      <c r="EN72" s="116">
        <f t="shared" si="696"/>
        <v>8</v>
      </c>
      <c r="EO72" s="116">
        <f t="shared" si="696"/>
        <v>8</v>
      </c>
      <c r="EP72" s="116">
        <f t="shared" ref="EP72:HA72" si="697">SUM(EP44:EP44)</f>
        <v>0</v>
      </c>
      <c r="EQ72" s="116">
        <f t="shared" si="697"/>
        <v>0</v>
      </c>
      <c r="ER72" s="116">
        <f t="shared" si="697"/>
        <v>0</v>
      </c>
      <c r="ES72" s="116">
        <f t="shared" si="697"/>
        <v>8</v>
      </c>
      <c r="ET72" s="116">
        <f t="shared" si="697"/>
        <v>8</v>
      </c>
      <c r="EU72" s="116">
        <f t="shared" si="697"/>
        <v>8</v>
      </c>
      <c r="EV72" s="116">
        <f t="shared" si="697"/>
        <v>8</v>
      </c>
      <c r="EW72" s="116">
        <f t="shared" si="697"/>
        <v>8</v>
      </c>
      <c r="EX72" s="116">
        <f t="shared" si="697"/>
        <v>0</v>
      </c>
      <c r="EY72" s="116">
        <f t="shared" si="697"/>
        <v>0</v>
      </c>
      <c r="EZ72" s="116">
        <f t="shared" si="697"/>
        <v>8</v>
      </c>
      <c r="FA72" s="116">
        <f t="shared" si="697"/>
        <v>8</v>
      </c>
      <c r="FB72" s="116">
        <f t="shared" si="697"/>
        <v>8</v>
      </c>
      <c r="FC72" s="116">
        <f t="shared" si="697"/>
        <v>0</v>
      </c>
      <c r="FD72" s="116">
        <f t="shared" si="697"/>
        <v>8</v>
      </c>
      <c r="FE72" s="116">
        <f t="shared" si="697"/>
        <v>0</v>
      </c>
      <c r="FF72" s="116">
        <f t="shared" si="697"/>
        <v>0</v>
      </c>
      <c r="FG72" s="116">
        <f t="shared" si="697"/>
        <v>8</v>
      </c>
      <c r="FH72" s="116">
        <f t="shared" si="697"/>
        <v>8</v>
      </c>
      <c r="FI72" s="116">
        <f t="shared" si="697"/>
        <v>8</v>
      </c>
      <c r="FJ72" s="116">
        <f t="shared" si="697"/>
        <v>8</v>
      </c>
      <c r="FK72" s="116">
        <f t="shared" si="697"/>
        <v>8</v>
      </c>
      <c r="FL72" s="116">
        <f t="shared" si="697"/>
        <v>0</v>
      </c>
      <c r="FM72" s="116">
        <f t="shared" si="697"/>
        <v>0</v>
      </c>
      <c r="FN72" s="116">
        <f t="shared" si="697"/>
        <v>0</v>
      </c>
      <c r="FO72" s="116">
        <f t="shared" si="697"/>
        <v>8</v>
      </c>
      <c r="FP72" s="116">
        <f t="shared" si="697"/>
        <v>8</v>
      </c>
      <c r="FQ72" s="116">
        <f t="shared" si="697"/>
        <v>8</v>
      </c>
      <c r="FR72" s="116">
        <f t="shared" si="697"/>
        <v>8</v>
      </c>
      <c r="FS72" s="116">
        <f t="shared" si="697"/>
        <v>0</v>
      </c>
      <c r="FT72" s="116">
        <f t="shared" si="697"/>
        <v>0</v>
      </c>
      <c r="FU72" s="116">
        <f t="shared" si="697"/>
        <v>8</v>
      </c>
      <c r="FV72" s="116">
        <f t="shared" si="697"/>
        <v>8</v>
      </c>
      <c r="FW72" s="116">
        <f t="shared" si="697"/>
        <v>8</v>
      </c>
      <c r="FX72" s="116">
        <f t="shared" si="697"/>
        <v>8</v>
      </c>
      <c r="FY72" s="116">
        <f t="shared" si="697"/>
        <v>8</v>
      </c>
      <c r="FZ72" s="116">
        <f t="shared" si="697"/>
        <v>0</v>
      </c>
      <c r="GA72" s="116">
        <f t="shared" si="697"/>
        <v>0</v>
      </c>
      <c r="GB72" s="116">
        <f t="shared" si="697"/>
        <v>8</v>
      </c>
      <c r="GC72" s="116">
        <f t="shared" si="697"/>
        <v>8</v>
      </c>
      <c r="GD72" s="116">
        <f t="shared" si="697"/>
        <v>8</v>
      </c>
      <c r="GE72" s="116">
        <f t="shared" si="697"/>
        <v>8</v>
      </c>
      <c r="GF72" s="116">
        <f t="shared" si="697"/>
        <v>8</v>
      </c>
      <c r="GG72" s="116">
        <f t="shared" si="697"/>
        <v>0</v>
      </c>
      <c r="GH72" s="116">
        <f t="shared" si="697"/>
        <v>0</v>
      </c>
      <c r="GI72" s="116">
        <f t="shared" si="697"/>
        <v>8</v>
      </c>
      <c r="GJ72" s="116">
        <f t="shared" si="697"/>
        <v>8</v>
      </c>
      <c r="GK72" s="116">
        <f t="shared" si="697"/>
        <v>8</v>
      </c>
      <c r="GL72" s="116">
        <f t="shared" si="697"/>
        <v>8</v>
      </c>
      <c r="GM72" s="116">
        <f t="shared" si="697"/>
        <v>8</v>
      </c>
      <c r="GN72" s="116">
        <f t="shared" si="697"/>
        <v>0</v>
      </c>
      <c r="GO72" s="116">
        <f t="shared" si="697"/>
        <v>0</v>
      </c>
      <c r="GP72" s="116">
        <f t="shared" si="697"/>
        <v>8</v>
      </c>
      <c r="GQ72" s="116">
        <f t="shared" si="697"/>
        <v>8</v>
      </c>
      <c r="GR72" s="116">
        <f t="shared" si="697"/>
        <v>8</v>
      </c>
      <c r="GS72" s="116">
        <f t="shared" si="697"/>
        <v>8</v>
      </c>
      <c r="GT72" s="116">
        <f t="shared" si="697"/>
        <v>8</v>
      </c>
      <c r="GU72" s="116">
        <f t="shared" si="697"/>
        <v>0</v>
      </c>
      <c r="GV72" s="116">
        <f t="shared" si="697"/>
        <v>0</v>
      </c>
      <c r="GW72" s="116">
        <f t="shared" si="697"/>
        <v>8</v>
      </c>
      <c r="GX72" s="116">
        <f t="shared" si="697"/>
        <v>8</v>
      </c>
      <c r="GY72" s="116">
        <f t="shared" si="697"/>
        <v>8</v>
      </c>
      <c r="GZ72" s="116">
        <f t="shared" si="697"/>
        <v>8</v>
      </c>
      <c r="HA72" s="116">
        <f t="shared" si="697"/>
        <v>8</v>
      </c>
      <c r="HB72" s="116">
        <f t="shared" ref="HB72:JM72" si="698">SUM(HB44:HB44)</f>
        <v>0</v>
      </c>
      <c r="HC72" s="116">
        <f t="shared" si="698"/>
        <v>0</v>
      </c>
      <c r="HD72" s="116">
        <f t="shared" si="698"/>
        <v>8</v>
      </c>
      <c r="HE72" s="116">
        <f t="shared" si="698"/>
        <v>0</v>
      </c>
      <c r="HF72" s="116">
        <f t="shared" si="698"/>
        <v>8</v>
      </c>
      <c r="HG72" s="116">
        <f t="shared" si="698"/>
        <v>8</v>
      </c>
      <c r="HH72" s="116">
        <f t="shared" si="698"/>
        <v>8</v>
      </c>
      <c r="HI72" s="116">
        <f t="shared" si="698"/>
        <v>0</v>
      </c>
      <c r="HJ72" s="116">
        <f t="shared" si="698"/>
        <v>0</v>
      </c>
      <c r="HK72" s="116">
        <f t="shared" si="698"/>
        <v>8</v>
      </c>
      <c r="HL72" s="116">
        <f t="shared" si="698"/>
        <v>8</v>
      </c>
      <c r="HM72" s="116">
        <f t="shared" si="698"/>
        <v>8</v>
      </c>
      <c r="HN72" s="116">
        <f t="shared" si="698"/>
        <v>8</v>
      </c>
      <c r="HO72" s="116">
        <f t="shared" si="698"/>
        <v>8</v>
      </c>
      <c r="HP72" s="116">
        <f t="shared" si="698"/>
        <v>0</v>
      </c>
      <c r="HQ72" s="116">
        <f t="shared" si="698"/>
        <v>0</v>
      </c>
      <c r="HR72" s="116">
        <f t="shared" si="698"/>
        <v>8</v>
      </c>
      <c r="HS72" s="116">
        <f t="shared" si="698"/>
        <v>8</v>
      </c>
      <c r="HT72" s="116">
        <f t="shared" si="698"/>
        <v>8</v>
      </c>
      <c r="HU72" s="116">
        <f t="shared" si="698"/>
        <v>8</v>
      </c>
      <c r="HV72" s="116">
        <f t="shared" si="698"/>
        <v>8</v>
      </c>
      <c r="HW72" s="116">
        <f t="shared" si="698"/>
        <v>0</v>
      </c>
      <c r="HX72" s="116">
        <f t="shared" si="698"/>
        <v>0</v>
      </c>
      <c r="HY72" s="116">
        <f t="shared" si="698"/>
        <v>8</v>
      </c>
      <c r="HZ72" s="116">
        <f t="shared" si="698"/>
        <v>8</v>
      </c>
      <c r="IA72" s="116">
        <f t="shared" si="698"/>
        <v>8</v>
      </c>
      <c r="IB72" s="116">
        <f t="shared" si="698"/>
        <v>8</v>
      </c>
      <c r="IC72" s="116">
        <f t="shared" si="698"/>
        <v>8</v>
      </c>
      <c r="ID72" s="116">
        <f t="shared" si="698"/>
        <v>0</v>
      </c>
      <c r="IE72" s="116">
        <f t="shared" si="698"/>
        <v>0</v>
      </c>
      <c r="IF72" s="116">
        <f t="shared" si="698"/>
        <v>8</v>
      </c>
      <c r="IG72" s="116">
        <f t="shared" si="698"/>
        <v>8</v>
      </c>
      <c r="IH72" s="116">
        <f t="shared" si="698"/>
        <v>8</v>
      </c>
      <c r="II72" s="116">
        <f t="shared" si="698"/>
        <v>8</v>
      </c>
      <c r="IJ72" s="116">
        <f t="shared" si="698"/>
        <v>8</v>
      </c>
      <c r="IK72" s="116">
        <f t="shared" si="698"/>
        <v>0</v>
      </c>
      <c r="IL72" s="116">
        <f t="shared" si="698"/>
        <v>0</v>
      </c>
      <c r="IM72" s="116">
        <f t="shared" si="698"/>
        <v>8</v>
      </c>
      <c r="IN72" s="116">
        <f t="shared" si="698"/>
        <v>8</v>
      </c>
      <c r="IO72" s="116">
        <f t="shared" si="698"/>
        <v>8</v>
      </c>
      <c r="IP72" s="116">
        <f t="shared" si="698"/>
        <v>8</v>
      </c>
      <c r="IQ72" s="116">
        <f t="shared" si="698"/>
        <v>8</v>
      </c>
      <c r="IR72" s="116">
        <f t="shared" si="698"/>
        <v>0</v>
      </c>
      <c r="IS72" s="116">
        <f t="shared" si="698"/>
        <v>0</v>
      </c>
      <c r="IT72" s="116">
        <f t="shared" si="698"/>
        <v>8</v>
      </c>
      <c r="IU72" s="116">
        <f t="shared" si="698"/>
        <v>8</v>
      </c>
      <c r="IV72" s="116">
        <f t="shared" si="698"/>
        <v>8</v>
      </c>
      <c r="IW72" s="116">
        <f t="shared" si="698"/>
        <v>8</v>
      </c>
      <c r="IX72" s="116">
        <f t="shared" si="698"/>
        <v>8</v>
      </c>
      <c r="IY72" s="116">
        <f t="shared" si="698"/>
        <v>0</v>
      </c>
      <c r="IZ72" s="116">
        <f t="shared" si="698"/>
        <v>0</v>
      </c>
      <c r="JA72" s="116">
        <f t="shared" si="698"/>
        <v>8</v>
      </c>
      <c r="JB72" s="116">
        <f t="shared" si="698"/>
        <v>8</v>
      </c>
      <c r="JC72" s="116">
        <f t="shared" si="698"/>
        <v>8</v>
      </c>
      <c r="JD72" s="116">
        <f t="shared" si="698"/>
        <v>8</v>
      </c>
      <c r="JE72" s="116">
        <f t="shared" si="698"/>
        <v>8</v>
      </c>
      <c r="JF72" s="116">
        <f t="shared" si="698"/>
        <v>0</v>
      </c>
      <c r="JG72" s="116">
        <f t="shared" si="698"/>
        <v>0</v>
      </c>
      <c r="JH72" s="116">
        <f t="shared" si="698"/>
        <v>8</v>
      </c>
      <c r="JI72" s="116">
        <f t="shared" si="698"/>
        <v>8</v>
      </c>
      <c r="JJ72" s="116">
        <f t="shared" si="698"/>
        <v>8</v>
      </c>
      <c r="JK72" s="116">
        <f t="shared" si="698"/>
        <v>8</v>
      </c>
      <c r="JL72" s="116">
        <f t="shared" si="698"/>
        <v>8</v>
      </c>
      <c r="JM72" s="116">
        <f t="shared" si="698"/>
        <v>0</v>
      </c>
      <c r="JN72" s="116">
        <f t="shared" ref="JN72:LY72" si="699">SUM(JN44:JN44)</f>
        <v>0</v>
      </c>
      <c r="JO72" s="116">
        <f t="shared" si="699"/>
        <v>8</v>
      </c>
      <c r="JP72" s="116">
        <f t="shared" si="699"/>
        <v>8</v>
      </c>
      <c r="JQ72" s="116">
        <f t="shared" si="699"/>
        <v>8</v>
      </c>
      <c r="JR72" s="116">
        <f t="shared" si="699"/>
        <v>8</v>
      </c>
      <c r="JS72" s="116">
        <f t="shared" si="699"/>
        <v>8</v>
      </c>
      <c r="JT72" s="116">
        <f t="shared" si="699"/>
        <v>0</v>
      </c>
      <c r="JU72" s="116">
        <f t="shared" si="699"/>
        <v>0</v>
      </c>
      <c r="JV72" s="116">
        <f t="shared" si="699"/>
        <v>8</v>
      </c>
      <c r="JW72" s="116">
        <f t="shared" si="699"/>
        <v>8</v>
      </c>
      <c r="JX72" s="116">
        <f t="shared" si="699"/>
        <v>8</v>
      </c>
      <c r="JY72" s="116">
        <f t="shared" si="699"/>
        <v>8</v>
      </c>
      <c r="JZ72" s="116">
        <f t="shared" si="699"/>
        <v>8</v>
      </c>
      <c r="KA72" s="116">
        <f t="shared" si="699"/>
        <v>0</v>
      </c>
      <c r="KB72" s="116">
        <f t="shared" si="699"/>
        <v>0</v>
      </c>
      <c r="KC72" s="116">
        <f t="shared" si="699"/>
        <v>8</v>
      </c>
      <c r="KD72" s="116">
        <f t="shared" si="699"/>
        <v>8</v>
      </c>
      <c r="KE72" s="116">
        <f t="shared" si="699"/>
        <v>8</v>
      </c>
      <c r="KF72" s="116">
        <f t="shared" si="699"/>
        <v>8</v>
      </c>
      <c r="KG72" s="116">
        <f t="shared" si="699"/>
        <v>8</v>
      </c>
      <c r="KH72" s="116">
        <f t="shared" si="699"/>
        <v>0</v>
      </c>
      <c r="KI72" s="116">
        <f t="shared" si="699"/>
        <v>0</v>
      </c>
      <c r="KJ72" s="116">
        <f t="shared" si="699"/>
        <v>8</v>
      </c>
      <c r="KK72" s="116">
        <f t="shared" si="699"/>
        <v>8</v>
      </c>
      <c r="KL72" s="116">
        <f t="shared" si="699"/>
        <v>8</v>
      </c>
      <c r="KM72" s="116">
        <f t="shared" si="699"/>
        <v>8</v>
      </c>
      <c r="KN72" s="116">
        <f t="shared" si="699"/>
        <v>8</v>
      </c>
      <c r="KO72" s="116">
        <f t="shared" si="699"/>
        <v>0</v>
      </c>
      <c r="KP72" s="116">
        <f t="shared" si="699"/>
        <v>0</v>
      </c>
      <c r="KQ72" s="116">
        <f t="shared" si="699"/>
        <v>8</v>
      </c>
      <c r="KR72" s="116">
        <f t="shared" si="699"/>
        <v>8</v>
      </c>
      <c r="KS72" s="116">
        <f t="shared" si="699"/>
        <v>8</v>
      </c>
      <c r="KT72" s="116">
        <f t="shared" si="699"/>
        <v>8</v>
      </c>
      <c r="KU72" s="116">
        <f t="shared" si="699"/>
        <v>8</v>
      </c>
      <c r="KV72" s="116">
        <f t="shared" si="699"/>
        <v>0</v>
      </c>
      <c r="KW72" s="116">
        <f t="shared" si="699"/>
        <v>0</v>
      </c>
      <c r="KX72" s="116">
        <f t="shared" si="699"/>
        <v>8</v>
      </c>
      <c r="KY72" s="116">
        <f t="shared" si="699"/>
        <v>8</v>
      </c>
      <c r="KZ72" s="116">
        <f t="shared" si="699"/>
        <v>8</v>
      </c>
      <c r="LA72" s="116">
        <f t="shared" si="699"/>
        <v>8</v>
      </c>
      <c r="LB72" s="116">
        <f t="shared" si="699"/>
        <v>8</v>
      </c>
      <c r="LC72" s="116">
        <f t="shared" si="699"/>
        <v>0</v>
      </c>
      <c r="LD72" s="116">
        <f t="shared" si="699"/>
        <v>0</v>
      </c>
      <c r="LE72" s="116">
        <f t="shared" si="699"/>
        <v>8</v>
      </c>
      <c r="LF72" s="116">
        <f t="shared" si="699"/>
        <v>8</v>
      </c>
      <c r="LG72" s="116">
        <f t="shared" si="699"/>
        <v>8</v>
      </c>
      <c r="LH72" s="116">
        <f t="shared" si="699"/>
        <v>8</v>
      </c>
      <c r="LI72" s="116">
        <f t="shared" si="699"/>
        <v>8</v>
      </c>
      <c r="LJ72" s="116">
        <f t="shared" si="699"/>
        <v>0</v>
      </c>
      <c r="LK72" s="116">
        <f t="shared" si="699"/>
        <v>0</v>
      </c>
      <c r="LL72" s="116">
        <f t="shared" si="699"/>
        <v>8</v>
      </c>
      <c r="LM72" s="116">
        <f t="shared" si="699"/>
        <v>8</v>
      </c>
      <c r="LN72" s="116">
        <f t="shared" si="699"/>
        <v>8</v>
      </c>
      <c r="LO72" s="116">
        <f t="shared" si="699"/>
        <v>8</v>
      </c>
      <c r="LP72" s="116">
        <f t="shared" si="699"/>
        <v>8</v>
      </c>
      <c r="LQ72" s="116">
        <f t="shared" si="699"/>
        <v>0</v>
      </c>
      <c r="LR72" s="116">
        <f t="shared" si="699"/>
        <v>0</v>
      </c>
      <c r="LS72" s="116">
        <f t="shared" si="699"/>
        <v>8</v>
      </c>
      <c r="LT72" s="116">
        <f t="shared" si="699"/>
        <v>8</v>
      </c>
      <c r="LU72" s="116">
        <f t="shared" si="699"/>
        <v>0</v>
      </c>
      <c r="LV72" s="116">
        <f t="shared" si="699"/>
        <v>8</v>
      </c>
      <c r="LW72" s="116">
        <f t="shared" si="699"/>
        <v>8</v>
      </c>
      <c r="LX72" s="116">
        <f t="shared" si="699"/>
        <v>0</v>
      </c>
      <c r="LY72" s="116">
        <f t="shared" si="699"/>
        <v>0</v>
      </c>
      <c r="LZ72" s="116">
        <f t="shared" ref="LZ72:NS72" si="700">SUM(LZ44:LZ44)</f>
        <v>8</v>
      </c>
      <c r="MA72" s="116">
        <f t="shared" si="700"/>
        <v>8</v>
      </c>
      <c r="MB72" s="116">
        <f t="shared" si="700"/>
        <v>8</v>
      </c>
      <c r="MC72" s="116">
        <f t="shared" si="700"/>
        <v>8</v>
      </c>
      <c r="MD72" s="116">
        <f t="shared" si="700"/>
        <v>8</v>
      </c>
      <c r="ME72" s="116">
        <f t="shared" si="700"/>
        <v>0</v>
      </c>
      <c r="MF72" s="116">
        <f t="shared" si="700"/>
        <v>0</v>
      </c>
      <c r="MG72" s="116">
        <f t="shared" si="700"/>
        <v>8</v>
      </c>
      <c r="MH72" s="116">
        <f t="shared" si="700"/>
        <v>8</v>
      </c>
      <c r="MI72" s="116">
        <f t="shared" si="700"/>
        <v>8</v>
      </c>
      <c r="MJ72" s="116">
        <f t="shared" si="700"/>
        <v>8</v>
      </c>
      <c r="MK72" s="116">
        <f t="shared" si="700"/>
        <v>8</v>
      </c>
      <c r="ML72" s="116">
        <f t="shared" si="700"/>
        <v>0</v>
      </c>
      <c r="MM72" s="116">
        <f t="shared" si="700"/>
        <v>0</v>
      </c>
      <c r="MN72" s="116">
        <f t="shared" si="700"/>
        <v>8</v>
      </c>
      <c r="MO72" s="116">
        <f t="shared" si="700"/>
        <v>8</v>
      </c>
      <c r="MP72" s="116">
        <f t="shared" si="700"/>
        <v>8</v>
      </c>
      <c r="MQ72" s="116">
        <f t="shared" si="700"/>
        <v>8</v>
      </c>
      <c r="MR72" s="116">
        <f t="shared" si="700"/>
        <v>8</v>
      </c>
      <c r="MS72" s="116">
        <f t="shared" si="700"/>
        <v>0</v>
      </c>
      <c r="MT72" s="116">
        <f t="shared" si="700"/>
        <v>0</v>
      </c>
      <c r="MU72" s="116">
        <f t="shared" si="700"/>
        <v>8</v>
      </c>
      <c r="MV72" s="116">
        <f t="shared" si="700"/>
        <v>8</v>
      </c>
      <c r="MW72" s="116">
        <f t="shared" si="700"/>
        <v>8</v>
      </c>
      <c r="MX72" s="116">
        <f t="shared" si="700"/>
        <v>8</v>
      </c>
      <c r="MY72" s="116">
        <f t="shared" si="700"/>
        <v>8</v>
      </c>
      <c r="MZ72" s="116">
        <f t="shared" si="700"/>
        <v>0</v>
      </c>
      <c r="NA72" s="116">
        <f t="shared" si="700"/>
        <v>0</v>
      </c>
      <c r="NB72" s="116">
        <f t="shared" si="700"/>
        <v>8</v>
      </c>
      <c r="NC72" s="116">
        <f t="shared" si="700"/>
        <v>8</v>
      </c>
      <c r="ND72" s="116">
        <f t="shared" si="700"/>
        <v>8</v>
      </c>
      <c r="NE72" s="116">
        <f t="shared" si="700"/>
        <v>8</v>
      </c>
      <c r="NF72" s="116">
        <f t="shared" si="700"/>
        <v>8</v>
      </c>
      <c r="NG72" s="116">
        <f t="shared" si="700"/>
        <v>0</v>
      </c>
      <c r="NH72" s="116">
        <f t="shared" si="700"/>
        <v>0</v>
      </c>
      <c r="NI72" s="116">
        <f t="shared" si="700"/>
        <v>8</v>
      </c>
      <c r="NJ72" s="116">
        <f t="shared" si="700"/>
        <v>8</v>
      </c>
      <c r="NK72" s="116">
        <f t="shared" si="700"/>
        <v>8</v>
      </c>
      <c r="NL72" s="116">
        <f t="shared" si="700"/>
        <v>8</v>
      </c>
      <c r="NM72" s="116">
        <f t="shared" si="700"/>
        <v>0</v>
      </c>
      <c r="NN72" s="116">
        <f t="shared" si="700"/>
        <v>0</v>
      </c>
      <c r="NO72" s="116">
        <f t="shared" si="700"/>
        <v>0</v>
      </c>
      <c r="NP72" s="116">
        <f t="shared" si="700"/>
        <v>8</v>
      </c>
      <c r="NQ72" s="116">
        <f t="shared" si="700"/>
        <v>8</v>
      </c>
      <c r="NR72" s="116">
        <f t="shared" si="700"/>
        <v>8</v>
      </c>
      <c r="NS72" s="116">
        <f t="shared" si="700"/>
        <v>8</v>
      </c>
      <c r="NT72" s="83"/>
      <c r="NU72" s="83"/>
      <c r="NV72" s="83"/>
      <c r="NW72" s="118"/>
      <c r="NX72" s="118"/>
    </row>
    <row r="73" spans="1:388" s="116" customFormat="1" ht="12.75" customHeight="1" x14ac:dyDescent="0.2">
      <c r="A73" s="148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48" t="s">
        <v>100</v>
      </c>
      <c r="N73" s="148"/>
      <c r="O73" s="148"/>
      <c r="P73" s="148"/>
      <c r="Q73" s="117"/>
      <c r="R73" s="116">
        <f t="shared" ref="R73:S73" si="701">SUM(R72)*$A74</f>
        <v>0</v>
      </c>
      <c r="S73" s="116">
        <f t="shared" si="701"/>
        <v>0</v>
      </c>
      <c r="T73" s="116">
        <f t="shared" ref="T73" si="702">SUM(T72)*$A74</f>
        <v>336</v>
      </c>
      <c r="U73" s="116">
        <f t="shared" ref="U73:CF73" si="703">SUM(U72)*$A74</f>
        <v>0</v>
      </c>
      <c r="V73" s="116">
        <f t="shared" si="703"/>
        <v>0</v>
      </c>
      <c r="W73" s="116">
        <f t="shared" si="703"/>
        <v>336</v>
      </c>
      <c r="X73" s="116">
        <f t="shared" si="703"/>
        <v>336</v>
      </c>
      <c r="Y73" s="116">
        <f t="shared" si="703"/>
        <v>336</v>
      </c>
      <c r="Z73" s="116">
        <f t="shared" si="703"/>
        <v>336</v>
      </c>
      <c r="AA73" s="116">
        <f t="shared" si="703"/>
        <v>336</v>
      </c>
      <c r="AB73" s="116">
        <f t="shared" si="703"/>
        <v>0</v>
      </c>
      <c r="AC73" s="116">
        <f t="shared" si="703"/>
        <v>0</v>
      </c>
      <c r="AD73" s="116">
        <f t="shared" si="703"/>
        <v>336</v>
      </c>
      <c r="AE73" s="116">
        <f t="shared" si="703"/>
        <v>336</v>
      </c>
      <c r="AF73" s="116">
        <f t="shared" si="703"/>
        <v>336</v>
      </c>
      <c r="AG73" s="116">
        <f t="shared" si="703"/>
        <v>336</v>
      </c>
      <c r="AH73" s="116">
        <f t="shared" si="703"/>
        <v>336</v>
      </c>
      <c r="AI73" s="116">
        <f t="shared" si="703"/>
        <v>0</v>
      </c>
      <c r="AJ73" s="116">
        <f t="shared" si="703"/>
        <v>0</v>
      </c>
      <c r="AK73" s="116">
        <f t="shared" si="703"/>
        <v>336</v>
      </c>
      <c r="AL73" s="116">
        <f t="shared" si="703"/>
        <v>336</v>
      </c>
      <c r="AM73" s="116">
        <f t="shared" si="703"/>
        <v>336</v>
      </c>
      <c r="AN73" s="116">
        <f t="shared" si="703"/>
        <v>336</v>
      </c>
      <c r="AO73" s="116">
        <f t="shared" si="703"/>
        <v>336</v>
      </c>
      <c r="AP73" s="116">
        <f t="shared" si="703"/>
        <v>0</v>
      </c>
      <c r="AQ73" s="116">
        <f t="shared" si="703"/>
        <v>0</v>
      </c>
      <c r="AR73" s="116">
        <f t="shared" si="703"/>
        <v>336</v>
      </c>
      <c r="AS73" s="116">
        <f t="shared" si="703"/>
        <v>336</v>
      </c>
      <c r="AT73" s="116">
        <f t="shared" si="703"/>
        <v>336</v>
      </c>
      <c r="AU73" s="116">
        <f t="shared" si="703"/>
        <v>336</v>
      </c>
      <c r="AV73" s="116">
        <f t="shared" si="703"/>
        <v>336</v>
      </c>
      <c r="AW73" s="116">
        <f t="shared" si="703"/>
        <v>0</v>
      </c>
      <c r="AX73" s="116">
        <f t="shared" si="703"/>
        <v>0</v>
      </c>
      <c r="AY73" s="116">
        <f t="shared" si="703"/>
        <v>336</v>
      </c>
      <c r="AZ73" s="116">
        <f t="shared" si="703"/>
        <v>336</v>
      </c>
      <c r="BA73" s="116">
        <f t="shared" si="703"/>
        <v>336</v>
      </c>
      <c r="BB73" s="116">
        <f t="shared" si="703"/>
        <v>336</v>
      </c>
      <c r="BC73" s="116">
        <f t="shared" si="703"/>
        <v>0</v>
      </c>
      <c r="BD73" s="116">
        <f t="shared" si="703"/>
        <v>0</v>
      </c>
      <c r="BE73" s="116">
        <f t="shared" si="703"/>
        <v>0</v>
      </c>
      <c r="BF73" s="116">
        <f t="shared" si="703"/>
        <v>0</v>
      </c>
      <c r="BG73" s="116">
        <f t="shared" si="703"/>
        <v>0</v>
      </c>
      <c r="BH73" s="116">
        <f t="shared" si="703"/>
        <v>336</v>
      </c>
      <c r="BI73" s="116">
        <f t="shared" si="703"/>
        <v>336</v>
      </c>
      <c r="BJ73" s="116">
        <f t="shared" si="703"/>
        <v>336</v>
      </c>
      <c r="BK73" s="116">
        <f t="shared" si="703"/>
        <v>0</v>
      </c>
      <c r="BL73" s="116">
        <f t="shared" si="703"/>
        <v>0</v>
      </c>
      <c r="BM73" s="116">
        <f t="shared" si="703"/>
        <v>0</v>
      </c>
      <c r="BN73" s="116">
        <f t="shared" si="703"/>
        <v>0</v>
      </c>
      <c r="BO73" s="116">
        <f t="shared" si="703"/>
        <v>0</v>
      </c>
      <c r="BP73" s="116">
        <f t="shared" si="703"/>
        <v>0</v>
      </c>
      <c r="BQ73" s="116">
        <f t="shared" si="703"/>
        <v>0</v>
      </c>
      <c r="BR73" s="116">
        <f t="shared" si="703"/>
        <v>0</v>
      </c>
      <c r="BS73" s="116">
        <f t="shared" si="703"/>
        <v>0</v>
      </c>
      <c r="BT73" s="116">
        <f t="shared" si="703"/>
        <v>336</v>
      </c>
      <c r="BU73" s="116">
        <f t="shared" si="703"/>
        <v>336</v>
      </c>
      <c r="BV73" s="116">
        <f t="shared" si="703"/>
        <v>336</v>
      </c>
      <c r="BW73" s="116">
        <f t="shared" si="703"/>
        <v>336</v>
      </c>
      <c r="BX73" s="116">
        <f t="shared" si="703"/>
        <v>336</v>
      </c>
      <c r="BY73" s="116">
        <f t="shared" si="703"/>
        <v>0</v>
      </c>
      <c r="BZ73" s="116">
        <f t="shared" si="703"/>
        <v>0</v>
      </c>
      <c r="CA73" s="116">
        <f t="shared" si="703"/>
        <v>336</v>
      </c>
      <c r="CB73" s="116">
        <f t="shared" si="703"/>
        <v>336</v>
      </c>
      <c r="CC73" s="116">
        <f t="shared" si="703"/>
        <v>336</v>
      </c>
      <c r="CD73" s="116">
        <f t="shared" si="703"/>
        <v>336</v>
      </c>
      <c r="CE73" s="116">
        <f t="shared" si="703"/>
        <v>336</v>
      </c>
      <c r="CF73" s="116">
        <f t="shared" si="703"/>
        <v>0</v>
      </c>
      <c r="CG73" s="116">
        <f t="shared" ref="CG73:ER73" si="704">SUM(CG72)*$A74</f>
        <v>0</v>
      </c>
      <c r="CH73" s="116">
        <f t="shared" si="704"/>
        <v>336</v>
      </c>
      <c r="CI73" s="116">
        <f t="shared" si="704"/>
        <v>336</v>
      </c>
      <c r="CJ73" s="116">
        <f t="shared" si="704"/>
        <v>336</v>
      </c>
      <c r="CK73" s="116">
        <f t="shared" si="704"/>
        <v>0</v>
      </c>
      <c r="CL73" s="116">
        <f t="shared" si="704"/>
        <v>336</v>
      </c>
      <c r="CM73" s="116">
        <f t="shared" si="704"/>
        <v>0</v>
      </c>
      <c r="CN73" s="116">
        <f t="shared" si="704"/>
        <v>0</v>
      </c>
      <c r="CO73" s="116">
        <f t="shared" si="704"/>
        <v>336</v>
      </c>
      <c r="CP73" s="116">
        <f t="shared" si="704"/>
        <v>336</v>
      </c>
      <c r="CQ73" s="116">
        <f t="shared" si="704"/>
        <v>0</v>
      </c>
      <c r="CR73" s="116">
        <f t="shared" si="704"/>
        <v>0</v>
      </c>
      <c r="CS73" s="116">
        <f t="shared" si="704"/>
        <v>0</v>
      </c>
      <c r="CT73" s="116">
        <f t="shared" si="704"/>
        <v>0</v>
      </c>
      <c r="CU73" s="116">
        <f t="shared" si="704"/>
        <v>0</v>
      </c>
      <c r="CV73" s="116">
        <f t="shared" si="704"/>
        <v>0</v>
      </c>
      <c r="CW73" s="116">
        <f t="shared" si="704"/>
        <v>0</v>
      </c>
      <c r="CX73" s="116">
        <f t="shared" si="704"/>
        <v>0</v>
      </c>
      <c r="CY73" s="116">
        <f t="shared" si="704"/>
        <v>0</v>
      </c>
      <c r="CZ73" s="116">
        <f t="shared" si="704"/>
        <v>0</v>
      </c>
      <c r="DA73" s="116">
        <f t="shared" si="704"/>
        <v>0</v>
      </c>
      <c r="DB73" s="116">
        <f t="shared" si="704"/>
        <v>0</v>
      </c>
      <c r="DC73" s="116">
        <f t="shared" si="704"/>
        <v>0</v>
      </c>
      <c r="DD73" s="116">
        <f t="shared" si="704"/>
        <v>0</v>
      </c>
      <c r="DE73" s="116">
        <f t="shared" si="704"/>
        <v>0</v>
      </c>
      <c r="DF73" s="116">
        <f t="shared" si="704"/>
        <v>0</v>
      </c>
      <c r="DG73" s="116">
        <f t="shared" si="704"/>
        <v>0</v>
      </c>
      <c r="DH73" s="116">
        <f t="shared" si="704"/>
        <v>0</v>
      </c>
      <c r="DI73" s="116">
        <f t="shared" si="704"/>
        <v>0</v>
      </c>
      <c r="DJ73" s="116">
        <f t="shared" si="704"/>
        <v>0</v>
      </c>
      <c r="DK73" s="116">
        <f t="shared" si="704"/>
        <v>0</v>
      </c>
      <c r="DL73" s="116">
        <f t="shared" si="704"/>
        <v>0</v>
      </c>
      <c r="DM73" s="116">
        <f t="shared" si="704"/>
        <v>0</v>
      </c>
      <c r="DN73" s="116">
        <f t="shared" si="704"/>
        <v>0</v>
      </c>
      <c r="DO73" s="116">
        <f t="shared" si="704"/>
        <v>0</v>
      </c>
      <c r="DP73" s="116">
        <f t="shared" si="704"/>
        <v>0</v>
      </c>
      <c r="DQ73" s="116">
        <f t="shared" si="704"/>
        <v>0</v>
      </c>
      <c r="DR73" s="116">
        <f t="shared" si="704"/>
        <v>336</v>
      </c>
      <c r="DS73" s="116">
        <f t="shared" si="704"/>
        <v>336</v>
      </c>
      <c r="DT73" s="116">
        <f t="shared" si="704"/>
        <v>336</v>
      </c>
      <c r="DU73" s="116">
        <f t="shared" si="704"/>
        <v>336</v>
      </c>
      <c r="DV73" s="116">
        <f t="shared" si="704"/>
        <v>0</v>
      </c>
      <c r="DW73" s="116">
        <f t="shared" si="704"/>
        <v>0</v>
      </c>
      <c r="DX73" s="116">
        <f t="shared" si="704"/>
        <v>336</v>
      </c>
      <c r="DY73" s="116">
        <f t="shared" si="704"/>
        <v>336</v>
      </c>
      <c r="DZ73" s="116">
        <f t="shared" si="704"/>
        <v>336</v>
      </c>
      <c r="EA73" s="116">
        <f t="shared" si="704"/>
        <v>336</v>
      </c>
      <c r="EB73" s="116">
        <f t="shared" si="704"/>
        <v>336</v>
      </c>
      <c r="EC73" s="116">
        <f t="shared" si="704"/>
        <v>0</v>
      </c>
      <c r="ED73" s="116">
        <f t="shared" si="704"/>
        <v>0</v>
      </c>
      <c r="EE73" s="116">
        <f t="shared" si="704"/>
        <v>336</v>
      </c>
      <c r="EF73" s="116">
        <f t="shared" si="704"/>
        <v>336</v>
      </c>
      <c r="EG73" s="116">
        <f t="shared" si="704"/>
        <v>336</v>
      </c>
      <c r="EH73" s="116">
        <f t="shared" si="704"/>
        <v>336</v>
      </c>
      <c r="EI73" s="116">
        <f t="shared" si="704"/>
        <v>0</v>
      </c>
      <c r="EJ73" s="116">
        <f t="shared" si="704"/>
        <v>0</v>
      </c>
      <c r="EK73" s="116">
        <f t="shared" si="704"/>
        <v>0</v>
      </c>
      <c r="EL73" s="116">
        <f t="shared" si="704"/>
        <v>336</v>
      </c>
      <c r="EM73" s="116">
        <f t="shared" si="704"/>
        <v>336</v>
      </c>
      <c r="EN73" s="116">
        <f t="shared" si="704"/>
        <v>336</v>
      </c>
      <c r="EO73" s="116">
        <f t="shared" si="704"/>
        <v>336</v>
      </c>
      <c r="EP73" s="116">
        <f t="shared" si="704"/>
        <v>0</v>
      </c>
      <c r="EQ73" s="116">
        <f t="shared" si="704"/>
        <v>0</v>
      </c>
      <c r="ER73" s="116">
        <f t="shared" si="704"/>
        <v>0</v>
      </c>
      <c r="ES73" s="116">
        <f t="shared" ref="ES73:HD73" si="705">SUM(ES72)*$A74</f>
        <v>336</v>
      </c>
      <c r="ET73" s="116">
        <f t="shared" si="705"/>
        <v>336</v>
      </c>
      <c r="EU73" s="116">
        <f t="shared" si="705"/>
        <v>336</v>
      </c>
      <c r="EV73" s="116">
        <f t="shared" si="705"/>
        <v>336</v>
      </c>
      <c r="EW73" s="116">
        <f t="shared" si="705"/>
        <v>336</v>
      </c>
      <c r="EX73" s="116">
        <f t="shared" si="705"/>
        <v>0</v>
      </c>
      <c r="EY73" s="116">
        <f t="shared" si="705"/>
        <v>0</v>
      </c>
      <c r="EZ73" s="116">
        <f t="shared" si="705"/>
        <v>336</v>
      </c>
      <c r="FA73" s="116">
        <f t="shared" si="705"/>
        <v>336</v>
      </c>
      <c r="FB73" s="116">
        <f t="shared" si="705"/>
        <v>336</v>
      </c>
      <c r="FC73" s="116">
        <f t="shared" si="705"/>
        <v>0</v>
      </c>
      <c r="FD73" s="116">
        <f t="shared" si="705"/>
        <v>336</v>
      </c>
      <c r="FE73" s="116">
        <f t="shared" si="705"/>
        <v>0</v>
      </c>
      <c r="FF73" s="116">
        <f t="shared" si="705"/>
        <v>0</v>
      </c>
      <c r="FG73" s="116">
        <f t="shared" si="705"/>
        <v>336</v>
      </c>
      <c r="FH73" s="116">
        <f t="shared" si="705"/>
        <v>336</v>
      </c>
      <c r="FI73" s="116">
        <f t="shared" si="705"/>
        <v>336</v>
      </c>
      <c r="FJ73" s="116">
        <f t="shared" si="705"/>
        <v>336</v>
      </c>
      <c r="FK73" s="116">
        <f t="shared" si="705"/>
        <v>336</v>
      </c>
      <c r="FL73" s="116">
        <f t="shared" si="705"/>
        <v>0</v>
      </c>
      <c r="FM73" s="116">
        <f t="shared" si="705"/>
        <v>0</v>
      </c>
      <c r="FN73" s="116">
        <f t="shared" si="705"/>
        <v>0</v>
      </c>
      <c r="FO73" s="116">
        <f t="shared" si="705"/>
        <v>336</v>
      </c>
      <c r="FP73" s="116">
        <f t="shared" si="705"/>
        <v>336</v>
      </c>
      <c r="FQ73" s="116">
        <f t="shared" si="705"/>
        <v>336</v>
      </c>
      <c r="FR73" s="116">
        <f t="shared" si="705"/>
        <v>336</v>
      </c>
      <c r="FS73" s="116">
        <f t="shared" si="705"/>
        <v>0</v>
      </c>
      <c r="FT73" s="116">
        <f t="shared" si="705"/>
        <v>0</v>
      </c>
      <c r="FU73" s="116">
        <f t="shared" si="705"/>
        <v>336</v>
      </c>
      <c r="FV73" s="116">
        <f t="shared" si="705"/>
        <v>336</v>
      </c>
      <c r="FW73" s="116">
        <f t="shared" si="705"/>
        <v>336</v>
      </c>
      <c r="FX73" s="116">
        <f t="shared" si="705"/>
        <v>336</v>
      </c>
      <c r="FY73" s="116">
        <f t="shared" si="705"/>
        <v>336</v>
      </c>
      <c r="FZ73" s="116">
        <f t="shared" si="705"/>
        <v>0</v>
      </c>
      <c r="GA73" s="116">
        <f t="shared" si="705"/>
        <v>0</v>
      </c>
      <c r="GB73" s="116">
        <f t="shared" si="705"/>
        <v>336</v>
      </c>
      <c r="GC73" s="116">
        <f t="shared" si="705"/>
        <v>336</v>
      </c>
      <c r="GD73" s="116">
        <f t="shared" si="705"/>
        <v>336</v>
      </c>
      <c r="GE73" s="116">
        <f t="shared" si="705"/>
        <v>336</v>
      </c>
      <c r="GF73" s="116">
        <f t="shared" si="705"/>
        <v>336</v>
      </c>
      <c r="GG73" s="116">
        <f t="shared" si="705"/>
        <v>0</v>
      </c>
      <c r="GH73" s="116">
        <f t="shared" si="705"/>
        <v>0</v>
      </c>
      <c r="GI73" s="116">
        <f t="shared" si="705"/>
        <v>336</v>
      </c>
      <c r="GJ73" s="116">
        <f t="shared" si="705"/>
        <v>336</v>
      </c>
      <c r="GK73" s="116">
        <f t="shared" si="705"/>
        <v>336</v>
      </c>
      <c r="GL73" s="116">
        <f t="shared" si="705"/>
        <v>336</v>
      </c>
      <c r="GM73" s="116">
        <f t="shared" si="705"/>
        <v>336</v>
      </c>
      <c r="GN73" s="116">
        <f t="shared" si="705"/>
        <v>0</v>
      </c>
      <c r="GO73" s="116">
        <f t="shared" si="705"/>
        <v>0</v>
      </c>
      <c r="GP73" s="116">
        <f t="shared" si="705"/>
        <v>336</v>
      </c>
      <c r="GQ73" s="116">
        <f t="shared" si="705"/>
        <v>336</v>
      </c>
      <c r="GR73" s="116">
        <f t="shared" si="705"/>
        <v>336</v>
      </c>
      <c r="GS73" s="116">
        <f t="shared" si="705"/>
        <v>336</v>
      </c>
      <c r="GT73" s="116">
        <f t="shared" si="705"/>
        <v>336</v>
      </c>
      <c r="GU73" s="116">
        <f t="shared" si="705"/>
        <v>0</v>
      </c>
      <c r="GV73" s="116">
        <f t="shared" si="705"/>
        <v>0</v>
      </c>
      <c r="GW73" s="116">
        <f t="shared" si="705"/>
        <v>336</v>
      </c>
      <c r="GX73" s="116">
        <f t="shared" si="705"/>
        <v>336</v>
      </c>
      <c r="GY73" s="116">
        <f t="shared" si="705"/>
        <v>336</v>
      </c>
      <c r="GZ73" s="116">
        <f t="shared" si="705"/>
        <v>336</v>
      </c>
      <c r="HA73" s="116">
        <f t="shared" si="705"/>
        <v>336</v>
      </c>
      <c r="HB73" s="116">
        <f t="shared" si="705"/>
        <v>0</v>
      </c>
      <c r="HC73" s="116">
        <f t="shared" si="705"/>
        <v>0</v>
      </c>
      <c r="HD73" s="116">
        <f t="shared" si="705"/>
        <v>336</v>
      </c>
      <c r="HE73" s="116">
        <f t="shared" ref="HE73:JP73" si="706">SUM(HE72)*$A74</f>
        <v>0</v>
      </c>
      <c r="HF73" s="116">
        <f t="shared" si="706"/>
        <v>336</v>
      </c>
      <c r="HG73" s="116">
        <f t="shared" si="706"/>
        <v>336</v>
      </c>
      <c r="HH73" s="116">
        <f t="shared" si="706"/>
        <v>336</v>
      </c>
      <c r="HI73" s="116">
        <f t="shared" si="706"/>
        <v>0</v>
      </c>
      <c r="HJ73" s="116">
        <f t="shared" si="706"/>
        <v>0</v>
      </c>
      <c r="HK73" s="116">
        <f t="shared" si="706"/>
        <v>336</v>
      </c>
      <c r="HL73" s="116">
        <f t="shared" si="706"/>
        <v>336</v>
      </c>
      <c r="HM73" s="116">
        <f t="shared" si="706"/>
        <v>336</v>
      </c>
      <c r="HN73" s="116">
        <f t="shared" si="706"/>
        <v>336</v>
      </c>
      <c r="HO73" s="116">
        <f t="shared" si="706"/>
        <v>336</v>
      </c>
      <c r="HP73" s="116">
        <f t="shared" si="706"/>
        <v>0</v>
      </c>
      <c r="HQ73" s="116">
        <f t="shared" si="706"/>
        <v>0</v>
      </c>
      <c r="HR73" s="116">
        <f t="shared" si="706"/>
        <v>336</v>
      </c>
      <c r="HS73" s="116">
        <f t="shared" si="706"/>
        <v>336</v>
      </c>
      <c r="HT73" s="116">
        <f t="shared" si="706"/>
        <v>336</v>
      </c>
      <c r="HU73" s="116">
        <f t="shared" si="706"/>
        <v>336</v>
      </c>
      <c r="HV73" s="116">
        <f t="shared" si="706"/>
        <v>336</v>
      </c>
      <c r="HW73" s="116">
        <f t="shared" si="706"/>
        <v>0</v>
      </c>
      <c r="HX73" s="116">
        <f t="shared" si="706"/>
        <v>0</v>
      </c>
      <c r="HY73" s="116">
        <f t="shared" si="706"/>
        <v>336</v>
      </c>
      <c r="HZ73" s="116">
        <f t="shared" si="706"/>
        <v>336</v>
      </c>
      <c r="IA73" s="116">
        <f t="shared" si="706"/>
        <v>336</v>
      </c>
      <c r="IB73" s="116">
        <f t="shared" si="706"/>
        <v>336</v>
      </c>
      <c r="IC73" s="116">
        <f t="shared" si="706"/>
        <v>336</v>
      </c>
      <c r="ID73" s="116">
        <f t="shared" si="706"/>
        <v>0</v>
      </c>
      <c r="IE73" s="116">
        <f t="shared" si="706"/>
        <v>0</v>
      </c>
      <c r="IF73" s="116">
        <f t="shared" si="706"/>
        <v>336</v>
      </c>
      <c r="IG73" s="116">
        <f t="shared" si="706"/>
        <v>336</v>
      </c>
      <c r="IH73" s="116">
        <f t="shared" si="706"/>
        <v>336</v>
      </c>
      <c r="II73" s="116">
        <f t="shared" si="706"/>
        <v>336</v>
      </c>
      <c r="IJ73" s="116">
        <f t="shared" si="706"/>
        <v>336</v>
      </c>
      <c r="IK73" s="116">
        <f t="shared" si="706"/>
        <v>0</v>
      </c>
      <c r="IL73" s="116">
        <f t="shared" si="706"/>
        <v>0</v>
      </c>
      <c r="IM73" s="116">
        <f t="shared" si="706"/>
        <v>336</v>
      </c>
      <c r="IN73" s="116">
        <f t="shared" si="706"/>
        <v>336</v>
      </c>
      <c r="IO73" s="116">
        <f t="shared" si="706"/>
        <v>336</v>
      </c>
      <c r="IP73" s="116">
        <f t="shared" si="706"/>
        <v>336</v>
      </c>
      <c r="IQ73" s="116">
        <f t="shared" si="706"/>
        <v>336</v>
      </c>
      <c r="IR73" s="116">
        <f t="shared" si="706"/>
        <v>0</v>
      </c>
      <c r="IS73" s="116">
        <f t="shared" si="706"/>
        <v>0</v>
      </c>
      <c r="IT73" s="116">
        <f t="shared" si="706"/>
        <v>336</v>
      </c>
      <c r="IU73" s="116">
        <f t="shared" si="706"/>
        <v>336</v>
      </c>
      <c r="IV73" s="116">
        <f t="shared" si="706"/>
        <v>336</v>
      </c>
      <c r="IW73" s="116">
        <f t="shared" si="706"/>
        <v>336</v>
      </c>
      <c r="IX73" s="116">
        <f t="shared" si="706"/>
        <v>336</v>
      </c>
      <c r="IY73" s="116">
        <f t="shared" si="706"/>
        <v>0</v>
      </c>
      <c r="IZ73" s="116">
        <f t="shared" si="706"/>
        <v>0</v>
      </c>
      <c r="JA73" s="116">
        <f t="shared" si="706"/>
        <v>336</v>
      </c>
      <c r="JB73" s="116">
        <f t="shared" si="706"/>
        <v>336</v>
      </c>
      <c r="JC73" s="116">
        <f t="shared" si="706"/>
        <v>336</v>
      </c>
      <c r="JD73" s="116">
        <f t="shared" si="706"/>
        <v>336</v>
      </c>
      <c r="JE73" s="116">
        <f t="shared" si="706"/>
        <v>336</v>
      </c>
      <c r="JF73" s="116">
        <f t="shared" si="706"/>
        <v>0</v>
      </c>
      <c r="JG73" s="116">
        <f t="shared" si="706"/>
        <v>0</v>
      </c>
      <c r="JH73" s="116">
        <f t="shared" si="706"/>
        <v>336</v>
      </c>
      <c r="JI73" s="116">
        <f t="shared" si="706"/>
        <v>336</v>
      </c>
      <c r="JJ73" s="116">
        <f t="shared" si="706"/>
        <v>336</v>
      </c>
      <c r="JK73" s="116">
        <f t="shared" si="706"/>
        <v>336</v>
      </c>
      <c r="JL73" s="116">
        <f t="shared" si="706"/>
        <v>336</v>
      </c>
      <c r="JM73" s="116">
        <f t="shared" si="706"/>
        <v>0</v>
      </c>
      <c r="JN73" s="116">
        <f t="shared" si="706"/>
        <v>0</v>
      </c>
      <c r="JO73" s="116">
        <f t="shared" si="706"/>
        <v>336</v>
      </c>
      <c r="JP73" s="116">
        <f t="shared" si="706"/>
        <v>336</v>
      </c>
      <c r="JQ73" s="116">
        <f t="shared" ref="JQ73:MB73" si="707">SUM(JQ72)*$A74</f>
        <v>336</v>
      </c>
      <c r="JR73" s="116">
        <f t="shared" si="707"/>
        <v>336</v>
      </c>
      <c r="JS73" s="116">
        <f t="shared" si="707"/>
        <v>336</v>
      </c>
      <c r="JT73" s="116">
        <f t="shared" si="707"/>
        <v>0</v>
      </c>
      <c r="JU73" s="116">
        <f t="shared" si="707"/>
        <v>0</v>
      </c>
      <c r="JV73" s="116">
        <f t="shared" si="707"/>
        <v>336</v>
      </c>
      <c r="JW73" s="116">
        <f t="shared" si="707"/>
        <v>336</v>
      </c>
      <c r="JX73" s="116">
        <f t="shared" si="707"/>
        <v>336</v>
      </c>
      <c r="JY73" s="116">
        <f t="shared" si="707"/>
        <v>336</v>
      </c>
      <c r="JZ73" s="116">
        <f t="shared" si="707"/>
        <v>336</v>
      </c>
      <c r="KA73" s="116">
        <f t="shared" si="707"/>
        <v>0</v>
      </c>
      <c r="KB73" s="116">
        <f t="shared" si="707"/>
        <v>0</v>
      </c>
      <c r="KC73" s="116">
        <f t="shared" si="707"/>
        <v>336</v>
      </c>
      <c r="KD73" s="116">
        <f t="shared" si="707"/>
        <v>336</v>
      </c>
      <c r="KE73" s="116">
        <f t="shared" si="707"/>
        <v>336</v>
      </c>
      <c r="KF73" s="116">
        <f t="shared" si="707"/>
        <v>336</v>
      </c>
      <c r="KG73" s="116">
        <f t="shared" si="707"/>
        <v>336</v>
      </c>
      <c r="KH73" s="116">
        <f t="shared" si="707"/>
        <v>0</v>
      </c>
      <c r="KI73" s="116">
        <f t="shared" si="707"/>
        <v>0</v>
      </c>
      <c r="KJ73" s="116">
        <f t="shared" si="707"/>
        <v>336</v>
      </c>
      <c r="KK73" s="116">
        <f t="shared" si="707"/>
        <v>336</v>
      </c>
      <c r="KL73" s="116">
        <f t="shared" si="707"/>
        <v>336</v>
      </c>
      <c r="KM73" s="116">
        <f t="shared" si="707"/>
        <v>336</v>
      </c>
      <c r="KN73" s="116">
        <f t="shared" si="707"/>
        <v>336</v>
      </c>
      <c r="KO73" s="116">
        <f t="shared" si="707"/>
        <v>0</v>
      </c>
      <c r="KP73" s="116">
        <f t="shared" si="707"/>
        <v>0</v>
      </c>
      <c r="KQ73" s="116">
        <f t="shared" si="707"/>
        <v>336</v>
      </c>
      <c r="KR73" s="116">
        <f t="shared" si="707"/>
        <v>336</v>
      </c>
      <c r="KS73" s="116">
        <f t="shared" si="707"/>
        <v>336</v>
      </c>
      <c r="KT73" s="116">
        <f t="shared" si="707"/>
        <v>336</v>
      </c>
      <c r="KU73" s="116">
        <f t="shared" si="707"/>
        <v>336</v>
      </c>
      <c r="KV73" s="116">
        <f t="shared" si="707"/>
        <v>0</v>
      </c>
      <c r="KW73" s="116">
        <f t="shared" si="707"/>
        <v>0</v>
      </c>
      <c r="KX73" s="116">
        <f t="shared" si="707"/>
        <v>336</v>
      </c>
      <c r="KY73" s="116">
        <f t="shared" si="707"/>
        <v>336</v>
      </c>
      <c r="KZ73" s="116">
        <f t="shared" si="707"/>
        <v>336</v>
      </c>
      <c r="LA73" s="116">
        <f t="shared" si="707"/>
        <v>336</v>
      </c>
      <c r="LB73" s="116">
        <f t="shared" si="707"/>
        <v>336</v>
      </c>
      <c r="LC73" s="116">
        <f t="shared" si="707"/>
        <v>0</v>
      </c>
      <c r="LD73" s="116">
        <f t="shared" si="707"/>
        <v>0</v>
      </c>
      <c r="LE73" s="116">
        <f t="shared" si="707"/>
        <v>336</v>
      </c>
      <c r="LF73" s="116">
        <f t="shared" si="707"/>
        <v>336</v>
      </c>
      <c r="LG73" s="116">
        <f t="shared" si="707"/>
        <v>336</v>
      </c>
      <c r="LH73" s="116">
        <f t="shared" si="707"/>
        <v>336</v>
      </c>
      <c r="LI73" s="116">
        <f t="shared" si="707"/>
        <v>336</v>
      </c>
      <c r="LJ73" s="116">
        <f t="shared" si="707"/>
        <v>0</v>
      </c>
      <c r="LK73" s="116">
        <f t="shared" si="707"/>
        <v>0</v>
      </c>
      <c r="LL73" s="116">
        <f t="shared" si="707"/>
        <v>336</v>
      </c>
      <c r="LM73" s="116">
        <f t="shared" si="707"/>
        <v>336</v>
      </c>
      <c r="LN73" s="116">
        <f t="shared" si="707"/>
        <v>336</v>
      </c>
      <c r="LO73" s="116">
        <f t="shared" si="707"/>
        <v>336</v>
      </c>
      <c r="LP73" s="116">
        <f t="shared" si="707"/>
        <v>336</v>
      </c>
      <c r="LQ73" s="116">
        <f t="shared" si="707"/>
        <v>0</v>
      </c>
      <c r="LR73" s="116">
        <f t="shared" si="707"/>
        <v>0</v>
      </c>
      <c r="LS73" s="116">
        <f t="shared" si="707"/>
        <v>336</v>
      </c>
      <c r="LT73" s="116">
        <f t="shared" si="707"/>
        <v>336</v>
      </c>
      <c r="LU73" s="116">
        <f t="shared" si="707"/>
        <v>0</v>
      </c>
      <c r="LV73" s="116">
        <f t="shared" si="707"/>
        <v>336</v>
      </c>
      <c r="LW73" s="116">
        <f t="shared" si="707"/>
        <v>336</v>
      </c>
      <c r="LX73" s="116">
        <f t="shared" si="707"/>
        <v>0</v>
      </c>
      <c r="LY73" s="116">
        <f t="shared" si="707"/>
        <v>0</v>
      </c>
      <c r="LZ73" s="116">
        <f t="shared" si="707"/>
        <v>336</v>
      </c>
      <c r="MA73" s="116">
        <f t="shared" si="707"/>
        <v>336</v>
      </c>
      <c r="MB73" s="116">
        <f t="shared" si="707"/>
        <v>336</v>
      </c>
      <c r="MC73" s="116">
        <f t="shared" ref="MC73:NS73" si="708">SUM(MC72)*$A74</f>
        <v>336</v>
      </c>
      <c r="MD73" s="116">
        <f t="shared" si="708"/>
        <v>336</v>
      </c>
      <c r="ME73" s="116">
        <f t="shared" si="708"/>
        <v>0</v>
      </c>
      <c r="MF73" s="116">
        <f t="shared" si="708"/>
        <v>0</v>
      </c>
      <c r="MG73" s="116">
        <f t="shared" si="708"/>
        <v>336</v>
      </c>
      <c r="MH73" s="116">
        <f t="shared" si="708"/>
        <v>336</v>
      </c>
      <c r="MI73" s="116">
        <f t="shared" si="708"/>
        <v>336</v>
      </c>
      <c r="MJ73" s="116">
        <f t="shared" si="708"/>
        <v>336</v>
      </c>
      <c r="MK73" s="116">
        <f t="shared" si="708"/>
        <v>336</v>
      </c>
      <c r="ML73" s="116">
        <f t="shared" si="708"/>
        <v>0</v>
      </c>
      <c r="MM73" s="116">
        <f t="shared" si="708"/>
        <v>0</v>
      </c>
      <c r="MN73" s="116">
        <f t="shared" si="708"/>
        <v>336</v>
      </c>
      <c r="MO73" s="116">
        <f t="shared" si="708"/>
        <v>336</v>
      </c>
      <c r="MP73" s="116">
        <f t="shared" si="708"/>
        <v>336</v>
      </c>
      <c r="MQ73" s="116">
        <f t="shared" si="708"/>
        <v>336</v>
      </c>
      <c r="MR73" s="116">
        <f t="shared" si="708"/>
        <v>336</v>
      </c>
      <c r="MS73" s="116">
        <f t="shared" si="708"/>
        <v>0</v>
      </c>
      <c r="MT73" s="116">
        <f t="shared" si="708"/>
        <v>0</v>
      </c>
      <c r="MU73" s="116">
        <f t="shared" si="708"/>
        <v>336</v>
      </c>
      <c r="MV73" s="116">
        <f t="shared" si="708"/>
        <v>336</v>
      </c>
      <c r="MW73" s="116">
        <f t="shared" si="708"/>
        <v>336</v>
      </c>
      <c r="MX73" s="116">
        <f t="shared" si="708"/>
        <v>336</v>
      </c>
      <c r="MY73" s="116">
        <f t="shared" si="708"/>
        <v>336</v>
      </c>
      <c r="MZ73" s="116">
        <f t="shared" si="708"/>
        <v>0</v>
      </c>
      <c r="NA73" s="116">
        <f t="shared" si="708"/>
        <v>0</v>
      </c>
      <c r="NB73" s="116">
        <f t="shared" si="708"/>
        <v>336</v>
      </c>
      <c r="NC73" s="116">
        <f t="shared" si="708"/>
        <v>336</v>
      </c>
      <c r="ND73" s="116">
        <f t="shared" si="708"/>
        <v>336</v>
      </c>
      <c r="NE73" s="116">
        <f t="shared" si="708"/>
        <v>336</v>
      </c>
      <c r="NF73" s="116">
        <f t="shared" si="708"/>
        <v>336</v>
      </c>
      <c r="NG73" s="116">
        <f t="shared" si="708"/>
        <v>0</v>
      </c>
      <c r="NH73" s="116">
        <f t="shared" si="708"/>
        <v>0</v>
      </c>
      <c r="NI73" s="116">
        <f t="shared" si="708"/>
        <v>336</v>
      </c>
      <c r="NJ73" s="116">
        <f t="shared" si="708"/>
        <v>336</v>
      </c>
      <c r="NK73" s="116">
        <f t="shared" si="708"/>
        <v>336</v>
      </c>
      <c r="NL73" s="116">
        <f t="shared" si="708"/>
        <v>336</v>
      </c>
      <c r="NM73" s="116">
        <f t="shared" si="708"/>
        <v>0</v>
      </c>
      <c r="NN73" s="116">
        <f t="shared" si="708"/>
        <v>0</v>
      </c>
      <c r="NO73" s="116">
        <f t="shared" si="708"/>
        <v>0</v>
      </c>
      <c r="NP73" s="116">
        <f t="shared" si="708"/>
        <v>336</v>
      </c>
      <c r="NQ73" s="116">
        <f t="shared" si="708"/>
        <v>336</v>
      </c>
      <c r="NR73" s="116">
        <f t="shared" si="708"/>
        <v>336</v>
      </c>
      <c r="NS73" s="116">
        <f t="shared" si="708"/>
        <v>336</v>
      </c>
      <c r="NT73" s="83"/>
      <c r="NU73" s="83"/>
      <c r="NV73" s="83"/>
      <c r="NW73" s="118"/>
      <c r="NX73" s="118"/>
    </row>
    <row r="74" spans="1:388" s="116" customFormat="1" ht="12.75" customHeight="1" x14ac:dyDescent="0.2">
      <c r="A74" s="116">
        <v>42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NT74" s="83"/>
      <c r="NU74" s="83"/>
      <c r="NV74" s="83"/>
    </row>
    <row r="75" spans="1:388" s="116" customFormat="1" ht="12.75" customHeight="1" x14ac:dyDescent="0.2">
      <c r="A75" s="148" t="s">
        <v>107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48" t="s">
        <v>99</v>
      </c>
      <c r="N75" s="148"/>
      <c r="O75" s="148"/>
      <c r="P75" s="148"/>
      <c r="Q75" s="117"/>
      <c r="R75" s="116">
        <f t="shared" ref="R75:CC75" si="709">SUM(R46)</f>
        <v>0</v>
      </c>
      <c r="S75" s="116">
        <f t="shared" si="709"/>
        <v>0</v>
      </c>
      <c r="T75" s="116">
        <f t="shared" si="709"/>
        <v>0</v>
      </c>
      <c r="U75" s="116">
        <f t="shared" si="709"/>
        <v>0</v>
      </c>
      <c r="V75" s="116">
        <f t="shared" si="709"/>
        <v>0</v>
      </c>
      <c r="W75" s="116">
        <f t="shared" si="709"/>
        <v>8</v>
      </c>
      <c r="X75" s="116">
        <f t="shared" si="709"/>
        <v>8</v>
      </c>
      <c r="Y75" s="116">
        <f t="shared" si="709"/>
        <v>8</v>
      </c>
      <c r="Z75" s="116">
        <f t="shared" si="709"/>
        <v>0</v>
      </c>
      <c r="AA75" s="116">
        <f t="shared" si="709"/>
        <v>8</v>
      </c>
      <c r="AB75" s="116">
        <f t="shared" si="709"/>
        <v>0</v>
      </c>
      <c r="AC75" s="116">
        <f t="shared" si="709"/>
        <v>0</v>
      </c>
      <c r="AD75" s="116">
        <f t="shared" si="709"/>
        <v>8</v>
      </c>
      <c r="AE75" s="116">
        <f t="shared" si="709"/>
        <v>8</v>
      </c>
      <c r="AF75" s="116">
        <f t="shared" si="709"/>
        <v>8</v>
      </c>
      <c r="AG75" s="116">
        <f t="shared" si="709"/>
        <v>0</v>
      </c>
      <c r="AH75" s="116">
        <f t="shared" si="709"/>
        <v>8</v>
      </c>
      <c r="AI75" s="116">
        <f t="shared" si="709"/>
        <v>0</v>
      </c>
      <c r="AJ75" s="116">
        <f t="shared" si="709"/>
        <v>0</v>
      </c>
      <c r="AK75" s="116">
        <f t="shared" si="709"/>
        <v>8</v>
      </c>
      <c r="AL75" s="116">
        <f t="shared" si="709"/>
        <v>8</v>
      </c>
      <c r="AM75" s="116">
        <f t="shared" si="709"/>
        <v>8</v>
      </c>
      <c r="AN75" s="116">
        <f t="shared" si="709"/>
        <v>8</v>
      </c>
      <c r="AO75" s="116">
        <f t="shared" si="709"/>
        <v>0</v>
      </c>
      <c r="AP75" s="116">
        <f t="shared" si="709"/>
        <v>0</v>
      </c>
      <c r="AQ75" s="116">
        <f t="shared" si="709"/>
        <v>0</v>
      </c>
      <c r="AR75" s="116">
        <f t="shared" si="709"/>
        <v>8</v>
      </c>
      <c r="AS75" s="116">
        <f t="shared" si="709"/>
        <v>8</v>
      </c>
      <c r="AT75" s="116">
        <f t="shared" si="709"/>
        <v>8</v>
      </c>
      <c r="AU75" s="116">
        <f t="shared" si="709"/>
        <v>8</v>
      </c>
      <c r="AV75" s="116">
        <f t="shared" si="709"/>
        <v>8</v>
      </c>
      <c r="AW75" s="116">
        <f t="shared" si="709"/>
        <v>0</v>
      </c>
      <c r="AX75" s="116">
        <f t="shared" si="709"/>
        <v>0</v>
      </c>
      <c r="AY75" s="116">
        <f t="shared" si="709"/>
        <v>8</v>
      </c>
      <c r="AZ75" s="116">
        <f t="shared" si="709"/>
        <v>8</v>
      </c>
      <c r="BA75" s="116">
        <f t="shared" si="709"/>
        <v>8</v>
      </c>
      <c r="BB75" s="116">
        <f t="shared" si="709"/>
        <v>0</v>
      </c>
      <c r="BC75" s="116">
        <f t="shared" si="709"/>
        <v>8</v>
      </c>
      <c r="BD75" s="116">
        <f t="shared" si="709"/>
        <v>0</v>
      </c>
      <c r="BE75" s="116">
        <f t="shared" si="709"/>
        <v>0</v>
      </c>
      <c r="BF75" s="116">
        <f t="shared" si="709"/>
        <v>8</v>
      </c>
      <c r="BG75" s="116">
        <f t="shared" si="709"/>
        <v>8</v>
      </c>
      <c r="BH75" s="116">
        <f t="shared" si="709"/>
        <v>8</v>
      </c>
      <c r="BI75" s="116">
        <f t="shared" si="709"/>
        <v>8</v>
      </c>
      <c r="BJ75" s="116">
        <f t="shared" si="709"/>
        <v>8</v>
      </c>
      <c r="BK75" s="116">
        <f t="shared" si="709"/>
        <v>0</v>
      </c>
      <c r="BL75" s="116">
        <f t="shared" si="709"/>
        <v>0</v>
      </c>
      <c r="BM75" s="116">
        <f t="shared" si="709"/>
        <v>8</v>
      </c>
      <c r="BN75" s="116">
        <f t="shared" si="709"/>
        <v>8</v>
      </c>
      <c r="BO75" s="116">
        <f t="shared" si="709"/>
        <v>8</v>
      </c>
      <c r="BP75" s="116">
        <f t="shared" si="709"/>
        <v>8</v>
      </c>
      <c r="BQ75" s="116">
        <f t="shared" si="709"/>
        <v>8</v>
      </c>
      <c r="BR75" s="116">
        <f t="shared" si="709"/>
        <v>0</v>
      </c>
      <c r="BS75" s="116">
        <f t="shared" si="709"/>
        <v>0</v>
      </c>
      <c r="BT75" s="116">
        <f t="shared" si="709"/>
        <v>8</v>
      </c>
      <c r="BU75" s="116">
        <f t="shared" si="709"/>
        <v>8</v>
      </c>
      <c r="BV75" s="116">
        <f t="shared" si="709"/>
        <v>8</v>
      </c>
      <c r="BW75" s="116">
        <f t="shared" si="709"/>
        <v>8</v>
      </c>
      <c r="BX75" s="116">
        <f t="shared" si="709"/>
        <v>8</v>
      </c>
      <c r="BY75" s="116">
        <f t="shared" si="709"/>
        <v>0</v>
      </c>
      <c r="BZ75" s="116">
        <f t="shared" si="709"/>
        <v>0</v>
      </c>
      <c r="CA75" s="116">
        <f t="shared" si="709"/>
        <v>8</v>
      </c>
      <c r="CB75" s="116">
        <f t="shared" si="709"/>
        <v>8</v>
      </c>
      <c r="CC75" s="116">
        <f t="shared" si="709"/>
        <v>8</v>
      </c>
      <c r="CD75" s="116">
        <f t="shared" ref="CD75:EO75" si="710">SUM(CD46)</f>
        <v>8</v>
      </c>
      <c r="CE75" s="116">
        <f t="shared" si="710"/>
        <v>0</v>
      </c>
      <c r="CF75" s="116">
        <f t="shared" si="710"/>
        <v>0</v>
      </c>
      <c r="CG75" s="116">
        <f t="shared" si="710"/>
        <v>0</v>
      </c>
      <c r="CH75" s="116">
        <f t="shared" si="710"/>
        <v>8</v>
      </c>
      <c r="CI75" s="116">
        <f t="shared" si="710"/>
        <v>8</v>
      </c>
      <c r="CJ75" s="116">
        <f t="shared" si="710"/>
        <v>8</v>
      </c>
      <c r="CK75" s="116">
        <f t="shared" si="710"/>
        <v>0</v>
      </c>
      <c r="CL75" s="116">
        <f t="shared" si="710"/>
        <v>8</v>
      </c>
      <c r="CM75" s="116">
        <f t="shared" si="710"/>
        <v>0</v>
      </c>
      <c r="CN75" s="116">
        <f t="shared" si="710"/>
        <v>0</v>
      </c>
      <c r="CO75" s="116">
        <f t="shared" si="710"/>
        <v>8</v>
      </c>
      <c r="CP75" s="116">
        <f t="shared" si="710"/>
        <v>8</v>
      </c>
      <c r="CQ75" s="116">
        <f t="shared" si="710"/>
        <v>0</v>
      </c>
      <c r="CR75" s="116">
        <f t="shared" si="710"/>
        <v>0</v>
      </c>
      <c r="CS75" s="116">
        <f t="shared" si="710"/>
        <v>0</v>
      </c>
      <c r="CT75" s="116">
        <f t="shared" si="710"/>
        <v>0</v>
      </c>
      <c r="CU75" s="116">
        <f t="shared" si="710"/>
        <v>0</v>
      </c>
      <c r="CV75" s="116">
        <f t="shared" si="710"/>
        <v>0</v>
      </c>
      <c r="CW75" s="116">
        <f t="shared" si="710"/>
        <v>0</v>
      </c>
      <c r="CX75" s="116">
        <f t="shared" si="710"/>
        <v>0</v>
      </c>
      <c r="CY75" s="116">
        <f t="shared" si="710"/>
        <v>0</v>
      </c>
      <c r="CZ75" s="116">
        <f t="shared" si="710"/>
        <v>0</v>
      </c>
      <c r="DA75" s="116">
        <f t="shared" si="710"/>
        <v>0</v>
      </c>
      <c r="DB75" s="116">
        <f t="shared" si="710"/>
        <v>0</v>
      </c>
      <c r="DC75" s="116">
        <f t="shared" si="710"/>
        <v>0</v>
      </c>
      <c r="DD75" s="116">
        <f t="shared" si="710"/>
        <v>0</v>
      </c>
      <c r="DE75" s="116">
        <f t="shared" si="710"/>
        <v>0</v>
      </c>
      <c r="DF75" s="116">
        <f t="shared" si="710"/>
        <v>0</v>
      </c>
      <c r="DG75" s="116">
        <f t="shared" si="710"/>
        <v>0</v>
      </c>
      <c r="DH75" s="116">
        <f t="shared" si="710"/>
        <v>0</v>
      </c>
      <c r="DI75" s="116">
        <f t="shared" si="710"/>
        <v>0</v>
      </c>
      <c r="DJ75" s="116">
        <f t="shared" si="710"/>
        <v>0</v>
      </c>
      <c r="DK75" s="116">
        <f t="shared" si="710"/>
        <v>0</v>
      </c>
      <c r="DL75" s="116">
        <f t="shared" si="710"/>
        <v>0</v>
      </c>
      <c r="DM75" s="116">
        <f t="shared" si="710"/>
        <v>0</v>
      </c>
      <c r="DN75" s="116">
        <f t="shared" si="710"/>
        <v>0</v>
      </c>
      <c r="DO75" s="116">
        <f t="shared" si="710"/>
        <v>0</v>
      </c>
      <c r="DP75" s="116">
        <f t="shared" si="710"/>
        <v>0</v>
      </c>
      <c r="DQ75" s="116">
        <f t="shared" si="710"/>
        <v>0</v>
      </c>
      <c r="DR75" s="116">
        <f t="shared" si="710"/>
        <v>8</v>
      </c>
      <c r="DS75" s="116">
        <f t="shared" si="710"/>
        <v>8</v>
      </c>
      <c r="DT75" s="116">
        <f t="shared" si="710"/>
        <v>8</v>
      </c>
      <c r="DU75" s="116">
        <f t="shared" si="710"/>
        <v>8</v>
      </c>
      <c r="DV75" s="116">
        <f t="shared" si="710"/>
        <v>0</v>
      </c>
      <c r="DW75" s="116">
        <f t="shared" si="710"/>
        <v>0</v>
      </c>
      <c r="DX75" s="116">
        <f t="shared" si="710"/>
        <v>8</v>
      </c>
      <c r="DY75" s="116">
        <f t="shared" si="710"/>
        <v>8</v>
      </c>
      <c r="DZ75" s="116">
        <f t="shared" si="710"/>
        <v>8</v>
      </c>
      <c r="EA75" s="116">
        <f t="shared" si="710"/>
        <v>8</v>
      </c>
      <c r="EB75" s="116">
        <f t="shared" si="710"/>
        <v>8</v>
      </c>
      <c r="EC75" s="116">
        <f t="shared" si="710"/>
        <v>0</v>
      </c>
      <c r="ED75" s="116">
        <f t="shared" si="710"/>
        <v>0</v>
      </c>
      <c r="EE75" s="116">
        <f t="shared" si="710"/>
        <v>8</v>
      </c>
      <c r="EF75" s="116">
        <f t="shared" si="710"/>
        <v>8</v>
      </c>
      <c r="EG75" s="116">
        <f t="shared" si="710"/>
        <v>8</v>
      </c>
      <c r="EH75" s="116">
        <f t="shared" si="710"/>
        <v>8</v>
      </c>
      <c r="EI75" s="116">
        <f t="shared" si="710"/>
        <v>0</v>
      </c>
      <c r="EJ75" s="116">
        <f t="shared" si="710"/>
        <v>0</v>
      </c>
      <c r="EK75" s="116">
        <f t="shared" si="710"/>
        <v>0</v>
      </c>
      <c r="EL75" s="116">
        <f t="shared" si="710"/>
        <v>8</v>
      </c>
      <c r="EM75" s="116">
        <f t="shared" si="710"/>
        <v>8</v>
      </c>
      <c r="EN75" s="116">
        <f t="shared" si="710"/>
        <v>8</v>
      </c>
      <c r="EO75" s="116">
        <f t="shared" si="710"/>
        <v>8</v>
      </c>
      <c r="EP75" s="116">
        <f t="shared" ref="EP75:HA75" si="711">SUM(EP46)</f>
        <v>0</v>
      </c>
      <c r="EQ75" s="116">
        <f t="shared" si="711"/>
        <v>0</v>
      </c>
      <c r="ER75" s="116">
        <f t="shared" si="711"/>
        <v>0</v>
      </c>
      <c r="ES75" s="116">
        <f t="shared" si="711"/>
        <v>8</v>
      </c>
      <c r="ET75" s="116">
        <f t="shared" si="711"/>
        <v>8</v>
      </c>
      <c r="EU75" s="116">
        <f t="shared" si="711"/>
        <v>8</v>
      </c>
      <c r="EV75" s="116">
        <f t="shared" si="711"/>
        <v>8</v>
      </c>
      <c r="EW75" s="116">
        <f t="shared" si="711"/>
        <v>8</v>
      </c>
      <c r="EX75" s="116">
        <f t="shared" si="711"/>
        <v>0</v>
      </c>
      <c r="EY75" s="116">
        <f t="shared" si="711"/>
        <v>0</v>
      </c>
      <c r="EZ75" s="116">
        <f t="shared" si="711"/>
        <v>8</v>
      </c>
      <c r="FA75" s="116">
        <f t="shared" si="711"/>
        <v>8</v>
      </c>
      <c r="FB75" s="116">
        <f t="shared" si="711"/>
        <v>8</v>
      </c>
      <c r="FC75" s="116">
        <f t="shared" si="711"/>
        <v>0</v>
      </c>
      <c r="FD75" s="116">
        <f t="shared" si="711"/>
        <v>8</v>
      </c>
      <c r="FE75" s="116">
        <f t="shared" si="711"/>
        <v>0</v>
      </c>
      <c r="FF75" s="116">
        <f t="shared" si="711"/>
        <v>0</v>
      </c>
      <c r="FG75" s="116">
        <f t="shared" si="711"/>
        <v>8</v>
      </c>
      <c r="FH75" s="116">
        <f t="shared" si="711"/>
        <v>8</v>
      </c>
      <c r="FI75" s="116">
        <f t="shared" si="711"/>
        <v>8</v>
      </c>
      <c r="FJ75" s="116">
        <f t="shared" si="711"/>
        <v>8</v>
      </c>
      <c r="FK75" s="116">
        <f t="shared" si="711"/>
        <v>8</v>
      </c>
      <c r="FL75" s="116">
        <f t="shared" si="711"/>
        <v>0</v>
      </c>
      <c r="FM75" s="116">
        <f t="shared" si="711"/>
        <v>0</v>
      </c>
      <c r="FN75" s="116">
        <f t="shared" si="711"/>
        <v>0</v>
      </c>
      <c r="FO75" s="116">
        <f t="shared" si="711"/>
        <v>8</v>
      </c>
      <c r="FP75" s="116">
        <f t="shared" si="711"/>
        <v>8</v>
      </c>
      <c r="FQ75" s="116">
        <f t="shared" si="711"/>
        <v>8</v>
      </c>
      <c r="FR75" s="116">
        <f t="shared" si="711"/>
        <v>8</v>
      </c>
      <c r="FS75" s="116">
        <f t="shared" si="711"/>
        <v>0</v>
      </c>
      <c r="FT75" s="116">
        <f t="shared" si="711"/>
        <v>0</v>
      </c>
      <c r="FU75" s="116">
        <f t="shared" si="711"/>
        <v>8</v>
      </c>
      <c r="FV75" s="116">
        <f t="shared" si="711"/>
        <v>8</v>
      </c>
      <c r="FW75" s="116">
        <f t="shared" si="711"/>
        <v>8</v>
      </c>
      <c r="FX75" s="116">
        <f t="shared" si="711"/>
        <v>8</v>
      </c>
      <c r="FY75" s="116">
        <f t="shared" si="711"/>
        <v>8</v>
      </c>
      <c r="FZ75" s="116">
        <f t="shared" si="711"/>
        <v>0</v>
      </c>
      <c r="GA75" s="116">
        <f t="shared" si="711"/>
        <v>0</v>
      </c>
      <c r="GB75" s="116">
        <f t="shared" si="711"/>
        <v>8</v>
      </c>
      <c r="GC75" s="116">
        <f t="shared" si="711"/>
        <v>8</v>
      </c>
      <c r="GD75" s="116">
        <f t="shared" si="711"/>
        <v>8</v>
      </c>
      <c r="GE75" s="116">
        <f t="shared" si="711"/>
        <v>8</v>
      </c>
      <c r="GF75" s="116">
        <f t="shared" si="711"/>
        <v>8</v>
      </c>
      <c r="GG75" s="116">
        <f t="shared" si="711"/>
        <v>0</v>
      </c>
      <c r="GH75" s="116">
        <f t="shared" si="711"/>
        <v>0</v>
      </c>
      <c r="GI75" s="116">
        <f t="shared" si="711"/>
        <v>8</v>
      </c>
      <c r="GJ75" s="116">
        <f t="shared" si="711"/>
        <v>8</v>
      </c>
      <c r="GK75" s="116">
        <f t="shared" si="711"/>
        <v>8</v>
      </c>
      <c r="GL75" s="116">
        <f t="shared" si="711"/>
        <v>8</v>
      </c>
      <c r="GM75" s="116">
        <f t="shared" si="711"/>
        <v>8</v>
      </c>
      <c r="GN75" s="116">
        <f t="shared" si="711"/>
        <v>0</v>
      </c>
      <c r="GO75" s="116">
        <f t="shared" si="711"/>
        <v>0</v>
      </c>
      <c r="GP75" s="116">
        <f t="shared" si="711"/>
        <v>8</v>
      </c>
      <c r="GQ75" s="116">
        <f t="shared" si="711"/>
        <v>8</v>
      </c>
      <c r="GR75" s="116">
        <f t="shared" si="711"/>
        <v>8</v>
      </c>
      <c r="GS75" s="116">
        <f t="shared" si="711"/>
        <v>8</v>
      </c>
      <c r="GT75" s="116">
        <f t="shared" si="711"/>
        <v>8</v>
      </c>
      <c r="GU75" s="116">
        <f t="shared" si="711"/>
        <v>0</v>
      </c>
      <c r="GV75" s="116">
        <f t="shared" si="711"/>
        <v>0</v>
      </c>
      <c r="GW75" s="116">
        <f t="shared" si="711"/>
        <v>8</v>
      </c>
      <c r="GX75" s="116">
        <f t="shared" si="711"/>
        <v>8</v>
      </c>
      <c r="GY75" s="116">
        <f t="shared" si="711"/>
        <v>8</v>
      </c>
      <c r="GZ75" s="116">
        <f t="shared" si="711"/>
        <v>8</v>
      </c>
      <c r="HA75" s="116">
        <f t="shared" si="711"/>
        <v>8</v>
      </c>
      <c r="HB75" s="116">
        <f t="shared" ref="HB75:JM75" si="712">SUM(HB46)</f>
        <v>0</v>
      </c>
      <c r="HC75" s="116">
        <f t="shared" si="712"/>
        <v>0</v>
      </c>
      <c r="HD75" s="116">
        <f t="shared" si="712"/>
        <v>8</v>
      </c>
      <c r="HE75" s="116">
        <f t="shared" si="712"/>
        <v>0</v>
      </c>
      <c r="HF75" s="116">
        <f t="shared" si="712"/>
        <v>8</v>
      </c>
      <c r="HG75" s="116">
        <f t="shared" si="712"/>
        <v>8</v>
      </c>
      <c r="HH75" s="116">
        <f t="shared" si="712"/>
        <v>8</v>
      </c>
      <c r="HI75" s="116">
        <f t="shared" si="712"/>
        <v>0</v>
      </c>
      <c r="HJ75" s="116">
        <f t="shared" si="712"/>
        <v>0</v>
      </c>
      <c r="HK75" s="116">
        <f t="shared" si="712"/>
        <v>8</v>
      </c>
      <c r="HL75" s="116">
        <f t="shared" si="712"/>
        <v>8</v>
      </c>
      <c r="HM75" s="116">
        <f t="shared" si="712"/>
        <v>8</v>
      </c>
      <c r="HN75" s="116">
        <f t="shared" si="712"/>
        <v>8</v>
      </c>
      <c r="HO75" s="116">
        <f t="shared" si="712"/>
        <v>8</v>
      </c>
      <c r="HP75" s="116">
        <f t="shared" si="712"/>
        <v>0</v>
      </c>
      <c r="HQ75" s="116">
        <f t="shared" si="712"/>
        <v>0</v>
      </c>
      <c r="HR75" s="116">
        <f t="shared" si="712"/>
        <v>8</v>
      </c>
      <c r="HS75" s="116">
        <f t="shared" si="712"/>
        <v>8</v>
      </c>
      <c r="HT75" s="116">
        <f t="shared" si="712"/>
        <v>8</v>
      </c>
      <c r="HU75" s="116">
        <f t="shared" si="712"/>
        <v>8</v>
      </c>
      <c r="HV75" s="116">
        <f t="shared" si="712"/>
        <v>8</v>
      </c>
      <c r="HW75" s="116">
        <f t="shared" si="712"/>
        <v>0</v>
      </c>
      <c r="HX75" s="116">
        <f t="shared" si="712"/>
        <v>0</v>
      </c>
      <c r="HY75" s="116">
        <f t="shared" si="712"/>
        <v>8</v>
      </c>
      <c r="HZ75" s="116">
        <f t="shared" si="712"/>
        <v>8</v>
      </c>
      <c r="IA75" s="116">
        <f t="shared" si="712"/>
        <v>8</v>
      </c>
      <c r="IB75" s="116">
        <f t="shared" si="712"/>
        <v>8</v>
      </c>
      <c r="IC75" s="116">
        <f t="shared" si="712"/>
        <v>8</v>
      </c>
      <c r="ID75" s="116">
        <f t="shared" si="712"/>
        <v>0</v>
      </c>
      <c r="IE75" s="116">
        <f t="shared" si="712"/>
        <v>0</v>
      </c>
      <c r="IF75" s="116">
        <f t="shared" si="712"/>
        <v>8</v>
      </c>
      <c r="IG75" s="116">
        <f t="shared" si="712"/>
        <v>8</v>
      </c>
      <c r="IH75" s="116">
        <f t="shared" si="712"/>
        <v>8</v>
      </c>
      <c r="II75" s="116">
        <f t="shared" si="712"/>
        <v>8</v>
      </c>
      <c r="IJ75" s="116">
        <f t="shared" si="712"/>
        <v>8</v>
      </c>
      <c r="IK75" s="116">
        <f t="shared" si="712"/>
        <v>0</v>
      </c>
      <c r="IL75" s="116">
        <f t="shared" si="712"/>
        <v>0</v>
      </c>
      <c r="IM75" s="116">
        <f t="shared" si="712"/>
        <v>8</v>
      </c>
      <c r="IN75" s="116">
        <f t="shared" si="712"/>
        <v>8</v>
      </c>
      <c r="IO75" s="116">
        <f t="shared" si="712"/>
        <v>8</v>
      </c>
      <c r="IP75" s="116">
        <f t="shared" si="712"/>
        <v>8</v>
      </c>
      <c r="IQ75" s="116">
        <f t="shared" si="712"/>
        <v>8</v>
      </c>
      <c r="IR75" s="116">
        <f t="shared" si="712"/>
        <v>0</v>
      </c>
      <c r="IS75" s="116">
        <f t="shared" si="712"/>
        <v>0</v>
      </c>
      <c r="IT75" s="116">
        <f t="shared" si="712"/>
        <v>8</v>
      </c>
      <c r="IU75" s="116">
        <f t="shared" si="712"/>
        <v>8</v>
      </c>
      <c r="IV75" s="116">
        <f t="shared" si="712"/>
        <v>8</v>
      </c>
      <c r="IW75" s="116">
        <f t="shared" si="712"/>
        <v>8</v>
      </c>
      <c r="IX75" s="116">
        <f t="shared" si="712"/>
        <v>8</v>
      </c>
      <c r="IY75" s="116">
        <f t="shared" si="712"/>
        <v>0</v>
      </c>
      <c r="IZ75" s="116">
        <f t="shared" si="712"/>
        <v>0</v>
      </c>
      <c r="JA75" s="116">
        <f t="shared" si="712"/>
        <v>8</v>
      </c>
      <c r="JB75" s="116">
        <f t="shared" si="712"/>
        <v>8</v>
      </c>
      <c r="JC75" s="116">
        <f t="shared" si="712"/>
        <v>8</v>
      </c>
      <c r="JD75" s="116">
        <f t="shared" si="712"/>
        <v>8</v>
      </c>
      <c r="JE75" s="116">
        <f t="shared" si="712"/>
        <v>8</v>
      </c>
      <c r="JF75" s="116">
        <f t="shared" si="712"/>
        <v>0</v>
      </c>
      <c r="JG75" s="116">
        <f t="shared" si="712"/>
        <v>0</v>
      </c>
      <c r="JH75" s="116">
        <f t="shared" si="712"/>
        <v>8</v>
      </c>
      <c r="JI75" s="116">
        <f t="shared" si="712"/>
        <v>8</v>
      </c>
      <c r="JJ75" s="116">
        <f t="shared" si="712"/>
        <v>8</v>
      </c>
      <c r="JK75" s="116">
        <f t="shared" si="712"/>
        <v>8</v>
      </c>
      <c r="JL75" s="116">
        <f t="shared" si="712"/>
        <v>8</v>
      </c>
      <c r="JM75" s="116">
        <f t="shared" si="712"/>
        <v>0</v>
      </c>
      <c r="JN75" s="116">
        <f t="shared" ref="JN75:LY75" si="713">SUM(JN46)</f>
        <v>0</v>
      </c>
      <c r="JO75" s="116">
        <f t="shared" si="713"/>
        <v>8</v>
      </c>
      <c r="JP75" s="116">
        <f t="shared" si="713"/>
        <v>8</v>
      </c>
      <c r="JQ75" s="116">
        <f t="shared" si="713"/>
        <v>8</v>
      </c>
      <c r="JR75" s="116">
        <f t="shared" si="713"/>
        <v>8</v>
      </c>
      <c r="JS75" s="116">
        <f t="shared" si="713"/>
        <v>8</v>
      </c>
      <c r="JT75" s="116">
        <f t="shared" si="713"/>
        <v>0</v>
      </c>
      <c r="JU75" s="116">
        <f t="shared" si="713"/>
        <v>0</v>
      </c>
      <c r="JV75" s="116">
        <f t="shared" si="713"/>
        <v>8</v>
      </c>
      <c r="JW75" s="116">
        <f t="shared" si="713"/>
        <v>8</v>
      </c>
      <c r="JX75" s="116">
        <f t="shared" si="713"/>
        <v>8</v>
      </c>
      <c r="JY75" s="116">
        <f t="shared" si="713"/>
        <v>8</v>
      </c>
      <c r="JZ75" s="116">
        <f t="shared" si="713"/>
        <v>8</v>
      </c>
      <c r="KA75" s="116">
        <f t="shared" si="713"/>
        <v>0</v>
      </c>
      <c r="KB75" s="116">
        <f t="shared" si="713"/>
        <v>0</v>
      </c>
      <c r="KC75" s="116">
        <f t="shared" si="713"/>
        <v>8</v>
      </c>
      <c r="KD75" s="116">
        <f t="shared" si="713"/>
        <v>8</v>
      </c>
      <c r="KE75" s="116">
        <f t="shared" si="713"/>
        <v>8</v>
      </c>
      <c r="KF75" s="116">
        <f t="shared" si="713"/>
        <v>8</v>
      </c>
      <c r="KG75" s="116">
        <f t="shared" si="713"/>
        <v>8</v>
      </c>
      <c r="KH75" s="116">
        <f t="shared" si="713"/>
        <v>0</v>
      </c>
      <c r="KI75" s="116">
        <f t="shared" si="713"/>
        <v>0</v>
      </c>
      <c r="KJ75" s="116">
        <f t="shared" si="713"/>
        <v>8</v>
      </c>
      <c r="KK75" s="116">
        <f t="shared" si="713"/>
        <v>8</v>
      </c>
      <c r="KL75" s="116">
        <f t="shared" si="713"/>
        <v>8</v>
      </c>
      <c r="KM75" s="116">
        <f t="shared" si="713"/>
        <v>8</v>
      </c>
      <c r="KN75" s="116">
        <f t="shared" si="713"/>
        <v>8</v>
      </c>
      <c r="KO75" s="116">
        <f t="shared" si="713"/>
        <v>0</v>
      </c>
      <c r="KP75" s="116">
        <f t="shared" si="713"/>
        <v>0</v>
      </c>
      <c r="KQ75" s="116">
        <f t="shared" si="713"/>
        <v>8</v>
      </c>
      <c r="KR75" s="116">
        <f t="shared" si="713"/>
        <v>8</v>
      </c>
      <c r="KS75" s="116">
        <f t="shared" si="713"/>
        <v>8</v>
      </c>
      <c r="KT75" s="116">
        <f t="shared" si="713"/>
        <v>8</v>
      </c>
      <c r="KU75" s="116">
        <f t="shared" si="713"/>
        <v>8</v>
      </c>
      <c r="KV75" s="116">
        <f t="shared" si="713"/>
        <v>0</v>
      </c>
      <c r="KW75" s="116">
        <f t="shared" si="713"/>
        <v>0</v>
      </c>
      <c r="KX75" s="116">
        <f t="shared" si="713"/>
        <v>8</v>
      </c>
      <c r="KY75" s="116">
        <f t="shared" si="713"/>
        <v>8</v>
      </c>
      <c r="KZ75" s="116">
        <f t="shared" si="713"/>
        <v>8</v>
      </c>
      <c r="LA75" s="116">
        <f t="shared" si="713"/>
        <v>8</v>
      </c>
      <c r="LB75" s="116">
        <f t="shared" si="713"/>
        <v>8</v>
      </c>
      <c r="LC75" s="116">
        <f t="shared" si="713"/>
        <v>0</v>
      </c>
      <c r="LD75" s="116">
        <f t="shared" si="713"/>
        <v>0</v>
      </c>
      <c r="LE75" s="116">
        <f t="shared" si="713"/>
        <v>8</v>
      </c>
      <c r="LF75" s="116">
        <f t="shared" si="713"/>
        <v>8</v>
      </c>
      <c r="LG75" s="116">
        <f t="shared" si="713"/>
        <v>8</v>
      </c>
      <c r="LH75" s="116">
        <f t="shared" si="713"/>
        <v>8</v>
      </c>
      <c r="LI75" s="116">
        <f t="shared" si="713"/>
        <v>8</v>
      </c>
      <c r="LJ75" s="116">
        <f t="shared" si="713"/>
        <v>0</v>
      </c>
      <c r="LK75" s="116">
        <f t="shared" si="713"/>
        <v>0</v>
      </c>
      <c r="LL75" s="116">
        <f t="shared" si="713"/>
        <v>8</v>
      </c>
      <c r="LM75" s="116">
        <f t="shared" si="713"/>
        <v>8</v>
      </c>
      <c r="LN75" s="116">
        <f t="shared" si="713"/>
        <v>8</v>
      </c>
      <c r="LO75" s="116">
        <f t="shared" si="713"/>
        <v>8</v>
      </c>
      <c r="LP75" s="116">
        <f t="shared" si="713"/>
        <v>8</v>
      </c>
      <c r="LQ75" s="116">
        <f t="shared" si="713"/>
        <v>0</v>
      </c>
      <c r="LR75" s="116">
        <f t="shared" si="713"/>
        <v>0</v>
      </c>
      <c r="LS75" s="116">
        <f t="shared" si="713"/>
        <v>8</v>
      </c>
      <c r="LT75" s="116">
        <f t="shared" si="713"/>
        <v>8</v>
      </c>
      <c r="LU75" s="116">
        <f t="shared" si="713"/>
        <v>0</v>
      </c>
      <c r="LV75" s="116">
        <f t="shared" si="713"/>
        <v>8</v>
      </c>
      <c r="LW75" s="116">
        <f t="shared" si="713"/>
        <v>8</v>
      </c>
      <c r="LX75" s="116">
        <f t="shared" si="713"/>
        <v>0</v>
      </c>
      <c r="LY75" s="116">
        <f t="shared" si="713"/>
        <v>0</v>
      </c>
      <c r="LZ75" s="116">
        <f t="shared" ref="LZ75:NS75" si="714">SUM(LZ46)</f>
        <v>8</v>
      </c>
      <c r="MA75" s="116">
        <f t="shared" si="714"/>
        <v>8</v>
      </c>
      <c r="MB75" s="116">
        <f t="shared" si="714"/>
        <v>8</v>
      </c>
      <c r="MC75" s="116">
        <f t="shared" si="714"/>
        <v>8</v>
      </c>
      <c r="MD75" s="116">
        <f t="shared" si="714"/>
        <v>8</v>
      </c>
      <c r="ME75" s="116">
        <f t="shared" si="714"/>
        <v>0</v>
      </c>
      <c r="MF75" s="116">
        <f t="shared" si="714"/>
        <v>0</v>
      </c>
      <c r="MG75" s="116">
        <f t="shared" si="714"/>
        <v>8</v>
      </c>
      <c r="MH75" s="116">
        <f t="shared" si="714"/>
        <v>8</v>
      </c>
      <c r="MI75" s="116">
        <f t="shared" si="714"/>
        <v>8</v>
      </c>
      <c r="MJ75" s="116">
        <f t="shared" si="714"/>
        <v>8</v>
      </c>
      <c r="MK75" s="116">
        <f t="shared" si="714"/>
        <v>8</v>
      </c>
      <c r="ML75" s="116">
        <f t="shared" si="714"/>
        <v>0</v>
      </c>
      <c r="MM75" s="116">
        <f t="shared" si="714"/>
        <v>0</v>
      </c>
      <c r="MN75" s="116">
        <f t="shared" si="714"/>
        <v>8</v>
      </c>
      <c r="MO75" s="116">
        <f t="shared" si="714"/>
        <v>8</v>
      </c>
      <c r="MP75" s="116">
        <f t="shared" si="714"/>
        <v>8</v>
      </c>
      <c r="MQ75" s="116">
        <f t="shared" si="714"/>
        <v>8</v>
      </c>
      <c r="MR75" s="116">
        <f t="shared" si="714"/>
        <v>8</v>
      </c>
      <c r="MS75" s="116">
        <f t="shared" si="714"/>
        <v>0</v>
      </c>
      <c r="MT75" s="116">
        <f t="shared" si="714"/>
        <v>0</v>
      </c>
      <c r="MU75" s="116">
        <f t="shared" si="714"/>
        <v>8</v>
      </c>
      <c r="MV75" s="116">
        <f t="shared" si="714"/>
        <v>8</v>
      </c>
      <c r="MW75" s="116">
        <f t="shared" si="714"/>
        <v>8</v>
      </c>
      <c r="MX75" s="116">
        <f t="shared" si="714"/>
        <v>8</v>
      </c>
      <c r="MY75" s="116">
        <f t="shared" si="714"/>
        <v>8</v>
      </c>
      <c r="MZ75" s="116">
        <f t="shared" si="714"/>
        <v>0</v>
      </c>
      <c r="NA75" s="116">
        <f t="shared" si="714"/>
        <v>0</v>
      </c>
      <c r="NB75" s="116">
        <f t="shared" si="714"/>
        <v>8</v>
      </c>
      <c r="NC75" s="116">
        <f t="shared" si="714"/>
        <v>8</v>
      </c>
      <c r="ND75" s="116">
        <f t="shared" si="714"/>
        <v>8</v>
      </c>
      <c r="NE75" s="116">
        <f t="shared" si="714"/>
        <v>8</v>
      </c>
      <c r="NF75" s="116">
        <f t="shared" si="714"/>
        <v>8</v>
      </c>
      <c r="NG75" s="116">
        <f t="shared" si="714"/>
        <v>0</v>
      </c>
      <c r="NH75" s="116">
        <f t="shared" si="714"/>
        <v>0</v>
      </c>
      <c r="NI75" s="116">
        <f t="shared" si="714"/>
        <v>8</v>
      </c>
      <c r="NJ75" s="116">
        <f t="shared" si="714"/>
        <v>8</v>
      </c>
      <c r="NK75" s="116">
        <f t="shared" si="714"/>
        <v>8</v>
      </c>
      <c r="NL75" s="116">
        <f t="shared" si="714"/>
        <v>8</v>
      </c>
      <c r="NM75" s="116">
        <f t="shared" si="714"/>
        <v>0</v>
      </c>
      <c r="NN75" s="116">
        <f t="shared" si="714"/>
        <v>0</v>
      </c>
      <c r="NO75" s="116">
        <f t="shared" si="714"/>
        <v>0</v>
      </c>
      <c r="NP75" s="116">
        <f t="shared" si="714"/>
        <v>8</v>
      </c>
      <c r="NQ75" s="116">
        <f t="shared" si="714"/>
        <v>8</v>
      </c>
      <c r="NR75" s="116">
        <f t="shared" si="714"/>
        <v>8</v>
      </c>
      <c r="NS75" s="116">
        <f t="shared" si="714"/>
        <v>8</v>
      </c>
      <c r="NT75" s="83"/>
      <c r="NU75" s="83"/>
      <c r="NV75" s="83"/>
    </row>
    <row r="76" spans="1:388" s="116" customFormat="1" ht="12.75" customHeight="1" x14ac:dyDescent="0.2">
      <c r="A76" s="148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48" t="s">
        <v>100</v>
      </c>
      <c r="N76" s="148"/>
      <c r="O76" s="148"/>
      <c r="P76" s="148"/>
      <c r="Q76" s="117"/>
      <c r="R76" s="116">
        <f t="shared" ref="R76:CC76" si="715">SUM(R75)*$A77</f>
        <v>0</v>
      </c>
      <c r="S76" s="116">
        <f t="shared" si="715"/>
        <v>0</v>
      </c>
      <c r="T76" s="116">
        <f t="shared" si="715"/>
        <v>0</v>
      </c>
      <c r="U76" s="116">
        <f t="shared" si="715"/>
        <v>0</v>
      </c>
      <c r="V76" s="116">
        <f t="shared" si="715"/>
        <v>0</v>
      </c>
      <c r="W76" s="116">
        <f t="shared" si="715"/>
        <v>336</v>
      </c>
      <c r="X76" s="116">
        <f t="shared" si="715"/>
        <v>336</v>
      </c>
      <c r="Y76" s="116">
        <f t="shared" si="715"/>
        <v>336</v>
      </c>
      <c r="Z76" s="116">
        <f t="shared" si="715"/>
        <v>0</v>
      </c>
      <c r="AA76" s="116">
        <f t="shared" si="715"/>
        <v>336</v>
      </c>
      <c r="AB76" s="116">
        <f t="shared" si="715"/>
        <v>0</v>
      </c>
      <c r="AC76" s="116">
        <f t="shared" si="715"/>
        <v>0</v>
      </c>
      <c r="AD76" s="116">
        <f t="shared" si="715"/>
        <v>336</v>
      </c>
      <c r="AE76" s="116">
        <f t="shared" si="715"/>
        <v>336</v>
      </c>
      <c r="AF76" s="116">
        <f t="shared" si="715"/>
        <v>336</v>
      </c>
      <c r="AG76" s="116">
        <f t="shared" si="715"/>
        <v>0</v>
      </c>
      <c r="AH76" s="116">
        <f t="shared" si="715"/>
        <v>336</v>
      </c>
      <c r="AI76" s="116">
        <f t="shared" si="715"/>
        <v>0</v>
      </c>
      <c r="AJ76" s="116">
        <f t="shared" si="715"/>
        <v>0</v>
      </c>
      <c r="AK76" s="116">
        <f t="shared" si="715"/>
        <v>336</v>
      </c>
      <c r="AL76" s="116">
        <f t="shared" si="715"/>
        <v>336</v>
      </c>
      <c r="AM76" s="116">
        <f t="shared" si="715"/>
        <v>336</v>
      </c>
      <c r="AN76" s="116">
        <f t="shared" si="715"/>
        <v>336</v>
      </c>
      <c r="AO76" s="116">
        <f t="shared" si="715"/>
        <v>0</v>
      </c>
      <c r="AP76" s="116">
        <f t="shared" si="715"/>
        <v>0</v>
      </c>
      <c r="AQ76" s="116">
        <f t="shared" si="715"/>
        <v>0</v>
      </c>
      <c r="AR76" s="116">
        <f t="shared" si="715"/>
        <v>336</v>
      </c>
      <c r="AS76" s="116">
        <f t="shared" si="715"/>
        <v>336</v>
      </c>
      <c r="AT76" s="116">
        <f t="shared" si="715"/>
        <v>336</v>
      </c>
      <c r="AU76" s="116">
        <f t="shared" si="715"/>
        <v>336</v>
      </c>
      <c r="AV76" s="116">
        <f t="shared" si="715"/>
        <v>336</v>
      </c>
      <c r="AW76" s="116">
        <f t="shared" si="715"/>
        <v>0</v>
      </c>
      <c r="AX76" s="116">
        <f t="shared" si="715"/>
        <v>0</v>
      </c>
      <c r="AY76" s="116">
        <f t="shared" si="715"/>
        <v>336</v>
      </c>
      <c r="AZ76" s="116">
        <f t="shared" si="715"/>
        <v>336</v>
      </c>
      <c r="BA76" s="116">
        <f t="shared" si="715"/>
        <v>336</v>
      </c>
      <c r="BB76" s="116">
        <f t="shared" si="715"/>
        <v>0</v>
      </c>
      <c r="BC76" s="116">
        <f t="shared" si="715"/>
        <v>336</v>
      </c>
      <c r="BD76" s="116">
        <f t="shared" si="715"/>
        <v>0</v>
      </c>
      <c r="BE76" s="116">
        <f t="shared" si="715"/>
        <v>0</v>
      </c>
      <c r="BF76" s="116">
        <f t="shared" si="715"/>
        <v>336</v>
      </c>
      <c r="BG76" s="116">
        <f t="shared" si="715"/>
        <v>336</v>
      </c>
      <c r="BH76" s="116">
        <f t="shared" si="715"/>
        <v>336</v>
      </c>
      <c r="BI76" s="116">
        <f t="shared" si="715"/>
        <v>336</v>
      </c>
      <c r="BJ76" s="116">
        <f t="shared" si="715"/>
        <v>336</v>
      </c>
      <c r="BK76" s="116">
        <f t="shared" si="715"/>
        <v>0</v>
      </c>
      <c r="BL76" s="116">
        <f t="shared" si="715"/>
        <v>0</v>
      </c>
      <c r="BM76" s="116">
        <f t="shared" si="715"/>
        <v>336</v>
      </c>
      <c r="BN76" s="116">
        <f t="shared" si="715"/>
        <v>336</v>
      </c>
      <c r="BO76" s="116">
        <f t="shared" si="715"/>
        <v>336</v>
      </c>
      <c r="BP76" s="116">
        <f t="shared" si="715"/>
        <v>336</v>
      </c>
      <c r="BQ76" s="116">
        <f t="shared" si="715"/>
        <v>336</v>
      </c>
      <c r="BR76" s="116">
        <f t="shared" si="715"/>
        <v>0</v>
      </c>
      <c r="BS76" s="116">
        <f t="shared" si="715"/>
        <v>0</v>
      </c>
      <c r="BT76" s="116">
        <f t="shared" si="715"/>
        <v>336</v>
      </c>
      <c r="BU76" s="116">
        <f t="shared" si="715"/>
        <v>336</v>
      </c>
      <c r="BV76" s="116">
        <f t="shared" si="715"/>
        <v>336</v>
      </c>
      <c r="BW76" s="116">
        <f t="shared" si="715"/>
        <v>336</v>
      </c>
      <c r="BX76" s="116">
        <f t="shared" si="715"/>
        <v>336</v>
      </c>
      <c r="BY76" s="116">
        <f t="shared" si="715"/>
        <v>0</v>
      </c>
      <c r="BZ76" s="116">
        <f t="shared" si="715"/>
        <v>0</v>
      </c>
      <c r="CA76" s="116">
        <f t="shared" si="715"/>
        <v>336</v>
      </c>
      <c r="CB76" s="116">
        <f t="shared" si="715"/>
        <v>336</v>
      </c>
      <c r="CC76" s="116">
        <f t="shared" si="715"/>
        <v>336</v>
      </c>
      <c r="CD76" s="116">
        <f t="shared" ref="CD76:EO76" si="716">SUM(CD75)*$A77</f>
        <v>336</v>
      </c>
      <c r="CE76" s="116">
        <f t="shared" si="716"/>
        <v>0</v>
      </c>
      <c r="CF76" s="116">
        <f t="shared" si="716"/>
        <v>0</v>
      </c>
      <c r="CG76" s="116">
        <f t="shared" si="716"/>
        <v>0</v>
      </c>
      <c r="CH76" s="116">
        <f t="shared" si="716"/>
        <v>336</v>
      </c>
      <c r="CI76" s="116">
        <f t="shared" si="716"/>
        <v>336</v>
      </c>
      <c r="CJ76" s="116">
        <f t="shared" si="716"/>
        <v>336</v>
      </c>
      <c r="CK76" s="116">
        <f t="shared" si="716"/>
        <v>0</v>
      </c>
      <c r="CL76" s="116">
        <f t="shared" si="716"/>
        <v>336</v>
      </c>
      <c r="CM76" s="116">
        <f t="shared" si="716"/>
        <v>0</v>
      </c>
      <c r="CN76" s="116">
        <f t="shared" si="716"/>
        <v>0</v>
      </c>
      <c r="CO76" s="116">
        <f t="shared" si="716"/>
        <v>336</v>
      </c>
      <c r="CP76" s="116">
        <f t="shared" si="716"/>
        <v>336</v>
      </c>
      <c r="CQ76" s="116">
        <f t="shared" si="716"/>
        <v>0</v>
      </c>
      <c r="CR76" s="116">
        <f t="shared" si="716"/>
        <v>0</v>
      </c>
      <c r="CS76" s="116">
        <f t="shared" si="716"/>
        <v>0</v>
      </c>
      <c r="CT76" s="116">
        <f t="shared" si="716"/>
        <v>0</v>
      </c>
      <c r="CU76" s="116">
        <f t="shared" si="716"/>
        <v>0</v>
      </c>
      <c r="CV76" s="116">
        <f t="shared" si="716"/>
        <v>0</v>
      </c>
      <c r="CW76" s="116">
        <f t="shared" si="716"/>
        <v>0</v>
      </c>
      <c r="CX76" s="116">
        <f t="shared" si="716"/>
        <v>0</v>
      </c>
      <c r="CY76" s="116">
        <f t="shared" si="716"/>
        <v>0</v>
      </c>
      <c r="CZ76" s="116">
        <f t="shared" si="716"/>
        <v>0</v>
      </c>
      <c r="DA76" s="116">
        <f t="shared" si="716"/>
        <v>0</v>
      </c>
      <c r="DB76" s="116">
        <f t="shared" si="716"/>
        <v>0</v>
      </c>
      <c r="DC76" s="116">
        <f t="shared" si="716"/>
        <v>0</v>
      </c>
      <c r="DD76" s="116">
        <f t="shared" si="716"/>
        <v>0</v>
      </c>
      <c r="DE76" s="116">
        <f t="shared" si="716"/>
        <v>0</v>
      </c>
      <c r="DF76" s="116">
        <f t="shared" si="716"/>
        <v>0</v>
      </c>
      <c r="DG76" s="116">
        <f t="shared" si="716"/>
        <v>0</v>
      </c>
      <c r="DH76" s="116">
        <f t="shared" si="716"/>
        <v>0</v>
      </c>
      <c r="DI76" s="116">
        <f t="shared" si="716"/>
        <v>0</v>
      </c>
      <c r="DJ76" s="116">
        <f t="shared" si="716"/>
        <v>0</v>
      </c>
      <c r="DK76" s="116">
        <f t="shared" si="716"/>
        <v>0</v>
      </c>
      <c r="DL76" s="116">
        <f t="shared" si="716"/>
        <v>0</v>
      </c>
      <c r="DM76" s="116">
        <f t="shared" si="716"/>
        <v>0</v>
      </c>
      <c r="DN76" s="116">
        <f t="shared" si="716"/>
        <v>0</v>
      </c>
      <c r="DO76" s="116">
        <f t="shared" si="716"/>
        <v>0</v>
      </c>
      <c r="DP76" s="116">
        <f t="shared" si="716"/>
        <v>0</v>
      </c>
      <c r="DQ76" s="116">
        <f t="shared" si="716"/>
        <v>0</v>
      </c>
      <c r="DR76" s="116">
        <f t="shared" si="716"/>
        <v>336</v>
      </c>
      <c r="DS76" s="116">
        <f t="shared" si="716"/>
        <v>336</v>
      </c>
      <c r="DT76" s="116">
        <f t="shared" si="716"/>
        <v>336</v>
      </c>
      <c r="DU76" s="116">
        <f t="shared" si="716"/>
        <v>336</v>
      </c>
      <c r="DV76" s="116">
        <f t="shared" si="716"/>
        <v>0</v>
      </c>
      <c r="DW76" s="116">
        <f t="shared" si="716"/>
        <v>0</v>
      </c>
      <c r="DX76" s="116">
        <f t="shared" si="716"/>
        <v>336</v>
      </c>
      <c r="DY76" s="116">
        <f t="shared" si="716"/>
        <v>336</v>
      </c>
      <c r="DZ76" s="116">
        <f t="shared" si="716"/>
        <v>336</v>
      </c>
      <c r="EA76" s="116">
        <f t="shared" si="716"/>
        <v>336</v>
      </c>
      <c r="EB76" s="116">
        <f t="shared" si="716"/>
        <v>336</v>
      </c>
      <c r="EC76" s="116">
        <f t="shared" si="716"/>
        <v>0</v>
      </c>
      <c r="ED76" s="116">
        <f t="shared" si="716"/>
        <v>0</v>
      </c>
      <c r="EE76" s="116">
        <f t="shared" si="716"/>
        <v>336</v>
      </c>
      <c r="EF76" s="116">
        <f t="shared" si="716"/>
        <v>336</v>
      </c>
      <c r="EG76" s="116">
        <f t="shared" si="716"/>
        <v>336</v>
      </c>
      <c r="EH76" s="116">
        <f t="shared" si="716"/>
        <v>336</v>
      </c>
      <c r="EI76" s="116">
        <f t="shared" si="716"/>
        <v>0</v>
      </c>
      <c r="EJ76" s="116">
        <f t="shared" si="716"/>
        <v>0</v>
      </c>
      <c r="EK76" s="116">
        <f t="shared" si="716"/>
        <v>0</v>
      </c>
      <c r="EL76" s="116">
        <f t="shared" si="716"/>
        <v>336</v>
      </c>
      <c r="EM76" s="116">
        <f t="shared" si="716"/>
        <v>336</v>
      </c>
      <c r="EN76" s="116">
        <f t="shared" si="716"/>
        <v>336</v>
      </c>
      <c r="EO76" s="116">
        <f t="shared" si="716"/>
        <v>336</v>
      </c>
      <c r="EP76" s="116">
        <f t="shared" ref="EP76:HA76" si="717">SUM(EP75)*$A77</f>
        <v>0</v>
      </c>
      <c r="EQ76" s="116">
        <f t="shared" si="717"/>
        <v>0</v>
      </c>
      <c r="ER76" s="116">
        <f t="shared" si="717"/>
        <v>0</v>
      </c>
      <c r="ES76" s="116">
        <f t="shared" si="717"/>
        <v>336</v>
      </c>
      <c r="ET76" s="116">
        <f t="shared" si="717"/>
        <v>336</v>
      </c>
      <c r="EU76" s="116">
        <f t="shared" si="717"/>
        <v>336</v>
      </c>
      <c r="EV76" s="116">
        <f t="shared" si="717"/>
        <v>336</v>
      </c>
      <c r="EW76" s="116">
        <f t="shared" si="717"/>
        <v>336</v>
      </c>
      <c r="EX76" s="116">
        <f t="shared" si="717"/>
        <v>0</v>
      </c>
      <c r="EY76" s="116">
        <f t="shared" si="717"/>
        <v>0</v>
      </c>
      <c r="EZ76" s="116">
        <f t="shared" si="717"/>
        <v>336</v>
      </c>
      <c r="FA76" s="116">
        <f t="shared" si="717"/>
        <v>336</v>
      </c>
      <c r="FB76" s="116">
        <f t="shared" si="717"/>
        <v>336</v>
      </c>
      <c r="FC76" s="116">
        <f t="shared" si="717"/>
        <v>0</v>
      </c>
      <c r="FD76" s="116">
        <f t="shared" si="717"/>
        <v>336</v>
      </c>
      <c r="FE76" s="116">
        <f t="shared" si="717"/>
        <v>0</v>
      </c>
      <c r="FF76" s="116">
        <f t="shared" si="717"/>
        <v>0</v>
      </c>
      <c r="FG76" s="116">
        <f t="shared" si="717"/>
        <v>336</v>
      </c>
      <c r="FH76" s="116">
        <f t="shared" si="717"/>
        <v>336</v>
      </c>
      <c r="FI76" s="116">
        <f t="shared" si="717"/>
        <v>336</v>
      </c>
      <c r="FJ76" s="116">
        <f t="shared" si="717"/>
        <v>336</v>
      </c>
      <c r="FK76" s="116">
        <f t="shared" si="717"/>
        <v>336</v>
      </c>
      <c r="FL76" s="116">
        <f t="shared" si="717"/>
        <v>0</v>
      </c>
      <c r="FM76" s="116">
        <f t="shared" si="717"/>
        <v>0</v>
      </c>
      <c r="FN76" s="116">
        <f t="shared" si="717"/>
        <v>0</v>
      </c>
      <c r="FO76" s="116">
        <f t="shared" si="717"/>
        <v>336</v>
      </c>
      <c r="FP76" s="116">
        <f t="shared" si="717"/>
        <v>336</v>
      </c>
      <c r="FQ76" s="116">
        <f t="shared" si="717"/>
        <v>336</v>
      </c>
      <c r="FR76" s="116">
        <f t="shared" si="717"/>
        <v>336</v>
      </c>
      <c r="FS76" s="116">
        <f t="shared" si="717"/>
        <v>0</v>
      </c>
      <c r="FT76" s="116">
        <f t="shared" si="717"/>
        <v>0</v>
      </c>
      <c r="FU76" s="116">
        <f t="shared" si="717"/>
        <v>336</v>
      </c>
      <c r="FV76" s="116">
        <f t="shared" si="717"/>
        <v>336</v>
      </c>
      <c r="FW76" s="116">
        <f t="shared" si="717"/>
        <v>336</v>
      </c>
      <c r="FX76" s="116">
        <f t="shared" si="717"/>
        <v>336</v>
      </c>
      <c r="FY76" s="116">
        <f t="shared" si="717"/>
        <v>336</v>
      </c>
      <c r="FZ76" s="116">
        <f t="shared" si="717"/>
        <v>0</v>
      </c>
      <c r="GA76" s="116">
        <f t="shared" si="717"/>
        <v>0</v>
      </c>
      <c r="GB76" s="116">
        <f t="shared" si="717"/>
        <v>336</v>
      </c>
      <c r="GC76" s="116">
        <f t="shared" si="717"/>
        <v>336</v>
      </c>
      <c r="GD76" s="116">
        <f t="shared" si="717"/>
        <v>336</v>
      </c>
      <c r="GE76" s="116">
        <f t="shared" si="717"/>
        <v>336</v>
      </c>
      <c r="GF76" s="116">
        <f t="shared" si="717"/>
        <v>336</v>
      </c>
      <c r="GG76" s="116">
        <f t="shared" si="717"/>
        <v>0</v>
      </c>
      <c r="GH76" s="116">
        <f t="shared" si="717"/>
        <v>0</v>
      </c>
      <c r="GI76" s="116">
        <f t="shared" si="717"/>
        <v>336</v>
      </c>
      <c r="GJ76" s="116">
        <f t="shared" si="717"/>
        <v>336</v>
      </c>
      <c r="GK76" s="116">
        <f t="shared" si="717"/>
        <v>336</v>
      </c>
      <c r="GL76" s="116">
        <f t="shared" si="717"/>
        <v>336</v>
      </c>
      <c r="GM76" s="116">
        <f t="shared" si="717"/>
        <v>336</v>
      </c>
      <c r="GN76" s="116">
        <f t="shared" si="717"/>
        <v>0</v>
      </c>
      <c r="GO76" s="116">
        <f t="shared" si="717"/>
        <v>0</v>
      </c>
      <c r="GP76" s="116">
        <f t="shared" si="717"/>
        <v>336</v>
      </c>
      <c r="GQ76" s="116">
        <f t="shared" si="717"/>
        <v>336</v>
      </c>
      <c r="GR76" s="116">
        <f t="shared" si="717"/>
        <v>336</v>
      </c>
      <c r="GS76" s="116">
        <f t="shared" si="717"/>
        <v>336</v>
      </c>
      <c r="GT76" s="116">
        <f t="shared" si="717"/>
        <v>336</v>
      </c>
      <c r="GU76" s="116">
        <f t="shared" si="717"/>
        <v>0</v>
      </c>
      <c r="GV76" s="116">
        <f t="shared" si="717"/>
        <v>0</v>
      </c>
      <c r="GW76" s="116">
        <f t="shared" si="717"/>
        <v>336</v>
      </c>
      <c r="GX76" s="116">
        <f t="shared" si="717"/>
        <v>336</v>
      </c>
      <c r="GY76" s="116">
        <f t="shared" si="717"/>
        <v>336</v>
      </c>
      <c r="GZ76" s="116">
        <f t="shared" si="717"/>
        <v>336</v>
      </c>
      <c r="HA76" s="116">
        <f t="shared" si="717"/>
        <v>336</v>
      </c>
      <c r="HB76" s="116">
        <f t="shared" ref="HB76:JM76" si="718">SUM(HB75)*$A77</f>
        <v>0</v>
      </c>
      <c r="HC76" s="116">
        <f t="shared" si="718"/>
        <v>0</v>
      </c>
      <c r="HD76" s="116">
        <f t="shared" si="718"/>
        <v>336</v>
      </c>
      <c r="HE76" s="116">
        <f t="shared" si="718"/>
        <v>0</v>
      </c>
      <c r="HF76" s="116">
        <f t="shared" si="718"/>
        <v>336</v>
      </c>
      <c r="HG76" s="116">
        <f t="shared" si="718"/>
        <v>336</v>
      </c>
      <c r="HH76" s="116">
        <f t="shared" si="718"/>
        <v>336</v>
      </c>
      <c r="HI76" s="116">
        <f t="shared" si="718"/>
        <v>0</v>
      </c>
      <c r="HJ76" s="116">
        <f t="shared" si="718"/>
        <v>0</v>
      </c>
      <c r="HK76" s="116">
        <f t="shared" si="718"/>
        <v>336</v>
      </c>
      <c r="HL76" s="116">
        <f t="shared" si="718"/>
        <v>336</v>
      </c>
      <c r="HM76" s="116">
        <f t="shared" si="718"/>
        <v>336</v>
      </c>
      <c r="HN76" s="116">
        <f t="shared" si="718"/>
        <v>336</v>
      </c>
      <c r="HO76" s="116">
        <f t="shared" si="718"/>
        <v>336</v>
      </c>
      <c r="HP76" s="116">
        <f t="shared" si="718"/>
        <v>0</v>
      </c>
      <c r="HQ76" s="116">
        <f t="shared" si="718"/>
        <v>0</v>
      </c>
      <c r="HR76" s="116">
        <f t="shared" si="718"/>
        <v>336</v>
      </c>
      <c r="HS76" s="116">
        <f t="shared" si="718"/>
        <v>336</v>
      </c>
      <c r="HT76" s="116">
        <f t="shared" si="718"/>
        <v>336</v>
      </c>
      <c r="HU76" s="116">
        <f t="shared" si="718"/>
        <v>336</v>
      </c>
      <c r="HV76" s="116">
        <f t="shared" si="718"/>
        <v>336</v>
      </c>
      <c r="HW76" s="116">
        <f t="shared" si="718"/>
        <v>0</v>
      </c>
      <c r="HX76" s="116">
        <f t="shared" si="718"/>
        <v>0</v>
      </c>
      <c r="HY76" s="116">
        <f t="shared" si="718"/>
        <v>336</v>
      </c>
      <c r="HZ76" s="116">
        <f t="shared" si="718"/>
        <v>336</v>
      </c>
      <c r="IA76" s="116">
        <f t="shared" si="718"/>
        <v>336</v>
      </c>
      <c r="IB76" s="116">
        <f t="shared" si="718"/>
        <v>336</v>
      </c>
      <c r="IC76" s="116">
        <f t="shared" si="718"/>
        <v>336</v>
      </c>
      <c r="ID76" s="116">
        <f t="shared" si="718"/>
        <v>0</v>
      </c>
      <c r="IE76" s="116">
        <f t="shared" si="718"/>
        <v>0</v>
      </c>
      <c r="IF76" s="116">
        <f t="shared" si="718"/>
        <v>336</v>
      </c>
      <c r="IG76" s="116">
        <f t="shared" si="718"/>
        <v>336</v>
      </c>
      <c r="IH76" s="116">
        <f t="shared" si="718"/>
        <v>336</v>
      </c>
      <c r="II76" s="116">
        <f t="shared" si="718"/>
        <v>336</v>
      </c>
      <c r="IJ76" s="116">
        <f t="shared" si="718"/>
        <v>336</v>
      </c>
      <c r="IK76" s="116">
        <f t="shared" si="718"/>
        <v>0</v>
      </c>
      <c r="IL76" s="116">
        <f t="shared" si="718"/>
        <v>0</v>
      </c>
      <c r="IM76" s="116">
        <f t="shared" si="718"/>
        <v>336</v>
      </c>
      <c r="IN76" s="116">
        <f t="shared" si="718"/>
        <v>336</v>
      </c>
      <c r="IO76" s="116">
        <f t="shared" si="718"/>
        <v>336</v>
      </c>
      <c r="IP76" s="116">
        <f t="shared" si="718"/>
        <v>336</v>
      </c>
      <c r="IQ76" s="116">
        <f t="shared" si="718"/>
        <v>336</v>
      </c>
      <c r="IR76" s="116">
        <f t="shared" si="718"/>
        <v>0</v>
      </c>
      <c r="IS76" s="116">
        <f t="shared" si="718"/>
        <v>0</v>
      </c>
      <c r="IT76" s="116">
        <f t="shared" si="718"/>
        <v>336</v>
      </c>
      <c r="IU76" s="116">
        <f t="shared" si="718"/>
        <v>336</v>
      </c>
      <c r="IV76" s="116">
        <f t="shared" si="718"/>
        <v>336</v>
      </c>
      <c r="IW76" s="116">
        <f t="shared" si="718"/>
        <v>336</v>
      </c>
      <c r="IX76" s="116">
        <f t="shared" si="718"/>
        <v>336</v>
      </c>
      <c r="IY76" s="116">
        <f t="shared" si="718"/>
        <v>0</v>
      </c>
      <c r="IZ76" s="116">
        <f t="shared" si="718"/>
        <v>0</v>
      </c>
      <c r="JA76" s="116">
        <f t="shared" si="718"/>
        <v>336</v>
      </c>
      <c r="JB76" s="116">
        <f t="shared" si="718"/>
        <v>336</v>
      </c>
      <c r="JC76" s="116">
        <f t="shared" si="718"/>
        <v>336</v>
      </c>
      <c r="JD76" s="116">
        <f t="shared" si="718"/>
        <v>336</v>
      </c>
      <c r="JE76" s="116">
        <f t="shared" si="718"/>
        <v>336</v>
      </c>
      <c r="JF76" s="116">
        <f t="shared" si="718"/>
        <v>0</v>
      </c>
      <c r="JG76" s="116">
        <f t="shared" si="718"/>
        <v>0</v>
      </c>
      <c r="JH76" s="116">
        <f t="shared" si="718"/>
        <v>336</v>
      </c>
      <c r="JI76" s="116">
        <f t="shared" si="718"/>
        <v>336</v>
      </c>
      <c r="JJ76" s="116">
        <f t="shared" si="718"/>
        <v>336</v>
      </c>
      <c r="JK76" s="116">
        <f t="shared" si="718"/>
        <v>336</v>
      </c>
      <c r="JL76" s="116">
        <f t="shared" si="718"/>
        <v>336</v>
      </c>
      <c r="JM76" s="116">
        <f t="shared" si="718"/>
        <v>0</v>
      </c>
      <c r="JN76" s="116">
        <f t="shared" ref="JN76:LY76" si="719">SUM(JN75)*$A77</f>
        <v>0</v>
      </c>
      <c r="JO76" s="116">
        <f t="shared" si="719"/>
        <v>336</v>
      </c>
      <c r="JP76" s="116">
        <f t="shared" si="719"/>
        <v>336</v>
      </c>
      <c r="JQ76" s="116">
        <f t="shared" si="719"/>
        <v>336</v>
      </c>
      <c r="JR76" s="116">
        <f t="shared" si="719"/>
        <v>336</v>
      </c>
      <c r="JS76" s="116">
        <f t="shared" si="719"/>
        <v>336</v>
      </c>
      <c r="JT76" s="116">
        <f t="shared" si="719"/>
        <v>0</v>
      </c>
      <c r="JU76" s="116">
        <f t="shared" si="719"/>
        <v>0</v>
      </c>
      <c r="JV76" s="116">
        <f t="shared" si="719"/>
        <v>336</v>
      </c>
      <c r="JW76" s="116">
        <f t="shared" si="719"/>
        <v>336</v>
      </c>
      <c r="JX76" s="116">
        <f t="shared" si="719"/>
        <v>336</v>
      </c>
      <c r="JY76" s="116">
        <f t="shared" si="719"/>
        <v>336</v>
      </c>
      <c r="JZ76" s="116">
        <f t="shared" si="719"/>
        <v>336</v>
      </c>
      <c r="KA76" s="116">
        <f t="shared" si="719"/>
        <v>0</v>
      </c>
      <c r="KB76" s="116">
        <f t="shared" si="719"/>
        <v>0</v>
      </c>
      <c r="KC76" s="116">
        <f t="shared" si="719"/>
        <v>336</v>
      </c>
      <c r="KD76" s="116">
        <f t="shared" si="719"/>
        <v>336</v>
      </c>
      <c r="KE76" s="116">
        <f t="shared" si="719"/>
        <v>336</v>
      </c>
      <c r="KF76" s="116">
        <f t="shared" si="719"/>
        <v>336</v>
      </c>
      <c r="KG76" s="116">
        <f t="shared" si="719"/>
        <v>336</v>
      </c>
      <c r="KH76" s="116">
        <f t="shared" si="719"/>
        <v>0</v>
      </c>
      <c r="KI76" s="116">
        <f t="shared" si="719"/>
        <v>0</v>
      </c>
      <c r="KJ76" s="116">
        <f t="shared" si="719"/>
        <v>336</v>
      </c>
      <c r="KK76" s="116">
        <f t="shared" si="719"/>
        <v>336</v>
      </c>
      <c r="KL76" s="116">
        <f t="shared" si="719"/>
        <v>336</v>
      </c>
      <c r="KM76" s="116">
        <f t="shared" si="719"/>
        <v>336</v>
      </c>
      <c r="KN76" s="116">
        <f t="shared" si="719"/>
        <v>336</v>
      </c>
      <c r="KO76" s="116">
        <f t="shared" si="719"/>
        <v>0</v>
      </c>
      <c r="KP76" s="116">
        <f t="shared" si="719"/>
        <v>0</v>
      </c>
      <c r="KQ76" s="116">
        <f t="shared" si="719"/>
        <v>336</v>
      </c>
      <c r="KR76" s="116">
        <f t="shared" si="719"/>
        <v>336</v>
      </c>
      <c r="KS76" s="116">
        <f t="shared" si="719"/>
        <v>336</v>
      </c>
      <c r="KT76" s="116">
        <f t="shared" si="719"/>
        <v>336</v>
      </c>
      <c r="KU76" s="116">
        <f t="shared" si="719"/>
        <v>336</v>
      </c>
      <c r="KV76" s="116">
        <f t="shared" si="719"/>
        <v>0</v>
      </c>
      <c r="KW76" s="116">
        <f t="shared" si="719"/>
        <v>0</v>
      </c>
      <c r="KX76" s="116">
        <f t="shared" si="719"/>
        <v>336</v>
      </c>
      <c r="KY76" s="116">
        <f t="shared" si="719"/>
        <v>336</v>
      </c>
      <c r="KZ76" s="116">
        <f t="shared" si="719"/>
        <v>336</v>
      </c>
      <c r="LA76" s="116">
        <f t="shared" si="719"/>
        <v>336</v>
      </c>
      <c r="LB76" s="116">
        <f t="shared" si="719"/>
        <v>336</v>
      </c>
      <c r="LC76" s="116">
        <f t="shared" si="719"/>
        <v>0</v>
      </c>
      <c r="LD76" s="116">
        <f t="shared" si="719"/>
        <v>0</v>
      </c>
      <c r="LE76" s="116">
        <f t="shared" si="719"/>
        <v>336</v>
      </c>
      <c r="LF76" s="116">
        <f t="shared" si="719"/>
        <v>336</v>
      </c>
      <c r="LG76" s="116">
        <f t="shared" si="719"/>
        <v>336</v>
      </c>
      <c r="LH76" s="116">
        <f t="shared" si="719"/>
        <v>336</v>
      </c>
      <c r="LI76" s="116">
        <f t="shared" si="719"/>
        <v>336</v>
      </c>
      <c r="LJ76" s="116">
        <f t="shared" si="719"/>
        <v>0</v>
      </c>
      <c r="LK76" s="116">
        <f t="shared" si="719"/>
        <v>0</v>
      </c>
      <c r="LL76" s="116">
        <f t="shared" si="719"/>
        <v>336</v>
      </c>
      <c r="LM76" s="116">
        <f t="shared" si="719"/>
        <v>336</v>
      </c>
      <c r="LN76" s="116">
        <f t="shared" si="719"/>
        <v>336</v>
      </c>
      <c r="LO76" s="116">
        <f t="shared" si="719"/>
        <v>336</v>
      </c>
      <c r="LP76" s="116">
        <f t="shared" si="719"/>
        <v>336</v>
      </c>
      <c r="LQ76" s="116">
        <f t="shared" si="719"/>
        <v>0</v>
      </c>
      <c r="LR76" s="116">
        <f t="shared" si="719"/>
        <v>0</v>
      </c>
      <c r="LS76" s="116">
        <f t="shared" si="719"/>
        <v>336</v>
      </c>
      <c r="LT76" s="116">
        <f t="shared" si="719"/>
        <v>336</v>
      </c>
      <c r="LU76" s="116">
        <f t="shared" si="719"/>
        <v>0</v>
      </c>
      <c r="LV76" s="116">
        <f t="shared" si="719"/>
        <v>336</v>
      </c>
      <c r="LW76" s="116">
        <f t="shared" si="719"/>
        <v>336</v>
      </c>
      <c r="LX76" s="116">
        <f t="shared" si="719"/>
        <v>0</v>
      </c>
      <c r="LY76" s="116">
        <f t="shared" si="719"/>
        <v>0</v>
      </c>
      <c r="LZ76" s="116">
        <f t="shared" ref="LZ76:NS76" si="720">SUM(LZ75)*$A77</f>
        <v>336</v>
      </c>
      <c r="MA76" s="116">
        <f t="shared" si="720"/>
        <v>336</v>
      </c>
      <c r="MB76" s="116">
        <f t="shared" si="720"/>
        <v>336</v>
      </c>
      <c r="MC76" s="116">
        <f t="shared" si="720"/>
        <v>336</v>
      </c>
      <c r="MD76" s="116">
        <f t="shared" si="720"/>
        <v>336</v>
      </c>
      <c r="ME76" s="116">
        <f t="shared" si="720"/>
        <v>0</v>
      </c>
      <c r="MF76" s="116">
        <f t="shared" si="720"/>
        <v>0</v>
      </c>
      <c r="MG76" s="116">
        <f t="shared" si="720"/>
        <v>336</v>
      </c>
      <c r="MH76" s="116">
        <f t="shared" si="720"/>
        <v>336</v>
      </c>
      <c r="MI76" s="116">
        <f t="shared" si="720"/>
        <v>336</v>
      </c>
      <c r="MJ76" s="116">
        <f t="shared" si="720"/>
        <v>336</v>
      </c>
      <c r="MK76" s="116">
        <f t="shared" si="720"/>
        <v>336</v>
      </c>
      <c r="ML76" s="116">
        <f t="shared" si="720"/>
        <v>0</v>
      </c>
      <c r="MM76" s="116">
        <f t="shared" si="720"/>
        <v>0</v>
      </c>
      <c r="MN76" s="116">
        <f t="shared" si="720"/>
        <v>336</v>
      </c>
      <c r="MO76" s="116">
        <f t="shared" si="720"/>
        <v>336</v>
      </c>
      <c r="MP76" s="116">
        <f t="shared" si="720"/>
        <v>336</v>
      </c>
      <c r="MQ76" s="116">
        <f t="shared" si="720"/>
        <v>336</v>
      </c>
      <c r="MR76" s="116">
        <f t="shared" si="720"/>
        <v>336</v>
      </c>
      <c r="MS76" s="116">
        <f t="shared" si="720"/>
        <v>0</v>
      </c>
      <c r="MT76" s="116">
        <f t="shared" si="720"/>
        <v>0</v>
      </c>
      <c r="MU76" s="116">
        <f t="shared" si="720"/>
        <v>336</v>
      </c>
      <c r="MV76" s="116">
        <f t="shared" si="720"/>
        <v>336</v>
      </c>
      <c r="MW76" s="116">
        <f t="shared" si="720"/>
        <v>336</v>
      </c>
      <c r="MX76" s="116">
        <f t="shared" si="720"/>
        <v>336</v>
      </c>
      <c r="MY76" s="116">
        <f t="shared" si="720"/>
        <v>336</v>
      </c>
      <c r="MZ76" s="116">
        <f t="shared" si="720"/>
        <v>0</v>
      </c>
      <c r="NA76" s="116">
        <f t="shared" si="720"/>
        <v>0</v>
      </c>
      <c r="NB76" s="116">
        <f t="shared" si="720"/>
        <v>336</v>
      </c>
      <c r="NC76" s="116">
        <f t="shared" si="720"/>
        <v>336</v>
      </c>
      <c r="ND76" s="116">
        <f t="shared" si="720"/>
        <v>336</v>
      </c>
      <c r="NE76" s="116">
        <f t="shared" si="720"/>
        <v>336</v>
      </c>
      <c r="NF76" s="116">
        <f t="shared" si="720"/>
        <v>336</v>
      </c>
      <c r="NG76" s="116">
        <f t="shared" si="720"/>
        <v>0</v>
      </c>
      <c r="NH76" s="116">
        <f t="shared" si="720"/>
        <v>0</v>
      </c>
      <c r="NI76" s="116">
        <f t="shared" si="720"/>
        <v>336</v>
      </c>
      <c r="NJ76" s="116">
        <f t="shared" si="720"/>
        <v>336</v>
      </c>
      <c r="NK76" s="116">
        <f t="shared" si="720"/>
        <v>336</v>
      </c>
      <c r="NL76" s="116">
        <f t="shared" si="720"/>
        <v>336</v>
      </c>
      <c r="NM76" s="116">
        <f t="shared" si="720"/>
        <v>0</v>
      </c>
      <c r="NN76" s="116">
        <f t="shared" si="720"/>
        <v>0</v>
      </c>
      <c r="NO76" s="116">
        <f t="shared" si="720"/>
        <v>0</v>
      </c>
      <c r="NP76" s="116">
        <f t="shared" si="720"/>
        <v>336</v>
      </c>
      <c r="NQ76" s="116">
        <f t="shared" si="720"/>
        <v>336</v>
      </c>
      <c r="NR76" s="116">
        <f t="shared" si="720"/>
        <v>336</v>
      </c>
      <c r="NS76" s="116">
        <f t="shared" si="720"/>
        <v>336</v>
      </c>
      <c r="NT76" s="83"/>
      <c r="NU76" s="83"/>
      <c r="NV76" s="83"/>
    </row>
    <row r="77" spans="1:388" s="116" customFormat="1" ht="12.75" customHeight="1" x14ac:dyDescent="0.2">
      <c r="A77" s="116">
        <v>42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NT77" s="83"/>
      <c r="NU77" s="83"/>
      <c r="NV77" s="83"/>
    </row>
    <row r="78" spans="1:388" s="116" customFormat="1" ht="12.75" customHeight="1" x14ac:dyDescent="0.2">
      <c r="A78" s="148" t="s">
        <v>108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48" t="s">
        <v>99</v>
      </c>
      <c r="N78" s="148"/>
      <c r="O78" s="148"/>
      <c r="P78" s="148"/>
      <c r="Q78" s="117"/>
      <c r="R78" s="116">
        <f t="shared" ref="R78:CC78" si="721">SUM(R48)</f>
        <v>0</v>
      </c>
      <c r="S78" s="116">
        <f t="shared" si="721"/>
        <v>0</v>
      </c>
      <c r="T78" s="116">
        <f t="shared" si="721"/>
        <v>0</v>
      </c>
      <c r="U78" s="116">
        <f t="shared" si="721"/>
        <v>0</v>
      </c>
      <c r="V78" s="116">
        <f t="shared" si="721"/>
        <v>0</v>
      </c>
      <c r="W78" s="116">
        <f t="shared" si="721"/>
        <v>8</v>
      </c>
      <c r="X78" s="116">
        <f t="shared" si="721"/>
        <v>8</v>
      </c>
      <c r="Y78" s="116">
        <f t="shared" si="721"/>
        <v>8</v>
      </c>
      <c r="Z78" s="116">
        <f t="shared" si="721"/>
        <v>8</v>
      </c>
      <c r="AA78" s="116">
        <f t="shared" si="721"/>
        <v>8</v>
      </c>
      <c r="AB78" s="116">
        <f t="shared" si="721"/>
        <v>0</v>
      </c>
      <c r="AC78" s="116">
        <f t="shared" si="721"/>
        <v>0</v>
      </c>
      <c r="AD78" s="116">
        <f t="shared" si="721"/>
        <v>8</v>
      </c>
      <c r="AE78" s="116">
        <f t="shared" si="721"/>
        <v>8</v>
      </c>
      <c r="AF78" s="116">
        <f t="shared" si="721"/>
        <v>8</v>
      </c>
      <c r="AG78" s="116">
        <f t="shared" si="721"/>
        <v>8</v>
      </c>
      <c r="AH78" s="116">
        <f t="shared" si="721"/>
        <v>8</v>
      </c>
      <c r="AI78" s="116">
        <f t="shared" si="721"/>
        <v>0</v>
      </c>
      <c r="AJ78" s="116">
        <f t="shared" si="721"/>
        <v>0</v>
      </c>
      <c r="AK78" s="116">
        <f t="shared" si="721"/>
        <v>8</v>
      </c>
      <c r="AL78" s="116">
        <f t="shared" si="721"/>
        <v>8</v>
      </c>
      <c r="AM78" s="116">
        <f t="shared" si="721"/>
        <v>8</v>
      </c>
      <c r="AN78" s="116">
        <f t="shared" si="721"/>
        <v>8</v>
      </c>
      <c r="AO78" s="116">
        <f t="shared" si="721"/>
        <v>8</v>
      </c>
      <c r="AP78" s="116">
        <f t="shared" si="721"/>
        <v>0</v>
      </c>
      <c r="AQ78" s="116">
        <f t="shared" si="721"/>
        <v>0</v>
      </c>
      <c r="AR78" s="116">
        <f t="shared" si="721"/>
        <v>8</v>
      </c>
      <c r="AS78" s="116">
        <f t="shared" si="721"/>
        <v>8</v>
      </c>
      <c r="AT78" s="116">
        <f t="shared" si="721"/>
        <v>8</v>
      </c>
      <c r="AU78" s="116">
        <f t="shared" si="721"/>
        <v>8</v>
      </c>
      <c r="AV78" s="116">
        <f t="shared" si="721"/>
        <v>8</v>
      </c>
      <c r="AW78" s="116">
        <f t="shared" si="721"/>
        <v>0</v>
      </c>
      <c r="AX78" s="116">
        <f t="shared" si="721"/>
        <v>0</v>
      </c>
      <c r="AY78" s="116">
        <f t="shared" si="721"/>
        <v>8</v>
      </c>
      <c r="AZ78" s="116">
        <f t="shared" si="721"/>
        <v>8</v>
      </c>
      <c r="BA78" s="116">
        <f t="shared" si="721"/>
        <v>8</v>
      </c>
      <c r="BB78" s="116">
        <f t="shared" si="721"/>
        <v>8</v>
      </c>
      <c r="BC78" s="116">
        <f t="shared" si="721"/>
        <v>8</v>
      </c>
      <c r="BD78" s="116">
        <f t="shared" si="721"/>
        <v>0</v>
      </c>
      <c r="BE78" s="116">
        <f t="shared" si="721"/>
        <v>0</v>
      </c>
      <c r="BF78" s="116">
        <f t="shared" si="721"/>
        <v>8</v>
      </c>
      <c r="BG78" s="116">
        <f t="shared" si="721"/>
        <v>8</v>
      </c>
      <c r="BH78" s="116">
        <f t="shared" si="721"/>
        <v>8</v>
      </c>
      <c r="BI78" s="116">
        <f t="shared" si="721"/>
        <v>8</v>
      </c>
      <c r="BJ78" s="116">
        <f t="shared" si="721"/>
        <v>8</v>
      </c>
      <c r="BK78" s="116">
        <f t="shared" si="721"/>
        <v>0</v>
      </c>
      <c r="BL78" s="116">
        <f t="shared" si="721"/>
        <v>0</v>
      </c>
      <c r="BM78" s="116">
        <f t="shared" si="721"/>
        <v>8</v>
      </c>
      <c r="BN78" s="116">
        <f t="shared" si="721"/>
        <v>8</v>
      </c>
      <c r="BO78" s="116">
        <f t="shared" si="721"/>
        <v>8</v>
      </c>
      <c r="BP78" s="116">
        <f t="shared" si="721"/>
        <v>8</v>
      </c>
      <c r="BQ78" s="116">
        <f t="shared" si="721"/>
        <v>8</v>
      </c>
      <c r="BR78" s="116">
        <f t="shared" si="721"/>
        <v>0</v>
      </c>
      <c r="BS78" s="116">
        <f t="shared" si="721"/>
        <v>0</v>
      </c>
      <c r="BT78" s="116">
        <f t="shared" si="721"/>
        <v>8</v>
      </c>
      <c r="BU78" s="116">
        <f t="shared" si="721"/>
        <v>8</v>
      </c>
      <c r="BV78" s="116">
        <f t="shared" si="721"/>
        <v>8</v>
      </c>
      <c r="BW78" s="116">
        <f t="shared" si="721"/>
        <v>8</v>
      </c>
      <c r="BX78" s="116">
        <f t="shared" si="721"/>
        <v>8</v>
      </c>
      <c r="BY78" s="116">
        <f t="shared" si="721"/>
        <v>0</v>
      </c>
      <c r="BZ78" s="116">
        <f t="shared" si="721"/>
        <v>0</v>
      </c>
      <c r="CA78" s="116">
        <f t="shared" si="721"/>
        <v>8</v>
      </c>
      <c r="CB78" s="116">
        <f t="shared" si="721"/>
        <v>8</v>
      </c>
      <c r="CC78" s="116">
        <f t="shared" si="721"/>
        <v>8</v>
      </c>
      <c r="CD78" s="116">
        <f t="shared" ref="CD78:EO78" si="722">SUM(CD48)</f>
        <v>8</v>
      </c>
      <c r="CE78" s="116">
        <f t="shared" si="722"/>
        <v>8</v>
      </c>
      <c r="CF78" s="116">
        <f t="shared" si="722"/>
        <v>0</v>
      </c>
      <c r="CG78" s="116">
        <f t="shared" si="722"/>
        <v>0</v>
      </c>
      <c r="CH78" s="116">
        <f t="shared" si="722"/>
        <v>8</v>
      </c>
      <c r="CI78" s="116">
        <f t="shared" si="722"/>
        <v>8</v>
      </c>
      <c r="CJ78" s="116">
        <f t="shared" si="722"/>
        <v>8</v>
      </c>
      <c r="CK78" s="116">
        <f t="shared" si="722"/>
        <v>0</v>
      </c>
      <c r="CL78" s="116">
        <f t="shared" si="722"/>
        <v>8</v>
      </c>
      <c r="CM78" s="116">
        <f t="shared" si="722"/>
        <v>0</v>
      </c>
      <c r="CN78" s="116">
        <f t="shared" si="722"/>
        <v>0</v>
      </c>
      <c r="CO78" s="116">
        <f t="shared" si="722"/>
        <v>8</v>
      </c>
      <c r="CP78" s="116">
        <f t="shared" si="722"/>
        <v>8</v>
      </c>
      <c r="CQ78" s="116">
        <f t="shared" si="722"/>
        <v>0</v>
      </c>
      <c r="CR78" s="116">
        <f t="shared" si="722"/>
        <v>0</v>
      </c>
      <c r="CS78" s="116">
        <f t="shared" si="722"/>
        <v>0</v>
      </c>
      <c r="CT78" s="116">
        <f t="shared" si="722"/>
        <v>0</v>
      </c>
      <c r="CU78" s="116">
        <f t="shared" si="722"/>
        <v>0</v>
      </c>
      <c r="CV78" s="116">
        <f t="shared" si="722"/>
        <v>0</v>
      </c>
      <c r="CW78" s="116">
        <f t="shared" si="722"/>
        <v>0</v>
      </c>
      <c r="CX78" s="116">
        <f t="shared" si="722"/>
        <v>0</v>
      </c>
      <c r="CY78" s="116">
        <f t="shared" si="722"/>
        <v>0</v>
      </c>
      <c r="CZ78" s="116">
        <f t="shared" si="722"/>
        <v>0</v>
      </c>
      <c r="DA78" s="116">
        <f t="shared" si="722"/>
        <v>0</v>
      </c>
      <c r="DB78" s="116">
        <f t="shared" si="722"/>
        <v>0</v>
      </c>
      <c r="DC78" s="116">
        <f t="shared" si="722"/>
        <v>0</v>
      </c>
      <c r="DD78" s="116">
        <f t="shared" si="722"/>
        <v>0</v>
      </c>
      <c r="DE78" s="116">
        <f t="shared" si="722"/>
        <v>0</v>
      </c>
      <c r="DF78" s="116">
        <f t="shared" si="722"/>
        <v>0</v>
      </c>
      <c r="DG78" s="116">
        <f t="shared" si="722"/>
        <v>0</v>
      </c>
      <c r="DH78" s="116">
        <f t="shared" si="722"/>
        <v>0</v>
      </c>
      <c r="DI78" s="116">
        <f t="shared" si="722"/>
        <v>0</v>
      </c>
      <c r="DJ78" s="116">
        <f t="shared" si="722"/>
        <v>0</v>
      </c>
      <c r="DK78" s="116">
        <f t="shared" si="722"/>
        <v>0</v>
      </c>
      <c r="DL78" s="116">
        <f t="shared" si="722"/>
        <v>0</v>
      </c>
      <c r="DM78" s="116">
        <f t="shared" si="722"/>
        <v>0</v>
      </c>
      <c r="DN78" s="116">
        <f t="shared" si="722"/>
        <v>0</v>
      </c>
      <c r="DO78" s="116">
        <f t="shared" si="722"/>
        <v>0</v>
      </c>
      <c r="DP78" s="116">
        <f t="shared" si="722"/>
        <v>0</v>
      </c>
      <c r="DQ78" s="116">
        <f t="shared" si="722"/>
        <v>0</v>
      </c>
      <c r="DR78" s="116">
        <f t="shared" si="722"/>
        <v>8</v>
      </c>
      <c r="DS78" s="116">
        <f t="shared" si="722"/>
        <v>8</v>
      </c>
      <c r="DT78" s="116">
        <f t="shared" si="722"/>
        <v>8</v>
      </c>
      <c r="DU78" s="116">
        <f t="shared" si="722"/>
        <v>8</v>
      </c>
      <c r="DV78" s="116">
        <f t="shared" si="722"/>
        <v>0</v>
      </c>
      <c r="DW78" s="116">
        <f t="shared" si="722"/>
        <v>0</v>
      </c>
      <c r="DX78" s="116">
        <f t="shared" si="722"/>
        <v>8</v>
      </c>
      <c r="DY78" s="116">
        <f t="shared" si="722"/>
        <v>8</v>
      </c>
      <c r="DZ78" s="116">
        <f t="shared" si="722"/>
        <v>8</v>
      </c>
      <c r="EA78" s="116">
        <f t="shared" si="722"/>
        <v>8</v>
      </c>
      <c r="EB78" s="116">
        <f t="shared" si="722"/>
        <v>8</v>
      </c>
      <c r="EC78" s="116">
        <f t="shared" si="722"/>
        <v>0</v>
      </c>
      <c r="ED78" s="116">
        <f t="shared" si="722"/>
        <v>0</v>
      </c>
      <c r="EE78" s="116">
        <f t="shared" si="722"/>
        <v>8</v>
      </c>
      <c r="EF78" s="116">
        <f t="shared" si="722"/>
        <v>8</v>
      </c>
      <c r="EG78" s="116">
        <f t="shared" si="722"/>
        <v>8</v>
      </c>
      <c r="EH78" s="116">
        <f t="shared" si="722"/>
        <v>8</v>
      </c>
      <c r="EI78" s="116">
        <f t="shared" si="722"/>
        <v>0</v>
      </c>
      <c r="EJ78" s="116">
        <f t="shared" si="722"/>
        <v>0</v>
      </c>
      <c r="EK78" s="116">
        <f t="shared" si="722"/>
        <v>0</v>
      </c>
      <c r="EL78" s="116">
        <f t="shared" si="722"/>
        <v>8</v>
      </c>
      <c r="EM78" s="116">
        <f t="shared" si="722"/>
        <v>8</v>
      </c>
      <c r="EN78" s="116">
        <f t="shared" si="722"/>
        <v>8</v>
      </c>
      <c r="EO78" s="116">
        <f t="shared" si="722"/>
        <v>8</v>
      </c>
      <c r="EP78" s="116">
        <f t="shared" ref="EP78:HA78" si="723">SUM(EP48)</f>
        <v>0</v>
      </c>
      <c r="EQ78" s="116">
        <f t="shared" si="723"/>
        <v>0</v>
      </c>
      <c r="ER78" s="116">
        <f t="shared" si="723"/>
        <v>0</v>
      </c>
      <c r="ES78" s="116">
        <f t="shared" si="723"/>
        <v>8</v>
      </c>
      <c r="ET78" s="116">
        <f t="shared" si="723"/>
        <v>8</v>
      </c>
      <c r="EU78" s="116">
        <f t="shared" si="723"/>
        <v>8</v>
      </c>
      <c r="EV78" s="116">
        <f t="shared" si="723"/>
        <v>8</v>
      </c>
      <c r="EW78" s="116">
        <f t="shared" si="723"/>
        <v>8</v>
      </c>
      <c r="EX78" s="116">
        <f t="shared" si="723"/>
        <v>0</v>
      </c>
      <c r="EY78" s="116">
        <f t="shared" si="723"/>
        <v>0</v>
      </c>
      <c r="EZ78" s="116">
        <f t="shared" si="723"/>
        <v>8</v>
      </c>
      <c r="FA78" s="116">
        <f t="shared" si="723"/>
        <v>8</v>
      </c>
      <c r="FB78" s="116">
        <f t="shared" si="723"/>
        <v>8</v>
      </c>
      <c r="FC78" s="116">
        <f t="shared" si="723"/>
        <v>0</v>
      </c>
      <c r="FD78" s="116">
        <f t="shared" si="723"/>
        <v>8</v>
      </c>
      <c r="FE78" s="116">
        <f t="shared" si="723"/>
        <v>0</v>
      </c>
      <c r="FF78" s="116">
        <f t="shared" si="723"/>
        <v>0</v>
      </c>
      <c r="FG78" s="116">
        <f t="shared" si="723"/>
        <v>8</v>
      </c>
      <c r="FH78" s="116">
        <f t="shared" si="723"/>
        <v>8</v>
      </c>
      <c r="FI78" s="116">
        <f t="shared" si="723"/>
        <v>8</v>
      </c>
      <c r="FJ78" s="116">
        <f t="shared" si="723"/>
        <v>8</v>
      </c>
      <c r="FK78" s="116">
        <f t="shared" si="723"/>
        <v>8</v>
      </c>
      <c r="FL78" s="116">
        <f t="shared" si="723"/>
        <v>0</v>
      </c>
      <c r="FM78" s="116">
        <f t="shared" si="723"/>
        <v>0</v>
      </c>
      <c r="FN78" s="116">
        <f t="shared" si="723"/>
        <v>0</v>
      </c>
      <c r="FO78" s="116">
        <f t="shared" si="723"/>
        <v>8</v>
      </c>
      <c r="FP78" s="116">
        <f t="shared" si="723"/>
        <v>8</v>
      </c>
      <c r="FQ78" s="116">
        <f t="shared" si="723"/>
        <v>8</v>
      </c>
      <c r="FR78" s="116">
        <f t="shared" si="723"/>
        <v>8</v>
      </c>
      <c r="FS78" s="116">
        <f t="shared" si="723"/>
        <v>0</v>
      </c>
      <c r="FT78" s="116">
        <f t="shared" si="723"/>
        <v>0</v>
      </c>
      <c r="FU78" s="116">
        <f t="shared" si="723"/>
        <v>8</v>
      </c>
      <c r="FV78" s="116">
        <f t="shared" si="723"/>
        <v>8</v>
      </c>
      <c r="FW78" s="116">
        <f t="shared" si="723"/>
        <v>8</v>
      </c>
      <c r="FX78" s="116">
        <f t="shared" si="723"/>
        <v>8</v>
      </c>
      <c r="FY78" s="116">
        <f t="shared" si="723"/>
        <v>8</v>
      </c>
      <c r="FZ78" s="116">
        <f t="shared" si="723"/>
        <v>0</v>
      </c>
      <c r="GA78" s="116">
        <f t="shared" si="723"/>
        <v>0</v>
      </c>
      <c r="GB78" s="116">
        <f t="shared" si="723"/>
        <v>8</v>
      </c>
      <c r="GC78" s="116">
        <f t="shared" si="723"/>
        <v>8</v>
      </c>
      <c r="GD78" s="116">
        <f t="shared" si="723"/>
        <v>8</v>
      </c>
      <c r="GE78" s="116">
        <f t="shared" si="723"/>
        <v>8</v>
      </c>
      <c r="GF78" s="116">
        <f t="shared" si="723"/>
        <v>8</v>
      </c>
      <c r="GG78" s="116">
        <f t="shared" si="723"/>
        <v>0</v>
      </c>
      <c r="GH78" s="116">
        <f t="shared" si="723"/>
        <v>0</v>
      </c>
      <c r="GI78" s="116">
        <f t="shared" si="723"/>
        <v>8</v>
      </c>
      <c r="GJ78" s="116">
        <f t="shared" si="723"/>
        <v>8</v>
      </c>
      <c r="GK78" s="116">
        <f t="shared" si="723"/>
        <v>8</v>
      </c>
      <c r="GL78" s="116">
        <f t="shared" si="723"/>
        <v>8</v>
      </c>
      <c r="GM78" s="116">
        <f t="shared" si="723"/>
        <v>8</v>
      </c>
      <c r="GN78" s="116">
        <f t="shared" si="723"/>
        <v>0</v>
      </c>
      <c r="GO78" s="116">
        <f t="shared" si="723"/>
        <v>0</v>
      </c>
      <c r="GP78" s="116">
        <f t="shared" si="723"/>
        <v>8</v>
      </c>
      <c r="GQ78" s="116">
        <f t="shared" si="723"/>
        <v>8</v>
      </c>
      <c r="GR78" s="116">
        <f t="shared" si="723"/>
        <v>8</v>
      </c>
      <c r="GS78" s="116">
        <f t="shared" si="723"/>
        <v>8</v>
      </c>
      <c r="GT78" s="116">
        <f t="shared" si="723"/>
        <v>8</v>
      </c>
      <c r="GU78" s="116">
        <f t="shared" si="723"/>
        <v>0</v>
      </c>
      <c r="GV78" s="116">
        <f t="shared" si="723"/>
        <v>0</v>
      </c>
      <c r="GW78" s="116">
        <f t="shared" si="723"/>
        <v>8</v>
      </c>
      <c r="GX78" s="116">
        <f t="shared" si="723"/>
        <v>8</v>
      </c>
      <c r="GY78" s="116">
        <f t="shared" si="723"/>
        <v>8</v>
      </c>
      <c r="GZ78" s="116">
        <f t="shared" si="723"/>
        <v>8</v>
      </c>
      <c r="HA78" s="116">
        <f t="shared" si="723"/>
        <v>8</v>
      </c>
      <c r="HB78" s="116">
        <f t="shared" ref="HB78:JM78" si="724">SUM(HB48)</f>
        <v>0</v>
      </c>
      <c r="HC78" s="116">
        <f t="shared" si="724"/>
        <v>0</v>
      </c>
      <c r="HD78" s="116">
        <f t="shared" si="724"/>
        <v>8</v>
      </c>
      <c r="HE78" s="116">
        <f t="shared" si="724"/>
        <v>0</v>
      </c>
      <c r="HF78" s="116">
        <f t="shared" si="724"/>
        <v>8</v>
      </c>
      <c r="HG78" s="116">
        <f t="shared" si="724"/>
        <v>8</v>
      </c>
      <c r="HH78" s="116">
        <f t="shared" si="724"/>
        <v>8</v>
      </c>
      <c r="HI78" s="116">
        <f t="shared" si="724"/>
        <v>0</v>
      </c>
      <c r="HJ78" s="116">
        <f t="shared" si="724"/>
        <v>0</v>
      </c>
      <c r="HK78" s="116">
        <f t="shared" si="724"/>
        <v>8</v>
      </c>
      <c r="HL78" s="116">
        <f t="shared" si="724"/>
        <v>8</v>
      </c>
      <c r="HM78" s="116">
        <f t="shared" si="724"/>
        <v>8</v>
      </c>
      <c r="HN78" s="116">
        <f t="shared" si="724"/>
        <v>8</v>
      </c>
      <c r="HO78" s="116">
        <f t="shared" si="724"/>
        <v>8</v>
      </c>
      <c r="HP78" s="116">
        <f t="shared" si="724"/>
        <v>0</v>
      </c>
      <c r="HQ78" s="116">
        <f t="shared" si="724"/>
        <v>0</v>
      </c>
      <c r="HR78" s="116">
        <f t="shared" si="724"/>
        <v>8</v>
      </c>
      <c r="HS78" s="116">
        <f t="shared" si="724"/>
        <v>8</v>
      </c>
      <c r="HT78" s="116">
        <f t="shared" si="724"/>
        <v>8</v>
      </c>
      <c r="HU78" s="116">
        <f t="shared" si="724"/>
        <v>8</v>
      </c>
      <c r="HV78" s="116">
        <f t="shared" si="724"/>
        <v>8</v>
      </c>
      <c r="HW78" s="116">
        <f t="shared" si="724"/>
        <v>0</v>
      </c>
      <c r="HX78" s="116">
        <f t="shared" si="724"/>
        <v>0</v>
      </c>
      <c r="HY78" s="116">
        <f t="shared" si="724"/>
        <v>8</v>
      </c>
      <c r="HZ78" s="116">
        <f t="shared" si="724"/>
        <v>8</v>
      </c>
      <c r="IA78" s="116">
        <f t="shared" si="724"/>
        <v>8</v>
      </c>
      <c r="IB78" s="116">
        <f t="shared" si="724"/>
        <v>8</v>
      </c>
      <c r="IC78" s="116">
        <f t="shared" si="724"/>
        <v>8</v>
      </c>
      <c r="ID78" s="116">
        <f t="shared" si="724"/>
        <v>0</v>
      </c>
      <c r="IE78" s="116">
        <f t="shared" si="724"/>
        <v>0</v>
      </c>
      <c r="IF78" s="116">
        <f t="shared" si="724"/>
        <v>8</v>
      </c>
      <c r="IG78" s="116">
        <f t="shared" si="724"/>
        <v>8</v>
      </c>
      <c r="IH78" s="116">
        <f t="shared" si="724"/>
        <v>8</v>
      </c>
      <c r="II78" s="116">
        <f t="shared" si="724"/>
        <v>8</v>
      </c>
      <c r="IJ78" s="116">
        <f t="shared" si="724"/>
        <v>8</v>
      </c>
      <c r="IK78" s="116">
        <f t="shared" si="724"/>
        <v>0</v>
      </c>
      <c r="IL78" s="116">
        <f t="shared" si="724"/>
        <v>0</v>
      </c>
      <c r="IM78" s="116">
        <f t="shared" si="724"/>
        <v>8</v>
      </c>
      <c r="IN78" s="116">
        <f t="shared" si="724"/>
        <v>8</v>
      </c>
      <c r="IO78" s="116">
        <f t="shared" si="724"/>
        <v>8</v>
      </c>
      <c r="IP78" s="116">
        <f t="shared" si="724"/>
        <v>8</v>
      </c>
      <c r="IQ78" s="116">
        <f t="shared" si="724"/>
        <v>8</v>
      </c>
      <c r="IR78" s="116">
        <f t="shared" si="724"/>
        <v>0</v>
      </c>
      <c r="IS78" s="116">
        <f t="shared" si="724"/>
        <v>0</v>
      </c>
      <c r="IT78" s="116">
        <f t="shared" si="724"/>
        <v>8</v>
      </c>
      <c r="IU78" s="116">
        <f t="shared" si="724"/>
        <v>8</v>
      </c>
      <c r="IV78" s="116">
        <f t="shared" si="724"/>
        <v>8</v>
      </c>
      <c r="IW78" s="116">
        <f t="shared" si="724"/>
        <v>8</v>
      </c>
      <c r="IX78" s="116">
        <f t="shared" si="724"/>
        <v>8</v>
      </c>
      <c r="IY78" s="116">
        <f t="shared" si="724"/>
        <v>0</v>
      </c>
      <c r="IZ78" s="116">
        <f t="shared" si="724"/>
        <v>0</v>
      </c>
      <c r="JA78" s="116">
        <f t="shared" si="724"/>
        <v>8</v>
      </c>
      <c r="JB78" s="116">
        <f t="shared" si="724"/>
        <v>8</v>
      </c>
      <c r="JC78" s="116">
        <f t="shared" si="724"/>
        <v>8</v>
      </c>
      <c r="JD78" s="116">
        <f t="shared" si="724"/>
        <v>8</v>
      </c>
      <c r="JE78" s="116">
        <f t="shared" si="724"/>
        <v>8</v>
      </c>
      <c r="JF78" s="116">
        <f t="shared" si="724"/>
        <v>0</v>
      </c>
      <c r="JG78" s="116">
        <f t="shared" si="724"/>
        <v>0</v>
      </c>
      <c r="JH78" s="116">
        <f t="shared" si="724"/>
        <v>8</v>
      </c>
      <c r="JI78" s="116">
        <f t="shared" si="724"/>
        <v>8</v>
      </c>
      <c r="JJ78" s="116">
        <f t="shared" si="724"/>
        <v>8</v>
      </c>
      <c r="JK78" s="116">
        <f t="shared" si="724"/>
        <v>8</v>
      </c>
      <c r="JL78" s="116">
        <f t="shared" si="724"/>
        <v>8</v>
      </c>
      <c r="JM78" s="116">
        <f t="shared" si="724"/>
        <v>0</v>
      </c>
      <c r="JN78" s="116">
        <f t="shared" ref="JN78:LY78" si="725">SUM(JN48)</f>
        <v>0</v>
      </c>
      <c r="JO78" s="116">
        <f t="shared" si="725"/>
        <v>8</v>
      </c>
      <c r="JP78" s="116">
        <f t="shared" si="725"/>
        <v>8</v>
      </c>
      <c r="JQ78" s="116">
        <f t="shared" si="725"/>
        <v>8</v>
      </c>
      <c r="JR78" s="116">
        <f t="shared" si="725"/>
        <v>8</v>
      </c>
      <c r="JS78" s="116">
        <f t="shared" si="725"/>
        <v>8</v>
      </c>
      <c r="JT78" s="116">
        <f t="shared" si="725"/>
        <v>0</v>
      </c>
      <c r="JU78" s="116">
        <f t="shared" si="725"/>
        <v>0</v>
      </c>
      <c r="JV78" s="116">
        <f t="shared" si="725"/>
        <v>8</v>
      </c>
      <c r="JW78" s="116">
        <f t="shared" si="725"/>
        <v>8</v>
      </c>
      <c r="JX78" s="116">
        <f t="shared" si="725"/>
        <v>8</v>
      </c>
      <c r="JY78" s="116">
        <f t="shared" si="725"/>
        <v>8</v>
      </c>
      <c r="JZ78" s="116">
        <f t="shared" si="725"/>
        <v>8</v>
      </c>
      <c r="KA78" s="116">
        <f t="shared" si="725"/>
        <v>0</v>
      </c>
      <c r="KB78" s="116">
        <f t="shared" si="725"/>
        <v>0</v>
      </c>
      <c r="KC78" s="116">
        <f t="shared" si="725"/>
        <v>8</v>
      </c>
      <c r="KD78" s="116">
        <f t="shared" si="725"/>
        <v>8</v>
      </c>
      <c r="KE78" s="116">
        <f t="shared" si="725"/>
        <v>8</v>
      </c>
      <c r="KF78" s="116">
        <f t="shared" si="725"/>
        <v>8</v>
      </c>
      <c r="KG78" s="116">
        <f t="shared" si="725"/>
        <v>8</v>
      </c>
      <c r="KH78" s="116">
        <f t="shared" si="725"/>
        <v>0</v>
      </c>
      <c r="KI78" s="116">
        <f t="shared" si="725"/>
        <v>0</v>
      </c>
      <c r="KJ78" s="116">
        <f t="shared" si="725"/>
        <v>8</v>
      </c>
      <c r="KK78" s="116">
        <f t="shared" si="725"/>
        <v>8</v>
      </c>
      <c r="KL78" s="116">
        <f t="shared" si="725"/>
        <v>8</v>
      </c>
      <c r="KM78" s="116">
        <f t="shared" si="725"/>
        <v>8</v>
      </c>
      <c r="KN78" s="116">
        <f t="shared" si="725"/>
        <v>8</v>
      </c>
      <c r="KO78" s="116">
        <f t="shared" si="725"/>
        <v>0</v>
      </c>
      <c r="KP78" s="116">
        <f t="shared" si="725"/>
        <v>0</v>
      </c>
      <c r="KQ78" s="116">
        <f t="shared" si="725"/>
        <v>8</v>
      </c>
      <c r="KR78" s="116">
        <f t="shared" si="725"/>
        <v>8</v>
      </c>
      <c r="KS78" s="116">
        <f t="shared" si="725"/>
        <v>8</v>
      </c>
      <c r="KT78" s="116">
        <f t="shared" si="725"/>
        <v>8</v>
      </c>
      <c r="KU78" s="116">
        <f t="shared" si="725"/>
        <v>8</v>
      </c>
      <c r="KV78" s="116">
        <f t="shared" si="725"/>
        <v>0</v>
      </c>
      <c r="KW78" s="116">
        <f t="shared" si="725"/>
        <v>0</v>
      </c>
      <c r="KX78" s="116">
        <f t="shared" si="725"/>
        <v>8</v>
      </c>
      <c r="KY78" s="116">
        <f t="shared" si="725"/>
        <v>8</v>
      </c>
      <c r="KZ78" s="116">
        <f t="shared" si="725"/>
        <v>8</v>
      </c>
      <c r="LA78" s="116">
        <f t="shared" si="725"/>
        <v>8</v>
      </c>
      <c r="LB78" s="116">
        <f t="shared" si="725"/>
        <v>8</v>
      </c>
      <c r="LC78" s="116">
        <f t="shared" si="725"/>
        <v>0</v>
      </c>
      <c r="LD78" s="116">
        <f t="shared" si="725"/>
        <v>0</v>
      </c>
      <c r="LE78" s="116">
        <f t="shared" si="725"/>
        <v>8</v>
      </c>
      <c r="LF78" s="116">
        <f t="shared" si="725"/>
        <v>8</v>
      </c>
      <c r="LG78" s="116">
        <f t="shared" si="725"/>
        <v>8</v>
      </c>
      <c r="LH78" s="116">
        <f t="shared" si="725"/>
        <v>8</v>
      </c>
      <c r="LI78" s="116">
        <f t="shared" si="725"/>
        <v>8</v>
      </c>
      <c r="LJ78" s="116">
        <f t="shared" si="725"/>
        <v>0</v>
      </c>
      <c r="LK78" s="116">
        <f t="shared" si="725"/>
        <v>0</v>
      </c>
      <c r="LL78" s="116">
        <f t="shared" si="725"/>
        <v>8</v>
      </c>
      <c r="LM78" s="116">
        <f t="shared" si="725"/>
        <v>8</v>
      </c>
      <c r="LN78" s="116">
        <f t="shared" si="725"/>
        <v>8</v>
      </c>
      <c r="LO78" s="116">
        <f t="shared" si="725"/>
        <v>8</v>
      </c>
      <c r="LP78" s="116">
        <f t="shared" si="725"/>
        <v>8</v>
      </c>
      <c r="LQ78" s="116">
        <f t="shared" si="725"/>
        <v>0</v>
      </c>
      <c r="LR78" s="116">
        <f t="shared" si="725"/>
        <v>0</v>
      </c>
      <c r="LS78" s="116">
        <f t="shared" si="725"/>
        <v>8</v>
      </c>
      <c r="LT78" s="116">
        <f t="shared" si="725"/>
        <v>8</v>
      </c>
      <c r="LU78" s="116">
        <f t="shared" si="725"/>
        <v>0</v>
      </c>
      <c r="LV78" s="116">
        <f t="shared" si="725"/>
        <v>8</v>
      </c>
      <c r="LW78" s="116">
        <f t="shared" si="725"/>
        <v>8</v>
      </c>
      <c r="LX78" s="116">
        <f t="shared" si="725"/>
        <v>0</v>
      </c>
      <c r="LY78" s="116">
        <f t="shared" si="725"/>
        <v>0</v>
      </c>
      <c r="LZ78" s="116">
        <f t="shared" ref="LZ78:NS78" si="726">SUM(LZ48)</f>
        <v>8</v>
      </c>
      <c r="MA78" s="116">
        <f t="shared" si="726"/>
        <v>8</v>
      </c>
      <c r="MB78" s="116">
        <f t="shared" si="726"/>
        <v>8</v>
      </c>
      <c r="MC78" s="116">
        <f t="shared" si="726"/>
        <v>8</v>
      </c>
      <c r="MD78" s="116">
        <f t="shared" si="726"/>
        <v>8</v>
      </c>
      <c r="ME78" s="116">
        <f t="shared" si="726"/>
        <v>0</v>
      </c>
      <c r="MF78" s="116">
        <f t="shared" si="726"/>
        <v>0</v>
      </c>
      <c r="MG78" s="116">
        <f t="shared" si="726"/>
        <v>8</v>
      </c>
      <c r="MH78" s="116">
        <f t="shared" si="726"/>
        <v>8</v>
      </c>
      <c r="MI78" s="116">
        <f t="shared" si="726"/>
        <v>8</v>
      </c>
      <c r="MJ78" s="116">
        <f t="shared" si="726"/>
        <v>8</v>
      </c>
      <c r="MK78" s="116">
        <f t="shared" si="726"/>
        <v>8</v>
      </c>
      <c r="ML78" s="116">
        <f t="shared" si="726"/>
        <v>0</v>
      </c>
      <c r="MM78" s="116">
        <f t="shared" si="726"/>
        <v>0</v>
      </c>
      <c r="MN78" s="116">
        <f t="shared" si="726"/>
        <v>8</v>
      </c>
      <c r="MO78" s="116">
        <f t="shared" si="726"/>
        <v>8</v>
      </c>
      <c r="MP78" s="116">
        <f t="shared" si="726"/>
        <v>8</v>
      </c>
      <c r="MQ78" s="116">
        <f t="shared" si="726"/>
        <v>8</v>
      </c>
      <c r="MR78" s="116">
        <f t="shared" si="726"/>
        <v>8</v>
      </c>
      <c r="MS78" s="116">
        <f t="shared" si="726"/>
        <v>0</v>
      </c>
      <c r="MT78" s="116">
        <f t="shared" si="726"/>
        <v>0</v>
      </c>
      <c r="MU78" s="116">
        <f t="shared" si="726"/>
        <v>8</v>
      </c>
      <c r="MV78" s="116">
        <f t="shared" si="726"/>
        <v>8</v>
      </c>
      <c r="MW78" s="116">
        <f t="shared" si="726"/>
        <v>8</v>
      </c>
      <c r="MX78" s="116">
        <f t="shared" si="726"/>
        <v>8</v>
      </c>
      <c r="MY78" s="116">
        <f t="shared" si="726"/>
        <v>8</v>
      </c>
      <c r="MZ78" s="116">
        <f t="shared" si="726"/>
        <v>0</v>
      </c>
      <c r="NA78" s="116">
        <f t="shared" si="726"/>
        <v>0</v>
      </c>
      <c r="NB78" s="116">
        <f t="shared" si="726"/>
        <v>8</v>
      </c>
      <c r="NC78" s="116">
        <f t="shared" si="726"/>
        <v>8</v>
      </c>
      <c r="ND78" s="116">
        <f t="shared" si="726"/>
        <v>8</v>
      </c>
      <c r="NE78" s="116">
        <f t="shared" si="726"/>
        <v>8</v>
      </c>
      <c r="NF78" s="116">
        <f t="shared" si="726"/>
        <v>8</v>
      </c>
      <c r="NG78" s="116">
        <f t="shared" si="726"/>
        <v>0</v>
      </c>
      <c r="NH78" s="116">
        <f t="shared" si="726"/>
        <v>0</v>
      </c>
      <c r="NI78" s="116">
        <f t="shared" si="726"/>
        <v>8</v>
      </c>
      <c r="NJ78" s="116">
        <f t="shared" si="726"/>
        <v>8</v>
      </c>
      <c r="NK78" s="116">
        <f t="shared" si="726"/>
        <v>8</v>
      </c>
      <c r="NL78" s="116">
        <f t="shared" si="726"/>
        <v>8</v>
      </c>
      <c r="NM78" s="116">
        <f t="shared" si="726"/>
        <v>0</v>
      </c>
      <c r="NN78" s="116">
        <f t="shared" si="726"/>
        <v>0</v>
      </c>
      <c r="NO78" s="116">
        <f t="shared" si="726"/>
        <v>0</v>
      </c>
      <c r="NP78" s="116">
        <f t="shared" si="726"/>
        <v>8</v>
      </c>
      <c r="NQ78" s="116">
        <f t="shared" si="726"/>
        <v>8</v>
      </c>
      <c r="NR78" s="116">
        <f t="shared" si="726"/>
        <v>8</v>
      </c>
      <c r="NS78" s="116">
        <f t="shared" si="726"/>
        <v>8</v>
      </c>
      <c r="NT78" s="83"/>
      <c r="NU78" s="83"/>
      <c r="NV78" s="83"/>
    </row>
    <row r="79" spans="1:388" s="116" customFormat="1" ht="12.75" customHeight="1" x14ac:dyDescent="0.2">
      <c r="A79" s="148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48" t="s">
        <v>100</v>
      </c>
      <c r="N79" s="148"/>
      <c r="O79" s="148"/>
      <c r="P79" s="148"/>
      <c r="Q79" s="117"/>
      <c r="R79" s="116">
        <f t="shared" ref="R79:CC79" si="727">SUM(R78)*$A80</f>
        <v>0</v>
      </c>
      <c r="S79" s="116">
        <f t="shared" si="727"/>
        <v>0</v>
      </c>
      <c r="T79" s="116">
        <f t="shared" si="727"/>
        <v>0</v>
      </c>
      <c r="U79" s="116">
        <f t="shared" si="727"/>
        <v>0</v>
      </c>
      <c r="V79" s="116">
        <f t="shared" si="727"/>
        <v>0</v>
      </c>
      <c r="W79" s="116">
        <f t="shared" si="727"/>
        <v>336</v>
      </c>
      <c r="X79" s="116">
        <f t="shared" si="727"/>
        <v>336</v>
      </c>
      <c r="Y79" s="116">
        <f t="shared" si="727"/>
        <v>336</v>
      </c>
      <c r="Z79" s="116">
        <f t="shared" si="727"/>
        <v>336</v>
      </c>
      <c r="AA79" s="116">
        <f t="shared" si="727"/>
        <v>336</v>
      </c>
      <c r="AB79" s="116">
        <f t="shared" si="727"/>
        <v>0</v>
      </c>
      <c r="AC79" s="116">
        <f t="shared" si="727"/>
        <v>0</v>
      </c>
      <c r="AD79" s="116">
        <f t="shared" si="727"/>
        <v>336</v>
      </c>
      <c r="AE79" s="116">
        <f t="shared" si="727"/>
        <v>336</v>
      </c>
      <c r="AF79" s="116">
        <f t="shared" si="727"/>
        <v>336</v>
      </c>
      <c r="AG79" s="116">
        <f t="shared" si="727"/>
        <v>336</v>
      </c>
      <c r="AH79" s="116">
        <f t="shared" si="727"/>
        <v>336</v>
      </c>
      <c r="AI79" s="116">
        <f t="shared" si="727"/>
        <v>0</v>
      </c>
      <c r="AJ79" s="116">
        <f t="shared" si="727"/>
        <v>0</v>
      </c>
      <c r="AK79" s="116">
        <f t="shared" si="727"/>
        <v>336</v>
      </c>
      <c r="AL79" s="116">
        <f t="shared" si="727"/>
        <v>336</v>
      </c>
      <c r="AM79" s="116">
        <f t="shared" si="727"/>
        <v>336</v>
      </c>
      <c r="AN79" s="116">
        <f t="shared" si="727"/>
        <v>336</v>
      </c>
      <c r="AO79" s="116">
        <f t="shared" si="727"/>
        <v>336</v>
      </c>
      <c r="AP79" s="116">
        <f t="shared" si="727"/>
        <v>0</v>
      </c>
      <c r="AQ79" s="116">
        <f t="shared" si="727"/>
        <v>0</v>
      </c>
      <c r="AR79" s="116">
        <f t="shared" si="727"/>
        <v>336</v>
      </c>
      <c r="AS79" s="116">
        <f t="shared" si="727"/>
        <v>336</v>
      </c>
      <c r="AT79" s="116">
        <f t="shared" si="727"/>
        <v>336</v>
      </c>
      <c r="AU79" s="116">
        <f t="shared" si="727"/>
        <v>336</v>
      </c>
      <c r="AV79" s="116">
        <f t="shared" si="727"/>
        <v>336</v>
      </c>
      <c r="AW79" s="116">
        <f t="shared" si="727"/>
        <v>0</v>
      </c>
      <c r="AX79" s="116">
        <f t="shared" si="727"/>
        <v>0</v>
      </c>
      <c r="AY79" s="116">
        <f t="shared" si="727"/>
        <v>336</v>
      </c>
      <c r="AZ79" s="116">
        <f t="shared" si="727"/>
        <v>336</v>
      </c>
      <c r="BA79" s="116">
        <f t="shared" si="727"/>
        <v>336</v>
      </c>
      <c r="BB79" s="116">
        <f t="shared" si="727"/>
        <v>336</v>
      </c>
      <c r="BC79" s="116">
        <f t="shared" si="727"/>
        <v>336</v>
      </c>
      <c r="BD79" s="116">
        <f t="shared" si="727"/>
        <v>0</v>
      </c>
      <c r="BE79" s="116">
        <f t="shared" si="727"/>
        <v>0</v>
      </c>
      <c r="BF79" s="116">
        <f t="shared" si="727"/>
        <v>336</v>
      </c>
      <c r="BG79" s="116">
        <f t="shared" si="727"/>
        <v>336</v>
      </c>
      <c r="BH79" s="116">
        <f t="shared" si="727"/>
        <v>336</v>
      </c>
      <c r="BI79" s="116">
        <f t="shared" si="727"/>
        <v>336</v>
      </c>
      <c r="BJ79" s="116">
        <f t="shared" si="727"/>
        <v>336</v>
      </c>
      <c r="BK79" s="116">
        <f t="shared" si="727"/>
        <v>0</v>
      </c>
      <c r="BL79" s="116">
        <f t="shared" si="727"/>
        <v>0</v>
      </c>
      <c r="BM79" s="116">
        <f t="shared" si="727"/>
        <v>336</v>
      </c>
      <c r="BN79" s="116">
        <f t="shared" si="727"/>
        <v>336</v>
      </c>
      <c r="BO79" s="116">
        <f t="shared" si="727"/>
        <v>336</v>
      </c>
      <c r="BP79" s="116">
        <f t="shared" si="727"/>
        <v>336</v>
      </c>
      <c r="BQ79" s="116">
        <f t="shared" si="727"/>
        <v>336</v>
      </c>
      <c r="BR79" s="116">
        <f t="shared" si="727"/>
        <v>0</v>
      </c>
      <c r="BS79" s="116">
        <f t="shared" si="727"/>
        <v>0</v>
      </c>
      <c r="BT79" s="116">
        <f t="shared" si="727"/>
        <v>336</v>
      </c>
      <c r="BU79" s="116">
        <f t="shared" si="727"/>
        <v>336</v>
      </c>
      <c r="BV79" s="116">
        <f t="shared" si="727"/>
        <v>336</v>
      </c>
      <c r="BW79" s="116">
        <f t="shared" si="727"/>
        <v>336</v>
      </c>
      <c r="BX79" s="116">
        <f t="shared" si="727"/>
        <v>336</v>
      </c>
      <c r="BY79" s="116">
        <f t="shared" si="727"/>
        <v>0</v>
      </c>
      <c r="BZ79" s="116">
        <f t="shared" si="727"/>
        <v>0</v>
      </c>
      <c r="CA79" s="116">
        <f t="shared" si="727"/>
        <v>336</v>
      </c>
      <c r="CB79" s="116">
        <f t="shared" si="727"/>
        <v>336</v>
      </c>
      <c r="CC79" s="116">
        <f t="shared" si="727"/>
        <v>336</v>
      </c>
      <c r="CD79" s="116">
        <f t="shared" ref="CD79:EO79" si="728">SUM(CD78)*$A80</f>
        <v>336</v>
      </c>
      <c r="CE79" s="116">
        <f t="shared" si="728"/>
        <v>336</v>
      </c>
      <c r="CF79" s="116">
        <f t="shared" si="728"/>
        <v>0</v>
      </c>
      <c r="CG79" s="116">
        <f t="shared" si="728"/>
        <v>0</v>
      </c>
      <c r="CH79" s="116">
        <f t="shared" si="728"/>
        <v>336</v>
      </c>
      <c r="CI79" s="116">
        <f t="shared" si="728"/>
        <v>336</v>
      </c>
      <c r="CJ79" s="116">
        <f t="shared" si="728"/>
        <v>336</v>
      </c>
      <c r="CK79" s="116">
        <f t="shared" si="728"/>
        <v>0</v>
      </c>
      <c r="CL79" s="116">
        <f t="shared" si="728"/>
        <v>336</v>
      </c>
      <c r="CM79" s="116">
        <f t="shared" si="728"/>
        <v>0</v>
      </c>
      <c r="CN79" s="116">
        <f t="shared" si="728"/>
        <v>0</v>
      </c>
      <c r="CO79" s="116">
        <f t="shared" si="728"/>
        <v>336</v>
      </c>
      <c r="CP79" s="116">
        <f t="shared" si="728"/>
        <v>336</v>
      </c>
      <c r="CQ79" s="116">
        <f t="shared" si="728"/>
        <v>0</v>
      </c>
      <c r="CR79" s="116">
        <f t="shared" si="728"/>
        <v>0</v>
      </c>
      <c r="CS79" s="116">
        <f t="shared" si="728"/>
        <v>0</v>
      </c>
      <c r="CT79" s="116">
        <f t="shared" si="728"/>
        <v>0</v>
      </c>
      <c r="CU79" s="116">
        <f t="shared" si="728"/>
        <v>0</v>
      </c>
      <c r="CV79" s="116">
        <f t="shared" si="728"/>
        <v>0</v>
      </c>
      <c r="CW79" s="116">
        <f t="shared" si="728"/>
        <v>0</v>
      </c>
      <c r="CX79" s="116">
        <f t="shared" si="728"/>
        <v>0</v>
      </c>
      <c r="CY79" s="116">
        <f t="shared" si="728"/>
        <v>0</v>
      </c>
      <c r="CZ79" s="116">
        <f t="shared" si="728"/>
        <v>0</v>
      </c>
      <c r="DA79" s="116">
        <f t="shared" si="728"/>
        <v>0</v>
      </c>
      <c r="DB79" s="116">
        <f t="shared" si="728"/>
        <v>0</v>
      </c>
      <c r="DC79" s="116">
        <f t="shared" si="728"/>
        <v>0</v>
      </c>
      <c r="DD79" s="116">
        <f t="shared" si="728"/>
        <v>0</v>
      </c>
      <c r="DE79" s="116">
        <f t="shared" si="728"/>
        <v>0</v>
      </c>
      <c r="DF79" s="116">
        <f t="shared" si="728"/>
        <v>0</v>
      </c>
      <c r="DG79" s="116">
        <f t="shared" si="728"/>
        <v>0</v>
      </c>
      <c r="DH79" s="116">
        <f t="shared" si="728"/>
        <v>0</v>
      </c>
      <c r="DI79" s="116">
        <f t="shared" si="728"/>
        <v>0</v>
      </c>
      <c r="DJ79" s="116">
        <f t="shared" si="728"/>
        <v>0</v>
      </c>
      <c r="DK79" s="116">
        <f t="shared" si="728"/>
        <v>0</v>
      </c>
      <c r="DL79" s="116">
        <f t="shared" si="728"/>
        <v>0</v>
      </c>
      <c r="DM79" s="116">
        <f t="shared" si="728"/>
        <v>0</v>
      </c>
      <c r="DN79" s="116">
        <f t="shared" si="728"/>
        <v>0</v>
      </c>
      <c r="DO79" s="116">
        <f t="shared" si="728"/>
        <v>0</v>
      </c>
      <c r="DP79" s="116">
        <f t="shared" si="728"/>
        <v>0</v>
      </c>
      <c r="DQ79" s="116">
        <f t="shared" si="728"/>
        <v>0</v>
      </c>
      <c r="DR79" s="116">
        <f t="shared" si="728"/>
        <v>336</v>
      </c>
      <c r="DS79" s="116">
        <f t="shared" si="728"/>
        <v>336</v>
      </c>
      <c r="DT79" s="116">
        <f t="shared" si="728"/>
        <v>336</v>
      </c>
      <c r="DU79" s="116">
        <f t="shared" si="728"/>
        <v>336</v>
      </c>
      <c r="DV79" s="116">
        <f t="shared" si="728"/>
        <v>0</v>
      </c>
      <c r="DW79" s="116">
        <f t="shared" si="728"/>
        <v>0</v>
      </c>
      <c r="DX79" s="116">
        <f t="shared" si="728"/>
        <v>336</v>
      </c>
      <c r="DY79" s="116">
        <f t="shared" si="728"/>
        <v>336</v>
      </c>
      <c r="DZ79" s="116">
        <f t="shared" si="728"/>
        <v>336</v>
      </c>
      <c r="EA79" s="116">
        <f t="shared" si="728"/>
        <v>336</v>
      </c>
      <c r="EB79" s="116">
        <f t="shared" si="728"/>
        <v>336</v>
      </c>
      <c r="EC79" s="116">
        <f t="shared" si="728"/>
        <v>0</v>
      </c>
      <c r="ED79" s="116">
        <f t="shared" si="728"/>
        <v>0</v>
      </c>
      <c r="EE79" s="116">
        <f t="shared" si="728"/>
        <v>336</v>
      </c>
      <c r="EF79" s="116">
        <f t="shared" si="728"/>
        <v>336</v>
      </c>
      <c r="EG79" s="116">
        <f t="shared" si="728"/>
        <v>336</v>
      </c>
      <c r="EH79" s="116">
        <f t="shared" si="728"/>
        <v>336</v>
      </c>
      <c r="EI79" s="116">
        <f t="shared" si="728"/>
        <v>0</v>
      </c>
      <c r="EJ79" s="116">
        <f t="shared" si="728"/>
        <v>0</v>
      </c>
      <c r="EK79" s="116">
        <f t="shared" si="728"/>
        <v>0</v>
      </c>
      <c r="EL79" s="116">
        <f t="shared" si="728"/>
        <v>336</v>
      </c>
      <c r="EM79" s="116">
        <f t="shared" si="728"/>
        <v>336</v>
      </c>
      <c r="EN79" s="116">
        <f t="shared" si="728"/>
        <v>336</v>
      </c>
      <c r="EO79" s="116">
        <f t="shared" si="728"/>
        <v>336</v>
      </c>
      <c r="EP79" s="116">
        <f t="shared" ref="EP79:HA79" si="729">SUM(EP78)*$A80</f>
        <v>0</v>
      </c>
      <c r="EQ79" s="116">
        <f t="shared" si="729"/>
        <v>0</v>
      </c>
      <c r="ER79" s="116">
        <f t="shared" si="729"/>
        <v>0</v>
      </c>
      <c r="ES79" s="116">
        <f t="shared" si="729"/>
        <v>336</v>
      </c>
      <c r="ET79" s="116">
        <f t="shared" si="729"/>
        <v>336</v>
      </c>
      <c r="EU79" s="116">
        <f t="shared" si="729"/>
        <v>336</v>
      </c>
      <c r="EV79" s="116">
        <f t="shared" si="729"/>
        <v>336</v>
      </c>
      <c r="EW79" s="116">
        <f t="shared" si="729"/>
        <v>336</v>
      </c>
      <c r="EX79" s="116">
        <f t="shared" si="729"/>
        <v>0</v>
      </c>
      <c r="EY79" s="116">
        <f t="shared" si="729"/>
        <v>0</v>
      </c>
      <c r="EZ79" s="116">
        <f t="shared" si="729"/>
        <v>336</v>
      </c>
      <c r="FA79" s="116">
        <f t="shared" si="729"/>
        <v>336</v>
      </c>
      <c r="FB79" s="116">
        <f t="shared" si="729"/>
        <v>336</v>
      </c>
      <c r="FC79" s="116">
        <f t="shared" si="729"/>
        <v>0</v>
      </c>
      <c r="FD79" s="116">
        <f t="shared" si="729"/>
        <v>336</v>
      </c>
      <c r="FE79" s="116">
        <f t="shared" si="729"/>
        <v>0</v>
      </c>
      <c r="FF79" s="116">
        <f t="shared" si="729"/>
        <v>0</v>
      </c>
      <c r="FG79" s="116">
        <f t="shared" si="729"/>
        <v>336</v>
      </c>
      <c r="FH79" s="116">
        <f t="shared" si="729"/>
        <v>336</v>
      </c>
      <c r="FI79" s="116">
        <f t="shared" si="729"/>
        <v>336</v>
      </c>
      <c r="FJ79" s="116">
        <f t="shared" si="729"/>
        <v>336</v>
      </c>
      <c r="FK79" s="116">
        <f t="shared" si="729"/>
        <v>336</v>
      </c>
      <c r="FL79" s="116">
        <f t="shared" si="729"/>
        <v>0</v>
      </c>
      <c r="FM79" s="116">
        <f t="shared" si="729"/>
        <v>0</v>
      </c>
      <c r="FN79" s="116">
        <f t="shared" si="729"/>
        <v>0</v>
      </c>
      <c r="FO79" s="116">
        <f t="shared" si="729"/>
        <v>336</v>
      </c>
      <c r="FP79" s="116">
        <f t="shared" si="729"/>
        <v>336</v>
      </c>
      <c r="FQ79" s="116">
        <f t="shared" si="729"/>
        <v>336</v>
      </c>
      <c r="FR79" s="116">
        <f t="shared" si="729"/>
        <v>336</v>
      </c>
      <c r="FS79" s="116">
        <f t="shared" si="729"/>
        <v>0</v>
      </c>
      <c r="FT79" s="116">
        <f t="shared" si="729"/>
        <v>0</v>
      </c>
      <c r="FU79" s="116">
        <f t="shared" si="729"/>
        <v>336</v>
      </c>
      <c r="FV79" s="116">
        <f t="shared" si="729"/>
        <v>336</v>
      </c>
      <c r="FW79" s="116">
        <f t="shared" si="729"/>
        <v>336</v>
      </c>
      <c r="FX79" s="116">
        <f t="shared" si="729"/>
        <v>336</v>
      </c>
      <c r="FY79" s="116">
        <f t="shared" si="729"/>
        <v>336</v>
      </c>
      <c r="FZ79" s="116">
        <f t="shared" si="729"/>
        <v>0</v>
      </c>
      <c r="GA79" s="116">
        <f t="shared" si="729"/>
        <v>0</v>
      </c>
      <c r="GB79" s="116">
        <f t="shared" si="729"/>
        <v>336</v>
      </c>
      <c r="GC79" s="116">
        <f t="shared" si="729"/>
        <v>336</v>
      </c>
      <c r="GD79" s="116">
        <f t="shared" si="729"/>
        <v>336</v>
      </c>
      <c r="GE79" s="116">
        <f t="shared" si="729"/>
        <v>336</v>
      </c>
      <c r="GF79" s="116">
        <f t="shared" si="729"/>
        <v>336</v>
      </c>
      <c r="GG79" s="116">
        <f t="shared" si="729"/>
        <v>0</v>
      </c>
      <c r="GH79" s="116">
        <f t="shared" si="729"/>
        <v>0</v>
      </c>
      <c r="GI79" s="116">
        <f t="shared" si="729"/>
        <v>336</v>
      </c>
      <c r="GJ79" s="116">
        <f t="shared" si="729"/>
        <v>336</v>
      </c>
      <c r="GK79" s="116">
        <f t="shared" si="729"/>
        <v>336</v>
      </c>
      <c r="GL79" s="116">
        <f t="shared" si="729"/>
        <v>336</v>
      </c>
      <c r="GM79" s="116">
        <f t="shared" si="729"/>
        <v>336</v>
      </c>
      <c r="GN79" s="116">
        <f t="shared" si="729"/>
        <v>0</v>
      </c>
      <c r="GO79" s="116">
        <f t="shared" si="729"/>
        <v>0</v>
      </c>
      <c r="GP79" s="116">
        <f t="shared" si="729"/>
        <v>336</v>
      </c>
      <c r="GQ79" s="116">
        <f t="shared" si="729"/>
        <v>336</v>
      </c>
      <c r="GR79" s="116">
        <f t="shared" si="729"/>
        <v>336</v>
      </c>
      <c r="GS79" s="116">
        <f t="shared" si="729"/>
        <v>336</v>
      </c>
      <c r="GT79" s="116">
        <f t="shared" si="729"/>
        <v>336</v>
      </c>
      <c r="GU79" s="116">
        <f t="shared" si="729"/>
        <v>0</v>
      </c>
      <c r="GV79" s="116">
        <f t="shared" si="729"/>
        <v>0</v>
      </c>
      <c r="GW79" s="116">
        <f t="shared" si="729"/>
        <v>336</v>
      </c>
      <c r="GX79" s="116">
        <f t="shared" si="729"/>
        <v>336</v>
      </c>
      <c r="GY79" s="116">
        <f t="shared" si="729"/>
        <v>336</v>
      </c>
      <c r="GZ79" s="116">
        <f t="shared" si="729"/>
        <v>336</v>
      </c>
      <c r="HA79" s="116">
        <f t="shared" si="729"/>
        <v>336</v>
      </c>
      <c r="HB79" s="116">
        <f t="shared" ref="HB79:JM79" si="730">SUM(HB78)*$A80</f>
        <v>0</v>
      </c>
      <c r="HC79" s="116">
        <f t="shared" si="730"/>
        <v>0</v>
      </c>
      <c r="HD79" s="116">
        <f t="shared" si="730"/>
        <v>336</v>
      </c>
      <c r="HE79" s="116">
        <f t="shared" si="730"/>
        <v>0</v>
      </c>
      <c r="HF79" s="116">
        <f t="shared" si="730"/>
        <v>336</v>
      </c>
      <c r="HG79" s="116">
        <f t="shared" si="730"/>
        <v>336</v>
      </c>
      <c r="HH79" s="116">
        <f t="shared" si="730"/>
        <v>336</v>
      </c>
      <c r="HI79" s="116">
        <f t="shared" si="730"/>
        <v>0</v>
      </c>
      <c r="HJ79" s="116">
        <f t="shared" si="730"/>
        <v>0</v>
      </c>
      <c r="HK79" s="116">
        <f t="shared" si="730"/>
        <v>336</v>
      </c>
      <c r="HL79" s="116">
        <f t="shared" si="730"/>
        <v>336</v>
      </c>
      <c r="HM79" s="116">
        <f t="shared" si="730"/>
        <v>336</v>
      </c>
      <c r="HN79" s="116">
        <f t="shared" si="730"/>
        <v>336</v>
      </c>
      <c r="HO79" s="116">
        <f t="shared" si="730"/>
        <v>336</v>
      </c>
      <c r="HP79" s="116">
        <f t="shared" si="730"/>
        <v>0</v>
      </c>
      <c r="HQ79" s="116">
        <f t="shared" si="730"/>
        <v>0</v>
      </c>
      <c r="HR79" s="116">
        <f t="shared" si="730"/>
        <v>336</v>
      </c>
      <c r="HS79" s="116">
        <f t="shared" si="730"/>
        <v>336</v>
      </c>
      <c r="HT79" s="116">
        <f t="shared" si="730"/>
        <v>336</v>
      </c>
      <c r="HU79" s="116">
        <f t="shared" si="730"/>
        <v>336</v>
      </c>
      <c r="HV79" s="116">
        <f t="shared" si="730"/>
        <v>336</v>
      </c>
      <c r="HW79" s="116">
        <f t="shared" si="730"/>
        <v>0</v>
      </c>
      <c r="HX79" s="116">
        <f t="shared" si="730"/>
        <v>0</v>
      </c>
      <c r="HY79" s="116">
        <f t="shared" si="730"/>
        <v>336</v>
      </c>
      <c r="HZ79" s="116">
        <f t="shared" si="730"/>
        <v>336</v>
      </c>
      <c r="IA79" s="116">
        <f t="shared" si="730"/>
        <v>336</v>
      </c>
      <c r="IB79" s="116">
        <f t="shared" si="730"/>
        <v>336</v>
      </c>
      <c r="IC79" s="116">
        <f t="shared" si="730"/>
        <v>336</v>
      </c>
      <c r="ID79" s="116">
        <f t="shared" si="730"/>
        <v>0</v>
      </c>
      <c r="IE79" s="116">
        <f t="shared" si="730"/>
        <v>0</v>
      </c>
      <c r="IF79" s="116">
        <f t="shared" si="730"/>
        <v>336</v>
      </c>
      <c r="IG79" s="116">
        <f t="shared" si="730"/>
        <v>336</v>
      </c>
      <c r="IH79" s="116">
        <f t="shared" si="730"/>
        <v>336</v>
      </c>
      <c r="II79" s="116">
        <f t="shared" si="730"/>
        <v>336</v>
      </c>
      <c r="IJ79" s="116">
        <f t="shared" si="730"/>
        <v>336</v>
      </c>
      <c r="IK79" s="116">
        <f t="shared" si="730"/>
        <v>0</v>
      </c>
      <c r="IL79" s="116">
        <f t="shared" si="730"/>
        <v>0</v>
      </c>
      <c r="IM79" s="116">
        <f t="shared" si="730"/>
        <v>336</v>
      </c>
      <c r="IN79" s="116">
        <f t="shared" si="730"/>
        <v>336</v>
      </c>
      <c r="IO79" s="116">
        <f t="shared" si="730"/>
        <v>336</v>
      </c>
      <c r="IP79" s="116">
        <f t="shared" si="730"/>
        <v>336</v>
      </c>
      <c r="IQ79" s="116">
        <f t="shared" si="730"/>
        <v>336</v>
      </c>
      <c r="IR79" s="116">
        <f t="shared" si="730"/>
        <v>0</v>
      </c>
      <c r="IS79" s="116">
        <f t="shared" si="730"/>
        <v>0</v>
      </c>
      <c r="IT79" s="116">
        <f t="shared" si="730"/>
        <v>336</v>
      </c>
      <c r="IU79" s="116">
        <f t="shared" si="730"/>
        <v>336</v>
      </c>
      <c r="IV79" s="116">
        <f t="shared" si="730"/>
        <v>336</v>
      </c>
      <c r="IW79" s="116">
        <f t="shared" si="730"/>
        <v>336</v>
      </c>
      <c r="IX79" s="116">
        <f t="shared" si="730"/>
        <v>336</v>
      </c>
      <c r="IY79" s="116">
        <f t="shared" si="730"/>
        <v>0</v>
      </c>
      <c r="IZ79" s="116">
        <f t="shared" si="730"/>
        <v>0</v>
      </c>
      <c r="JA79" s="116">
        <f t="shared" si="730"/>
        <v>336</v>
      </c>
      <c r="JB79" s="116">
        <f t="shared" si="730"/>
        <v>336</v>
      </c>
      <c r="JC79" s="116">
        <f t="shared" si="730"/>
        <v>336</v>
      </c>
      <c r="JD79" s="116">
        <f t="shared" si="730"/>
        <v>336</v>
      </c>
      <c r="JE79" s="116">
        <f t="shared" si="730"/>
        <v>336</v>
      </c>
      <c r="JF79" s="116">
        <f t="shared" si="730"/>
        <v>0</v>
      </c>
      <c r="JG79" s="116">
        <f t="shared" si="730"/>
        <v>0</v>
      </c>
      <c r="JH79" s="116">
        <f t="shared" si="730"/>
        <v>336</v>
      </c>
      <c r="JI79" s="116">
        <f t="shared" si="730"/>
        <v>336</v>
      </c>
      <c r="JJ79" s="116">
        <f t="shared" si="730"/>
        <v>336</v>
      </c>
      <c r="JK79" s="116">
        <f t="shared" si="730"/>
        <v>336</v>
      </c>
      <c r="JL79" s="116">
        <f t="shared" si="730"/>
        <v>336</v>
      </c>
      <c r="JM79" s="116">
        <f t="shared" si="730"/>
        <v>0</v>
      </c>
      <c r="JN79" s="116">
        <f t="shared" ref="JN79:LY79" si="731">SUM(JN78)*$A80</f>
        <v>0</v>
      </c>
      <c r="JO79" s="116">
        <f t="shared" si="731"/>
        <v>336</v>
      </c>
      <c r="JP79" s="116">
        <f t="shared" si="731"/>
        <v>336</v>
      </c>
      <c r="JQ79" s="116">
        <f t="shared" si="731"/>
        <v>336</v>
      </c>
      <c r="JR79" s="116">
        <f t="shared" si="731"/>
        <v>336</v>
      </c>
      <c r="JS79" s="116">
        <f t="shared" si="731"/>
        <v>336</v>
      </c>
      <c r="JT79" s="116">
        <f t="shared" si="731"/>
        <v>0</v>
      </c>
      <c r="JU79" s="116">
        <f t="shared" si="731"/>
        <v>0</v>
      </c>
      <c r="JV79" s="116">
        <f t="shared" si="731"/>
        <v>336</v>
      </c>
      <c r="JW79" s="116">
        <f t="shared" si="731"/>
        <v>336</v>
      </c>
      <c r="JX79" s="116">
        <f t="shared" si="731"/>
        <v>336</v>
      </c>
      <c r="JY79" s="116">
        <f t="shared" si="731"/>
        <v>336</v>
      </c>
      <c r="JZ79" s="116">
        <f t="shared" si="731"/>
        <v>336</v>
      </c>
      <c r="KA79" s="116">
        <f t="shared" si="731"/>
        <v>0</v>
      </c>
      <c r="KB79" s="116">
        <f t="shared" si="731"/>
        <v>0</v>
      </c>
      <c r="KC79" s="116">
        <f t="shared" si="731"/>
        <v>336</v>
      </c>
      <c r="KD79" s="116">
        <f t="shared" si="731"/>
        <v>336</v>
      </c>
      <c r="KE79" s="116">
        <f t="shared" si="731"/>
        <v>336</v>
      </c>
      <c r="KF79" s="116">
        <f t="shared" si="731"/>
        <v>336</v>
      </c>
      <c r="KG79" s="116">
        <f t="shared" si="731"/>
        <v>336</v>
      </c>
      <c r="KH79" s="116">
        <f t="shared" si="731"/>
        <v>0</v>
      </c>
      <c r="KI79" s="116">
        <f t="shared" si="731"/>
        <v>0</v>
      </c>
      <c r="KJ79" s="116">
        <f t="shared" si="731"/>
        <v>336</v>
      </c>
      <c r="KK79" s="116">
        <f t="shared" si="731"/>
        <v>336</v>
      </c>
      <c r="KL79" s="116">
        <f t="shared" si="731"/>
        <v>336</v>
      </c>
      <c r="KM79" s="116">
        <f t="shared" si="731"/>
        <v>336</v>
      </c>
      <c r="KN79" s="116">
        <f t="shared" si="731"/>
        <v>336</v>
      </c>
      <c r="KO79" s="116">
        <f t="shared" si="731"/>
        <v>0</v>
      </c>
      <c r="KP79" s="116">
        <f t="shared" si="731"/>
        <v>0</v>
      </c>
      <c r="KQ79" s="116">
        <f t="shared" si="731"/>
        <v>336</v>
      </c>
      <c r="KR79" s="116">
        <f t="shared" si="731"/>
        <v>336</v>
      </c>
      <c r="KS79" s="116">
        <f t="shared" si="731"/>
        <v>336</v>
      </c>
      <c r="KT79" s="116">
        <f t="shared" si="731"/>
        <v>336</v>
      </c>
      <c r="KU79" s="116">
        <f t="shared" si="731"/>
        <v>336</v>
      </c>
      <c r="KV79" s="116">
        <f t="shared" si="731"/>
        <v>0</v>
      </c>
      <c r="KW79" s="116">
        <f t="shared" si="731"/>
        <v>0</v>
      </c>
      <c r="KX79" s="116">
        <f t="shared" si="731"/>
        <v>336</v>
      </c>
      <c r="KY79" s="116">
        <f t="shared" si="731"/>
        <v>336</v>
      </c>
      <c r="KZ79" s="116">
        <f t="shared" si="731"/>
        <v>336</v>
      </c>
      <c r="LA79" s="116">
        <f t="shared" si="731"/>
        <v>336</v>
      </c>
      <c r="LB79" s="116">
        <f t="shared" si="731"/>
        <v>336</v>
      </c>
      <c r="LC79" s="116">
        <f t="shared" si="731"/>
        <v>0</v>
      </c>
      <c r="LD79" s="116">
        <f t="shared" si="731"/>
        <v>0</v>
      </c>
      <c r="LE79" s="116">
        <f t="shared" si="731"/>
        <v>336</v>
      </c>
      <c r="LF79" s="116">
        <f t="shared" si="731"/>
        <v>336</v>
      </c>
      <c r="LG79" s="116">
        <f t="shared" si="731"/>
        <v>336</v>
      </c>
      <c r="LH79" s="116">
        <f t="shared" si="731"/>
        <v>336</v>
      </c>
      <c r="LI79" s="116">
        <f t="shared" si="731"/>
        <v>336</v>
      </c>
      <c r="LJ79" s="116">
        <f t="shared" si="731"/>
        <v>0</v>
      </c>
      <c r="LK79" s="116">
        <f t="shared" si="731"/>
        <v>0</v>
      </c>
      <c r="LL79" s="116">
        <f t="shared" si="731"/>
        <v>336</v>
      </c>
      <c r="LM79" s="116">
        <f t="shared" si="731"/>
        <v>336</v>
      </c>
      <c r="LN79" s="116">
        <f t="shared" si="731"/>
        <v>336</v>
      </c>
      <c r="LO79" s="116">
        <f t="shared" si="731"/>
        <v>336</v>
      </c>
      <c r="LP79" s="116">
        <f t="shared" si="731"/>
        <v>336</v>
      </c>
      <c r="LQ79" s="116">
        <f t="shared" si="731"/>
        <v>0</v>
      </c>
      <c r="LR79" s="116">
        <f t="shared" si="731"/>
        <v>0</v>
      </c>
      <c r="LS79" s="116">
        <f t="shared" si="731"/>
        <v>336</v>
      </c>
      <c r="LT79" s="116">
        <f t="shared" si="731"/>
        <v>336</v>
      </c>
      <c r="LU79" s="116">
        <f t="shared" si="731"/>
        <v>0</v>
      </c>
      <c r="LV79" s="116">
        <f t="shared" si="731"/>
        <v>336</v>
      </c>
      <c r="LW79" s="116">
        <f t="shared" si="731"/>
        <v>336</v>
      </c>
      <c r="LX79" s="116">
        <f t="shared" si="731"/>
        <v>0</v>
      </c>
      <c r="LY79" s="116">
        <f t="shared" si="731"/>
        <v>0</v>
      </c>
      <c r="LZ79" s="116">
        <f t="shared" ref="LZ79:NS79" si="732">SUM(LZ78)*$A80</f>
        <v>336</v>
      </c>
      <c r="MA79" s="116">
        <f t="shared" si="732"/>
        <v>336</v>
      </c>
      <c r="MB79" s="116">
        <f t="shared" si="732"/>
        <v>336</v>
      </c>
      <c r="MC79" s="116">
        <f t="shared" si="732"/>
        <v>336</v>
      </c>
      <c r="MD79" s="116">
        <f t="shared" si="732"/>
        <v>336</v>
      </c>
      <c r="ME79" s="116">
        <f t="shared" si="732"/>
        <v>0</v>
      </c>
      <c r="MF79" s="116">
        <f t="shared" si="732"/>
        <v>0</v>
      </c>
      <c r="MG79" s="116">
        <f t="shared" si="732"/>
        <v>336</v>
      </c>
      <c r="MH79" s="116">
        <f t="shared" si="732"/>
        <v>336</v>
      </c>
      <c r="MI79" s="116">
        <f t="shared" si="732"/>
        <v>336</v>
      </c>
      <c r="MJ79" s="116">
        <f t="shared" si="732"/>
        <v>336</v>
      </c>
      <c r="MK79" s="116">
        <f t="shared" si="732"/>
        <v>336</v>
      </c>
      <c r="ML79" s="116">
        <f t="shared" si="732"/>
        <v>0</v>
      </c>
      <c r="MM79" s="116">
        <f t="shared" si="732"/>
        <v>0</v>
      </c>
      <c r="MN79" s="116">
        <f t="shared" si="732"/>
        <v>336</v>
      </c>
      <c r="MO79" s="116">
        <f t="shared" si="732"/>
        <v>336</v>
      </c>
      <c r="MP79" s="116">
        <f t="shared" si="732"/>
        <v>336</v>
      </c>
      <c r="MQ79" s="116">
        <f t="shared" si="732"/>
        <v>336</v>
      </c>
      <c r="MR79" s="116">
        <f t="shared" si="732"/>
        <v>336</v>
      </c>
      <c r="MS79" s="116">
        <f t="shared" si="732"/>
        <v>0</v>
      </c>
      <c r="MT79" s="116">
        <f t="shared" si="732"/>
        <v>0</v>
      </c>
      <c r="MU79" s="116">
        <f t="shared" si="732"/>
        <v>336</v>
      </c>
      <c r="MV79" s="116">
        <f t="shared" si="732"/>
        <v>336</v>
      </c>
      <c r="MW79" s="116">
        <f t="shared" si="732"/>
        <v>336</v>
      </c>
      <c r="MX79" s="116">
        <f t="shared" si="732"/>
        <v>336</v>
      </c>
      <c r="MY79" s="116">
        <f t="shared" si="732"/>
        <v>336</v>
      </c>
      <c r="MZ79" s="116">
        <f t="shared" si="732"/>
        <v>0</v>
      </c>
      <c r="NA79" s="116">
        <f t="shared" si="732"/>
        <v>0</v>
      </c>
      <c r="NB79" s="116">
        <f t="shared" si="732"/>
        <v>336</v>
      </c>
      <c r="NC79" s="116">
        <f t="shared" si="732"/>
        <v>336</v>
      </c>
      <c r="ND79" s="116">
        <f t="shared" si="732"/>
        <v>336</v>
      </c>
      <c r="NE79" s="116">
        <f t="shared" si="732"/>
        <v>336</v>
      </c>
      <c r="NF79" s="116">
        <f t="shared" si="732"/>
        <v>336</v>
      </c>
      <c r="NG79" s="116">
        <f t="shared" si="732"/>
        <v>0</v>
      </c>
      <c r="NH79" s="116">
        <f t="shared" si="732"/>
        <v>0</v>
      </c>
      <c r="NI79" s="116">
        <f t="shared" si="732"/>
        <v>336</v>
      </c>
      <c r="NJ79" s="116">
        <f t="shared" si="732"/>
        <v>336</v>
      </c>
      <c r="NK79" s="116">
        <f t="shared" si="732"/>
        <v>336</v>
      </c>
      <c r="NL79" s="116">
        <f t="shared" si="732"/>
        <v>336</v>
      </c>
      <c r="NM79" s="116">
        <f t="shared" si="732"/>
        <v>0</v>
      </c>
      <c r="NN79" s="116">
        <f t="shared" si="732"/>
        <v>0</v>
      </c>
      <c r="NO79" s="116">
        <f t="shared" si="732"/>
        <v>0</v>
      </c>
      <c r="NP79" s="116">
        <f t="shared" si="732"/>
        <v>336</v>
      </c>
      <c r="NQ79" s="116">
        <f t="shared" si="732"/>
        <v>336</v>
      </c>
      <c r="NR79" s="116">
        <f t="shared" si="732"/>
        <v>336</v>
      </c>
      <c r="NS79" s="116">
        <f t="shared" si="732"/>
        <v>336</v>
      </c>
      <c r="NT79" s="83"/>
      <c r="NU79" s="83"/>
      <c r="NV79" s="83"/>
    </row>
    <row r="80" spans="1:388" s="116" customFormat="1" ht="12.75" customHeight="1" x14ac:dyDescent="0.2">
      <c r="A80" s="116">
        <v>42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NT80" s="83"/>
      <c r="NU80" s="83"/>
      <c r="NV80" s="83"/>
    </row>
    <row r="81" spans="1:398" s="116" customFormat="1" ht="12.75" customHeight="1" x14ac:dyDescent="0.2">
      <c r="A81" s="148" t="s">
        <v>109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48" t="s">
        <v>99</v>
      </c>
      <c r="N81" s="148"/>
      <c r="O81" s="148"/>
      <c r="P81" s="148"/>
      <c r="Q81" s="117"/>
      <c r="R81" s="116">
        <f t="shared" ref="R81:CC81" si="733">SUM(R50)</f>
        <v>0</v>
      </c>
      <c r="S81" s="116">
        <f t="shared" si="733"/>
        <v>0</v>
      </c>
      <c r="T81" s="116">
        <f t="shared" si="733"/>
        <v>0</v>
      </c>
      <c r="U81" s="116">
        <f t="shared" si="733"/>
        <v>0</v>
      </c>
      <c r="V81" s="116">
        <f t="shared" si="733"/>
        <v>0</v>
      </c>
      <c r="W81" s="116">
        <f t="shared" si="733"/>
        <v>4</v>
      </c>
      <c r="X81" s="116">
        <f t="shared" si="733"/>
        <v>4</v>
      </c>
      <c r="Y81" s="116">
        <f t="shared" si="733"/>
        <v>4</v>
      </c>
      <c r="Z81" s="116">
        <f t="shared" si="733"/>
        <v>4</v>
      </c>
      <c r="AA81" s="116">
        <f t="shared" si="733"/>
        <v>4</v>
      </c>
      <c r="AB81" s="116">
        <f t="shared" si="733"/>
        <v>0</v>
      </c>
      <c r="AC81" s="116">
        <f t="shared" si="733"/>
        <v>0</v>
      </c>
      <c r="AD81" s="116">
        <f t="shared" si="733"/>
        <v>4</v>
      </c>
      <c r="AE81" s="116">
        <f t="shared" si="733"/>
        <v>4</v>
      </c>
      <c r="AF81" s="116">
        <f t="shared" si="733"/>
        <v>4</v>
      </c>
      <c r="AG81" s="116">
        <f t="shared" si="733"/>
        <v>4</v>
      </c>
      <c r="AH81" s="116">
        <f t="shared" si="733"/>
        <v>4</v>
      </c>
      <c r="AI81" s="116">
        <f t="shared" si="733"/>
        <v>0</v>
      </c>
      <c r="AJ81" s="116">
        <f t="shared" si="733"/>
        <v>0</v>
      </c>
      <c r="AK81" s="116">
        <f t="shared" si="733"/>
        <v>4</v>
      </c>
      <c r="AL81" s="116">
        <f t="shared" si="733"/>
        <v>4</v>
      </c>
      <c r="AM81" s="116">
        <f t="shared" si="733"/>
        <v>4</v>
      </c>
      <c r="AN81" s="116">
        <f t="shared" si="733"/>
        <v>4</v>
      </c>
      <c r="AO81" s="116">
        <f t="shared" si="733"/>
        <v>4</v>
      </c>
      <c r="AP81" s="116">
        <f t="shared" si="733"/>
        <v>0</v>
      </c>
      <c r="AQ81" s="116">
        <f t="shared" si="733"/>
        <v>0</v>
      </c>
      <c r="AR81" s="116">
        <f t="shared" si="733"/>
        <v>4</v>
      </c>
      <c r="AS81" s="116">
        <f t="shared" si="733"/>
        <v>4</v>
      </c>
      <c r="AT81" s="116">
        <f t="shared" si="733"/>
        <v>4</v>
      </c>
      <c r="AU81" s="116">
        <f t="shared" si="733"/>
        <v>4</v>
      </c>
      <c r="AV81" s="116">
        <f t="shared" si="733"/>
        <v>4</v>
      </c>
      <c r="AW81" s="116">
        <f t="shared" si="733"/>
        <v>0</v>
      </c>
      <c r="AX81" s="116">
        <f t="shared" si="733"/>
        <v>0</v>
      </c>
      <c r="AY81" s="116">
        <f t="shared" si="733"/>
        <v>4</v>
      </c>
      <c r="AZ81" s="116">
        <f t="shared" si="733"/>
        <v>4</v>
      </c>
      <c r="BA81" s="116">
        <f t="shared" si="733"/>
        <v>4</v>
      </c>
      <c r="BB81" s="116">
        <f t="shared" si="733"/>
        <v>4</v>
      </c>
      <c r="BC81" s="116">
        <f t="shared" si="733"/>
        <v>4</v>
      </c>
      <c r="BD81" s="116">
        <f t="shared" si="733"/>
        <v>0</v>
      </c>
      <c r="BE81" s="116">
        <f t="shared" si="733"/>
        <v>0</v>
      </c>
      <c r="BF81" s="116">
        <f t="shared" si="733"/>
        <v>4</v>
      </c>
      <c r="BG81" s="116">
        <f t="shared" si="733"/>
        <v>4</v>
      </c>
      <c r="BH81" s="116">
        <f t="shared" si="733"/>
        <v>0</v>
      </c>
      <c r="BI81" s="116">
        <f t="shared" si="733"/>
        <v>4</v>
      </c>
      <c r="BJ81" s="116">
        <f t="shared" si="733"/>
        <v>4</v>
      </c>
      <c r="BK81" s="116">
        <f t="shared" si="733"/>
        <v>0</v>
      </c>
      <c r="BL81" s="116">
        <f t="shared" si="733"/>
        <v>0</v>
      </c>
      <c r="BM81" s="116">
        <f t="shared" si="733"/>
        <v>4</v>
      </c>
      <c r="BN81" s="116">
        <f t="shared" si="733"/>
        <v>4</v>
      </c>
      <c r="BO81" s="116">
        <f t="shared" si="733"/>
        <v>4</v>
      </c>
      <c r="BP81" s="116">
        <f t="shared" si="733"/>
        <v>4</v>
      </c>
      <c r="BQ81" s="116">
        <f t="shared" si="733"/>
        <v>4</v>
      </c>
      <c r="BR81" s="116">
        <f t="shared" si="733"/>
        <v>0</v>
      </c>
      <c r="BS81" s="116">
        <f t="shared" si="733"/>
        <v>0</v>
      </c>
      <c r="BT81" s="116">
        <f t="shared" si="733"/>
        <v>4</v>
      </c>
      <c r="BU81" s="116">
        <f t="shared" si="733"/>
        <v>4</v>
      </c>
      <c r="BV81" s="116">
        <f t="shared" si="733"/>
        <v>4</v>
      </c>
      <c r="BW81" s="116">
        <f t="shared" si="733"/>
        <v>4</v>
      </c>
      <c r="BX81" s="116">
        <f t="shared" si="733"/>
        <v>4</v>
      </c>
      <c r="BY81" s="116">
        <f t="shared" si="733"/>
        <v>0</v>
      </c>
      <c r="BZ81" s="116">
        <f t="shared" si="733"/>
        <v>0</v>
      </c>
      <c r="CA81" s="116">
        <f t="shared" si="733"/>
        <v>4</v>
      </c>
      <c r="CB81" s="116">
        <f t="shared" si="733"/>
        <v>4</v>
      </c>
      <c r="CC81" s="116">
        <f t="shared" si="733"/>
        <v>4</v>
      </c>
      <c r="CD81" s="116">
        <f t="shared" ref="CD81:EO81" si="734">SUM(CD50)</f>
        <v>4</v>
      </c>
      <c r="CE81" s="116">
        <f t="shared" si="734"/>
        <v>4</v>
      </c>
      <c r="CF81" s="116">
        <f t="shared" si="734"/>
        <v>0</v>
      </c>
      <c r="CG81" s="116">
        <f t="shared" si="734"/>
        <v>0</v>
      </c>
      <c r="CH81" s="116">
        <f t="shared" si="734"/>
        <v>4</v>
      </c>
      <c r="CI81" s="116">
        <f t="shared" si="734"/>
        <v>4</v>
      </c>
      <c r="CJ81" s="116">
        <f t="shared" si="734"/>
        <v>4</v>
      </c>
      <c r="CK81" s="116">
        <f t="shared" si="734"/>
        <v>4</v>
      </c>
      <c r="CL81" s="116">
        <f t="shared" si="734"/>
        <v>4</v>
      </c>
      <c r="CM81" s="116">
        <f t="shared" si="734"/>
        <v>0</v>
      </c>
      <c r="CN81" s="116">
        <f t="shared" si="734"/>
        <v>0</v>
      </c>
      <c r="CO81" s="116">
        <f t="shared" si="734"/>
        <v>4</v>
      </c>
      <c r="CP81" s="116">
        <f t="shared" si="734"/>
        <v>4</v>
      </c>
      <c r="CQ81" s="116">
        <f t="shared" si="734"/>
        <v>0</v>
      </c>
      <c r="CR81" s="116">
        <f t="shared" si="734"/>
        <v>0</v>
      </c>
      <c r="CS81" s="116">
        <f t="shared" si="734"/>
        <v>0</v>
      </c>
      <c r="CT81" s="116">
        <f t="shared" si="734"/>
        <v>0</v>
      </c>
      <c r="CU81" s="116">
        <f t="shared" si="734"/>
        <v>0</v>
      </c>
      <c r="CV81" s="116">
        <f t="shared" si="734"/>
        <v>0</v>
      </c>
      <c r="CW81" s="116">
        <f t="shared" si="734"/>
        <v>0</v>
      </c>
      <c r="CX81" s="116">
        <f t="shared" si="734"/>
        <v>0</v>
      </c>
      <c r="CY81" s="116">
        <f t="shared" si="734"/>
        <v>0</v>
      </c>
      <c r="CZ81" s="116">
        <f t="shared" si="734"/>
        <v>0</v>
      </c>
      <c r="DA81" s="116">
        <f t="shared" si="734"/>
        <v>0</v>
      </c>
      <c r="DB81" s="116">
        <f t="shared" si="734"/>
        <v>0</v>
      </c>
      <c r="DC81" s="116">
        <f t="shared" si="734"/>
        <v>0</v>
      </c>
      <c r="DD81" s="116">
        <f t="shared" si="734"/>
        <v>0</v>
      </c>
      <c r="DE81" s="116">
        <f t="shared" si="734"/>
        <v>0</v>
      </c>
      <c r="DF81" s="116">
        <f t="shared" si="734"/>
        <v>0</v>
      </c>
      <c r="DG81" s="116">
        <f t="shared" si="734"/>
        <v>0</v>
      </c>
      <c r="DH81" s="116">
        <f t="shared" si="734"/>
        <v>0</v>
      </c>
      <c r="DI81" s="116">
        <f t="shared" si="734"/>
        <v>0</v>
      </c>
      <c r="DJ81" s="116">
        <f t="shared" si="734"/>
        <v>0</v>
      </c>
      <c r="DK81" s="116">
        <f t="shared" si="734"/>
        <v>0</v>
      </c>
      <c r="DL81" s="116">
        <f t="shared" si="734"/>
        <v>0</v>
      </c>
      <c r="DM81" s="116">
        <f t="shared" si="734"/>
        <v>0</v>
      </c>
      <c r="DN81" s="116">
        <f t="shared" si="734"/>
        <v>0</v>
      </c>
      <c r="DO81" s="116">
        <f t="shared" si="734"/>
        <v>0</v>
      </c>
      <c r="DP81" s="116">
        <f t="shared" si="734"/>
        <v>0</v>
      </c>
      <c r="DQ81" s="116">
        <f t="shared" si="734"/>
        <v>0</v>
      </c>
      <c r="DR81" s="116">
        <f t="shared" si="734"/>
        <v>4</v>
      </c>
      <c r="DS81" s="116">
        <f t="shared" si="734"/>
        <v>4</v>
      </c>
      <c r="DT81" s="116">
        <f t="shared" si="734"/>
        <v>4</v>
      </c>
      <c r="DU81" s="116">
        <f t="shared" si="734"/>
        <v>4</v>
      </c>
      <c r="DV81" s="116">
        <f t="shared" si="734"/>
        <v>0</v>
      </c>
      <c r="DW81" s="116">
        <f t="shared" si="734"/>
        <v>0</v>
      </c>
      <c r="DX81" s="116">
        <f t="shared" si="734"/>
        <v>4</v>
      </c>
      <c r="DY81" s="116">
        <f t="shared" si="734"/>
        <v>4</v>
      </c>
      <c r="DZ81" s="116">
        <f t="shared" si="734"/>
        <v>4</v>
      </c>
      <c r="EA81" s="116">
        <f t="shared" si="734"/>
        <v>4</v>
      </c>
      <c r="EB81" s="116">
        <f t="shared" si="734"/>
        <v>4</v>
      </c>
      <c r="EC81" s="116">
        <f t="shared" si="734"/>
        <v>0</v>
      </c>
      <c r="ED81" s="116">
        <f t="shared" si="734"/>
        <v>0</v>
      </c>
      <c r="EE81" s="116">
        <f t="shared" si="734"/>
        <v>4</v>
      </c>
      <c r="EF81" s="116">
        <f t="shared" si="734"/>
        <v>4</v>
      </c>
      <c r="EG81" s="116">
        <f t="shared" si="734"/>
        <v>4</v>
      </c>
      <c r="EH81" s="116">
        <f t="shared" si="734"/>
        <v>4</v>
      </c>
      <c r="EI81" s="116">
        <f t="shared" si="734"/>
        <v>0</v>
      </c>
      <c r="EJ81" s="116">
        <f t="shared" si="734"/>
        <v>0</v>
      </c>
      <c r="EK81" s="116">
        <f t="shared" si="734"/>
        <v>0</v>
      </c>
      <c r="EL81" s="116">
        <f t="shared" si="734"/>
        <v>4</v>
      </c>
      <c r="EM81" s="116">
        <f t="shared" si="734"/>
        <v>4</v>
      </c>
      <c r="EN81" s="116">
        <f t="shared" si="734"/>
        <v>4</v>
      </c>
      <c r="EO81" s="116">
        <f t="shared" si="734"/>
        <v>4</v>
      </c>
      <c r="EP81" s="116">
        <f t="shared" ref="EP81:HA81" si="735">SUM(EP50)</f>
        <v>0</v>
      </c>
      <c r="EQ81" s="116">
        <f t="shared" si="735"/>
        <v>0</v>
      </c>
      <c r="ER81" s="116">
        <f t="shared" si="735"/>
        <v>0</v>
      </c>
      <c r="ES81" s="116">
        <f t="shared" si="735"/>
        <v>4</v>
      </c>
      <c r="ET81" s="116">
        <f t="shared" si="735"/>
        <v>4</v>
      </c>
      <c r="EU81" s="116">
        <f t="shared" si="735"/>
        <v>4</v>
      </c>
      <c r="EV81" s="116">
        <f t="shared" si="735"/>
        <v>4</v>
      </c>
      <c r="EW81" s="116">
        <f t="shared" si="735"/>
        <v>4</v>
      </c>
      <c r="EX81" s="116">
        <f t="shared" si="735"/>
        <v>0</v>
      </c>
      <c r="EY81" s="116">
        <f t="shared" si="735"/>
        <v>0</v>
      </c>
      <c r="EZ81" s="116">
        <f t="shared" si="735"/>
        <v>4</v>
      </c>
      <c r="FA81" s="116">
        <f t="shared" si="735"/>
        <v>4</v>
      </c>
      <c r="FB81" s="116">
        <f t="shared" si="735"/>
        <v>4</v>
      </c>
      <c r="FC81" s="116">
        <f t="shared" si="735"/>
        <v>0</v>
      </c>
      <c r="FD81" s="116">
        <f t="shared" si="735"/>
        <v>4</v>
      </c>
      <c r="FE81" s="116">
        <f t="shared" si="735"/>
        <v>0</v>
      </c>
      <c r="FF81" s="116">
        <f t="shared" si="735"/>
        <v>0</v>
      </c>
      <c r="FG81" s="116">
        <f t="shared" si="735"/>
        <v>4</v>
      </c>
      <c r="FH81" s="116">
        <f t="shared" si="735"/>
        <v>4</v>
      </c>
      <c r="FI81" s="116">
        <f t="shared" si="735"/>
        <v>4</v>
      </c>
      <c r="FJ81" s="116">
        <f t="shared" si="735"/>
        <v>4</v>
      </c>
      <c r="FK81" s="116">
        <f t="shared" si="735"/>
        <v>4</v>
      </c>
      <c r="FL81" s="116">
        <f t="shared" si="735"/>
        <v>0</v>
      </c>
      <c r="FM81" s="116">
        <f t="shared" si="735"/>
        <v>0</v>
      </c>
      <c r="FN81" s="116">
        <f t="shared" si="735"/>
        <v>0</v>
      </c>
      <c r="FO81" s="116">
        <f t="shared" si="735"/>
        <v>4</v>
      </c>
      <c r="FP81" s="116">
        <f t="shared" si="735"/>
        <v>4</v>
      </c>
      <c r="FQ81" s="116">
        <f t="shared" si="735"/>
        <v>4</v>
      </c>
      <c r="FR81" s="116">
        <f t="shared" si="735"/>
        <v>4</v>
      </c>
      <c r="FS81" s="116">
        <f t="shared" si="735"/>
        <v>0</v>
      </c>
      <c r="FT81" s="116">
        <f t="shared" si="735"/>
        <v>0</v>
      </c>
      <c r="FU81" s="116">
        <f t="shared" si="735"/>
        <v>4</v>
      </c>
      <c r="FV81" s="116">
        <f t="shared" si="735"/>
        <v>4</v>
      </c>
      <c r="FW81" s="116">
        <f t="shared" si="735"/>
        <v>4</v>
      </c>
      <c r="FX81" s="116">
        <f t="shared" si="735"/>
        <v>4</v>
      </c>
      <c r="FY81" s="116">
        <f t="shared" si="735"/>
        <v>4</v>
      </c>
      <c r="FZ81" s="116">
        <f t="shared" si="735"/>
        <v>0</v>
      </c>
      <c r="GA81" s="116">
        <f t="shared" si="735"/>
        <v>0</v>
      </c>
      <c r="GB81" s="116">
        <f t="shared" si="735"/>
        <v>4</v>
      </c>
      <c r="GC81" s="116">
        <f t="shared" si="735"/>
        <v>4</v>
      </c>
      <c r="GD81" s="116">
        <f t="shared" si="735"/>
        <v>4</v>
      </c>
      <c r="GE81" s="116">
        <f t="shared" si="735"/>
        <v>4</v>
      </c>
      <c r="GF81" s="116">
        <f t="shared" si="735"/>
        <v>4</v>
      </c>
      <c r="GG81" s="116">
        <f t="shared" si="735"/>
        <v>0</v>
      </c>
      <c r="GH81" s="116">
        <f t="shared" si="735"/>
        <v>0</v>
      </c>
      <c r="GI81" s="116">
        <f t="shared" si="735"/>
        <v>4</v>
      </c>
      <c r="GJ81" s="116">
        <f t="shared" si="735"/>
        <v>4</v>
      </c>
      <c r="GK81" s="116">
        <f t="shared" si="735"/>
        <v>4</v>
      </c>
      <c r="GL81" s="116">
        <f t="shared" si="735"/>
        <v>4</v>
      </c>
      <c r="GM81" s="116">
        <f t="shared" si="735"/>
        <v>4</v>
      </c>
      <c r="GN81" s="116">
        <f t="shared" si="735"/>
        <v>0</v>
      </c>
      <c r="GO81" s="116">
        <f t="shared" si="735"/>
        <v>0</v>
      </c>
      <c r="GP81" s="116">
        <f t="shared" si="735"/>
        <v>4</v>
      </c>
      <c r="GQ81" s="116">
        <f t="shared" si="735"/>
        <v>4</v>
      </c>
      <c r="GR81" s="116">
        <f t="shared" si="735"/>
        <v>4</v>
      </c>
      <c r="GS81" s="116">
        <f t="shared" si="735"/>
        <v>4</v>
      </c>
      <c r="GT81" s="116">
        <f t="shared" si="735"/>
        <v>4</v>
      </c>
      <c r="GU81" s="116">
        <f t="shared" si="735"/>
        <v>0</v>
      </c>
      <c r="GV81" s="116">
        <f t="shared" si="735"/>
        <v>0</v>
      </c>
      <c r="GW81" s="116">
        <f t="shared" si="735"/>
        <v>4</v>
      </c>
      <c r="GX81" s="116">
        <f t="shared" si="735"/>
        <v>4</v>
      </c>
      <c r="GY81" s="116">
        <f t="shared" si="735"/>
        <v>4</v>
      </c>
      <c r="GZ81" s="116">
        <f t="shared" si="735"/>
        <v>4</v>
      </c>
      <c r="HA81" s="116">
        <f t="shared" si="735"/>
        <v>4</v>
      </c>
      <c r="HB81" s="116">
        <f t="shared" ref="HB81:JM81" si="736">SUM(HB50)</f>
        <v>0</v>
      </c>
      <c r="HC81" s="116">
        <f t="shared" si="736"/>
        <v>0</v>
      </c>
      <c r="HD81" s="116">
        <f t="shared" si="736"/>
        <v>4</v>
      </c>
      <c r="HE81" s="116">
        <f t="shared" si="736"/>
        <v>0</v>
      </c>
      <c r="HF81" s="116">
        <f t="shared" si="736"/>
        <v>4</v>
      </c>
      <c r="HG81" s="116">
        <f t="shared" si="736"/>
        <v>4</v>
      </c>
      <c r="HH81" s="116">
        <f t="shared" si="736"/>
        <v>4</v>
      </c>
      <c r="HI81" s="116">
        <f t="shared" si="736"/>
        <v>0</v>
      </c>
      <c r="HJ81" s="116">
        <f t="shared" si="736"/>
        <v>0</v>
      </c>
      <c r="HK81" s="116">
        <f t="shared" si="736"/>
        <v>4</v>
      </c>
      <c r="HL81" s="116">
        <f t="shared" si="736"/>
        <v>4</v>
      </c>
      <c r="HM81" s="116">
        <f t="shared" si="736"/>
        <v>4</v>
      </c>
      <c r="HN81" s="116">
        <f t="shared" si="736"/>
        <v>4</v>
      </c>
      <c r="HO81" s="116">
        <f t="shared" si="736"/>
        <v>4</v>
      </c>
      <c r="HP81" s="116">
        <f t="shared" si="736"/>
        <v>0</v>
      </c>
      <c r="HQ81" s="116">
        <f t="shared" si="736"/>
        <v>0</v>
      </c>
      <c r="HR81" s="116">
        <f t="shared" si="736"/>
        <v>4</v>
      </c>
      <c r="HS81" s="116">
        <f t="shared" si="736"/>
        <v>4</v>
      </c>
      <c r="HT81" s="116">
        <f t="shared" si="736"/>
        <v>4</v>
      </c>
      <c r="HU81" s="116">
        <f t="shared" si="736"/>
        <v>4</v>
      </c>
      <c r="HV81" s="116">
        <f t="shared" si="736"/>
        <v>4</v>
      </c>
      <c r="HW81" s="116">
        <f t="shared" si="736"/>
        <v>0</v>
      </c>
      <c r="HX81" s="116">
        <f t="shared" si="736"/>
        <v>0</v>
      </c>
      <c r="HY81" s="116">
        <f t="shared" si="736"/>
        <v>4</v>
      </c>
      <c r="HZ81" s="116">
        <f t="shared" si="736"/>
        <v>4</v>
      </c>
      <c r="IA81" s="116">
        <f t="shared" si="736"/>
        <v>4</v>
      </c>
      <c r="IB81" s="116">
        <f t="shared" si="736"/>
        <v>4</v>
      </c>
      <c r="IC81" s="116">
        <f t="shared" si="736"/>
        <v>4</v>
      </c>
      <c r="ID81" s="116">
        <f t="shared" si="736"/>
        <v>0</v>
      </c>
      <c r="IE81" s="116">
        <f t="shared" si="736"/>
        <v>0</v>
      </c>
      <c r="IF81" s="116">
        <f t="shared" si="736"/>
        <v>4</v>
      </c>
      <c r="IG81" s="116">
        <f t="shared" si="736"/>
        <v>4</v>
      </c>
      <c r="IH81" s="116">
        <f t="shared" si="736"/>
        <v>4</v>
      </c>
      <c r="II81" s="116">
        <f t="shared" si="736"/>
        <v>4</v>
      </c>
      <c r="IJ81" s="116">
        <f t="shared" si="736"/>
        <v>4</v>
      </c>
      <c r="IK81" s="116">
        <f t="shared" si="736"/>
        <v>0</v>
      </c>
      <c r="IL81" s="116">
        <f t="shared" si="736"/>
        <v>0</v>
      </c>
      <c r="IM81" s="116">
        <f t="shared" si="736"/>
        <v>4</v>
      </c>
      <c r="IN81" s="116">
        <f t="shared" si="736"/>
        <v>4</v>
      </c>
      <c r="IO81" s="116">
        <f t="shared" si="736"/>
        <v>4</v>
      </c>
      <c r="IP81" s="116">
        <f t="shared" si="736"/>
        <v>4</v>
      </c>
      <c r="IQ81" s="116">
        <f t="shared" si="736"/>
        <v>4</v>
      </c>
      <c r="IR81" s="116">
        <f t="shared" si="736"/>
        <v>0</v>
      </c>
      <c r="IS81" s="116">
        <f t="shared" si="736"/>
        <v>0</v>
      </c>
      <c r="IT81" s="116">
        <f t="shared" si="736"/>
        <v>4</v>
      </c>
      <c r="IU81" s="116">
        <f t="shared" si="736"/>
        <v>4</v>
      </c>
      <c r="IV81" s="116">
        <f t="shared" si="736"/>
        <v>4</v>
      </c>
      <c r="IW81" s="116">
        <f t="shared" si="736"/>
        <v>4</v>
      </c>
      <c r="IX81" s="116">
        <f t="shared" si="736"/>
        <v>4</v>
      </c>
      <c r="IY81" s="116">
        <f t="shared" si="736"/>
        <v>0</v>
      </c>
      <c r="IZ81" s="116">
        <f t="shared" si="736"/>
        <v>0</v>
      </c>
      <c r="JA81" s="116">
        <f t="shared" si="736"/>
        <v>4</v>
      </c>
      <c r="JB81" s="116">
        <f t="shared" si="736"/>
        <v>4</v>
      </c>
      <c r="JC81" s="116">
        <f t="shared" si="736"/>
        <v>4</v>
      </c>
      <c r="JD81" s="116">
        <f t="shared" si="736"/>
        <v>4</v>
      </c>
      <c r="JE81" s="116">
        <f t="shared" si="736"/>
        <v>4</v>
      </c>
      <c r="JF81" s="116">
        <f t="shared" si="736"/>
        <v>0</v>
      </c>
      <c r="JG81" s="116">
        <f t="shared" si="736"/>
        <v>0</v>
      </c>
      <c r="JH81" s="116">
        <f t="shared" si="736"/>
        <v>4</v>
      </c>
      <c r="JI81" s="116">
        <f t="shared" si="736"/>
        <v>4</v>
      </c>
      <c r="JJ81" s="116">
        <f t="shared" si="736"/>
        <v>4</v>
      </c>
      <c r="JK81" s="116">
        <f t="shared" si="736"/>
        <v>4</v>
      </c>
      <c r="JL81" s="116">
        <f t="shared" si="736"/>
        <v>4</v>
      </c>
      <c r="JM81" s="116">
        <f t="shared" si="736"/>
        <v>0</v>
      </c>
      <c r="JN81" s="116">
        <f t="shared" ref="JN81:LY81" si="737">SUM(JN50)</f>
        <v>0</v>
      </c>
      <c r="JO81" s="116">
        <f t="shared" si="737"/>
        <v>4</v>
      </c>
      <c r="JP81" s="116">
        <f t="shared" si="737"/>
        <v>4</v>
      </c>
      <c r="JQ81" s="116">
        <f t="shared" si="737"/>
        <v>4</v>
      </c>
      <c r="JR81" s="116">
        <f t="shared" si="737"/>
        <v>4</v>
      </c>
      <c r="JS81" s="116">
        <f t="shared" si="737"/>
        <v>4</v>
      </c>
      <c r="JT81" s="116">
        <f t="shared" si="737"/>
        <v>0</v>
      </c>
      <c r="JU81" s="116">
        <f t="shared" si="737"/>
        <v>0</v>
      </c>
      <c r="JV81" s="116">
        <f t="shared" si="737"/>
        <v>4</v>
      </c>
      <c r="JW81" s="116">
        <f t="shared" si="737"/>
        <v>4</v>
      </c>
      <c r="JX81" s="116">
        <f t="shared" si="737"/>
        <v>4</v>
      </c>
      <c r="JY81" s="116">
        <f t="shared" si="737"/>
        <v>4</v>
      </c>
      <c r="JZ81" s="116">
        <f t="shared" si="737"/>
        <v>4</v>
      </c>
      <c r="KA81" s="116">
        <f t="shared" si="737"/>
        <v>0</v>
      </c>
      <c r="KB81" s="116">
        <f t="shared" si="737"/>
        <v>0</v>
      </c>
      <c r="KC81" s="116">
        <f t="shared" si="737"/>
        <v>4</v>
      </c>
      <c r="KD81" s="116">
        <f t="shared" si="737"/>
        <v>4</v>
      </c>
      <c r="KE81" s="116">
        <f t="shared" si="737"/>
        <v>4</v>
      </c>
      <c r="KF81" s="116">
        <f t="shared" si="737"/>
        <v>4</v>
      </c>
      <c r="KG81" s="116">
        <f t="shared" si="737"/>
        <v>4</v>
      </c>
      <c r="KH81" s="116">
        <f t="shared" si="737"/>
        <v>0</v>
      </c>
      <c r="KI81" s="116">
        <f t="shared" si="737"/>
        <v>0</v>
      </c>
      <c r="KJ81" s="116">
        <f t="shared" si="737"/>
        <v>4</v>
      </c>
      <c r="KK81" s="116">
        <f t="shared" si="737"/>
        <v>4</v>
      </c>
      <c r="KL81" s="116">
        <f t="shared" si="737"/>
        <v>4</v>
      </c>
      <c r="KM81" s="116">
        <f t="shared" si="737"/>
        <v>4</v>
      </c>
      <c r="KN81" s="116">
        <f t="shared" si="737"/>
        <v>4</v>
      </c>
      <c r="KO81" s="116">
        <f t="shared" si="737"/>
        <v>0</v>
      </c>
      <c r="KP81" s="116">
        <f t="shared" si="737"/>
        <v>0</v>
      </c>
      <c r="KQ81" s="116">
        <f t="shared" si="737"/>
        <v>4</v>
      </c>
      <c r="KR81" s="116">
        <f t="shared" si="737"/>
        <v>4</v>
      </c>
      <c r="KS81" s="116">
        <f t="shared" si="737"/>
        <v>4</v>
      </c>
      <c r="KT81" s="116">
        <f t="shared" si="737"/>
        <v>4</v>
      </c>
      <c r="KU81" s="116">
        <f t="shared" si="737"/>
        <v>4</v>
      </c>
      <c r="KV81" s="116">
        <f t="shared" si="737"/>
        <v>0</v>
      </c>
      <c r="KW81" s="116">
        <f t="shared" si="737"/>
        <v>0</v>
      </c>
      <c r="KX81" s="116">
        <f t="shared" si="737"/>
        <v>4</v>
      </c>
      <c r="KY81" s="116">
        <f t="shared" si="737"/>
        <v>4</v>
      </c>
      <c r="KZ81" s="116">
        <f t="shared" si="737"/>
        <v>4</v>
      </c>
      <c r="LA81" s="116">
        <f t="shared" si="737"/>
        <v>4</v>
      </c>
      <c r="LB81" s="116">
        <f t="shared" si="737"/>
        <v>4</v>
      </c>
      <c r="LC81" s="116">
        <f t="shared" si="737"/>
        <v>0</v>
      </c>
      <c r="LD81" s="116">
        <f t="shared" si="737"/>
        <v>0</v>
      </c>
      <c r="LE81" s="116">
        <f t="shared" si="737"/>
        <v>4</v>
      </c>
      <c r="LF81" s="116">
        <f t="shared" si="737"/>
        <v>4</v>
      </c>
      <c r="LG81" s="116">
        <f t="shared" si="737"/>
        <v>4</v>
      </c>
      <c r="LH81" s="116">
        <f t="shared" si="737"/>
        <v>4</v>
      </c>
      <c r="LI81" s="116">
        <f t="shared" si="737"/>
        <v>4</v>
      </c>
      <c r="LJ81" s="116">
        <f t="shared" si="737"/>
        <v>0</v>
      </c>
      <c r="LK81" s="116">
        <f t="shared" si="737"/>
        <v>0</v>
      </c>
      <c r="LL81" s="116">
        <f t="shared" si="737"/>
        <v>4</v>
      </c>
      <c r="LM81" s="116">
        <f t="shared" si="737"/>
        <v>4</v>
      </c>
      <c r="LN81" s="116">
        <f t="shared" si="737"/>
        <v>4</v>
      </c>
      <c r="LO81" s="116">
        <f t="shared" si="737"/>
        <v>4</v>
      </c>
      <c r="LP81" s="116">
        <f t="shared" si="737"/>
        <v>4</v>
      </c>
      <c r="LQ81" s="116">
        <f t="shared" si="737"/>
        <v>0</v>
      </c>
      <c r="LR81" s="116">
        <f t="shared" si="737"/>
        <v>0</v>
      </c>
      <c r="LS81" s="116">
        <f t="shared" si="737"/>
        <v>4</v>
      </c>
      <c r="LT81" s="116">
        <f t="shared" si="737"/>
        <v>4</v>
      </c>
      <c r="LU81" s="116">
        <f t="shared" si="737"/>
        <v>0</v>
      </c>
      <c r="LV81" s="116">
        <f t="shared" si="737"/>
        <v>4</v>
      </c>
      <c r="LW81" s="116">
        <f t="shared" si="737"/>
        <v>4</v>
      </c>
      <c r="LX81" s="116">
        <f t="shared" si="737"/>
        <v>0</v>
      </c>
      <c r="LY81" s="116">
        <f t="shared" si="737"/>
        <v>0</v>
      </c>
      <c r="LZ81" s="116">
        <f t="shared" ref="LZ81:NS81" si="738">SUM(LZ50)</f>
        <v>4</v>
      </c>
      <c r="MA81" s="116">
        <f t="shared" si="738"/>
        <v>4</v>
      </c>
      <c r="MB81" s="116">
        <f t="shared" si="738"/>
        <v>4</v>
      </c>
      <c r="MC81" s="116">
        <f t="shared" si="738"/>
        <v>4</v>
      </c>
      <c r="MD81" s="116">
        <f t="shared" si="738"/>
        <v>4</v>
      </c>
      <c r="ME81" s="116">
        <f t="shared" si="738"/>
        <v>0</v>
      </c>
      <c r="MF81" s="116">
        <f t="shared" si="738"/>
        <v>0</v>
      </c>
      <c r="MG81" s="116">
        <f t="shared" si="738"/>
        <v>4</v>
      </c>
      <c r="MH81" s="116">
        <f t="shared" si="738"/>
        <v>4</v>
      </c>
      <c r="MI81" s="116">
        <f t="shared" si="738"/>
        <v>4</v>
      </c>
      <c r="MJ81" s="116">
        <f t="shared" si="738"/>
        <v>4</v>
      </c>
      <c r="MK81" s="116">
        <f t="shared" si="738"/>
        <v>4</v>
      </c>
      <c r="ML81" s="116">
        <f t="shared" si="738"/>
        <v>0</v>
      </c>
      <c r="MM81" s="116">
        <f t="shared" si="738"/>
        <v>0</v>
      </c>
      <c r="MN81" s="116">
        <f t="shared" si="738"/>
        <v>4</v>
      </c>
      <c r="MO81" s="116">
        <f t="shared" si="738"/>
        <v>4</v>
      </c>
      <c r="MP81" s="116">
        <f t="shared" si="738"/>
        <v>4</v>
      </c>
      <c r="MQ81" s="116">
        <f t="shared" si="738"/>
        <v>4</v>
      </c>
      <c r="MR81" s="116">
        <f t="shared" si="738"/>
        <v>4</v>
      </c>
      <c r="MS81" s="116">
        <f t="shared" si="738"/>
        <v>0</v>
      </c>
      <c r="MT81" s="116">
        <f t="shared" si="738"/>
        <v>0</v>
      </c>
      <c r="MU81" s="116">
        <f t="shared" si="738"/>
        <v>4</v>
      </c>
      <c r="MV81" s="116">
        <f t="shared" si="738"/>
        <v>4</v>
      </c>
      <c r="MW81" s="116">
        <f t="shared" si="738"/>
        <v>4</v>
      </c>
      <c r="MX81" s="116">
        <f t="shared" si="738"/>
        <v>4</v>
      </c>
      <c r="MY81" s="116">
        <f t="shared" si="738"/>
        <v>4</v>
      </c>
      <c r="MZ81" s="116">
        <f t="shared" si="738"/>
        <v>0</v>
      </c>
      <c r="NA81" s="116">
        <f t="shared" si="738"/>
        <v>0</v>
      </c>
      <c r="NB81" s="116">
        <f t="shared" si="738"/>
        <v>4</v>
      </c>
      <c r="NC81" s="116">
        <f t="shared" si="738"/>
        <v>4</v>
      </c>
      <c r="ND81" s="116">
        <f t="shared" si="738"/>
        <v>4</v>
      </c>
      <c r="NE81" s="116">
        <f t="shared" si="738"/>
        <v>4</v>
      </c>
      <c r="NF81" s="116">
        <f t="shared" si="738"/>
        <v>4</v>
      </c>
      <c r="NG81" s="116">
        <f t="shared" si="738"/>
        <v>0</v>
      </c>
      <c r="NH81" s="116">
        <f t="shared" si="738"/>
        <v>0</v>
      </c>
      <c r="NI81" s="116">
        <f t="shared" si="738"/>
        <v>4</v>
      </c>
      <c r="NJ81" s="116">
        <f t="shared" si="738"/>
        <v>4</v>
      </c>
      <c r="NK81" s="116">
        <f t="shared" si="738"/>
        <v>4</v>
      </c>
      <c r="NL81" s="116">
        <f t="shared" si="738"/>
        <v>4</v>
      </c>
      <c r="NM81" s="116">
        <f t="shared" si="738"/>
        <v>0</v>
      </c>
      <c r="NN81" s="116">
        <f t="shared" si="738"/>
        <v>0</v>
      </c>
      <c r="NO81" s="116">
        <f t="shared" si="738"/>
        <v>0</v>
      </c>
      <c r="NP81" s="116">
        <f t="shared" si="738"/>
        <v>4</v>
      </c>
      <c r="NQ81" s="116">
        <f t="shared" si="738"/>
        <v>4</v>
      </c>
      <c r="NR81" s="116">
        <f t="shared" si="738"/>
        <v>4</v>
      </c>
      <c r="NS81" s="116">
        <f t="shared" si="738"/>
        <v>4</v>
      </c>
      <c r="NT81" s="83"/>
      <c r="NU81" s="83"/>
      <c r="NV81" s="83"/>
    </row>
    <row r="82" spans="1:398" s="116" customFormat="1" ht="12.75" customHeight="1" x14ac:dyDescent="0.2">
      <c r="A82" s="148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48" t="s">
        <v>100</v>
      </c>
      <c r="N82" s="148"/>
      <c r="O82" s="148"/>
      <c r="P82" s="148"/>
      <c r="Q82" s="117"/>
      <c r="R82" s="116">
        <f t="shared" ref="R82:CC82" si="739">SUM(R81)*$A83</f>
        <v>0</v>
      </c>
      <c r="S82" s="116">
        <f t="shared" si="739"/>
        <v>0</v>
      </c>
      <c r="T82" s="116">
        <f t="shared" si="739"/>
        <v>0</v>
      </c>
      <c r="U82" s="116">
        <f t="shared" si="739"/>
        <v>0</v>
      </c>
      <c r="V82" s="116">
        <f t="shared" si="739"/>
        <v>0</v>
      </c>
      <c r="W82" s="116">
        <f t="shared" si="739"/>
        <v>168</v>
      </c>
      <c r="X82" s="116">
        <f t="shared" si="739"/>
        <v>168</v>
      </c>
      <c r="Y82" s="116">
        <f t="shared" si="739"/>
        <v>168</v>
      </c>
      <c r="Z82" s="116">
        <f t="shared" si="739"/>
        <v>168</v>
      </c>
      <c r="AA82" s="116">
        <f t="shared" si="739"/>
        <v>168</v>
      </c>
      <c r="AB82" s="116">
        <f t="shared" si="739"/>
        <v>0</v>
      </c>
      <c r="AC82" s="116">
        <f t="shared" si="739"/>
        <v>0</v>
      </c>
      <c r="AD82" s="116">
        <f t="shared" si="739"/>
        <v>168</v>
      </c>
      <c r="AE82" s="116">
        <f t="shared" si="739"/>
        <v>168</v>
      </c>
      <c r="AF82" s="116">
        <f t="shared" si="739"/>
        <v>168</v>
      </c>
      <c r="AG82" s="116">
        <f t="shared" si="739"/>
        <v>168</v>
      </c>
      <c r="AH82" s="116">
        <f t="shared" si="739"/>
        <v>168</v>
      </c>
      <c r="AI82" s="116">
        <f t="shared" si="739"/>
        <v>0</v>
      </c>
      <c r="AJ82" s="116">
        <f t="shared" si="739"/>
        <v>0</v>
      </c>
      <c r="AK82" s="116">
        <f t="shared" si="739"/>
        <v>168</v>
      </c>
      <c r="AL82" s="116">
        <f t="shared" si="739"/>
        <v>168</v>
      </c>
      <c r="AM82" s="116">
        <f t="shared" si="739"/>
        <v>168</v>
      </c>
      <c r="AN82" s="116">
        <f t="shared" si="739"/>
        <v>168</v>
      </c>
      <c r="AO82" s="116">
        <f t="shared" si="739"/>
        <v>168</v>
      </c>
      <c r="AP82" s="116">
        <f t="shared" si="739"/>
        <v>0</v>
      </c>
      <c r="AQ82" s="116">
        <f t="shared" si="739"/>
        <v>0</v>
      </c>
      <c r="AR82" s="116">
        <f t="shared" si="739"/>
        <v>168</v>
      </c>
      <c r="AS82" s="116">
        <f t="shared" si="739"/>
        <v>168</v>
      </c>
      <c r="AT82" s="116">
        <f t="shared" si="739"/>
        <v>168</v>
      </c>
      <c r="AU82" s="116">
        <f t="shared" si="739"/>
        <v>168</v>
      </c>
      <c r="AV82" s="116">
        <f t="shared" si="739"/>
        <v>168</v>
      </c>
      <c r="AW82" s="116">
        <f t="shared" si="739"/>
        <v>0</v>
      </c>
      <c r="AX82" s="116">
        <f t="shared" si="739"/>
        <v>0</v>
      </c>
      <c r="AY82" s="116">
        <f t="shared" si="739"/>
        <v>168</v>
      </c>
      <c r="AZ82" s="116">
        <f t="shared" si="739"/>
        <v>168</v>
      </c>
      <c r="BA82" s="116">
        <f t="shared" si="739"/>
        <v>168</v>
      </c>
      <c r="BB82" s="116">
        <f t="shared" si="739"/>
        <v>168</v>
      </c>
      <c r="BC82" s="116">
        <f t="shared" si="739"/>
        <v>168</v>
      </c>
      <c r="BD82" s="116">
        <f t="shared" si="739"/>
        <v>0</v>
      </c>
      <c r="BE82" s="116">
        <f t="shared" si="739"/>
        <v>0</v>
      </c>
      <c r="BF82" s="116">
        <f t="shared" si="739"/>
        <v>168</v>
      </c>
      <c r="BG82" s="116">
        <f t="shared" si="739"/>
        <v>168</v>
      </c>
      <c r="BH82" s="116">
        <f t="shared" si="739"/>
        <v>0</v>
      </c>
      <c r="BI82" s="116">
        <f t="shared" si="739"/>
        <v>168</v>
      </c>
      <c r="BJ82" s="116">
        <f t="shared" si="739"/>
        <v>168</v>
      </c>
      <c r="BK82" s="116">
        <f t="shared" si="739"/>
        <v>0</v>
      </c>
      <c r="BL82" s="116">
        <f t="shared" si="739"/>
        <v>0</v>
      </c>
      <c r="BM82" s="116">
        <f t="shared" si="739"/>
        <v>168</v>
      </c>
      <c r="BN82" s="116">
        <f t="shared" si="739"/>
        <v>168</v>
      </c>
      <c r="BO82" s="116">
        <f t="shared" si="739"/>
        <v>168</v>
      </c>
      <c r="BP82" s="116">
        <f t="shared" si="739"/>
        <v>168</v>
      </c>
      <c r="BQ82" s="116">
        <f t="shared" si="739"/>
        <v>168</v>
      </c>
      <c r="BR82" s="116">
        <f t="shared" si="739"/>
        <v>0</v>
      </c>
      <c r="BS82" s="116">
        <f t="shared" si="739"/>
        <v>0</v>
      </c>
      <c r="BT82" s="116">
        <f t="shared" si="739"/>
        <v>168</v>
      </c>
      <c r="BU82" s="116">
        <f t="shared" si="739"/>
        <v>168</v>
      </c>
      <c r="BV82" s="116">
        <f t="shared" si="739"/>
        <v>168</v>
      </c>
      <c r="BW82" s="116">
        <f t="shared" si="739"/>
        <v>168</v>
      </c>
      <c r="BX82" s="116">
        <f t="shared" si="739"/>
        <v>168</v>
      </c>
      <c r="BY82" s="116">
        <f t="shared" si="739"/>
        <v>0</v>
      </c>
      <c r="BZ82" s="116">
        <f t="shared" si="739"/>
        <v>0</v>
      </c>
      <c r="CA82" s="116">
        <f t="shared" si="739"/>
        <v>168</v>
      </c>
      <c r="CB82" s="116">
        <f t="shared" si="739"/>
        <v>168</v>
      </c>
      <c r="CC82" s="116">
        <f t="shared" si="739"/>
        <v>168</v>
      </c>
      <c r="CD82" s="116">
        <f t="shared" ref="CD82:EO82" si="740">SUM(CD81)*$A83</f>
        <v>168</v>
      </c>
      <c r="CE82" s="116">
        <f t="shared" si="740"/>
        <v>168</v>
      </c>
      <c r="CF82" s="116">
        <f t="shared" si="740"/>
        <v>0</v>
      </c>
      <c r="CG82" s="116">
        <f t="shared" si="740"/>
        <v>0</v>
      </c>
      <c r="CH82" s="116">
        <f t="shared" si="740"/>
        <v>168</v>
      </c>
      <c r="CI82" s="116">
        <f t="shared" si="740"/>
        <v>168</v>
      </c>
      <c r="CJ82" s="116">
        <f t="shared" si="740"/>
        <v>168</v>
      </c>
      <c r="CK82" s="116">
        <f t="shared" si="740"/>
        <v>168</v>
      </c>
      <c r="CL82" s="116">
        <f t="shared" si="740"/>
        <v>168</v>
      </c>
      <c r="CM82" s="116">
        <f t="shared" si="740"/>
        <v>0</v>
      </c>
      <c r="CN82" s="116">
        <f t="shared" si="740"/>
        <v>0</v>
      </c>
      <c r="CO82" s="116">
        <f t="shared" si="740"/>
        <v>168</v>
      </c>
      <c r="CP82" s="116">
        <f t="shared" si="740"/>
        <v>168</v>
      </c>
      <c r="CQ82" s="116">
        <f t="shared" si="740"/>
        <v>0</v>
      </c>
      <c r="CR82" s="116">
        <f t="shared" si="740"/>
        <v>0</v>
      </c>
      <c r="CS82" s="116">
        <f t="shared" si="740"/>
        <v>0</v>
      </c>
      <c r="CT82" s="116">
        <f t="shared" si="740"/>
        <v>0</v>
      </c>
      <c r="CU82" s="116">
        <f t="shared" si="740"/>
        <v>0</v>
      </c>
      <c r="CV82" s="116">
        <f t="shared" si="740"/>
        <v>0</v>
      </c>
      <c r="CW82" s="116">
        <f t="shared" si="740"/>
        <v>0</v>
      </c>
      <c r="CX82" s="116">
        <f t="shared" si="740"/>
        <v>0</v>
      </c>
      <c r="CY82" s="116">
        <f t="shared" si="740"/>
        <v>0</v>
      </c>
      <c r="CZ82" s="116">
        <f t="shared" si="740"/>
        <v>0</v>
      </c>
      <c r="DA82" s="116">
        <f t="shared" si="740"/>
        <v>0</v>
      </c>
      <c r="DB82" s="116">
        <f t="shared" si="740"/>
        <v>0</v>
      </c>
      <c r="DC82" s="116">
        <f t="shared" si="740"/>
        <v>0</v>
      </c>
      <c r="DD82" s="116">
        <f t="shared" si="740"/>
        <v>0</v>
      </c>
      <c r="DE82" s="116">
        <f t="shared" si="740"/>
        <v>0</v>
      </c>
      <c r="DF82" s="116">
        <f t="shared" si="740"/>
        <v>0</v>
      </c>
      <c r="DG82" s="116">
        <f t="shared" si="740"/>
        <v>0</v>
      </c>
      <c r="DH82" s="116">
        <f t="shared" si="740"/>
        <v>0</v>
      </c>
      <c r="DI82" s="116">
        <f t="shared" si="740"/>
        <v>0</v>
      </c>
      <c r="DJ82" s="116">
        <f t="shared" si="740"/>
        <v>0</v>
      </c>
      <c r="DK82" s="116">
        <f t="shared" si="740"/>
        <v>0</v>
      </c>
      <c r="DL82" s="116">
        <f t="shared" si="740"/>
        <v>0</v>
      </c>
      <c r="DM82" s="116">
        <f t="shared" si="740"/>
        <v>0</v>
      </c>
      <c r="DN82" s="116">
        <f t="shared" si="740"/>
        <v>0</v>
      </c>
      <c r="DO82" s="116">
        <f t="shared" si="740"/>
        <v>0</v>
      </c>
      <c r="DP82" s="116">
        <f t="shared" si="740"/>
        <v>0</v>
      </c>
      <c r="DQ82" s="116">
        <f t="shared" si="740"/>
        <v>0</v>
      </c>
      <c r="DR82" s="116">
        <f t="shared" si="740"/>
        <v>168</v>
      </c>
      <c r="DS82" s="116">
        <f t="shared" si="740"/>
        <v>168</v>
      </c>
      <c r="DT82" s="116">
        <f t="shared" si="740"/>
        <v>168</v>
      </c>
      <c r="DU82" s="116">
        <f t="shared" si="740"/>
        <v>168</v>
      </c>
      <c r="DV82" s="116">
        <f t="shared" si="740"/>
        <v>0</v>
      </c>
      <c r="DW82" s="116">
        <f t="shared" si="740"/>
        <v>0</v>
      </c>
      <c r="DX82" s="116">
        <f t="shared" si="740"/>
        <v>168</v>
      </c>
      <c r="DY82" s="116">
        <f t="shared" si="740"/>
        <v>168</v>
      </c>
      <c r="DZ82" s="116">
        <f t="shared" si="740"/>
        <v>168</v>
      </c>
      <c r="EA82" s="116">
        <f t="shared" si="740"/>
        <v>168</v>
      </c>
      <c r="EB82" s="116">
        <f t="shared" si="740"/>
        <v>168</v>
      </c>
      <c r="EC82" s="116">
        <f t="shared" si="740"/>
        <v>0</v>
      </c>
      <c r="ED82" s="116">
        <f t="shared" si="740"/>
        <v>0</v>
      </c>
      <c r="EE82" s="116">
        <f t="shared" si="740"/>
        <v>168</v>
      </c>
      <c r="EF82" s="116">
        <f t="shared" si="740"/>
        <v>168</v>
      </c>
      <c r="EG82" s="116">
        <f t="shared" si="740"/>
        <v>168</v>
      </c>
      <c r="EH82" s="116">
        <f t="shared" si="740"/>
        <v>168</v>
      </c>
      <c r="EI82" s="116">
        <f t="shared" si="740"/>
        <v>0</v>
      </c>
      <c r="EJ82" s="116">
        <f t="shared" si="740"/>
        <v>0</v>
      </c>
      <c r="EK82" s="116">
        <f t="shared" si="740"/>
        <v>0</v>
      </c>
      <c r="EL82" s="116">
        <f t="shared" si="740"/>
        <v>168</v>
      </c>
      <c r="EM82" s="116">
        <f t="shared" si="740"/>
        <v>168</v>
      </c>
      <c r="EN82" s="116">
        <f t="shared" si="740"/>
        <v>168</v>
      </c>
      <c r="EO82" s="116">
        <f t="shared" si="740"/>
        <v>168</v>
      </c>
      <c r="EP82" s="116">
        <f t="shared" ref="EP82:HA82" si="741">SUM(EP81)*$A83</f>
        <v>0</v>
      </c>
      <c r="EQ82" s="116">
        <f t="shared" si="741"/>
        <v>0</v>
      </c>
      <c r="ER82" s="116">
        <f t="shared" si="741"/>
        <v>0</v>
      </c>
      <c r="ES82" s="116">
        <f t="shared" si="741"/>
        <v>168</v>
      </c>
      <c r="ET82" s="116">
        <f t="shared" si="741"/>
        <v>168</v>
      </c>
      <c r="EU82" s="116">
        <f t="shared" si="741"/>
        <v>168</v>
      </c>
      <c r="EV82" s="116">
        <f t="shared" si="741"/>
        <v>168</v>
      </c>
      <c r="EW82" s="116">
        <f t="shared" si="741"/>
        <v>168</v>
      </c>
      <c r="EX82" s="116">
        <f t="shared" si="741"/>
        <v>0</v>
      </c>
      <c r="EY82" s="116">
        <f t="shared" si="741"/>
        <v>0</v>
      </c>
      <c r="EZ82" s="116">
        <f t="shared" si="741"/>
        <v>168</v>
      </c>
      <c r="FA82" s="116">
        <f t="shared" si="741"/>
        <v>168</v>
      </c>
      <c r="FB82" s="116">
        <f t="shared" si="741"/>
        <v>168</v>
      </c>
      <c r="FC82" s="116">
        <f t="shared" si="741"/>
        <v>0</v>
      </c>
      <c r="FD82" s="116">
        <f t="shared" si="741"/>
        <v>168</v>
      </c>
      <c r="FE82" s="116">
        <f t="shared" si="741"/>
        <v>0</v>
      </c>
      <c r="FF82" s="116">
        <f t="shared" si="741"/>
        <v>0</v>
      </c>
      <c r="FG82" s="116">
        <f t="shared" si="741"/>
        <v>168</v>
      </c>
      <c r="FH82" s="116">
        <f t="shared" si="741"/>
        <v>168</v>
      </c>
      <c r="FI82" s="116">
        <f t="shared" si="741"/>
        <v>168</v>
      </c>
      <c r="FJ82" s="116">
        <f t="shared" si="741"/>
        <v>168</v>
      </c>
      <c r="FK82" s="116">
        <f t="shared" si="741"/>
        <v>168</v>
      </c>
      <c r="FL82" s="116">
        <f t="shared" si="741"/>
        <v>0</v>
      </c>
      <c r="FM82" s="116">
        <f t="shared" si="741"/>
        <v>0</v>
      </c>
      <c r="FN82" s="116">
        <f t="shared" si="741"/>
        <v>0</v>
      </c>
      <c r="FO82" s="116">
        <f t="shared" si="741"/>
        <v>168</v>
      </c>
      <c r="FP82" s="116">
        <f t="shared" si="741"/>
        <v>168</v>
      </c>
      <c r="FQ82" s="116">
        <f t="shared" si="741"/>
        <v>168</v>
      </c>
      <c r="FR82" s="116">
        <f t="shared" si="741"/>
        <v>168</v>
      </c>
      <c r="FS82" s="116">
        <f t="shared" si="741"/>
        <v>0</v>
      </c>
      <c r="FT82" s="116">
        <f t="shared" si="741"/>
        <v>0</v>
      </c>
      <c r="FU82" s="116">
        <f t="shared" si="741"/>
        <v>168</v>
      </c>
      <c r="FV82" s="116">
        <f t="shared" si="741"/>
        <v>168</v>
      </c>
      <c r="FW82" s="116">
        <f t="shared" si="741"/>
        <v>168</v>
      </c>
      <c r="FX82" s="116">
        <f t="shared" si="741"/>
        <v>168</v>
      </c>
      <c r="FY82" s="116">
        <f t="shared" si="741"/>
        <v>168</v>
      </c>
      <c r="FZ82" s="116">
        <f t="shared" si="741"/>
        <v>0</v>
      </c>
      <c r="GA82" s="116">
        <f t="shared" si="741"/>
        <v>0</v>
      </c>
      <c r="GB82" s="116">
        <f t="shared" si="741"/>
        <v>168</v>
      </c>
      <c r="GC82" s="116">
        <f t="shared" si="741"/>
        <v>168</v>
      </c>
      <c r="GD82" s="116">
        <f t="shared" si="741"/>
        <v>168</v>
      </c>
      <c r="GE82" s="116">
        <f t="shared" si="741"/>
        <v>168</v>
      </c>
      <c r="GF82" s="116">
        <f t="shared" si="741"/>
        <v>168</v>
      </c>
      <c r="GG82" s="116">
        <f t="shared" si="741"/>
        <v>0</v>
      </c>
      <c r="GH82" s="116">
        <f t="shared" si="741"/>
        <v>0</v>
      </c>
      <c r="GI82" s="116">
        <f t="shared" si="741"/>
        <v>168</v>
      </c>
      <c r="GJ82" s="116">
        <f t="shared" si="741"/>
        <v>168</v>
      </c>
      <c r="GK82" s="116">
        <f t="shared" si="741"/>
        <v>168</v>
      </c>
      <c r="GL82" s="116">
        <f t="shared" si="741"/>
        <v>168</v>
      </c>
      <c r="GM82" s="116">
        <f t="shared" si="741"/>
        <v>168</v>
      </c>
      <c r="GN82" s="116">
        <f t="shared" si="741"/>
        <v>0</v>
      </c>
      <c r="GO82" s="116">
        <f t="shared" si="741"/>
        <v>0</v>
      </c>
      <c r="GP82" s="116">
        <f t="shared" si="741"/>
        <v>168</v>
      </c>
      <c r="GQ82" s="116">
        <f t="shared" si="741"/>
        <v>168</v>
      </c>
      <c r="GR82" s="116">
        <f t="shared" si="741"/>
        <v>168</v>
      </c>
      <c r="GS82" s="116">
        <f t="shared" si="741"/>
        <v>168</v>
      </c>
      <c r="GT82" s="116">
        <f t="shared" si="741"/>
        <v>168</v>
      </c>
      <c r="GU82" s="116">
        <f t="shared" si="741"/>
        <v>0</v>
      </c>
      <c r="GV82" s="116">
        <f t="shared" si="741"/>
        <v>0</v>
      </c>
      <c r="GW82" s="116">
        <f t="shared" si="741"/>
        <v>168</v>
      </c>
      <c r="GX82" s="116">
        <f t="shared" si="741"/>
        <v>168</v>
      </c>
      <c r="GY82" s="116">
        <f t="shared" si="741"/>
        <v>168</v>
      </c>
      <c r="GZ82" s="116">
        <f t="shared" si="741"/>
        <v>168</v>
      </c>
      <c r="HA82" s="116">
        <f t="shared" si="741"/>
        <v>168</v>
      </c>
      <c r="HB82" s="116">
        <f t="shared" ref="HB82:JM82" si="742">SUM(HB81)*$A83</f>
        <v>0</v>
      </c>
      <c r="HC82" s="116">
        <f t="shared" si="742"/>
        <v>0</v>
      </c>
      <c r="HD82" s="116">
        <f t="shared" si="742"/>
        <v>168</v>
      </c>
      <c r="HE82" s="116">
        <f t="shared" si="742"/>
        <v>0</v>
      </c>
      <c r="HF82" s="116">
        <f t="shared" si="742"/>
        <v>168</v>
      </c>
      <c r="HG82" s="116">
        <f t="shared" si="742"/>
        <v>168</v>
      </c>
      <c r="HH82" s="116">
        <f t="shared" si="742"/>
        <v>168</v>
      </c>
      <c r="HI82" s="116">
        <f t="shared" si="742"/>
        <v>0</v>
      </c>
      <c r="HJ82" s="116">
        <f t="shared" si="742"/>
        <v>0</v>
      </c>
      <c r="HK82" s="116">
        <f t="shared" si="742"/>
        <v>168</v>
      </c>
      <c r="HL82" s="116">
        <f t="shared" si="742"/>
        <v>168</v>
      </c>
      <c r="HM82" s="116">
        <f t="shared" si="742"/>
        <v>168</v>
      </c>
      <c r="HN82" s="116">
        <f t="shared" si="742"/>
        <v>168</v>
      </c>
      <c r="HO82" s="116">
        <f t="shared" si="742"/>
        <v>168</v>
      </c>
      <c r="HP82" s="116">
        <f t="shared" si="742"/>
        <v>0</v>
      </c>
      <c r="HQ82" s="116">
        <f t="shared" si="742"/>
        <v>0</v>
      </c>
      <c r="HR82" s="116">
        <f t="shared" si="742"/>
        <v>168</v>
      </c>
      <c r="HS82" s="116">
        <f t="shared" si="742"/>
        <v>168</v>
      </c>
      <c r="HT82" s="116">
        <f t="shared" si="742"/>
        <v>168</v>
      </c>
      <c r="HU82" s="116">
        <f t="shared" si="742"/>
        <v>168</v>
      </c>
      <c r="HV82" s="116">
        <f t="shared" si="742"/>
        <v>168</v>
      </c>
      <c r="HW82" s="116">
        <f t="shared" si="742"/>
        <v>0</v>
      </c>
      <c r="HX82" s="116">
        <f t="shared" si="742"/>
        <v>0</v>
      </c>
      <c r="HY82" s="116">
        <f t="shared" si="742"/>
        <v>168</v>
      </c>
      <c r="HZ82" s="116">
        <f t="shared" si="742"/>
        <v>168</v>
      </c>
      <c r="IA82" s="116">
        <f t="shared" si="742"/>
        <v>168</v>
      </c>
      <c r="IB82" s="116">
        <f t="shared" si="742"/>
        <v>168</v>
      </c>
      <c r="IC82" s="116">
        <f t="shared" si="742"/>
        <v>168</v>
      </c>
      <c r="ID82" s="116">
        <f t="shared" si="742"/>
        <v>0</v>
      </c>
      <c r="IE82" s="116">
        <f t="shared" si="742"/>
        <v>0</v>
      </c>
      <c r="IF82" s="116">
        <f t="shared" si="742"/>
        <v>168</v>
      </c>
      <c r="IG82" s="116">
        <f t="shared" si="742"/>
        <v>168</v>
      </c>
      <c r="IH82" s="116">
        <f t="shared" si="742"/>
        <v>168</v>
      </c>
      <c r="II82" s="116">
        <f t="shared" si="742"/>
        <v>168</v>
      </c>
      <c r="IJ82" s="116">
        <f t="shared" si="742"/>
        <v>168</v>
      </c>
      <c r="IK82" s="116">
        <f t="shared" si="742"/>
        <v>0</v>
      </c>
      <c r="IL82" s="116">
        <f t="shared" si="742"/>
        <v>0</v>
      </c>
      <c r="IM82" s="116">
        <f t="shared" si="742"/>
        <v>168</v>
      </c>
      <c r="IN82" s="116">
        <f t="shared" si="742"/>
        <v>168</v>
      </c>
      <c r="IO82" s="116">
        <f t="shared" si="742"/>
        <v>168</v>
      </c>
      <c r="IP82" s="116">
        <f t="shared" si="742"/>
        <v>168</v>
      </c>
      <c r="IQ82" s="116">
        <f t="shared" si="742"/>
        <v>168</v>
      </c>
      <c r="IR82" s="116">
        <f t="shared" si="742"/>
        <v>0</v>
      </c>
      <c r="IS82" s="116">
        <f t="shared" si="742"/>
        <v>0</v>
      </c>
      <c r="IT82" s="116">
        <f t="shared" si="742"/>
        <v>168</v>
      </c>
      <c r="IU82" s="116">
        <f t="shared" si="742"/>
        <v>168</v>
      </c>
      <c r="IV82" s="116">
        <f t="shared" si="742"/>
        <v>168</v>
      </c>
      <c r="IW82" s="116">
        <f t="shared" si="742"/>
        <v>168</v>
      </c>
      <c r="IX82" s="116">
        <f t="shared" si="742"/>
        <v>168</v>
      </c>
      <c r="IY82" s="116">
        <f t="shared" si="742"/>
        <v>0</v>
      </c>
      <c r="IZ82" s="116">
        <f t="shared" si="742"/>
        <v>0</v>
      </c>
      <c r="JA82" s="116">
        <f t="shared" si="742"/>
        <v>168</v>
      </c>
      <c r="JB82" s="116">
        <f t="shared" si="742"/>
        <v>168</v>
      </c>
      <c r="JC82" s="116">
        <f t="shared" si="742"/>
        <v>168</v>
      </c>
      <c r="JD82" s="116">
        <f t="shared" si="742"/>
        <v>168</v>
      </c>
      <c r="JE82" s="116">
        <f t="shared" si="742"/>
        <v>168</v>
      </c>
      <c r="JF82" s="116">
        <f t="shared" si="742"/>
        <v>0</v>
      </c>
      <c r="JG82" s="116">
        <f t="shared" si="742"/>
        <v>0</v>
      </c>
      <c r="JH82" s="116">
        <f t="shared" si="742"/>
        <v>168</v>
      </c>
      <c r="JI82" s="116">
        <f t="shared" si="742"/>
        <v>168</v>
      </c>
      <c r="JJ82" s="116">
        <f t="shared" si="742"/>
        <v>168</v>
      </c>
      <c r="JK82" s="116">
        <f t="shared" si="742"/>
        <v>168</v>
      </c>
      <c r="JL82" s="116">
        <f t="shared" si="742"/>
        <v>168</v>
      </c>
      <c r="JM82" s="116">
        <f t="shared" si="742"/>
        <v>0</v>
      </c>
      <c r="JN82" s="116">
        <f t="shared" ref="JN82:LY82" si="743">SUM(JN81)*$A83</f>
        <v>0</v>
      </c>
      <c r="JO82" s="116">
        <f t="shared" si="743"/>
        <v>168</v>
      </c>
      <c r="JP82" s="116">
        <f t="shared" si="743"/>
        <v>168</v>
      </c>
      <c r="JQ82" s="116">
        <f t="shared" si="743"/>
        <v>168</v>
      </c>
      <c r="JR82" s="116">
        <f t="shared" si="743"/>
        <v>168</v>
      </c>
      <c r="JS82" s="116">
        <f t="shared" si="743"/>
        <v>168</v>
      </c>
      <c r="JT82" s="116">
        <f t="shared" si="743"/>
        <v>0</v>
      </c>
      <c r="JU82" s="116">
        <f t="shared" si="743"/>
        <v>0</v>
      </c>
      <c r="JV82" s="116">
        <f t="shared" si="743"/>
        <v>168</v>
      </c>
      <c r="JW82" s="116">
        <f t="shared" si="743"/>
        <v>168</v>
      </c>
      <c r="JX82" s="116">
        <f t="shared" si="743"/>
        <v>168</v>
      </c>
      <c r="JY82" s="116">
        <f t="shared" si="743"/>
        <v>168</v>
      </c>
      <c r="JZ82" s="116">
        <f t="shared" si="743"/>
        <v>168</v>
      </c>
      <c r="KA82" s="116">
        <f t="shared" si="743"/>
        <v>0</v>
      </c>
      <c r="KB82" s="116">
        <f t="shared" si="743"/>
        <v>0</v>
      </c>
      <c r="KC82" s="116">
        <f t="shared" si="743"/>
        <v>168</v>
      </c>
      <c r="KD82" s="116">
        <f t="shared" si="743"/>
        <v>168</v>
      </c>
      <c r="KE82" s="116">
        <f t="shared" si="743"/>
        <v>168</v>
      </c>
      <c r="KF82" s="116">
        <f t="shared" si="743"/>
        <v>168</v>
      </c>
      <c r="KG82" s="116">
        <f t="shared" si="743"/>
        <v>168</v>
      </c>
      <c r="KH82" s="116">
        <f t="shared" si="743"/>
        <v>0</v>
      </c>
      <c r="KI82" s="116">
        <f t="shared" si="743"/>
        <v>0</v>
      </c>
      <c r="KJ82" s="116">
        <f t="shared" si="743"/>
        <v>168</v>
      </c>
      <c r="KK82" s="116">
        <f t="shared" si="743"/>
        <v>168</v>
      </c>
      <c r="KL82" s="116">
        <f t="shared" si="743"/>
        <v>168</v>
      </c>
      <c r="KM82" s="116">
        <f t="shared" si="743"/>
        <v>168</v>
      </c>
      <c r="KN82" s="116">
        <f t="shared" si="743"/>
        <v>168</v>
      </c>
      <c r="KO82" s="116">
        <f t="shared" si="743"/>
        <v>0</v>
      </c>
      <c r="KP82" s="116">
        <f t="shared" si="743"/>
        <v>0</v>
      </c>
      <c r="KQ82" s="116">
        <f t="shared" si="743"/>
        <v>168</v>
      </c>
      <c r="KR82" s="116">
        <f t="shared" si="743"/>
        <v>168</v>
      </c>
      <c r="KS82" s="116">
        <f t="shared" si="743"/>
        <v>168</v>
      </c>
      <c r="KT82" s="116">
        <f t="shared" si="743"/>
        <v>168</v>
      </c>
      <c r="KU82" s="116">
        <f t="shared" si="743"/>
        <v>168</v>
      </c>
      <c r="KV82" s="116">
        <f t="shared" si="743"/>
        <v>0</v>
      </c>
      <c r="KW82" s="116">
        <f t="shared" si="743"/>
        <v>0</v>
      </c>
      <c r="KX82" s="116">
        <f t="shared" si="743"/>
        <v>168</v>
      </c>
      <c r="KY82" s="116">
        <f t="shared" si="743"/>
        <v>168</v>
      </c>
      <c r="KZ82" s="116">
        <f t="shared" si="743"/>
        <v>168</v>
      </c>
      <c r="LA82" s="116">
        <f t="shared" si="743"/>
        <v>168</v>
      </c>
      <c r="LB82" s="116">
        <f t="shared" si="743"/>
        <v>168</v>
      </c>
      <c r="LC82" s="116">
        <f t="shared" si="743"/>
        <v>0</v>
      </c>
      <c r="LD82" s="116">
        <f t="shared" si="743"/>
        <v>0</v>
      </c>
      <c r="LE82" s="116">
        <f t="shared" si="743"/>
        <v>168</v>
      </c>
      <c r="LF82" s="116">
        <f t="shared" si="743"/>
        <v>168</v>
      </c>
      <c r="LG82" s="116">
        <f t="shared" si="743"/>
        <v>168</v>
      </c>
      <c r="LH82" s="116">
        <f t="shared" si="743"/>
        <v>168</v>
      </c>
      <c r="LI82" s="116">
        <f t="shared" si="743"/>
        <v>168</v>
      </c>
      <c r="LJ82" s="116">
        <f t="shared" si="743"/>
        <v>0</v>
      </c>
      <c r="LK82" s="116">
        <f t="shared" si="743"/>
        <v>0</v>
      </c>
      <c r="LL82" s="116">
        <f t="shared" si="743"/>
        <v>168</v>
      </c>
      <c r="LM82" s="116">
        <f t="shared" si="743"/>
        <v>168</v>
      </c>
      <c r="LN82" s="116">
        <f t="shared" si="743"/>
        <v>168</v>
      </c>
      <c r="LO82" s="116">
        <f t="shared" si="743"/>
        <v>168</v>
      </c>
      <c r="LP82" s="116">
        <f t="shared" si="743"/>
        <v>168</v>
      </c>
      <c r="LQ82" s="116">
        <f t="shared" si="743"/>
        <v>0</v>
      </c>
      <c r="LR82" s="116">
        <f t="shared" si="743"/>
        <v>0</v>
      </c>
      <c r="LS82" s="116">
        <f t="shared" si="743"/>
        <v>168</v>
      </c>
      <c r="LT82" s="116">
        <f t="shared" si="743"/>
        <v>168</v>
      </c>
      <c r="LU82" s="116">
        <f t="shared" si="743"/>
        <v>0</v>
      </c>
      <c r="LV82" s="116">
        <f t="shared" si="743"/>
        <v>168</v>
      </c>
      <c r="LW82" s="116">
        <f t="shared" si="743"/>
        <v>168</v>
      </c>
      <c r="LX82" s="116">
        <f t="shared" si="743"/>
        <v>0</v>
      </c>
      <c r="LY82" s="116">
        <f t="shared" si="743"/>
        <v>0</v>
      </c>
      <c r="LZ82" s="116">
        <f t="shared" ref="LZ82:NS82" si="744">SUM(LZ81)*$A83</f>
        <v>168</v>
      </c>
      <c r="MA82" s="116">
        <f t="shared" si="744"/>
        <v>168</v>
      </c>
      <c r="MB82" s="116">
        <f t="shared" si="744"/>
        <v>168</v>
      </c>
      <c r="MC82" s="116">
        <f t="shared" si="744"/>
        <v>168</v>
      </c>
      <c r="MD82" s="116">
        <f t="shared" si="744"/>
        <v>168</v>
      </c>
      <c r="ME82" s="116">
        <f t="shared" si="744"/>
        <v>0</v>
      </c>
      <c r="MF82" s="116">
        <f t="shared" si="744"/>
        <v>0</v>
      </c>
      <c r="MG82" s="116">
        <f t="shared" si="744"/>
        <v>168</v>
      </c>
      <c r="MH82" s="116">
        <f t="shared" si="744"/>
        <v>168</v>
      </c>
      <c r="MI82" s="116">
        <f t="shared" si="744"/>
        <v>168</v>
      </c>
      <c r="MJ82" s="116">
        <f t="shared" si="744"/>
        <v>168</v>
      </c>
      <c r="MK82" s="116">
        <f t="shared" si="744"/>
        <v>168</v>
      </c>
      <c r="ML82" s="116">
        <f t="shared" si="744"/>
        <v>0</v>
      </c>
      <c r="MM82" s="116">
        <f t="shared" si="744"/>
        <v>0</v>
      </c>
      <c r="MN82" s="116">
        <f t="shared" si="744"/>
        <v>168</v>
      </c>
      <c r="MO82" s="116">
        <f t="shared" si="744"/>
        <v>168</v>
      </c>
      <c r="MP82" s="116">
        <f t="shared" si="744"/>
        <v>168</v>
      </c>
      <c r="MQ82" s="116">
        <f t="shared" si="744"/>
        <v>168</v>
      </c>
      <c r="MR82" s="116">
        <f t="shared" si="744"/>
        <v>168</v>
      </c>
      <c r="MS82" s="116">
        <f t="shared" si="744"/>
        <v>0</v>
      </c>
      <c r="MT82" s="116">
        <f t="shared" si="744"/>
        <v>0</v>
      </c>
      <c r="MU82" s="116">
        <f t="shared" si="744"/>
        <v>168</v>
      </c>
      <c r="MV82" s="116">
        <f t="shared" si="744"/>
        <v>168</v>
      </c>
      <c r="MW82" s="116">
        <f t="shared" si="744"/>
        <v>168</v>
      </c>
      <c r="MX82" s="116">
        <f t="shared" si="744"/>
        <v>168</v>
      </c>
      <c r="MY82" s="116">
        <f t="shared" si="744"/>
        <v>168</v>
      </c>
      <c r="MZ82" s="116">
        <f t="shared" si="744"/>
        <v>0</v>
      </c>
      <c r="NA82" s="116">
        <f t="shared" si="744"/>
        <v>0</v>
      </c>
      <c r="NB82" s="116">
        <f t="shared" si="744"/>
        <v>168</v>
      </c>
      <c r="NC82" s="116">
        <f t="shared" si="744"/>
        <v>168</v>
      </c>
      <c r="ND82" s="116">
        <f t="shared" si="744"/>
        <v>168</v>
      </c>
      <c r="NE82" s="116">
        <f t="shared" si="744"/>
        <v>168</v>
      </c>
      <c r="NF82" s="116">
        <f t="shared" si="744"/>
        <v>168</v>
      </c>
      <c r="NG82" s="116">
        <f t="shared" si="744"/>
        <v>0</v>
      </c>
      <c r="NH82" s="116">
        <f t="shared" si="744"/>
        <v>0</v>
      </c>
      <c r="NI82" s="116">
        <f t="shared" si="744"/>
        <v>168</v>
      </c>
      <c r="NJ82" s="116">
        <f t="shared" si="744"/>
        <v>168</v>
      </c>
      <c r="NK82" s="116">
        <f t="shared" si="744"/>
        <v>168</v>
      </c>
      <c r="NL82" s="116">
        <f t="shared" si="744"/>
        <v>168</v>
      </c>
      <c r="NM82" s="116">
        <f t="shared" si="744"/>
        <v>0</v>
      </c>
      <c r="NN82" s="116">
        <f t="shared" si="744"/>
        <v>0</v>
      </c>
      <c r="NO82" s="116">
        <f t="shared" si="744"/>
        <v>0</v>
      </c>
      <c r="NP82" s="116">
        <f t="shared" si="744"/>
        <v>168</v>
      </c>
      <c r="NQ82" s="116">
        <f t="shared" si="744"/>
        <v>168</v>
      </c>
      <c r="NR82" s="116">
        <f t="shared" si="744"/>
        <v>168</v>
      </c>
      <c r="NS82" s="116">
        <f t="shared" si="744"/>
        <v>168</v>
      </c>
      <c r="NT82" s="83"/>
      <c r="NU82" s="83"/>
      <c r="NV82" s="83"/>
    </row>
    <row r="83" spans="1:398" s="116" customFormat="1" ht="12.75" customHeight="1" x14ac:dyDescent="0.2">
      <c r="A83" s="116">
        <v>42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8"/>
      <c r="HP83" s="118"/>
      <c r="HQ83" s="118"/>
      <c r="HR83" s="118"/>
      <c r="HS83" s="118"/>
      <c r="HT83" s="118"/>
      <c r="HU83" s="118"/>
      <c r="HV83" s="118"/>
      <c r="HW83" s="118"/>
      <c r="HX83" s="118"/>
      <c r="HY83" s="118"/>
      <c r="HZ83" s="118"/>
      <c r="IA83" s="118"/>
      <c r="IB83" s="118"/>
      <c r="IC83" s="118"/>
      <c r="ID83" s="118"/>
      <c r="IE83" s="118"/>
      <c r="IF83" s="118"/>
      <c r="IG83" s="118"/>
      <c r="IH83" s="118"/>
      <c r="II83" s="118"/>
      <c r="IJ83" s="118"/>
      <c r="IK83" s="118"/>
      <c r="IL83" s="118"/>
      <c r="IM83" s="118"/>
      <c r="IN83" s="118"/>
      <c r="IO83" s="118"/>
      <c r="IP83" s="118"/>
      <c r="IQ83" s="118"/>
      <c r="IR83" s="118"/>
      <c r="IS83" s="118"/>
      <c r="IT83" s="118"/>
      <c r="IU83" s="118"/>
      <c r="IV83" s="118"/>
      <c r="IW83" s="118"/>
      <c r="IX83" s="118"/>
      <c r="IY83" s="118"/>
      <c r="IZ83" s="118"/>
      <c r="JA83" s="118"/>
      <c r="JB83" s="118"/>
      <c r="JC83" s="118"/>
      <c r="JD83" s="118"/>
      <c r="JE83" s="118"/>
      <c r="JF83" s="118"/>
      <c r="JG83" s="118"/>
      <c r="JH83" s="118"/>
      <c r="JI83" s="118"/>
      <c r="JJ83" s="118"/>
      <c r="JK83" s="118"/>
      <c r="JL83" s="118"/>
      <c r="JM83" s="118"/>
      <c r="JN83" s="118"/>
      <c r="JO83" s="118"/>
      <c r="JP83" s="118"/>
      <c r="JQ83" s="118"/>
      <c r="JR83" s="118"/>
      <c r="JS83" s="118"/>
      <c r="JT83" s="118"/>
      <c r="JU83" s="118"/>
      <c r="JV83" s="118"/>
      <c r="JW83" s="118"/>
      <c r="JX83" s="118"/>
      <c r="JY83" s="118"/>
      <c r="JZ83" s="118"/>
      <c r="KA83" s="118"/>
      <c r="KB83" s="118"/>
      <c r="KC83" s="118"/>
      <c r="KD83" s="118"/>
      <c r="KE83" s="118"/>
      <c r="KF83" s="118"/>
      <c r="KG83" s="118"/>
      <c r="KH83" s="118"/>
      <c r="KI83" s="118"/>
      <c r="KJ83" s="118"/>
      <c r="KK83" s="118"/>
      <c r="KL83" s="118"/>
      <c r="KM83" s="118"/>
      <c r="KN83" s="118"/>
      <c r="KO83" s="118"/>
      <c r="KP83" s="118"/>
      <c r="KQ83" s="118"/>
      <c r="KR83" s="118"/>
      <c r="KS83" s="118"/>
      <c r="KT83" s="118"/>
      <c r="KU83" s="118"/>
      <c r="KV83" s="118"/>
      <c r="KW83" s="118"/>
      <c r="KX83" s="118"/>
      <c r="KY83" s="118"/>
      <c r="KZ83" s="118"/>
      <c r="LA83" s="118"/>
      <c r="LB83" s="118"/>
      <c r="LC83" s="118"/>
      <c r="LD83" s="118"/>
      <c r="LE83" s="118"/>
      <c r="LF83" s="118"/>
      <c r="LG83" s="118"/>
      <c r="LH83" s="118"/>
      <c r="LI83" s="118"/>
      <c r="LJ83" s="118"/>
      <c r="LK83" s="118"/>
      <c r="LL83" s="118"/>
      <c r="LM83" s="118"/>
      <c r="LN83" s="118"/>
      <c r="LO83" s="118"/>
      <c r="LP83" s="118"/>
      <c r="LQ83" s="118"/>
      <c r="LR83" s="118"/>
      <c r="LS83" s="118"/>
      <c r="LT83" s="118"/>
      <c r="LU83" s="118"/>
      <c r="LV83" s="118"/>
      <c r="LW83" s="118"/>
      <c r="LX83" s="118"/>
      <c r="LY83" s="118"/>
      <c r="LZ83" s="118"/>
      <c r="MA83" s="118"/>
      <c r="MB83" s="118"/>
      <c r="MC83" s="118"/>
      <c r="MD83" s="118"/>
      <c r="ME83" s="118"/>
      <c r="MF83" s="118"/>
      <c r="MG83" s="118"/>
      <c r="MH83" s="118"/>
      <c r="MI83" s="118"/>
      <c r="MJ83" s="118"/>
      <c r="MK83" s="118"/>
      <c r="ML83" s="118"/>
      <c r="MM83" s="118"/>
      <c r="MN83" s="118"/>
      <c r="MO83" s="118"/>
      <c r="MP83" s="118"/>
      <c r="MQ83" s="118"/>
      <c r="MR83" s="118"/>
      <c r="MS83" s="118"/>
      <c r="MT83" s="118"/>
      <c r="MU83" s="118"/>
      <c r="MV83" s="118"/>
      <c r="MW83" s="118"/>
      <c r="MX83" s="118"/>
      <c r="MY83" s="118"/>
      <c r="MZ83" s="118"/>
      <c r="NA83" s="118"/>
      <c r="NB83" s="118"/>
      <c r="NC83" s="118"/>
      <c r="ND83" s="118"/>
      <c r="NE83" s="118"/>
      <c r="NF83" s="118"/>
      <c r="NG83" s="118"/>
      <c r="NH83" s="118"/>
      <c r="NI83" s="118"/>
      <c r="NJ83" s="118"/>
      <c r="NK83" s="118"/>
      <c r="NL83" s="118"/>
      <c r="NM83" s="118"/>
      <c r="NN83" s="118"/>
      <c r="NO83" s="118"/>
      <c r="NP83" s="118"/>
    </row>
    <row r="84" spans="1:398" s="116" customFormat="1" ht="12" customHeight="1" x14ac:dyDescent="0.2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  <c r="IT84" s="118"/>
      <c r="IU84" s="118"/>
      <c r="IV84" s="118"/>
      <c r="IW84" s="118"/>
      <c r="IX84" s="118"/>
      <c r="IY84" s="118"/>
      <c r="IZ84" s="118"/>
      <c r="JA84" s="118"/>
      <c r="JB84" s="118"/>
      <c r="JC84" s="118"/>
      <c r="JD84" s="118"/>
      <c r="JE84" s="118"/>
      <c r="JF84" s="118"/>
      <c r="JG84" s="118"/>
      <c r="JH84" s="118"/>
      <c r="JI84" s="118"/>
      <c r="JJ84" s="118"/>
      <c r="JK84" s="118"/>
      <c r="JL84" s="118"/>
      <c r="JM84" s="118"/>
      <c r="JN84" s="118"/>
      <c r="JO84" s="118"/>
      <c r="JP84" s="118"/>
      <c r="JQ84" s="118"/>
      <c r="JR84" s="118"/>
      <c r="JS84" s="118"/>
      <c r="JT84" s="118"/>
      <c r="JU84" s="118"/>
      <c r="JV84" s="118"/>
      <c r="JW84" s="118"/>
      <c r="JX84" s="118"/>
      <c r="JY84" s="118"/>
      <c r="JZ84" s="118"/>
      <c r="KA84" s="118"/>
      <c r="KB84" s="118"/>
      <c r="KC84" s="118"/>
      <c r="KD84" s="118"/>
      <c r="KE84" s="118"/>
      <c r="KF84" s="118"/>
      <c r="KG84" s="118"/>
      <c r="KH84" s="118"/>
      <c r="KI84" s="118"/>
      <c r="KJ84" s="118"/>
      <c r="KK84" s="118"/>
      <c r="KL84" s="118"/>
      <c r="KM84" s="118"/>
      <c r="KN84" s="118"/>
      <c r="KO84" s="118"/>
      <c r="KP84" s="118"/>
      <c r="KQ84" s="118"/>
      <c r="KR84" s="118"/>
      <c r="KS84" s="118"/>
      <c r="KT84" s="118"/>
      <c r="KU84" s="118"/>
      <c r="KV84" s="118"/>
      <c r="KW84" s="118"/>
      <c r="KX84" s="118"/>
      <c r="KY84" s="118"/>
      <c r="KZ84" s="118"/>
      <c r="LA84" s="118"/>
      <c r="LB84" s="118"/>
      <c r="LC84" s="118"/>
      <c r="LD84" s="118"/>
      <c r="LE84" s="118"/>
      <c r="LF84" s="118"/>
      <c r="LG84" s="118"/>
      <c r="LH84" s="118"/>
      <c r="LI84" s="118"/>
      <c r="LJ84" s="118"/>
      <c r="LK84" s="118"/>
      <c r="LL84" s="118"/>
      <c r="LM84" s="118"/>
      <c r="LN84" s="118"/>
      <c r="LO84" s="118"/>
      <c r="LP84" s="118"/>
      <c r="LQ84" s="118"/>
      <c r="LR84" s="118"/>
      <c r="LS84" s="118"/>
      <c r="LT84" s="118"/>
      <c r="LU84" s="118"/>
      <c r="LV84" s="118"/>
      <c r="LW84" s="118"/>
      <c r="LX84" s="118"/>
      <c r="LY84" s="118"/>
      <c r="LZ84" s="118"/>
      <c r="MA84" s="118"/>
      <c r="MB84" s="118"/>
      <c r="MC84" s="118"/>
      <c r="MD84" s="118"/>
      <c r="ME84" s="118"/>
      <c r="MF84" s="118"/>
      <c r="MG84" s="118"/>
      <c r="MH84" s="118"/>
      <c r="MI84" s="118"/>
      <c r="MJ84" s="118"/>
      <c r="MK84" s="118"/>
      <c r="ML84" s="118"/>
      <c r="MM84" s="118"/>
      <c r="MN84" s="118"/>
      <c r="MO84" s="118"/>
      <c r="MP84" s="118"/>
      <c r="MQ84" s="118"/>
      <c r="MR84" s="118"/>
      <c r="MS84" s="118"/>
      <c r="MT84" s="118"/>
      <c r="MU84" s="118"/>
      <c r="MV84" s="118"/>
      <c r="MW84" s="118"/>
      <c r="MX84" s="118"/>
      <c r="MY84" s="118"/>
      <c r="MZ84" s="118"/>
      <c r="NA84" s="118"/>
      <c r="NB84" s="118"/>
      <c r="NC84" s="118"/>
      <c r="ND84" s="118"/>
      <c r="NE84" s="118"/>
      <c r="NF84" s="118"/>
      <c r="NG84" s="118"/>
      <c r="NH84" s="118"/>
      <c r="NI84" s="118"/>
      <c r="NJ84" s="118"/>
      <c r="NK84" s="118"/>
      <c r="NL84" s="118"/>
      <c r="NM84" s="118"/>
      <c r="NN84" s="118"/>
      <c r="NO84" s="118"/>
      <c r="NP84" s="118"/>
      <c r="NX84" s="149" t="s">
        <v>110</v>
      </c>
      <c r="NY84" s="149"/>
      <c r="NZ84" s="149"/>
      <c r="OA84" s="149"/>
      <c r="OB84" s="149"/>
      <c r="OC84" s="149"/>
      <c r="OD84" s="149"/>
      <c r="OE84" s="149"/>
      <c r="OF84" s="149"/>
      <c r="OG84" s="149"/>
      <c r="OH84" s="149"/>
    </row>
    <row r="85" spans="1:398" s="116" customFormat="1" ht="12" customHeight="1" x14ac:dyDescent="0.2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  <c r="HD85" s="118"/>
      <c r="HE85" s="118"/>
      <c r="HF85" s="118"/>
      <c r="HG85" s="118"/>
      <c r="HH85" s="118"/>
      <c r="HI85" s="118"/>
      <c r="HJ85" s="118"/>
      <c r="HK85" s="118"/>
      <c r="HL85" s="118"/>
      <c r="HM85" s="118"/>
      <c r="HN85" s="118"/>
      <c r="HO85" s="118"/>
      <c r="HP85" s="118"/>
      <c r="HQ85" s="118"/>
      <c r="HR85" s="118"/>
      <c r="HS85" s="118"/>
      <c r="HT85" s="118"/>
      <c r="HU85" s="118"/>
      <c r="HV85" s="118"/>
      <c r="HW85" s="118"/>
      <c r="HX85" s="118"/>
      <c r="HY85" s="118"/>
      <c r="HZ85" s="118"/>
      <c r="IA85" s="118"/>
      <c r="IB85" s="118"/>
      <c r="IC85" s="118"/>
      <c r="ID85" s="118"/>
      <c r="IE85" s="118"/>
      <c r="IF85" s="118"/>
      <c r="IG85" s="118"/>
      <c r="IH85" s="118"/>
      <c r="II85" s="118"/>
      <c r="IJ85" s="118"/>
      <c r="IK85" s="118"/>
      <c r="IL85" s="118"/>
      <c r="IM85" s="118"/>
      <c r="IN85" s="118"/>
      <c r="IO85" s="118"/>
      <c r="IP85" s="118"/>
      <c r="IQ85" s="118"/>
      <c r="IR85" s="118"/>
      <c r="IS85" s="118"/>
      <c r="IT85" s="118"/>
      <c r="IU85" s="118"/>
      <c r="IV85" s="118"/>
      <c r="IW85" s="118"/>
      <c r="IX85" s="118"/>
      <c r="IY85" s="118"/>
      <c r="IZ85" s="118"/>
      <c r="JA85" s="118"/>
      <c r="JB85" s="118"/>
      <c r="JC85" s="118"/>
      <c r="JD85" s="118"/>
      <c r="JE85" s="118"/>
      <c r="JF85" s="118"/>
      <c r="JG85" s="118"/>
      <c r="JH85" s="118"/>
      <c r="JI85" s="118"/>
      <c r="JJ85" s="118"/>
      <c r="JK85" s="118"/>
      <c r="JL85" s="118"/>
      <c r="JM85" s="118"/>
      <c r="JN85" s="118"/>
      <c r="JO85" s="118"/>
      <c r="JP85" s="118"/>
      <c r="JQ85" s="118"/>
      <c r="JR85" s="118"/>
      <c r="JS85" s="118"/>
      <c r="JT85" s="118"/>
      <c r="JU85" s="118"/>
      <c r="JV85" s="118"/>
      <c r="JW85" s="118"/>
      <c r="JX85" s="118"/>
      <c r="JY85" s="118"/>
      <c r="JZ85" s="118"/>
      <c r="KA85" s="118"/>
      <c r="KB85" s="118"/>
      <c r="KC85" s="118"/>
      <c r="KD85" s="118"/>
      <c r="KE85" s="118"/>
      <c r="KF85" s="118"/>
      <c r="KG85" s="118"/>
      <c r="KH85" s="118"/>
      <c r="KI85" s="118"/>
      <c r="KJ85" s="118"/>
      <c r="KK85" s="118"/>
      <c r="KL85" s="118"/>
      <c r="KM85" s="118"/>
      <c r="KN85" s="118"/>
      <c r="KO85" s="118"/>
      <c r="KP85" s="118"/>
      <c r="KQ85" s="118"/>
      <c r="KR85" s="118"/>
      <c r="KS85" s="118"/>
      <c r="KT85" s="118"/>
      <c r="KU85" s="118"/>
      <c r="KV85" s="118"/>
      <c r="KW85" s="118"/>
      <c r="KX85" s="118"/>
      <c r="KY85" s="118"/>
      <c r="KZ85" s="118"/>
      <c r="LA85" s="118"/>
      <c r="LB85" s="118"/>
      <c r="LC85" s="118"/>
      <c r="LD85" s="118"/>
      <c r="LE85" s="118"/>
      <c r="LF85" s="118"/>
      <c r="LG85" s="118"/>
      <c r="LH85" s="118"/>
      <c r="LI85" s="118"/>
      <c r="LJ85" s="118"/>
      <c r="LK85" s="118"/>
      <c r="LL85" s="118"/>
      <c r="LM85" s="118"/>
      <c r="LN85" s="118"/>
      <c r="LO85" s="118"/>
      <c r="LP85" s="118"/>
      <c r="LQ85" s="118"/>
      <c r="LR85" s="118"/>
      <c r="LS85" s="118"/>
      <c r="LT85" s="118"/>
      <c r="LU85" s="118"/>
      <c r="LV85" s="118"/>
      <c r="LW85" s="118"/>
      <c r="LX85" s="118"/>
      <c r="LY85" s="118"/>
      <c r="LZ85" s="118"/>
      <c r="MA85" s="118"/>
      <c r="MB85" s="118"/>
      <c r="MC85" s="118"/>
      <c r="MD85" s="118"/>
      <c r="ME85" s="118"/>
      <c r="MF85" s="118"/>
      <c r="MG85" s="118"/>
      <c r="MH85" s="118"/>
      <c r="MI85" s="118"/>
      <c r="MJ85" s="118"/>
      <c r="MK85" s="118"/>
      <c r="ML85" s="118"/>
      <c r="MM85" s="118"/>
      <c r="MN85" s="118"/>
      <c r="MO85" s="118"/>
      <c r="MP85" s="118"/>
      <c r="MQ85" s="118"/>
      <c r="MR85" s="118"/>
      <c r="MS85" s="118"/>
      <c r="MT85" s="118"/>
      <c r="MU85" s="118"/>
      <c r="MV85" s="118"/>
      <c r="MW85" s="118"/>
      <c r="MX85" s="118"/>
      <c r="MY85" s="118"/>
      <c r="MZ85" s="118"/>
      <c r="NA85" s="118"/>
      <c r="NB85" s="118"/>
      <c r="NC85" s="118"/>
      <c r="ND85" s="118"/>
      <c r="NE85" s="118"/>
      <c r="NF85" s="118"/>
      <c r="NG85" s="118"/>
      <c r="NH85" s="118"/>
      <c r="NI85" s="118"/>
      <c r="NJ85" s="118"/>
      <c r="NK85" s="118"/>
      <c r="NL85" s="118"/>
      <c r="NM85" s="118"/>
      <c r="NN85" s="118"/>
      <c r="NO85" s="118"/>
      <c r="NP85" s="118"/>
      <c r="NX85" s="149"/>
      <c r="NY85" s="149"/>
      <c r="NZ85" s="149"/>
      <c r="OA85" s="149"/>
      <c r="OB85" s="149"/>
      <c r="OC85" s="149"/>
      <c r="OD85" s="149"/>
      <c r="OE85" s="149"/>
      <c r="OF85" s="149"/>
      <c r="OG85" s="149"/>
      <c r="OH85" s="149"/>
    </row>
    <row r="86" spans="1:398" s="117" customFormat="1" ht="26.1" customHeight="1" thickBot="1" x14ac:dyDescent="0.25">
      <c r="A86" s="119" t="s">
        <v>111</v>
      </c>
      <c r="R86" s="120">
        <f t="shared" ref="R86:CC86" si="745">SUM(R73,R70,R67,R64,R61,R58,R76,R79,R82,R55)</f>
        <v>0</v>
      </c>
      <c r="S86" s="120">
        <f t="shared" si="745"/>
        <v>2924</v>
      </c>
      <c r="T86" s="120">
        <f t="shared" si="745"/>
        <v>3408</v>
      </c>
      <c r="U86" s="120">
        <f t="shared" si="745"/>
        <v>0</v>
      </c>
      <c r="V86" s="120">
        <f t="shared" si="745"/>
        <v>0</v>
      </c>
      <c r="W86" s="120">
        <f t="shared" si="745"/>
        <v>8260</v>
      </c>
      <c r="X86" s="120">
        <f t="shared" si="745"/>
        <v>8260</v>
      </c>
      <c r="Y86" s="120">
        <f t="shared" si="745"/>
        <v>8596</v>
      </c>
      <c r="Z86" s="120">
        <f t="shared" si="745"/>
        <v>6340</v>
      </c>
      <c r="AA86" s="120">
        <f t="shared" si="745"/>
        <v>7428</v>
      </c>
      <c r="AB86" s="120">
        <f t="shared" si="745"/>
        <v>0</v>
      </c>
      <c r="AC86" s="120">
        <f t="shared" si="745"/>
        <v>0</v>
      </c>
      <c r="AD86" s="120">
        <f t="shared" si="745"/>
        <v>8180</v>
      </c>
      <c r="AE86" s="120">
        <f t="shared" si="745"/>
        <v>7844</v>
      </c>
      <c r="AF86" s="120">
        <f t="shared" si="745"/>
        <v>7428</v>
      </c>
      <c r="AG86" s="120">
        <f t="shared" si="745"/>
        <v>7092</v>
      </c>
      <c r="AH86" s="120">
        <f t="shared" si="745"/>
        <v>7764</v>
      </c>
      <c r="AI86" s="120">
        <f t="shared" si="745"/>
        <v>0</v>
      </c>
      <c r="AJ86" s="120">
        <f t="shared" si="745"/>
        <v>0</v>
      </c>
      <c r="AK86" s="120">
        <f t="shared" si="745"/>
        <v>8908</v>
      </c>
      <c r="AL86" s="120">
        <f t="shared" si="745"/>
        <v>8908</v>
      </c>
      <c r="AM86" s="120">
        <f t="shared" si="745"/>
        <v>8908</v>
      </c>
      <c r="AN86" s="120">
        <f t="shared" si="745"/>
        <v>8492</v>
      </c>
      <c r="AO86" s="120">
        <f t="shared" si="745"/>
        <v>8156</v>
      </c>
      <c r="AP86" s="120">
        <f t="shared" si="745"/>
        <v>0</v>
      </c>
      <c r="AQ86" s="120">
        <f t="shared" si="745"/>
        <v>0</v>
      </c>
      <c r="AR86" s="120">
        <f t="shared" si="745"/>
        <v>8908</v>
      </c>
      <c r="AS86" s="120">
        <f t="shared" si="745"/>
        <v>8508</v>
      </c>
      <c r="AT86" s="120">
        <f t="shared" si="745"/>
        <v>8908</v>
      </c>
      <c r="AU86" s="120">
        <f t="shared" si="745"/>
        <v>8908</v>
      </c>
      <c r="AV86" s="120">
        <f t="shared" si="745"/>
        <v>8908</v>
      </c>
      <c r="AW86" s="120">
        <f t="shared" si="745"/>
        <v>0</v>
      </c>
      <c r="AX86" s="120">
        <f t="shared" si="745"/>
        <v>0</v>
      </c>
      <c r="AY86" s="120">
        <f t="shared" si="745"/>
        <v>8180</v>
      </c>
      <c r="AZ86" s="120">
        <f t="shared" si="745"/>
        <v>8596</v>
      </c>
      <c r="BA86" s="120">
        <f t="shared" si="745"/>
        <v>8300</v>
      </c>
      <c r="BB86" s="120">
        <f t="shared" si="745"/>
        <v>8260</v>
      </c>
      <c r="BC86" s="120">
        <f t="shared" si="745"/>
        <v>8260</v>
      </c>
      <c r="BD86" s="120">
        <f t="shared" si="745"/>
        <v>0</v>
      </c>
      <c r="BE86" s="120">
        <f t="shared" si="745"/>
        <v>0</v>
      </c>
      <c r="BF86" s="120">
        <f t="shared" si="745"/>
        <v>7844</v>
      </c>
      <c r="BG86" s="120">
        <f t="shared" si="745"/>
        <v>8260</v>
      </c>
      <c r="BH86" s="120">
        <f t="shared" si="745"/>
        <v>8012</v>
      </c>
      <c r="BI86" s="120">
        <f t="shared" si="745"/>
        <v>8596</v>
      </c>
      <c r="BJ86" s="120">
        <f t="shared" si="745"/>
        <v>8180</v>
      </c>
      <c r="BK86" s="120">
        <f t="shared" si="745"/>
        <v>0</v>
      </c>
      <c r="BL86" s="120">
        <f t="shared" si="745"/>
        <v>0</v>
      </c>
      <c r="BM86" s="120">
        <f t="shared" si="745"/>
        <v>8156</v>
      </c>
      <c r="BN86" s="120">
        <f t="shared" si="745"/>
        <v>8156</v>
      </c>
      <c r="BO86" s="120">
        <f t="shared" si="745"/>
        <v>8156</v>
      </c>
      <c r="BP86" s="120">
        <f t="shared" si="745"/>
        <v>7820</v>
      </c>
      <c r="BQ86" s="120">
        <f t="shared" si="745"/>
        <v>8156</v>
      </c>
      <c r="BR86" s="120">
        <f t="shared" si="745"/>
        <v>0</v>
      </c>
      <c r="BS86" s="120">
        <f t="shared" si="745"/>
        <v>0</v>
      </c>
      <c r="BT86" s="120">
        <f t="shared" si="745"/>
        <v>7824</v>
      </c>
      <c r="BU86" s="120">
        <f t="shared" si="745"/>
        <v>7824</v>
      </c>
      <c r="BV86" s="120">
        <f t="shared" si="745"/>
        <v>7488</v>
      </c>
      <c r="BW86" s="120">
        <f t="shared" si="745"/>
        <v>7904</v>
      </c>
      <c r="BX86" s="120">
        <f t="shared" si="745"/>
        <v>7608</v>
      </c>
      <c r="BY86" s="120">
        <f t="shared" si="745"/>
        <v>0</v>
      </c>
      <c r="BZ86" s="120">
        <f t="shared" si="745"/>
        <v>0</v>
      </c>
      <c r="CA86" s="120">
        <f t="shared" si="745"/>
        <v>8908</v>
      </c>
      <c r="CB86" s="120">
        <f t="shared" si="745"/>
        <v>8908</v>
      </c>
      <c r="CC86" s="120">
        <f t="shared" si="745"/>
        <v>8656</v>
      </c>
      <c r="CD86" s="120">
        <f t="shared" ref="CD86:EO86" si="746">SUM(CD73,CD70,CD67,CD64,CD61,CD58,CD76,CD79,CD82,CD55)</f>
        <v>8908</v>
      </c>
      <c r="CE86" s="120">
        <f t="shared" si="746"/>
        <v>8156</v>
      </c>
      <c r="CF86" s="120">
        <f t="shared" si="746"/>
        <v>0</v>
      </c>
      <c r="CG86" s="120">
        <f t="shared" si="746"/>
        <v>0</v>
      </c>
      <c r="CH86" s="120">
        <f t="shared" si="746"/>
        <v>8300</v>
      </c>
      <c r="CI86" s="120">
        <f t="shared" si="746"/>
        <v>7884</v>
      </c>
      <c r="CJ86" s="120">
        <f t="shared" si="746"/>
        <v>7884</v>
      </c>
      <c r="CK86" s="120">
        <f t="shared" si="746"/>
        <v>5708</v>
      </c>
      <c r="CL86" s="120">
        <f t="shared" si="746"/>
        <v>7884</v>
      </c>
      <c r="CM86" s="120">
        <f t="shared" si="746"/>
        <v>0</v>
      </c>
      <c r="CN86" s="120">
        <f t="shared" si="746"/>
        <v>0</v>
      </c>
      <c r="CO86" s="120">
        <f t="shared" si="746"/>
        <v>7964</v>
      </c>
      <c r="CP86" s="120">
        <f t="shared" si="746"/>
        <v>8300</v>
      </c>
      <c r="CQ86" s="120">
        <f t="shared" si="746"/>
        <v>0</v>
      </c>
      <c r="CR86" s="120">
        <f t="shared" si="746"/>
        <v>0</v>
      </c>
      <c r="CS86" s="120">
        <f t="shared" si="746"/>
        <v>0</v>
      </c>
      <c r="CT86" s="120">
        <f t="shared" si="746"/>
        <v>0</v>
      </c>
      <c r="CU86" s="120">
        <f t="shared" si="746"/>
        <v>0</v>
      </c>
      <c r="CV86" s="120">
        <f t="shared" si="746"/>
        <v>0</v>
      </c>
      <c r="CW86" s="120">
        <f t="shared" si="746"/>
        <v>0</v>
      </c>
      <c r="CX86" s="120">
        <f t="shared" si="746"/>
        <v>0</v>
      </c>
      <c r="CY86" s="120">
        <f t="shared" si="746"/>
        <v>0</v>
      </c>
      <c r="CZ86" s="120">
        <f t="shared" si="746"/>
        <v>0</v>
      </c>
      <c r="DA86" s="120">
        <f t="shared" si="746"/>
        <v>0</v>
      </c>
      <c r="DB86" s="120">
        <f t="shared" si="746"/>
        <v>0</v>
      </c>
      <c r="DC86" s="120">
        <f t="shared" si="746"/>
        <v>0</v>
      </c>
      <c r="DD86" s="120">
        <f t="shared" si="746"/>
        <v>0</v>
      </c>
      <c r="DE86" s="120">
        <f t="shared" si="746"/>
        <v>0</v>
      </c>
      <c r="DF86" s="120">
        <f t="shared" si="746"/>
        <v>0</v>
      </c>
      <c r="DG86" s="120">
        <f t="shared" si="746"/>
        <v>0</v>
      </c>
      <c r="DH86" s="120">
        <f t="shared" si="746"/>
        <v>0</v>
      </c>
      <c r="DI86" s="120">
        <f t="shared" si="746"/>
        <v>0</v>
      </c>
      <c r="DJ86" s="120">
        <f t="shared" si="746"/>
        <v>0</v>
      </c>
      <c r="DK86" s="120">
        <f t="shared" si="746"/>
        <v>0</v>
      </c>
      <c r="DL86" s="120">
        <f t="shared" si="746"/>
        <v>0</v>
      </c>
      <c r="DM86" s="120">
        <f t="shared" si="746"/>
        <v>0</v>
      </c>
      <c r="DN86" s="120">
        <f t="shared" si="746"/>
        <v>0</v>
      </c>
      <c r="DO86" s="120">
        <f t="shared" si="746"/>
        <v>0</v>
      </c>
      <c r="DP86" s="120">
        <f t="shared" si="746"/>
        <v>0</v>
      </c>
      <c r="DQ86" s="120">
        <f t="shared" si="746"/>
        <v>0</v>
      </c>
      <c r="DR86" s="120">
        <f t="shared" si="746"/>
        <v>8180</v>
      </c>
      <c r="DS86" s="120">
        <f t="shared" si="746"/>
        <v>8180</v>
      </c>
      <c r="DT86" s="120">
        <f t="shared" si="746"/>
        <v>8180</v>
      </c>
      <c r="DU86" s="120">
        <f t="shared" si="746"/>
        <v>8180</v>
      </c>
      <c r="DV86" s="120">
        <f t="shared" si="746"/>
        <v>0</v>
      </c>
      <c r="DW86" s="120">
        <f t="shared" si="746"/>
        <v>0</v>
      </c>
      <c r="DX86" s="120">
        <f t="shared" si="746"/>
        <v>8612</v>
      </c>
      <c r="DY86" s="120">
        <f t="shared" si="746"/>
        <v>9028</v>
      </c>
      <c r="DZ86" s="120">
        <f t="shared" si="746"/>
        <v>9028</v>
      </c>
      <c r="EA86" s="120">
        <f t="shared" si="746"/>
        <v>9028</v>
      </c>
      <c r="EB86" s="120">
        <f t="shared" si="746"/>
        <v>8732</v>
      </c>
      <c r="EC86" s="120">
        <f t="shared" si="746"/>
        <v>0</v>
      </c>
      <c r="ED86" s="120">
        <f t="shared" si="746"/>
        <v>0</v>
      </c>
      <c r="EE86" s="120">
        <f t="shared" si="746"/>
        <v>8908</v>
      </c>
      <c r="EF86" s="120">
        <f t="shared" si="746"/>
        <v>8908</v>
      </c>
      <c r="EG86" s="120">
        <f t="shared" si="746"/>
        <v>8908</v>
      </c>
      <c r="EH86" s="120">
        <f t="shared" si="746"/>
        <v>8908</v>
      </c>
      <c r="EI86" s="120">
        <f t="shared" si="746"/>
        <v>0</v>
      </c>
      <c r="EJ86" s="120">
        <f t="shared" si="746"/>
        <v>0</v>
      </c>
      <c r="EK86" s="120">
        <f t="shared" si="746"/>
        <v>0</v>
      </c>
      <c r="EL86" s="120">
        <f t="shared" si="746"/>
        <v>8316</v>
      </c>
      <c r="EM86" s="120">
        <f t="shared" si="746"/>
        <v>8316</v>
      </c>
      <c r="EN86" s="120">
        <f t="shared" si="746"/>
        <v>8316</v>
      </c>
      <c r="EO86" s="120">
        <f t="shared" si="746"/>
        <v>7204</v>
      </c>
      <c r="EP86" s="120">
        <f t="shared" ref="EP86:HA86" si="747">SUM(EP73,EP70,EP67,EP64,EP61,EP58,EP76,EP79,EP82,EP55)</f>
        <v>0</v>
      </c>
      <c r="EQ86" s="120">
        <f t="shared" si="747"/>
        <v>0</v>
      </c>
      <c r="ER86" s="120">
        <f t="shared" si="747"/>
        <v>0</v>
      </c>
      <c r="ES86" s="120">
        <f t="shared" si="747"/>
        <v>8596</v>
      </c>
      <c r="ET86" s="120">
        <f t="shared" si="747"/>
        <v>8596</v>
      </c>
      <c r="EU86" s="120">
        <f t="shared" si="747"/>
        <v>8596</v>
      </c>
      <c r="EV86" s="120">
        <f t="shared" si="747"/>
        <v>8596</v>
      </c>
      <c r="EW86" s="120">
        <f t="shared" si="747"/>
        <v>8596</v>
      </c>
      <c r="EX86" s="120">
        <f t="shared" si="747"/>
        <v>0</v>
      </c>
      <c r="EY86" s="120">
        <f t="shared" si="747"/>
        <v>0</v>
      </c>
      <c r="EZ86" s="120">
        <f t="shared" si="747"/>
        <v>8908</v>
      </c>
      <c r="FA86" s="120">
        <f t="shared" si="747"/>
        <v>8908</v>
      </c>
      <c r="FB86" s="120">
        <f t="shared" si="747"/>
        <v>8908</v>
      </c>
      <c r="FC86" s="120">
        <f t="shared" si="747"/>
        <v>0</v>
      </c>
      <c r="FD86" s="120">
        <f t="shared" si="747"/>
        <v>7260</v>
      </c>
      <c r="FE86" s="120">
        <f t="shared" si="747"/>
        <v>0</v>
      </c>
      <c r="FF86" s="120">
        <f t="shared" si="747"/>
        <v>0</v>
      </c>
      <c r="FG86" s="120">
        <f t="shared" si="747"/>
        <v>8180</v>
      </c>
      <c r="FH86" s="120">
        <f t="shared" si="747"/>
        <v>8180</v>
      </c>
      <c r="FI86" s="120">
        <f t="shared" si="747"/>
        <v>7884</v>
      </c>
      <c r="FJ86" s="120">
        <f t="shared" si="747"/>
        <v>8180</v>
      </c>
      <c r="FK86" s="120">
        <f t="shared" si="747"/>
        <v>8180</v>
      </c>
      <c r="FL86" s="120">
        <f t="shared" si="747"/>
        <v>0</v>
      </c>
      <c r="FM86" s="120">
        <f t="shared" si="747"/>
        <v>0</v>
      </c>
      <c r="FN86" s="120">
        <f t="shared" si="747"/>
        <v>0</v>
      </c>
      <c r="FO86" s="120">
        <f t="shared" si="747"/>
        <v>8596</v>
      </c>
      <c r="FP86" s="120">
        <f t="shared" si="747"/>
        <v>8596</v>
      </c>
      <c r="FQ86" s="120">
        <f t="shared" si="747"/>
        <v>8596</v>
      </c>
      <c r="FR86" s="120">
        <f t="shared" si="747"/>
        <v>8596</v>
      </c>
      <c r="FS86" s="120">
        <f t="shared" si="747"/>
        <v>0</v>
      </c>
      <c r="FT86" s="120">
        <f t="shared" si="747"/>
        <v>0</v>
      </c>
      <c r="FU86" s="120">
        <f t="shared" si="747"/>
        <v>8908</v>
      </c>
      <c r="FV86" s="120">
        <f t="shared" si="747"/>
        <v>8908</v>
      </c>
      <c r="FW86" s="120">
        <f t="shared" si="747"/>
        <v>8908</v>
      </c>
      <c r="FX86" s="120">
        <f t="shared" si="747"/>
        <v>8908</v>
      </c>
      <c r="FY86" s="120">
        <f t="shared" si="747"/>
        <v>8908</v>
      </c>
      <c r="FZ86" s="120">
        <f t="shared" si="747"/>
        <v>0</v>
      </c>
      <c r="GA86" s="120">
        <f t="shared" si="747"/>
        <v>0</v>
      </c>
      <c r="GB86" s="120">
        <f t="shared" si="747"/>
        <v>8492</v>
      </c>
      <c r="GC86" s="120">
        <f t="shared" si="747"/>
        <v>8492</v>
      </c>
      <c r="GD86" s="120">
        <f t="shared" si="747"/>
        <v>8492</v>
      </c>
      <c r="GE86" s="120">
        <f t="shared" si="747"/>
        <v>8492</v>
      </c>
      <c r="GF86" s="120">
        <f t="shared" si="747"/>
        <v>8196</v>
      </c>
      <c r="GG86" s="120">
        <f t="shared" si="747"/>
        <v>0</v>
      </c>
      <c r="GH86" s="120">
        <f t="shared" si="747"/>
        <v>0</v>
      </c>
      <c r="GI86" s="120">
        <f t="shared" si="747"/>
        <v>7780</v>
      </c>
      <c r="GJ86" s="120">
        <f t="shared" si="747"/>
        <v>8076</v>
      </c>
      <c r="GK86" s="120">
        <f t="shared" si="747"/>
        <v>8076</v>
      </c>
      <c r="GL86" s="120">
        <f t="shared" si="747"/>
        <v>8076</v>
      </c>
      <c r="GM86" s="120">
        <f t="shared" si="747"/>
        <v>8076</v>
      </c>
      <c r="GN86" s="120">
        <f t="shared" si="747"/>
        <v>0</v>
      </c>
      <c r="GO86" s="120">
        <f t="shared" si="747"/>
        <v>0</v>
      </c>
      <c r="GP86" s="120">
        <f t="shared" si="747"/>
        <v>7660</v>
      </c>
      <c r="GQ86" s="120">
        <f t="shared" si="747"/>
        <v>8076</v>
      </c>
      <c r="GR86" s="120">
        <f t="shared" si="747"/>
        <v>8076</v>
      </c>
      <c r="GS86" s="120">
        <f t="shared" si="747"/>
        <v>8076</v>
      </c>
      <c r="GT86" s="120">
        <f t="shared" si="747"/>
        <v>8076</v>
      </c>
      <c r="GU86" s="120">
        <f t="shared" si="747"/>
        <v>0</v>
      </c>
      <c r="GV86" s="120">
        <f t="shared" si="747"/>
        <v>0</v>
      </c>
      <c r="GW86" s="120">
        <f t="shared" si="747"/>
        <v>8492</v>
      </c>
      <c r="GX86" s="120">
        <f t="shared" si="747"/>
        <v>8492</v>
      </c>
      <c r="GY86" s="120">
        <f t="shared" si="747"/>
        <v>8492</v>
      </c>
      <c r="GZ86" s="120">
        <f t="shared" si="747"/>
        <v>8492</v>
      </c>
      <c r="HA86" s="120">
        <f t="shared" si="747"/>
        <v>8492</v>
      </c>
      <c r="HB86" s="120">
        <f t="shared" ref="HB86:JM86" si="748">SUM(HB73,HB70,HB67,HB64,HB61,HB58,HB76,HB79,HB82,HB55)</f>
        <v>0</v>
      </c>
      <c r="HC86" s="120">
        <f t="shared" si="748"/>
        <v>0</v>
      </c>
      <c r="HD86" s="120">
        <f t="shared" si="748"/>
        <v>7324</v>
      </c>
      <c r="HE86" s="120">
        <f t="shared" si="748"/>
        <v>0</v>
      </c>
      <c r="HF86" s="120">
        <f t="shared" si="748"/>
        <v>8572</v>
      </c>
      <c r="HG86" s="120">
        <f t="shared" si="748"/>
        <v>8572</v>
      </c>
      <c r="HH86" s="120">
        <f t="shared" si="748"/>
        <v>8572</v>
      </c>
      <c r="HI86" s="120">
        <f t="shared" si="748"/>
        <v>0</v>
      </c>
      <c r="HJ86" s="120">
        <f t="shared" si="748"/>
        <v>0</v>
      </c>
      <c r="HK86" s="120">
        <f t="shared" si="748"/>
        <v>8988</v>
      </c>
      <c r="HL86" s="120">
        <f t="shared" si="748"/>
        <v>8988</v>
      </c>
      <c r="HM86" s="120">
        <f t="shared" si="748"/>
        <v>8988</v>
      </c>
      <c r="HN86" s="120">
        <f t="shared" si="748"/>
        <v>8988</v>
      </c>
      <c r="HO86" s="120">
        <f t="shared" si="748"/>
        <v>8988</v>
      </c>
      <c r="HP86" s="120">
        <f t="shared" si="748"/>
        <v>0</v>
      </c>
      <c r="HQ86" s="120">
        <f t="shared" si="748"/>
        <v>0</v>
      </c>
      <c r="HR86" s="120">
        <f t="shared" si="748"/>
        <v>8572</v>
      </c>
      <c r="HS86" s="120">
        <f t="shared" si="748"/>
        <v>8572</v>
      </c>
      <c r="HT86" s="120">
        <f t="shared" si="748"/>
        <v>8572</v>
      </c>
      <c r="HU86" s="120">
        <f t="shared" si="748"/>
        <v>8572</v>
      </c>
      <c r="HV86" s="120">
        <f t="shared" si="748"/>
        <v>8572</v>
      </c>
      <c r="HW86" s="120">
        <f t="shared" si="748"/>
        <v>0</v>
      </c>
      <c r="HX86" s="120">
        <f t="shared" si="748"/>
        <v>0</v>
      </c>
      <c r="HY86" s="120">
        <f t="shared" si="748"/>
        <v>8076</v>
      </c>
      <c r="HZ86" s="120">
        <f t="shared" si="748"/>
        <v>8076</v>
      </c>
      <c r="IA86" s="120">
        <f t="shared" si="748"/>
        <v>8076</v>
      </c>
      <c r="IB86" s="120">
        <f t="shared" si="748"/>
        <v>8076</v>
      </c>
      <c r="IC86" s="120">
        <f t="shared" si="748"/>
        <v>8076</v>
      </c>
      <c r="ID86" s="120">
        <f t="shared" si="748"/>
        <v>0</v>
      </c>
      <c r="IE86" s="120">
        <f t="shared" si="748"/>
        <v>0</v>
      </c>
      <c r="IF86" s="120">
        <f t="shared" si="748"/>
        <v>7660</v>
      </c>
      <c r="IG86" s="120">
        <f t="shared" si="748"/>
        <v>7660</v>
      </c>
      <c r="IH86" s="120">
        <f t="shared" si="748"/>
        <v>7660</v>
      </c>
      <c r="II86" s="120">
        <f t="shared" si="748"/>
        <v>7660</v>
      </c>
      <c r="IJ86" s="120">
        <f t="shared" si="748"/>
        <v>7244</v>
      </c>
      <c r="IK86" s="120">
        <f t="shared" si="748"/>
        <v>0</v>
      </c>
      <c r="IL86" s="120">
        <f t="shared" si="748"/>
        <v>0</v>
      </c>
      <c r="IM86" s="120">
        <f t="shared" si="748"/>
        <v>7660</v>
      </c>
      <c r="IN86" s="120">
        <f t="shared" si="748"/>
        <v>7660</v>
      </c>
      <c r="IO86" s="120">
        <f t="shared" si="748"/>
        <v>7660</v>
      </c>
      <c r="IP86" s="120">
        <f t="shared" si="748"/>
        <v>7660</v>
      </c>
      <c r="IQ86" s="120">
        <f t="shared" si="748"/>
        <v>7660</v>
      </c>
      <c r="IR86" s="120">
        <f t="shared" si="748"/>
        <v>0</v>
      </c>
      <c r="IS86" s="120">
        <f t="shared" si="748"/>
        <v>0</v>
      </c>
      <c r="IT86" s="120">
        <f t="shared" si="748"/>
        <v>8076</v>
      </c>
      <c r="IU86" s="120">
        <f t="shared" si="748"/>
        <v>8076</v>
      </c>
      <c r="IV86" s="120">
        <f t="shared" si="748"/>
        <v>8076</v>
      </c>
      <c r="IW86" s="120">
        <f t="shared" si="748"/>
        <v>8076</v>
      </c>
      <c r="IX86" s="120">
        <f t="shared" si="748"/>
        <v>8076</v>
      </c>
      <c r="IY86" s="120">
        <f t="shared" si="748"/>
        <v>0</v>
      </c>
      <c r="IZ86" s="120">
        <f t="shared" si="748"/>
        <v>0</v>
      </c>
      <c r="JA86" s="120">
        <f t="shared" si="748"/>
        <v>8908</v>
      </c>
      <c r="JB86" s="120">
        <f t="shared" si="748"/>
        <v>9324</v>
      </c>
      <c r="JC86" s="120">
        <f t="shared" si="748"/>
        <v>9324</v>
      </c>
      <c r="JD86" s="120">
        <f t="shared" si="748"/>
        <v>9324</v>
      </c>
      <c r="JE86" s="120">
        <f t="shared" si="748"/>
        <v>9324</v>
      </c>
      <c r="JF86" s="120">
        <f t="shared" si="748"/>
        <v>0</v>
      </c>
      <c r="JG86" s="120">
        <f t="shared" si="748"/>
        <v>0</v>
      </c>
      <c r="JH86" s="120">
        <f t="shared" si="748"/>
        <v>9324</v>
      </c>
      <c r="JI86" s="120">
        <f t="shared" si="748"/>
        <v>9324</v>
      </c>
      <c r="JJ86" s="120">
        <f t="shared" si="748"/>
        <v>9324</v>
      </c>
      <c r="JK86" s="120">
        <f t="shared" si="748"/>
        <v>9324</v>
      </c>
      <c r="JL86" s="120">
        <f t="shared" si="748"/>
        <v>9324</v>
      </c>
      <c r="JM86" s="120">
        <f t="shared" si="748"/>
        <v>0</v>
      </c>
      <c r="JN86" s="120">
        <f t="shared" ref="JN86:LY86" si="749">SUM(JN73,JN70,JN67,JN64,JN61,JN58,JN76,JN79,JN82,JN55)</f>
        <v>0</v>
      </c>
      <c r="JO86" s="120">
        <f t="shared" si="749"/>
        <v>9324</v>
      </c>
      <c r="JP86" s="120">
        <f t="shared" si="749"/>
        <v>9324</v>
      </c>
      <c r="JQ86" s="120">
        <f t="shared" si="749"/>
        <v>9324</v>
      </c>
      <c r="JR86" s="120">
        <f t="shared" si="749"/>
        <v>9324</v>
      </c>
      <c r="JS86" s="120">
        <f t="shared" si="749"/>
        <v>9324</v>
      </c>
      <c r="JT86" s="120">
        <f t="shared" si="749"/>
        <v>0</v>
      </c>
      <c r="JU86" s="120">
        <f t="shared" si="749"/>
        <v>0</v>
      </c>
      <c r="JV86" s="120">
        <f t="shared" si="749"/>
        <v>9324</v>
      </c>
      <c r="JW86" s="120">
        <f t="shared" si="749"/>
        <v>9324</v>
      </c>
      <c r="JX86" s="120">
        <f t="shared" si="749"/>
        <v>9324</v>
      </c>
      <c r="JY86" s="120">
        <f t="shared" si="749"/>
        <v>9324</v>
      </c>
      <c r="JZ86" s="120">
        <f t="shared" si="749"/>
        <v>9324</v>
      </c>
      <c r="KA86" s="120">
        <f t="shared" si="749"/>
        <v>0</v>
      </c>
      <c r="KB86" s="120">
        <f t="shared" si="749"/>
        <v>0</v>
      </c>
      <c r="KC86" s="120">
        <f t="shared" si="749"/>
        <v>9324</v>
      </c>
      <c r="KD86" s="120">
        <f t="shared" si="749"/>
        <v>9324</v>
      </c>
      <c r="KE86" s="120">
        <f t="shared" si="749"/>
        <v>9324</v>
      </c>
      <c r="KF86" s="120">
        <f t="shared" si="749"/>
        <v>9324</v>
      </c>
      <c r="KG86" s="120">
        <f t="shared" si="749"/>
        <v>9324</v>
      </c>
      <c r="KH86" s="120">
        <f t="shared" si="749"/>
        <v>0</v>
      </c>
      <c r="KI86" s="120">
        <f t="shared" si="749"/>
        <v>0</v>
      </c>
      <c r="KJ86" s="120">
        <f t="shared" si="749"/>
        <v>9324</v>
      </c>
      <c r="KK86" s="120">
        <f t="shared" si="749"/>
        <v>9324</v>
      </c>
      <c r="KL86" s="120">
        <f t="shared" si="749"/>
        <v>9324</v>
      </c>
      <c r="KM86" s="120">
        <f t="shared" si="749"/>
        <v>9324</v>
      </c>
      <c r="KN86" s="120">
        <f t="shared" si="749"/>
        <v>9324</v>
      </c>
      <c r="KO86" s="120">
        <f t="shared" si="749"/>
        <v>0</v>
      </c>
      <c r="KP86" s="120">
        <f t="shared" si="749"/>
        <v>0</v>
      </c>
      <c r="KQ86" s="120">
        <f t="shared" si="749"/>
        <v>9324</v>
      </c>
      <c r="KR86" s="120">
        <f t="shared" si="749"/>
        <v>9324</v>
      </c>
      <c r="KS86" s="120">
        <f t="shared" si="749"/>
        <v>9324</v>
      </c>
      <c r="KT86" s="120">
        <f t="shared" si="749"/>
        <v>9324</v>
      </c>
      <c r="KU86" s="120">
        <f t="shared" si="749"/>
        <v>9324</v>
      </c>
      <c r="KV86" s="120">
        <f t="shared" si="749"/>
        <v>0</v>
      </c>
      <c r="KW86" s="120">
        <f t="shared" si="749"/>
        <v>0</v>
      </c>
      <c r="KX86" s="120">
        <f t="shared" si="749"/>
        <v>9324</v>
      </c>
      <c r="KY86" s="120">
        <f t="shared" si="749"/>
        <v>9324</v>
      </c>
      <c r="KZ86" s="120">
        <f t="shared" si="749"/>
        <v>9324</v>
      </c>
      <c r="LA86" s="120">
        <f t="shared" si="749"/>
        <v>9324</v>
      </c>
      <c r="LB86" s="120">
        <f t="shared" si="749"/>
        <v>9324</v>
      </c>
      <c r="LC86" s="120">
        <f t="shared" si="749"/>
        <v>0</v>
      </c>
      <c r="LD86" s="120">
        <f t="shared" si="749"/>
        <v>0</v>
      </c>
      <c r="LE86" s="120">
        <f t="shared" si="749"/>
        <v>9324</v>
      </c>
      <c r="LF86" s="120">
        <f t="shared" si="749"/>
        <v>9324</v>
      </c>
      <c r="LG86" s="120">
        <f t="shared" si="749"/>
        <v>9324</v>
      </c>
      <c r="LH86" s="120">
        <f t="shared" si="749"/>
        <v>9324</v>
      </c>
      <c r="LI86" s="120">
        <f t="shared" si="749"/>
        <v>9324</v>
      </c>
      <c r="LJ86" s="120">
        <f t="shared" si="749"/>
        <v>0</v>
      </c>
      <c r="LK86" s="120">
        <f t="shared" si="749"/>
        <v>0</v>
      </c>
      <c r="LL86" s="120">
        <f t="shared" si="749"/>
        <v>9324</v>
      </c>
      <c r="LM86" s="120">
        <f t="shared" si="749"/>
        <v>9324</v>
      </c>
      <c r="LN86" s="120">
        <f t="shared" si="749"/>
        <v>9324</v>
      </c>
      <c r="LO86" s="120">
        <f t="shared" si="749"/>
        <v>9324</v>
      </c>
      <c r="LP86" s="120">
        <f t="shared" si="749"/>
        <v>9324</v>
      </c>
      <c r="LQ86" s="120">
        <f t="shared" si="749"/>
        <v>0</v>
      </c>
      <c r="LR86" s="120">
        <f t="shared" si="749"/>
        <v>0</v>
      </c>
      <c r="LS86" s="120">
        <f t="shared" si="749"/>
        <v>9324</v>
      </c>
      <c r="LT86" s="120">
        <f t="shared" si="749"/>
        <v>9324</v>
      </c>
      <c r="LU86" s="120">
        <f t="shared" si="749"/>
        <v>0</v>
      </c>
      <c r="LV86" s="120">
        <f t="shared" si="749"/>
        <v>9324</v>
      </c>
      <c r="LW86" s="120">
        <f t="shared" si="749"/>
        <v>9324</v>
      </c>
      <c r="LX86" s="120">
        <f t="shared" si="749"/>
        <v>0</v>
      </c>
      <c r="LY86" s="120">
        <f t="shared" si="749"/>
        <v>0</v>
      </c>
      <c r="LZ86" s="120">
        <f t="shared" ref="LZ86:NS86" si="750">SUM(LZ73,LZ70,LZ67,LZ64,LZ61,LZ58,LZ76,LZ79,LZ82,LZ55)</f>
        <v>9324</v>
      </c>
      <c r="MA86" s="120">
        <f t="shared" si="750"/>
        <v>9324</v>
      </c>
      <c r="MB86" s="120">
        <f t="shared" si="750"/>
        <v>9324</v>
      </c>
      <c r="MC86" s="120">
        <f t="shared" si="750"/>
        <v>9324</v>
      </c>
      <c r="MD86" s="120">
        <f t="shared" si="750"/>
        <v>9324</v>
      </c>
      <c r="ME86" s="120">
        <f t="shared" si="750"/>
        <v>0</v>
      </c>
      <c r="MF86" s="120">
        <f t="shared" si="750"/>
        <v>0</v>
      </c>
      <c r="MG86" s="120">
        <f t="shared" si="750"/>
        <v>9324</v>
      </c>
      <c r="MH86" s="120">
        <f t="shared" si="750"/>
        <v>9324</v>
      </c>
      <c r="MI86" s="120">
        <f t="shared" si="750"/>
        <v>9324</v>
      </c>
      <c r="MJ86" s="120">
        <f t="shared" si="750"/>
        <v>9324</v>
      </c>
      <c r="MK86" s="120">
        <f t="shared" si="750"/>
        <v>9324</v>
      </c>
      <c r="ML86" s="120">
        <f t="shared" si="750"/>
        <v>0</v>
      </c>
      <c r="MM86" s="120">
        <f t="shared" si="750"/>
        <v>0</v>
      </c>
      <c r="MN86" s="120">
        <f>SUM(MN73,MN70,MN67,MN64,MN61,MN58,MN76,MN79,MN82,MN55)</f>
        <v>9324</v>
      </c>
      <c r="MO86" s="120">
        <f t="shared" si="750"/>
        <v>9324</v>
      </c>
      <c r="MP86" s="120">
        <f t="shared" si="750"/>
        <v>9324</v>
      </c>
      <c r="MQ86" s="120">
        <f t="shared" si="750"/>
        <v>9324</v>
      </c>
      <c r="MR86" s="120">
        <f t="shared" si="750"/>
        <v>9324</v>
      </c>
      <c r="MS86" s="120">
        <f t="shared" si="750"/>
        <v>0</v>
      </c>
      <c r="MT86" s="120">
        <f t="shared" si="750"/>
        <v>0</v>
      </c>
      <c r="MU86" s="120">
        <f t="shared" si="750"/>
        <v>9324</v>
      </c>
      <c r="MV86" s="120">
        <f t="shared" si="750"/>
        <v>9324</v>
      </c>
      <c r="MW86" s="120">
        <f t="shared" si="750"/>
        <v>9324</v>
      </c>
      <c r="MX86" s="120">
        <f t="shared" si="750"/>
        <v>9324</v>
      </c>
      <c r="MY86" s="120">
        <f t="shared" si="750"/>
        <v>9324</v>
      </c>
      <c r="MZ86" s="120">
        <f t="shared" si="750"/>
        <v>0</v>
      </c>
      <c r="NA86" s="120">
        <f t="shared" si="750"/>
        <v>0</v>
      </c>
      <c r="NB86" s="120">
        <f t="shared" si="750"/>
        <v>9324</v>
      </c>
      <c r="NC86" s="120">
        <f t="shared" si="750"/>
        <v>9324</v>
      </c>
      <c r="ND86" s="120">
        <f t="shared" si="750"/>
        <v>9324</v>
      </c>
      <c r="NE86" s="120">
        <f t="shared" si="750"/>
        <v>9324</v>
      </c>
      <c r="NF86" s="120">
        <f t="shared" si="750"/>
        <v>9324</v>
      </c>
      <c r="NG86" s="120">
        <f t="shared" si="750"/>
        <v>0</v>
      </c>
      <c r="NH86" s="120">
        <f t="shared" si="750"/>
        <v>0</v>
      </c>
      <c r="NI86" s="120">
        <f t="shared" si="750"/>
        <v>9324</v>
      </c>
      <c r="NJ86" s="120">
        <f t="shared" si="750"/>
        <v>9324</v>
      </c>
      <c r="NK86" s="120">
        <f t="shared" si="750"/>
        <v>9324</v>
      </c>
      <c r="NL86" s="120">
        <f t="shared" si="750"/>
        <v>9324</v>
      </c>
      <c r="NM86" s="120">
        <f t="shared" si="750"/>
        <v>0</v>
      </c>
      <c r="NN86" s="120">
        <f t="shared" si="750"/>
        <v>0</v>
      </c>
      <c r="NO86" s="120">
        <f t="shared" si="750"/>
        <v>0</v>
      </c>
      <c r="NP86" s="120">
        <f t="shared" si="750"/>
        <v>9324</v>
      </c>
      <c r="NQ86" s="120">
        <f t="shared" si="750"/>
        <v>9324</v>
      </c>
      <c r="NR86" s="120">
        <f t="shared" si="750"/>
        <v>9324</v>
      </c>
      <c r="NS86" s="120">
        <f t="shared" si="750"/>
        <v>9324</v>
      </c>
      <c r="NX86" s="146">
        <f>SUM(R86:NS86)</f>
        <v>2024728</v>
      </c>
      <c r="NY86" s="146"/>
      <c r="NZ86" s="146"/>
      <c r="OA86" s="146"/>
      <c r="OB86" s="146"/>
      <c r="OC86" s="146"/>
      <c r="OD86" s="146"/>
      <c r="OE86" s="146"/>
      <c r="OF86" s="146"/>
      <c r="OG86" s="146"/>
      <c r="OH86" s="146"/>
    </row>
    <row r="87" spans="1:398" s="116" customFormat="1" ht="26.1" customHeight="1" thickBot="1" x14ac:dyDescent="0.25">
      <c r="A87" s="121" t="s">
        <v>112</v>
      </c>
      <c r="B87" s="122">
        <v>30</v>
      </c>
      <c r="C87" s="117" t="s">
        <v>113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50">
        <f>(SUM(R86:AV86)*B87)/100</f>
        <v>51310.8</v>
      </c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47">
        <f>(SUM(AW86:BY86)*B87)/100</f>
        <v>48474</v>
      </c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>
        <f>(SUM(BZ86:DD86)*B87)/100</f>
        <v>29238</v>
      </c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>
        <f>(SUM(DE86:EH86)*B87)/100</f>
        <v>33834</v>
      </c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>
        <f>(SUM(EI86:FM86)*B87)/100</f>
        <v>44916</v>
      </c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>
        <f>(SUM(FN86:GQ86)*B87)/100</f>
        <v>53072.4</v>
      </c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  <c r="GJ87" s="147"/>
      <c r="GK87" s="147"/>
      <c r="GL87" s="147"/>
      <c r="GM87" s="147"/>
      <c r="GN87" s="147"/>
      <c r="GO87" s="147"/>
      <c r="GP87" s="147"/>
      <c r="GQ87" s="147"/>
      <c r="GR87" s="147">
        <f>(SUM(GR86:HV86)*B87)/100</f>
        <v>56258.400000000001</v>
      </c>
      <c r="GS87" s="147"/>
      <c r="GT87" s="147"/>
      <c r="GU87" s="147"/>
      <c r="GV87" s="147"/>
      <c r="GW87" s="147"/>
      <c r="GX87" s="147"/>
      <c r="GY87" s="147"/>
      <c r="GZ87" s="147"/>
      <c r="HA87" s="147"/>
      <c r="HB87" s="147"/>
      <c r="HC87" s="147"/>
      <c r="HD87" s="147"/>
      <c r="HE87" s="147"/>
      <c r="HF87" s="147"/>
      <c r="HG87" s="147"/>
      <c r="HH87" s="147"/>
      <c r="HI87" s="147"/>
      <c r="HJ87" s="147"/>
      <c r="HK87" s="147"/>
      <c r="HL87" s="147"/>
      <c r="HM87" s="147"/>
      <c r="HN87" s="147"/>
      <c r="HO87" s="147"/>
      <c r="HP87" s="147"/>
      <c r="HQ87" s="147"/>
      <c r="HR87" s="147"/>
      <c r="HS87" s="147"/>
      <c r="HT87" s="147"/>
      <c r="HU87" s="147"/>
      <c r="HV87" s="147"/>
      <c r="HW87" s="147">
        <f>(SUM(HW86:JA86)*B87)/100</f>
        <v>49755.6</v>
      </c>
      <c r="HX87" s="147"/>
      <c r="HY87" s="147"/>
      <c r="HZ87" s="147"/>
      <c r="IA87" s="147"/>
      <c r="IB87" s="147"/>
      <c r="IC87" s="147"/>
      <c r="ID87" s="147"/>
      <c r="IE87" s="147"/>
      <c r="IF87" s="147"/>
      <c r="IG87" s="147"/>
      <c r="IH87" s="147"/>
      <c r="II87" s="147"/>
      <c r="IJ87" s="147"/>
      <c r="IK87" s="147"/>
      <c r="IL87" s="147"/>
      <c r="IM87" s="147"/>
      <c r="IN87" s="147"/>
      <c r="IO87" s="147"/>
      <c r="IP87" s="147"/>
      <c r="IQ87" s="147"/>
      <c r="IR87" s="147"/>
      <c r="IS87" s="147"/>
      <c r="IT87" s="147"/>
      <c r="IU87" s="147"/>
      <c r="IV87" s="147"/>
      <c r="IW87" s="147"/>
      <c r="IX87" s="147"/>
      <c r="IY87" s="147"/>
      <c r="IZ87" s="147"/>
      <c r="JA87" s="147"/>
      <c r="JB87" s="147">
        <f>(SUM(JB86:KE86)*B87)/100</f>
        <v>61538.400000000001</v>
      </c>
      <c r="JC87" s="147"/>
      <c r="JD87" s="147"/>
      <c r="JE87" s="147"/>
      <c r="JF87" s="147"/>
      <c r="JG87" s="147"/>
      <c r="JH87" s="147"/>
      <c r="JI87" s="147"/>
      <c r="JJ87" s="147"/>
      <c r="JK87" s="147"/>
      <c r="JL87" s="147"/>
      <c r="JM87" s="147"/>
      <c r="JN87" s="147"/>
      <c r="JO87" s="147"/>
      <c r="JP87" s="147"/>
      <c r="JQ87" s="147"/>
      <c r="JR87" s="147"/>
      <c r="JS87" s="147"/>
      <c r="JT87" s="147"/>
      <c r="JU87" s="147"/>
      <c r="JV87" s="147"/>
      <c r="JW87" s="147"/>
      <c r="JX87" s="147"/>
      <c r="JY87" s="147"/>
      <c r="JZ87" s="147"/>
      <c r="KA87" s="147"/>
      <c r="KB87" s="147"/>
      <c r="KC87" s="147"/>
      <c r="KD87" s="147"/>
      <c r="KE87" s="147"/>
      <c r="KF87" s="147">
        <f>(SUM(KF86:LJ86)*B87)/100</f>
        <v>61538.400000000001</v>
      </c>
      <c r="KG87" s="147"/>
      <c r="KH87" s="147"/>
      <c r="KI87" s="147"/>
      <c r="KJ87" s="147"/>
      <c r="KK87" s="147"/>
      <c r="KL87" s="147"/>
      <c r="KM87" s="147"/>
      <c r="KN87" s="147"/>
      <c r="KO87" s="147"/>
      <c r="KP87" s="147"/>
      <c r="KQ87" s="147"/>
      <c r="KR87" s="147"/>
      <c r="KS87" s="147"/>
      <c r="KT87" s="147"/>
      <c r="KU87" s="147"/>
      <c r="KV87" s="147"/>
      <c r="KW87" s="147"/>
      <c r="KX87" s="147"/>
      <c r="KY87" s="147"/>
      <c r="KZ87" s="147"/>
      <c r="LA87" s="147"/>
      <c r="LB87" s="147"/>
      <c r="LC87" s="147"/>
      <c r="LD87" s="147"/>
      <c r="LE87" s="147"/>
      <c r="LF87" s="147"/>
      <c r="LG87" s="147"/>
      <c r="LH87" s="147"/>
      <c r="LI87" s="147"/>
      <c r="LJ87" s="147"/>
      <c r="LK87" s="147">
        <f>(SUM(LK86:MN86)*B87)/100</f>
        <v>55944</v>
      </c>
      <c r="LL87" s="147"/>
      <c r="LM87" s="147"/>
      <c r="LN87" s="147"/>
      <c r="LO87" s="147"/>
      <c r="LP87" s="147"/>
      <c r="LQ87" s="147"/>
      <c r="LR87" s="147"/>
      <c r="LS87" s="147"/>
      <c r="LT87" s="147"/>
      <c r="LU87" s="147"/>
      <c r="LV87" s="147"/>
      <c r="LW87" s="147"/>
      <c r="LX87" s="147"/>
      <c r="LY87" s="147"/>
      <c r="LZ87" s="147"/>
      <c r="MA87" s="147"/>
      <c r="MB87" s="147"/>
      <c r="MC87" s="147"/>
      <c r="MD87" s="147"/>
      <c r="ME87" s="147"/>
      <c r="MF87" s="147"/>
      <c r="MG87" s="147"/>
      <c r="MH87" s="147"/>
      <c r="MI87" s="147"/>
      <c r="MJ87" s="147"/>
      <c r="MK87" s="147"/>
      <c r="ML87" s="147"/>
      <c r="MM87" s="147"/>
      <c r="MN87" s="147"/>
      <c r="MO87" s="147">
        <f>(SUM(MO86:NS86)*B87)/100</f>
        <v>61538.400000000001</v>
      </c>
      <c r="MP87" s="147"/>
      <c r="MQ87" s="147"/>
      <c r="MR87" s="147"/>
      <c r="MS87" s="147"/>
      <c r="MT87" s="147"/>
      <c r="MU87" s="147"/>
      <c r="MV87" s="147"/>
      <c r="MW87" s="147"/>
      <c r="MX87" s="147"/>
      <c r="MY87" s="147"/>
      <c r="MZ87" s="147"/>
      <c r="NA87" s="147"/>
      <c r="NB87" s="147"/>
      <c r="NC87" s="147"/>
      <c r="ND87" s="147"/>
      <c r="NE87" s="147"/>
      <c r="NF87" s="147"/>
      <c r="NG87" s="147"/>
      <c r="NH87" s="147"/>
      <c r="NI87" s="147"/>
      <c r="NJ87" s="147"/>
      <c r="NK87" s="147"/>
      <c r="NL87" s="147"/>
      <c r="NM87" s="147"/>
      <c r="NN87" s="147"/>
      <c r="NO87" s="147"/>
      <c r="NP87" s="147"/>
      <c r="NQ87" s="147"/>
      <c r="NR87" s="147"/>
      <c r="NS87" s="147"/>
      <c r="NX87" s="146">
        <f>SUM(R87:NS87)</f>
        <v>607418.4</v>
      </c>
      <c r="NY87" s="146"/>
      <c r="NZ87" s="146"/>
      <c r="OA87" s="146"/>
      <c r="OB87" s="146"/>
      <c r="OC87" s="146"/>
      <c r="OD87" s="146"/>
      <c r="OE87" s="146"/>
      <c r="OF87" s="146"/>
      <c r="OG87" s="146"/>
      <c r="OH87" s="146"/>
    </row>
    <row r="88" spans="1:398" s="116" customFormat="1" ht="5.0999999999999996" customHeight="1" x14ac:dyDescent="0.2">
      <c r="A88" s="123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24"/>
      <c r="S88" s="124"/>
      <c r="T88" s="124"/>
      <c r="U88" s="124"/>
      <c r="V88" s="124"/>
      <c r="W88" s="124"/>
      <c r="X88" s="124"/>
      <c r="Y88" s="125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5"/>
      <c r="AU88" s="124"/>
      <c r="AV88" s="125"/>
      <c r="AW88" s="124"/>
      <c r="AX88" s="124"/>
      <c r="AY88" s="124"/>
      <c r="AZ88" s="124"/>
      <c r="BA88" s="125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5"/>
      <c r="BW88" s="125"/>
      <c r="BX88" s="125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5"/>
      <c r="DB88" s="125"/>
      <c r="DC88" s="125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5"/>
      <c r="EF88" s="125"/>
      <c r="EG88" s="125"/>
      <c r="EH88" s="124"/>
      <c r="EI88" s="124"/>
      <c r="EJ88" s="124"/>
      <c r="EK88" s="124"/>
      <c r="EL88" s="124"/>
      <c r="EM88" s="124"/>
      <c r="EN88" s="124"/>
      <c r="EO88" s="124"/>
      <c r="EP88" s="124"/>
      <c r="EQ88" s="124"/>
      <c r="ER88" s="124"/>
      <c r="ES88" s="124"/>
      <c r="ET88" s="124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  <c r="FI88" s="124"/>
      <c r="FJ88" s="125"/>
      <c r="FK88" s="125"/>
      <c r="FL88" s="125"/>
      <c r="FM88" s="124"/>
      <c r="FN88" s="124"/>
      <c r="FO88" s="124"/>
      <c r="FP88" s="124"/>
      <c r="FQ88" s="124"/>
      <c r="FR88" s="124"/>
      <c r="FS88" s="124"/>
      <c r="FT88" s="124"/>
      <c r="FU88" s="124"/>
      <c r="FV88" s="124"/>
      <c r="FW88" s="124"/>
      <c r="FX88" s="124"/>
      <c r="FY88" s="124"/>
      <c r="FZ88" s="124"/>
      <c r="GA88" s="124"/>
      <c r="GB88" s="124"/>
      <c r="GC88" s="124"/>
      <c r="GD88" s="124"/>
      <c r="GE88" s="124"/>
      <c r="GF88" s="124"/>
      <c r="GG88" s="124"/>
      <c r="GH88" s="124"/>
      <c r="GI88" s="124"/>
      <c r="GJ88" s="124"/>
      <c r="GK88" s="124"/>
      <c r="GL88" s="124"/>
      <c r="GM88" s="124"/>
      <c r="GN88" s="125"/>
      <c r="GO88" s="125"/>
      <c r="GP88" s="125"/>
      <c r="GQ88" s="124"/>
      <c r="GR88" s="124"/>
      <c r="GS88" s="124"/>
      <c r="GT88" s="124"/>
      <c r="GU88" s="124"/>
      <c r="GV88" s="124"/>
      <c r="GW88" s="124"/>
      <c r="GX88" s="124"/>
      <c r="GY88" s="124"/>
      <c r="GZ88" s="124"/>
      <c r="HA88" s="124"/>
      <c r="HB88" s="124"/>
      <c r="HC88" s="124"/>
      <c r="HD88" s="124"/>
      <c r="HE88" s="124"/>
      <c r="HF88" s="124"/>
      <c r="HG88" s="124"/>
      <c r="HH88" s="124"/>
      <c r="HI88" s="124"/>
      <c r="HJ88" s="124"/>
      <c r="HK88" s="124"/>
      <c r="HL88" s="124"/>
      <c r="HM88" s="124"/>
      <c r="HN88" s="124"/>
      <c r="HO88" s="124"/>
      <c r="HP88" s="124"/>
      <c r="HQ88" s="124"/>
      <c r="HR88" s="124"/>
      <c r="HS88" s="125"/>
      <c r="HT88" s="125"/>
      <c r="HU88" s="125"/>
      <c r="HV88" s="124"/>
      <c r="HW88" s="124"/>
      <c r="HX88" s="124"/>
      <c r="HY88" s="124"/>
      <c r="HZ88" s="124"/>
      <c r="IA88" s="124"/>
      <c r="IB88" s="124"/>
      <c r="IC88" s="124"/>
      <c r="ID88" s="124"/>
      <c r="IE88" s="124"/>
      <c r="IF88" s="124"/>
      <c r="IG88" s="124"/>
      <c r="IH88" s="124"/>
      <c r="II88" s="124"/>
      <c r="IJ88" s="124"/>
      <c r="IK88" s="124"/>
      <c r="IL88" s="124"/>
      <c r="IM88" s="124"/>
      <c r="IN88" s="124"/>
      <c r="IO88" s="124"/>
      <c r="IP88" s="124"/>
      <c r="IQ88" s="124"/>
      <c r="IR88" s="124"/>
      <c r="IS88" s="124"/>
      <c r="IT88" s="124"/>
      <c r="IU88" s="124"/>
      <c r="IV88" s="124"/>
      <c r="IW88" s="124"/>
      <c r="IX88" s="125"/>
      <c r="IY88" s="125"/>
      <c r="IZ88" s="125"/>
      <c r="JA88" s="124"/>
      <c r="JB88" s="124"/>
      <c r="JC88" s="124"/>
      <c r="JD88" s="124"/>
      <c r="JE88" s="124"/>
      <c r="JF88" s="124"/>
      <c r="JG88" s="124"/>
      <c r="JH88" s="124"/>
      <c r="JI88" s="124"/>
      <c r="JJ88" s="124"/>
      <c r="JK88" s="124"/>
      <c r="JL88" s="124"/>
      <c r="JM88" s="124"/>
      <c r="JN88" s="124"/>
      <c r="JO88" s="124"/>
      <c r="JP88" s="124"/>
      <c r="JQ88" s="124"/>
      <c r="JR88" s="124"/>
      <c r="JS88" s="124"/>
      <c r="JT88" s="124"/>
      <c r="JU88" s="124"/>
      <c r="JV88" s="124"/>
      <c r="JW88" s="124"/>
      <c r="JX88" s="124"/>
      <c r="JY88" s="124"/>
      <c r="JZ88" s="124"/>
      <c r="KA88" s="124"/>
      <c r="KB88" s="125"/>
      <c r="KC88" s="125"/>
      <c r="KD88" s="125"/>
      <c r="KE88" s="124"/>
      <c r="KF88" s="124"/>
      <c r="KG88" s="124"/>
      <c r="KH88" s="124"/>
      <c r="KI88" s="124"/>
      <c r="KJ88" s="124"/>
      <c r="KK88" s="124"/>
      <c r="KL88" s="124"/>
      <c r="KM88" s="124"/>
      <c r="KN88" s="124"/>
      <c r="KO88" s="124"/>
      <c r="KP88" s="124"/>
      <c r="KQ88" s="124"/>
      <c r="KR88" s="124"/>
      <c r="KS88" s="124"/>
      <c r="KT88" s="124"/>
      <c r="KU88" s="124"/>
      <c r="KV88" s="124"/>
      <c r="KW88" s="124"/>
      <c r="KX88" s="124"/>
      <c r="KY88" s="124"/>
      <c r="KZ88" s="124"/>
      <c r="LA88" s="124"/>
      <c r="LB88" s="124"/>
      <c r="LC88" s="124"/>
      <c r="LD88" s="124"/>
      <c r="LE88" s="124"/>
      <c r="LF88" s="124"/>
      <c r="LG88" s="125"/>
      <c r="LH88" s="125"/>
      <c r="LI88" s="125"/>
      <c r="LJ88" s="124"/>
      <c r="LK88" s="124"/>
      <c r="LL88" s="124"/>
      <c r="LM88" s="124"/>
      <c r="LN88" s="124"/>
      <c r="LO88" s="124"/>
      <c r="LP88" s="124"/>
      <c r="LQ88" s="124"/>
      <c r="LR88" s="124"/>
      <c r="LS88" s="124"/>
      <c r="LT88" s="124"/>
      <c r="LU88" s="124"/>
      <c r="LV88" s="124"/>
      <c r="LW88" s="124"/>
      <c r="LX88" s="124"/>
      <c r="LY88" s="124"/>
      <c r="LZ88" s="124"/>
      <c r="MA88" s="124"/>
      <c r="MB88" s="124"/>
      <c r="MC88" s="124"/>
      <c r="MD88" s="124"/>
      <c r="ME88" s="124"/>
      <c r="MF88" s="124"/>
      <c r="MG88" s="124"/>
      <c r="MH88" s="124"/>
      <c r="MI88" s="124"/>
      <c r="MJ88" s="124"/>
      <c r="MK88" s="125"/>
      <c r="ML88" s="125"/>
      <c r="MM88" s="125"/>
      <c r="MN88" s="124"/>
      <c r="MO88" s="124"/>
      <c r="MP88" s="124"/>
      <c r="MQ88" s="124"/>
      <c r="MR88" s="124"/>
      <c r="MS88" s="124"/>
      <c r="MT88" s="124"/>
      <c r="MU88" s="124"/>
      <c r="MV88" s="124"/>
      <c r="MW88" s="124"/>
      <c r="MX88" s="124"/>
      <c r="MY88" s="124"/>
      <c r="MZ88" s="124"/>
      <c r="NA88" s="124"/>
      <c r="NB88" s="124"/>
      <c r="NC88" s="124"/>
      <c r="ND88" s="124"/>
      <c r="NE88" s="124"/>
      <c r="NF88" s="124"/>
      <c r="NG88" s="124"/>
      <c r="NH88" s="124"/>
      <c r="NI88" s="124"/>
      <c r="NJ88" s="124"/>
      <c r="NK88" s="124"/>
      <c r="NL88" s="126"/>
      <c r="NM88" s="126"/>
      <c r="NN88" s="125"/>
      <c r="NO88" s="125"/>
      <c r="NP88" s="125"/>
      <c r="NQ88" s="125"/>
      <c r="NR88" s="125"/>
      <c r="NS88" s="125"/>
    </row>
    <row r="89" spans="1:398" ht="26.1" customHeight="1" x14ac:dyDescent="0.2">
      <c r="A89" s="127" t="s">
        <v>114</v>
      </c>
      <c r="R89" s="145">
        <f>SUM(R86:AV87)</f>
        <v>222346.8</v>
      </c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>
        <f>SUM(AW86:BY87)</f>
        <v>210054</v>
      </c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>
        <f>SUM(BZ86:DD87)</f>
        <v>126698</v>
      </c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>
        <f>SUM(DE86:EH87)</f>
        <v>146614</v>
      </c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>
        <f>SUM(EI86:FM87)</f>
        <v>194636</v>
      </c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5"/>
      <c r="FM89" s="145"/>
      <c r="FN89" s="145">
        <f>SUM(FN86:GQ87)</f>
        <v>229980.4</v>
      </c>
      <c r="FO89" s="145"/>
      <c r="FP89" s="145"/>
      <c r="FQ89" s="145"/>
      <c r="FR89" s="145"/>
      <c r="FS89" s="145"/>
      <c r="FT89" s="145"/>
      <c r="FU89" s="145"/>
      <c r="FV89" s="145"/>
      <c r="FW89" s="145"/>
      <c r="FX89" s="145"/>
      <c r="FY89" s="145"/>
      <c r="FZ89" s="145"/>
      <c r="GA89" s="145"/>
      <c r="GB89" s="145"/>
      <c r="GC89" s="145"/>
      <c r="GD89" s="145"/>
      <c r="GE89" s="145"/>
      <c r="GF89" s="145"/>
      <c r="GG89" s="145"/>
      <c r="GH89" s="145"/>
      <c r="GI89" s="145"/>
      <c r="GJ89" s="145"/>
      <c r="GK89" s="145"/>
      <c r="GL89" s="145"/>
      <c r="GM89" s="145"/>
      <c r="GN89" s="145"/>
      <c r="GO89" s="145"/>
      <c r="GP89" s="145"/>
      <c r="GQ89" s="145"/>
      <c r="GR89" s="145">
        <f>SUM(GR86:HV87)</f>
        <v>243786.4</v>
      </c>
      <c r="GS89" s="145"/>
      <c r="GT89" s="145"/>
      <c r="GU89" s="145"/>
      <c r="GV89" s="145"/>
      <c r="GW89" s="145"/>
      <c r="GX89" s="145"/>
      <c r="GY89" s="145"/>
      <c r="GZ89" s="145"/>
      <c r="HA89" s="145"/>
      <c r="HB89" s="145"/>
      <c r="HC89" s="145"/>
      <c r="HD89" s="145"/>
      <c r="HE89" s="145"/>
      <c r="HF89" s="145"/>
      <c r="HG89" s="145"/>
      <c r="HH89" s="145"/>
      <c r="HI89" s="145"/>
      <c r="HJ89" s="145"/>
      <c r="HK89" s="145"/>
      <c r="HL89" s="145"/>
      <c r="HM89" s="145"/>
      <c r="HN89" s="145"/>
      <c r="HO89" s="145"/>
      <c r="HP89" s="145"/>
      <c r="HQ89" s="145"/>
      <c r="HR89" s="145"/>
      <c r="HS89" s="145"/>
      <c r="HT89" s="145"/>
      <c r="HU89" s="145"/>
      <c r="HV89" s="145"/>
      <c r="HW89" s="145">
        <f>SUM(HW86:JA87)</f>
        <v>215607.6</v>
      </c>
      <c r="HX89" s="145"/>
      <c r="HY89" s="145"/>
      <c r="HZ89" s="145"/>
      <c r="IA89" s="145"/>
      <c r="IB89" s="145"/>
      <c r="IC89" s="145"/>
      <c r="ID89" s="145"/>
      <c r="IE89" s="145"/>
      <c r="IF89" s="145"/>
      <c r="IG89" s="145"/>
      <c r="IH89" s="145"/>
      <c r="II89" s="145"/>
      <c r="IJ89" s="145"/>
      <c r="IK89" s="145"/>
      <c r="IL89" s="145"/>
      <c r="IM89" s="145"/>
      <c r="IN89" s="145"/>
      <c r="IO89" s="145"/>
      <c r="IP89" s="145"/>
      <c r="IQ89" s="145"/>
      <c r="IR89" s="145"/>
      <c r="IS89" s="145"/>
      <c r="IT89" s="145"/>
      <c r="IU89" s="145"/>
      <c r="IV89" s="145"/>
      <c r="IW89" s="145"/>
      <c r="IX89" s="145"/>
      <c r="IY89" s="145"/>
      <c r="IZ89" s="145"/>
      <c r="JA89" s="145"/>
      <c r="JB89" s="145">
        <f>SUM(JB86:KE87)</f>
        <v>266666.40000000002</v>
      </c>
      <c r="JC89" s="145"/>
      <c r="JD89" s="145"/>
      <c r="JE89" s="145"/>
      <c r="JF89" s="145"/>
      <c r="JG89" s="145"/>
      <c r="JH89" s="145"/>
      <c r="JI89" s="145"/>
      <c r="JJ89" s="145"/>
      <c r="JK89" s="145"/>
      <c r="JL89" s="145"/>
      <c r="JM89" s="145"/>
      <c r="JN89" s="145"/>
      <c r="JO89" s="145"/>
      <c r="JP89" s="145"/>
      <c r="JQ89" s="145"/>
      <c r="JR89" s="145"/>
      <c r="JS89" s="145"/>
      <c r="JT89" s="145"/>
      <c r="JU89" s="145"/>
      <c r="JV89" s="145"/>
      <c r="JW89" s="145"/>
      <c r="JX89" s="145"/>
      <c r="JY89" s="145"/>
      <c r="JZ89" s="145"/>
      <c r="KA89" s="145"/>
      <c r="KB89" s="145"/>
      <c r="KC89" s="145"/>
      <c r="KD89" s="145"/>
      <c r="KE89" s="145"/>
      <c r="KF89" s="145">
        <f>SUM(KF86:LJ87)</f>
        <v>266666.40000000002</v>
      </c>
      <c r="KG89" s="145"/>
      <c r="KH89" s="145"/>
      <c r="KI89" s="145"/>
      <c r="KJ89" s="145"/>
      <c r="KK89" s="145"/>
      <c r="KL89" s="145"/>
      <c r="KM89" s="145"/>
      <c r="KN89" s="145"/>
      <c r="KO89" s="145"/>
      <c r="KP89" s="145"/>
      <c r="KQ89" s="145"/>
      <c r="KR89" s="145"/>
      <c r="KS89" s="145"/>
      <c r="KT89" s="145"/>
      <c r="KU89" s="145"/>
      <c r="KV89" s="145"/>
      <c r="KW89" s="145"/>
      <c r="KX89" s="145"/>
      <c r="KY89" s="145"/>
      <c r="KZ89" s="145"/>
      <c r="LA89" s="145"/>
      <c r="LB89" s="145"/>
      <c r="LC89" s="145"/>
      <c r="LD89" s="145"/>
      <c r="LE89" s="145"/>
      <c r="LF89" s="145"/>
      <c r="LG89" s="145"/>
      <c r="LH89" s="145"/>
      <c r="LI89" s="145"/>
      <c r="LJ89" s="145"/>
      <c r="LK89" s="145">
        <f>SUM(LK86:MN87)</f>
        <v>242424</v>
      </c>
      <c r="LL89" s="145"/>
      <c r="LM89" s="145"/>
      <c r="LN89" s="145"/>
      <c r="LO89" s="145"/>
      <c r="LP89" s="145"/>
      <c r="LQ89" s="145"/>
      <c r="LR89" s="145"/>
      <c r="LS89" s="145"/>
      <c r="LT89" s="145"/>
      <c r="LU89" s="145"/>
      <c r="LV89" s="145"/>
      <c r="LW89" s="145"/>
      <c r="LX89" s="145"/>
      <c r="LY89" s="145"/>
      <c r="LZ89" s="145"/>
      <c r="MA89" s="145"/>
      <c r="MB89" s="145"/>
      <c r="MC89" s="145"/>
      <c r="MD89" s="145"/>
      <c r="ME89" s="145"/>
      <c r="MF89" s="145"/>
      <c r="MG89" s="145"/>
      <c r="MH89" s="145"/>
      <c r="MI89" s="145"/>
      <c r="MJ89" s="145"/>
      <c r="MK89" s="145"/>
      <c r="ML89" s="145"/>
      <c r="MM89" s="145"/>
      <c r="MN89" s="145"/>
      <c r="MO89" s="145">
        <f>SUM(MO86:NS87)</f>
        <v>266666.40000000002</v>
      </c>
      <c r="MP89" s="145"/>
      <c r="MQ89" s="145"/>
      <c r="MR89" s="145"/>
      <c r="MS89" s="145"/>
      <c r="MT89" s="145"/>
      <c r="MU89" s="145"/>
      <c r="MV89" s="145"/>
      <c r="MW89" s="145"/>
      <c r="MX89" s="145"/>
      <c r="MY89" s="145"/>
      <c r="MZ89" s="145"/>
      <c r="NA89" s="145"/>
      <c r="NB89" s="145"/>
      <c r="NC89" s="145"/>
      <c r="ND89" s="145"/>
      <c r="NE89" s="145"/>
      <c r="NF89" s="145"/>
      <c r="NG89" s="145"/>
      <c r="NH89" s="145"/>
      <c r="NI89" s="145"/>
      <c r="NJ89" s="145"/>
      <c r="NK89" s="145"/>
      <c r="NL89" s="145"/>
      <c r="NM89" s="145"/>
      <c r="NN89" s="145"/>
      <c r="NO89" s="145"/>
      <c r="NP89" s="145"/>
      <c r="NQ89" s="145"/>
      <c r="NR89" s="145"/>
      <c r="NS89" s="145"/>
      <c r="NX89" s="146">
        <f>SUM(R89:NS89)</f>
        <v>2632146.4</v>
      </c>
      <c r="NY89" s="146"/>
      <c r="NZ89" s="146"/>
      <c r="OA89" s="146"/>
      <c r="OB89" s="146"/>
      <c r="OC89" s="146"/>
      <c r="OD89" s="146"/>
      <c r="OE89" s="146"/>
      <c r="OF89" s="146"/>
      <c r="OG89" s="146"/>
      <c r="OH89" s="146"/>
    </row>
    <row r="90" spans="1:398" ht="5.0999999999999996" customHeight="1" x14ac:dyDescent="0.2">
      <c r="A90" s="129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1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0"/>
      <c r="EZ90" s="130"/>
      <c r="FA90" s="130"/>
      <c r="FB90" s="130"/>
      <c r="FC90" s="130"/>
      <c r="FD90" s="130"/>
      <c r="FE90" s="130"/>
      <c r="FF90" s="130"/>
      <c r="FG90" s="130"/>
      <c r="FH90" s="130"/>
      <c r="FI90" s="130"/>
      <c r="FJ90" s="130"/>
      <c r="FK90" s="130"/>
      <c r="FL90" s="130"/>
      <c r="FM90" s="130"/>
      <c r="FN90" s="130"/>
      <c r="FO90" s="130"/>
      <c r="FP90" s="130"/>
      <c r="FQ90" s="130"/>
      <c r="FR90" s="130"/>
      <c r="FS90" s="130"/>
      <c r="FT90" s="130"/>
      <c r="FU90" s="130"/>
      <c r="FV90" s="130"/>
      <c r="FW90" s="130"/>
      <c r="FX90" s="130"/>
      <c r="FY90" s="130"/>
      <c r="FZ90" s="130"/>
      <c r="GA90" s="130"/>
      <c r="GB90" s="130"/>
      <c r="GC90" s="130"/>
      <c r="GD90" s="130"/>
      <c r="GE90" s="130"/>
      <c r="GF90" s="130"/>
      <c r="GG90" s="130"/>
      <c r="GH90" s="130"/>
      <c r="GI90" s="130"/>
      <c r="GJ90" s="130"/>
      <c r="GK90" s="130"/>
      <c r="GL90" s="130"/>
      <c r="GM90" s="130"/>
      <c r="GN90" s="130"/>
      <c r="GO90" s="130"/>
      <c r="GP90" s="130"/>
      <c r="GQ90" s="130"/>
      <c r="GR90" s="130"/>
      <c r="GS90" s="130"/>
      <c r="GT90" s="130"/>
      <c r="GU90" s="130"/>
      <c r="GV90" s="130"/>
      <c r="GW90" s="130"/>
      <c r="GX90" s="130"/>
      <c r="GY90" s="130"/>
      <c r="GZ90" s="130"/>
      <c r="HA90" s="130"/>
      <c r="HB90" s="130"/>
      <c r="HC90" s="130"/>
      <c r="HD90" s="130"/>
      <c r="HE90" s="130"/>
      <c r="HF90" s="130"/>
      <c r="HG90" s="130"/>
      <c r="HH90" s="130"/>
      <c r="HI90" s="130"/>
      <c r="HJ90" s="130"/>
      <c r="HK90" s="130"/>
      <c r="HL90" s="130"/>
      <c r="HM90" s="130"/>
      <c r="HN90" s="130"/>
      <c r="HO90" s="130"/>
      <c r="HP90" s="130"/>
      <c r="HQ90" s="130"/>
      <c r="HR90" s="130"/>
      <c r="HS90" s="130"/>
      <c r="HT90" s="130"/>
      <c r="HU90" s="130"/>
      <c r="HV90" s="130"/>
      <c r="HW90" s="130"/>
      <c r="HX90" s="130"/>
      <c r="HY90" s="130"/>
      <c r="HZ90" s="130"/>
      <c r="IA90" s="130"/>
      <c r="IB90" s="130"/>
      <c r="IC90" s="130"/>
      <c r="ID90" s="130"/>
      <c r="IE90" s="130"/>
      <c r="IF90" s="130"/>
      <c r="IG90" s="130"/>
      <c r="IH90" s="130"/>
      <c r="II90" s="130"/>
      <c r="IJ90" s="130"/>
      <c r="IK90" s="130"/>
      <c r="IL90" s="130"/>
      <c r="IM90" s="130"/>
      <c r="IN90" s="130"/>
      <c r="IO90" s="130"/>
      <c r="IP90" s="130"/>
      <c r="IQ90" s="130"/>
      <c r="IR90" s="130"/>
      <c r="IS90" s="130"/>
      <c r="IT90" s="130"/>
      <c r="IU90" s="130"/>
      <c r="IV90" s="130"/>
      <c r="IW90" s="130"/>
      <c r="IX90" s="130"/>
      <c r="IY90" s="130"/>
      <c r="IZ90" s="130"/>
      <c r="JA90" s="130"/>
      <c r="JB90" s="130"/>
      <c r="JC90" s="130"/>
      <c r="JD90" s="130"/>
      <c r="JE90" s="130"/>
      <c r="JF90" s="130"/>
      <c r="JG90" s="130"/>
      <c r="JH90" s="130"/>
      <c r="JI90" s="130"/>
      <c r="JJ90" s="130"/>
      <c r="JK90" s="130"/>
      <c r="JL90" s="130"/>
      <c r="JM90" s="130"/>
      <c r="JN90" s="130"/>
      <c r="JO90" s="130"/>
      <c r="JP90" s="130"/>
      <c r="JQ90" s="130"/>
      <c r="JR90" s="130"/>
      <c r="JS90" s="130"/>
      <c r="JT90" s="130"/>
      <c r="JU90" s="130"/>
      <c r="JV90" s="130"/>
      <c r="JW90" s="130"/>
      <c r="JX90" s="130"/>
      <c r="JY90" s="130"/>
      <c r="JZ90" s="130"/>
      <c r="KA90" s="130"/>
      <c r="KB90" s="130"/>
      <c r="KC90" s="130"/>
      <c r="KD90" s="130"/>
      <c r="KE90" s="130"/>
      <c r="KF90" s="130"/>
      <c r="KG90" s="130"/>
      <c r="KH90" s="130"/>
      <c r="KI90" s="130"/>
      <c r="KJ90" s="130"/>
      <c r="KK90" s="130"/>
      <c r="KL90" s="130"/>
      <c r="KM90" s="130"/>
      <c r="KN90" s="130"/>
      <c r="KO90" s="130"/>
      <c r="KP90" s="130"/>
      <c r="KQ90" s="130"/>
      <c r="KR90" s="130"/>
      <c r="KS90" s="130"/>
      <c r="KT90" s="130"/>
      <c r="KU90" s="130"/>
      <c r="KV90" s="130"/>
      <c r="KW90" s="130"/>
      <c r="KX90" s="130"/>
      <c r="KY90" s="130"/>
      <c r="KZ90" s="130"/>
      <c r="LA90" s="130"/>
      <c r="LB90" s="130"/>
      <c r="LC90" s="130"/>
      <c r="LD90" s="130"/>
      <c r="LE90" s="130"/>
      <c r="LF90" s="130"/>
      <c r="LG90" s="130"/>
      <c r="LH90" s="130"/>
      <c r="LI90" s="130"/>
      <c r="LJ90" s="130"/>
      <c r="LK90" s="130"/>
      <c r="LL90" s="130"/>
      <c r="LM90" s="130"/>
      <c r="LN90" s="130"/>
      <c r="LO90" s="130"/>
      <c r="LP90" s="130"/>
      <c r="LQ90" s="130"/>
      <c r="LR90" s="130"/>
      <c r="LS90" s="130"/>
      <c r="LT90" s="130"/>
      <c r="LU90" s="130"/>
      <c r="LV90" s="130"/>
      <c r="LW90" s="130"/>
      <c r="LX90" s="130"/>
      <c r="LY90" s="130"/>
      <c r="LZ90" s="130"/>
      <c r="MA90" s="130"/>
      <c r="MB90" s="130"/>
      <c r="MC90" s="130"/>
      <c r="MD90" s="130"/>
      <c r="ME90" s="130"/>
      <c r="MF90" s="130"/>
      <c r="MG90" s="130"/>
      <c r="MH90" s="130"/>
      <c r="MI90" s="130"/>
      <c r="MJ90" s="130"/>
      <c r="MK90" s="130"/>
      <c r="ML90" s="130"/>
      <c r="MM90" s="130"/>
      <c r="MN90" s="130"/>
      <c r="MO90" s="130"/>
      <c r="MP90" s="130"/>
      <c r="MQ90" s="130"/>
      <c r="MR90" s="130"/>
      <c r="MS90" s="130"/>
      <c r="MT90" s="130"/>
      <c r="MU90" s="130"/>
      <c r="MV90" s="130"/>
      <c r="MW90" s="130"/>
      <c r="MX90" s="130"/>
      <c r="MY90" s="130"/>
      <c r="MZ90" s="130"/>
      <c r="NA90" s="130"/>
      <c r="NB90" s="130"/>
      <c r="NC90" s="130"/>
      <c r="ND90" s="130"/>
      <c r="NE90" s="130"/>
      <c r="NF90" s="130"/>
      <c r="NG90" s="130"/>
      <c r="NH90" s="130"/>
      <c r="NI90" s="130"/>
      <c r="NJ90" s="130"/>
      <c r="NK90" s="130"/>
      <c r="NL90" s="130"/>
      <c r="NM90" s="130"/>
      <c r="NN90" s="130"/>
      <c r="NO90" s="130"/>
      <c r="NP90" s="130"/>
      <c r="NQ90" s="130"/>
      <c r="NR90" s="130"/>
      <c r="NS90" s="130"/>
    </row>
    <row r="91" spans="1:398" ht="26.1" customHeight="1" x14ac:dyDescent="0.2">
      <c r="A91" s="127" t="s">
        <v>115</v>
      </c>
      <c r="R91" s="145">
        <v>325096</v>
      </c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>
        <v>243496</v>
      </c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45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  <c r="FT91" s="145"/>
      <c r="FU91" s="145"/>
      <c r="FV91" s="145"/>
      <c r="FW91" s="145"/>
      <c r="FX91" s="145"/>
      <c r="FY91" s="145"/>
      <c r="FZ91" s="145"/>
      <c r="GA91" s="145"/>
      <c r="GB91" s="145"/>
      <c r="GC91" s="145"/>
      <c r="GD91" s="145"/>
      <c r="GE91" s="145"/>
      <c r="GF91" s="145"/>
      <c r="GG91" s="145"/>
      <c r="GH91" s="145"/>
      <c r="GI91" s="145"/>
      <c r="GJ91" s="145"/>
      <c r="GK91" s="145"/>
      <c r="GL91" s="145"/>
      <c r="GM91" s="145"/>
      <c r="GN91" s="145"/>
      <c r="GO91" s="145"/>
      <c r="GP91" s="145"/>
      <c r="GQ91" s="145"/>
      <c r="GR91" s="145"/>
      <c r="GS91" s="145"/>
      <c r="GT91" s="145"/>
      <c r="GU91" s="145"/>
      <c r="GV91" s="145"/>
      <c r="GW91" s="145"/>
      <c r="GX91" s="145"/>
      <c r="GY91" s="145"/>
      <c r="GZ91" s="145"/>
      <c r="HA91" s="145"/>
      <c r="HB91" s="145"/>
      <c r="HC91" s="145"/>
      <c r="HD91" s="145"/>
      <c r="HE91" s="145"/>
      <c r="HF91" s="145"/>
      <c r="HG91" s="145"/>
      <c r="HH91" s="145"/>
      <c r="HI91" s="145"/>
      <c r="HJ91" s="145"/>
      <c r="HK91" s="145"/>
      <c r="HL91" s="145"/>
      <c r="HM91" s="145"/>
      <c r="HN91" s="145"/>
      <c r="HO91" s="145"/>
      <c r="HP91" s="145"/>
      <c r="HQ91" s="145"/>
      <c r="HR91" s="145"/>
      <c r="HS91" s="145"/>
      <c r="HT91" s="145"/>
      <c r="HU91" s="145"/>
      <c r="HV91" s="145"/>
      <c r="HW91" s="145"/>
      <c r="HX91" s="145"/>
      <c r="HY91" s="145"/>
      <c r="HZ91" s="145"/>
      <c r="IA91" s="145"/>
      <c r="IB91" s="145"/>
      <c r="IC91" s="145"/>
      <c r="ID91" s="145"/>
      <c r="IE91" s="145"/>
      <c r="IF91" s="145"/>
      <c r="IG91" s="145"/>
      <c r="IH91" s="145"/>
      <c r="II91" s="145"/>
      <c r="IJ91" s="145"/>
      <c r="IK91" s="145"/>
      <c r="IL91" s="145"/>
      <c r="IM91" s="145"/>
      <c r="IN91" s="145"/>
      <c r="IO91" s="145"/>
      <c r="IP91" s="145"/>
      <c r="IQ91" s="145"/>
      <c r="IR91" s="145"/>
      <c r="IS91" s="145"/>
      <c r="IT91" s="145"/>
      <c r="IU91" s="145"/>
      <c r="IV91" s="145"/>
      <c r="IW91" s="145"/>
      <c r="IX91" s="145"/>
      <c r="IY91" s="145"/>
      <c r="IZ91" s="145"/>
      <c r="JA91" s="145"/>
      <c r="JB91" s="145"/>
      <c r="JC91" s="145"/>
      <c r="JD91" s="145"/>
      <c r="JE91" s="145"/>
      <c r="JF91" s="145"/>
      <c r="JG91" s="145"/>
      <c r="JH91" s="145"/>
      <c r="JI91" s="145"/>
      <c r="JJ91" s="145"/>
      <c r="JK91" s="145"/>
      <c r="JL91" s="145"/>
      <c r="JM91" s="145"/>
      <c r="JN91" s="145"/>
      <c r="JO91" s="145"/>
      <c r="JP91" s="145"/>
      <c r="JQ91" s="145"/>
      <c r="JR91" s="145"/>
      <c r="JS91" s="145"/>
      <c r="JT91" s="145"/>
      <c r="JU91" s="145"/>
      <c r="JV91" s="145"/>
      <c r="JW91" s="145"/>
      <c r="JX91" s="145"/>
      <c r="JY91" s="145"/>
      <c r="JZ91" s="145"/>
      <c r="KA91" s="145"/>
      <c r="KB91" s="145"/>
      <c r="KC91" s="145"/>
      <c r="KD91" s="145"/>
      <c r="KE91" s="145"/>
      <c r="KF91" s="145"/>
      <c r="KG91" s="145"/>
      <c r="KH91" s="145"/>
      <c r="KI91" s="145"/>
      <c r="KJ91" s="145"/>
      <c r="KK91" s="145"/>
      <c r="KL91" s="145"/>
      <c r="KM91" s="145"/>
      <c r="KN91" s="145"/>
      <c r="KO91" s="145"/>
      <c r="KP91" s="145"/>
      <c r="KQ91" s="145"/>
      <c r="KR91" s="145"/>
      <c r="KS91" s="145"/>
      <c r="KT91" s="145"/>
      <c r="KU91" s="145"/>
      <c r="KV91" s="145"/>
      <c r="KW91" s="145"/>
      <c r="KX91" s="145"/>
      <c r="KY91" s="145"/>
      <c r="KZ91" s="145"/>
      <c r="LA91" s="145"/>
      <c r="LB91" s="145"/>
      <c r="LC91" s="145"/>
      <c r="LD91" s="145"/>
      <c r="LE91" s="145"/>
      <c r="LF91" s="145"/>
      <c r="LG91" s="145"/>
      <c r="LH91" s="145"/>
      <c r="LI91" s="145"/>
      <c r="LJ91" s="145"/>
      <c r="LK91" s="145"/>
      <c r="LL91" s="145"/>
      <c r="LM91" s="145"/>
      <c r="LN91" s="145"/>
      <c r="LO91" s="145"/>
      <c r="LP91" s="145"/>
      <c r="LQ91" s="145"/>
      <c r="LR91" s="145"/>
      <c r="LS91" s="145"/>
      <c r="LT91" s="145"/>
      <c r="LU91" s="145"/>
      <c r="LV91" s="145"/>
      <c r="LW91" s="145"/>
      <c r="LX91" s="145"/>
      <c r="LY91" s="145"/>
      <c r="LZ91" s="145"/>
      <c r="MA91" s="145"/>
      <c r="MB91" s="145"/>
      <c r="MC91" s="145"/>
      <c r="MD91" s="145"/>
      <c r="ME91" s="145"/>
      <c r="MF91" s="145"/>
      <c r="MG91" s="145"/>
      <c r="MH91" s="145"/>
      <c r="MI91" s="145"/>
      <c r="MJ91" s="145"/>
      <c r="MK91" s="145"/>
      <c r="ML91" s="145"/>
      <c r="MM91" s="145"/>
      <c r="MN91" s="145"/>
      <c r="MO91" s="145"/>
      <c r="MP91" s="145"/>
      <c r="MQ91" s="145"/>
      <c r="MR91" s="145"/>
      <c r="MS91" s="145"/>
      <c r="MT91" s="145"/>
      <c r="MU91" s="145"/>
      <c r="MV91" s="145"/>
      <c r="MW91" s="145"/>
      <c r="MX91" s="145"/>
      <c r="MY91" s="145"/>
      <c r="MZ91" s="145"/>
      <c r="NA91" s="145"/>
      <c r="NB91" s="145"/>
      <c r="NC91" s="145"/>
      <c r="ND91" s="145"/>
      <c r="NE91" s="145"/>
      <c r="NF91" s="145"/>
      <c r="NG91" s="145"/>
      <c r="NH91" s="145"/>
      <c r="NI91" s="145"/>
      <c r="NJ91" s="145"/>
      <c r="NK91" s="145"/>
      <c r="NL91" s="145"/>
      <c r="NM91" s="145"/>
      <c r="NN91" s="145"/>
      <c r="NO91" s="145"/>
      <c r="NP91" s="145"/>
      <c r="NQ91" s="145"/>
      <c r="NR91" s="145"/>
      <c r="NS91" s="145"/>
      <c r="NX91" s="146">
        <f>SUM(R91:NS91)</f>
        <v>568592</v>
      </c>
      <c r="NY91" s="146"/>
      <c r="NZ91" s="146"/>
      <c r="OA91" s="146"/>
      <c r="OB91" s="146"/>
      <c r="OC91" s="146"/>
      <c r="OD91" s="146"/>
      <c r="OE91" s="146"/>
      <c r="OF91" s="146"/>
      <c r="OG91" s="146"/>
      <c r="OH91" s="146"/>
    </row>
    <row r="92" spans="1:398" ht="5.0999999999999996" customHeight="1" x14ac:dyDescent="0.2">
      <c r="A92" s="129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1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  <c r="ES92" s="130"/>
      <c r="ET92" s="130"/>
      <c r="EU92" s="130"/>
      <c r="EV92" s="130"/>
      <c r="EW92" s="130"/>
      <c r="EX92" s="130"/>
      <c r="EY92" s="130"/>
      <c r="EZ92" s="130"/>
      <c r="FA92" s="130"/>
      <c r="FB92" s="130"/>
      <c r="FC92" s="130"/>
      <c r="FD92" s="130"/>
      <c r="FE92" s="130"/>
      <c r="FF92" s="130"/>
      <c r="FG92" s="130"/>
      <c r="FH92" s="130"/>
      <c r="FI92" s="130"/>
      <c r="FJ92" s="130"/>
      <c r="FK92" s="130"/>
      <c r="FL92" s="130"/>
      <c r="FM92" s="130"/>
      <c r="FN92" s="130"/>
      <c r="FO92" s="130"/>
      <c r="FP92" s="130"/>
      <c r="FQ92" s="130"/>
      <c r="FR92" s="130"/>
      <c r="FS92" s="130"/>
      <c r="FT92" s="130"/>
      <c r="FU92" s="130"/>
      <c r="FV92" s="130"/>
      <c r="FW92" s="130"/>
      <c r="FX92" s="130"/>
      <c r="FY92" s="130"/>
      <c r="FZ92" s="130"/>
      <c r="GA92" s="130"/>
      <c r="GB92" s="130"/>
      <c r="GC92" s="130"/>
      <c r="GD92" s="130"/>
      <c r="GE92" s="130"/>
      <c r="GF92" s="130"/>
      <c r="GG92" s="130"/>
      <c r="GH92" s="130"/>
      <c r="GI92" s="130"/>
      <c r="GJ92" s="130"/>
      <c r="GK92" s="130"/>
      <c r="GL92" s="130"/>
      <c r="GM92" s="130"/>
      <c r="GN92" s="130"/>
      <c r="GO92" s="130"/>
      <c r="GP92" s="130"/>
      <c r="GQ92" s="130"/>
      <c r="GR92" s="130"/>
      <c r="GS92" s="130"/>
      <c r="GT92" s="130"/>
      <c r="GU92" s="130"/>
      <c r="GV92" s="130"/>
      <c r="GW92" s="130"/>
      <c r="GX92" s="130"/>
      <c r="GY92" s="130"/>
      <c r="GZ92" s="130"/>
      <c r="HA92" s="130"/>
      <c r="HB92" s="130"/>
      <c r="HC92" s="130"/>
      <c r="HD92" s="130"/>
      <c r="HE92" s="130"/>
      <c r="HF92" s="130"/>
      <c r="HG92" s="130"/>
      <c r="HH92" s="130"/>
      <c r="HI92" s="130"/>
      <c r="HJ92" s="130"/>
      <c r="HK92" s="130"/>
      <c r="HL92" s="130"/>
      <c r="HM92" s="130"/>
      <c r="HN92" s="130"/>
      <c r="HO92" s="130"/>
      <c r="HP92" s="130"/>
      <c r="HQ92" s="130"/>
      <c r="HR92" s="130"/>
      <c r="HS92" s="130"/>
      <c r="HT92" s="130"/>
      <c r="HU92" s="130"/>
      <c r="HV92" s="130"/>
      <c r="HW92" s="130"/>
      <c r="HX92" s="130"/>
      <c r="HY92" s="130"/>
      <c r="HZ92" s="130"/>
      <c r="IA92" s="130"/>
      <c r="IB92" s="130"/>
      <c r="IC92" s="130"/>
      <c r="ID92" s="130"/>
      <c r="IE92" s="130"/>
      <c r="IF92" s="130"/>
      <c r="IG92" s="130"/>
      <c r="IH92" s="130"/>
      <c r="II92" s="130"/>
      <c r="IJ92" s="130"/>
      <c r="IK92" s="130"/>
      <c r="IL92" s="130"/>
      <c r="IM92" s="130"/>
      <c r="IN92" s="130"/>
      <c r="IO92" s="130"/>
      <c r="IP92" s="130"/>
      <c r="IQ92" s="130"/>
      <c r="IR92" s="130"/>
      <c r="IS92" s="130"/>
      <c r="IT92" s="130"/>
      <c r="IU92" s="130"/>
      <c r="IV92" s="130"/>
      <c r="IW92" s="130"/>
      <c r="IX92" s="130"/>
      <c r="IY92" s="130"/>
      <c r="IZ92" s="130"/>
      <c r="JA92" s="130"/>
      <c r="JB92" s="130"/>
      <c r="JC92" s="130"/>
      <c r="JD92" s="130"/>
      <c r="JE92" s="130"/>
      <c r="JF92" s="130"/>
      <c r="JG92" s="130"/>
      <c r="JH92" s="130"/>
      <c r="JI92" s="130"/>
      <c r="JJ92" s="130"/>
      <c r="JK92" s="130"/>
      <c r="JL92" s="130"/>
      <c r="JM92" s="130"/>
      <c r="JN92" s="130"/>
      <c r="JO92" s="130"/>
      <c r="JP92" s="130"/>
      <c r="JQ92" s="130"/>
      <c r="JR92" s="130"/>
      <c r="JS92" s="130"/>
      <c r="JT92" s="130"/>
      <c r="JU92" s="130"/>
      <c r="JV92" s="130"/>
      <c r="JW92" s="130"/>
      <c r="JX92" s="130"/>
      <c r="JY92" s="130"/>
      <c r="JZ92" s="130"/>
      <c r="KA92" s="130"/>
      <c r="KB92" s="130"/>
      <c r="KC92" s="130"/>
      <c r="KD92" s="130"/>
      <c r="KE92" s="130"/>
      <c r="KF92" s="130"/>
      <c r="KG92" s="130"/>
      <c r="KH92" s="130"/>
      <c r="KI92" s="130"/>
      <c r="KJ92" s="130"/>
      <c r="KK92" s="130"/>
      <c r="KL92" s="130"/>
      <c r="KM92" s="130"/>
      <c r="KN92" s="130"/>
      <c r="KO92" s="130"/>
      <c r="KP92" s="130"/>
      <c r="KQ92" s="130"/>
      <c r="KR92" s="130"/>
      <c r="KS92" s="130"/>
      <c r="KT92" s="130"/>
      <c r="KU92" s="130"/>
      <c r="KV92" s="130"/>
      <c r="KW92" s="130"/>
      <c r="KX92" s="130"/>
      <c r="KY92" s="130"/>
      <c r="KZ92" s="130"/>
      <c r="LA92" s="130"/>
      <c r="LB92" s="130"/>
      <c r="LC92" s="130"/>
      <c r="LD92" s="130"/>
      <c r="LE92" s="130"/>
      <c r="LF92" s="130"/>
      <c r="LG92" s="130"/>
      <c r="LH92" s="130"/>
      <c r="LI92" s="130"/>
      <c r="LJ92" s="130"/>
      <c r="LK92" s="130"/>
      <c r="LL92" s="130"/>
      <c r="LM92" s="130"/>
      <c r="LN92" s="130"/>
      <c r="LO92" s="130"/>
      <c r="LP92" s="130"/>
      <c r="LQ92" s="130"/>
      <c r="LR92" s="130"/>
      <c r="LS92" s="130"/>
      <c r="LT92" s="130"/>
      <c r="LU92" s="130"/>
      <c r="LV92" s="130"/>
      <c r="LW92" s="130"/>
      <c r="LX92" s="130"/>
      <c r="LY92" s="130"/>
      <c r="LZ92" s="130"/>
      <c r="MA92" s="130"/>
      <c r="MB92" s="130"/>
      <c r="MC92" s="130"/>
      <c r="MD92" s="130"/>
      <c r="ME92" s="130"/>
      <c r="MF92" s="130"/>
      <c r="MG92" s="130"/>
      <c r="MH92" s="130"/>
      <c r="MI92" s="130"/>
      <c r="MJ92" s="130"/>
      <c r="MK92" s="130"/>
      <c r="ML92" s="130"/>
      <c r="MM92" s="130"/>
      <c r="MN92" s="130"/>
      <c r="MO92" s="130"/>
      <c r="MP92" s="130"/>
      <c r="MQ92" s="130"/>
      <c r="MR92" s="130"/>
      <c r="MS92" s="130"/>
      <c r="MT92" s="130"/>
      <c r="MU92" s="130"/>
      <c r="MV92" s="130"/>
      <c r="MW92" s="130"/>
      <c r="MX92" s="130"/>
      <c r="MY92" s="130"/>
      <c r="MZ92" s="130"/>
      <c r="NA92" s="130"/>
      <c r="NB92" s="130"/>
      <c r="NC92" s="130"/>
      <c r="ND92" s="130"/>
      <c r="NE92" s="130"/>
      <c r="NF92" s="130"/>
      <c r="NG92" s="130"/>
      <c r="NH92" s="130"/>
      <c r="NI92" s="130"/>
      <c r="NJ92" s="130"/>
      <c r="NK92" s="130"/>
      <c r="NL92" s="130"/>
      <c r="NM92" s="130"/>
      <c r="NN92" s="130"/>
      <c r="NO92" s="130"/>
      <c r="NP92" s="130"/>
      <c r="NQ92" s="130"/>
      <c r="NR92" s="130"/>
      <c r="NS92" s="130"/>
    </row>
    <row r="93" spans="1:398" ht="26.1" customHeight="1" x14ac:dyDescent="0.2">
      <c r="A93" s="127" t="s">
        <v>116</v>
      </c>
      <c r="R93" s="143">
        <f>(R91/R89)-1</f>
        <v>0.46211233982229571</v>
      </c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>
        <f>(AW91/AW89)-1</f>
        <v>0.15920668018699957</v>
      </c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>
        <f>(BZ91/BZ89)-1</f>
        <v>-1</v>
      </c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>
        <f>(DE91/DE89)-1</f>
        <v>-1</v>
      </c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>
        <f>(EI91/EI89)-1</f>
        <v>-1</v>
      </c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>
        <f>(FN91/FN89)-1</f>
        <v>-1</v>
      </c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>
        <f>(GR91/GR89)-1</f>
        <v>-1</v>
      </c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>
        <f>(HW91/HW89)-1</f>
        <v>-1</v>
      </c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  <c r="IK93" s="143"/>
      <c r="IL93" s="143"/>
      <c r="IM93" s="143"/>
      <c r="IN93" s="143"/>
      <c r="IO93" s="143"/>
      <c r="IP93" s="143"/>
      <c r="IQ93" s="143"/>
      <c r="IR93" s="143"/>
      <c r="IS93" s="143"/>
      <c r="IT93" s="143"/>
      <c r="IU93" s="143"/>
      <c r="IV93" s="143"/>
      <c r="IW93" s="143"/>
      <c r="IX93" s="143"/>
      <c r="IY93" s="143"/>
      <c r="IZ93" s="143"/>
      <c r="JA93" s="143"/>
      <c r="JB93" s="143">
        <f>(JB91/JB89)-1</f>
        <v>-1</v>
      </c>
      <c r="JC93" s="143"/>
      <c r="JD93" s="143"/>
      <c r="JE93" s="143"/>
      <c r="JF93" s="143"/>
      <c r="JG93" s="143"/>
      <c r="JH93" s="143"/>
      <c r="JI93" s="143"/>
      <c r="JJ93" s="143"/>
      <c r="JK93" s="143"/>
      <c r="JL93" s="143"/>
      <c r="JM93" s="143"/>
      <c r="JN93" s="143"/>
      <c r="JO93" s="143"/>
      <c r="JP93" s="143"/>
      <c r="JQ93" s="143"/>
      <c r="JR93" s="143"/>
      <c r="JS93" s="143"/>
      <c r="JT93" s="143"/>
      <c r="JU93" s="143"/>
      <c r="JV93" s="143"/>
      <c r="JW93" s="143"/>
      <c r="JX93" s="143"/>
      <c r="JY93" s="143"/>
      <c r="JZ93" s="143"/>
      <c r="KA93" s="143"/>
      <c r="KB93" s="143"/>
      <c r="KC93" s="143"/>
      <c r="KD93" s="143"/>
      <c r="KE93" s="143"/>
      <c r="KF93" s="143">
        <f>(KF91/KF89)-1</f>
        <v>-1</v>
      </c>
      <c r="KG93" s="143"/>
      <c r="KH93" s="143"/>
      <c r="KI93" s="143"/>
      <c r="KJ93" s="143"/>
      <c r="KK93" s="143"/>
      <c r="KL93" s="143"/>
      <c r="KM93" s="143"/>
      <c r="KN93" s="143"/>
      <c r="KO93" s="143"/>
      <c r="KP93" s="143"/>
      <c r="KQ93" s="143"/>
      <c r="KR93" s="143"/>
      <c r="KS93" s="143"/>
      <c r="KT93" s="143"/>
      <c r="KU93" s="143"/>
      <c r="KV93" s="143"/>
      <c r="KW93" s="143"/>
      <c r="KX93" s="143"/>
      <c r="KY93" s="143"/>
      <c r="KZ93" s="143"/>
      <c r="LA93" s="143"/>
      <c r="LB93" s="143"/>
      <c r="LC93" s="143"/>
      <c r="LD93" s="143"/>
      <c r="LE93" s="143"/>
      <c r="LF93" s="143"/>
      <c r="LG93" s="143"/>
      <c r="LH93" s="143"/>
      <c r="LI93" s="143"/>
      <c r="LJ93" s="143"/>
      <c r="LK93" s="143">
        <f>(LK91/LK89)-1</f>
        <v>-1</v>
      </c>
      <c r="LL93" s="143"/>
      <c r="LM93" s="143"/>
      <c r="LN93" s="143"/>
      <c r="LO93" s="143"/>
      <c r="LP93" s="143"/>
      <c r="LQ93" s="143"/>
      <c r="LR93" s="143"/>
      <c r="LS93" s="143"/>
      <c r="LT93" s="143"/>
      <c r="LU93" s="143"/>
      <c r="LV93" s="143"/>
      <c r="LW93" s="143"/>
      <c r="LX93" s="143"/>
      <c r="LY93" s="143"/>
      <c r="LZ93" s="143"/>
      <c r="MA93" s="143"/>
      <c r="MB93" s="143"/>
      <c r="MC93" s="143"/>
      <c r="MD93" s="143"/>
      <c r="ME93" s="143"/>
      <c r="MF93" s="143"/>
      <c r="MG93" s="143"/>
      <c r="MH93" s="143"/>
      <c r="MI93" s="143"/>
      <c r="MJ93" s="143"/>
      <c r="MK93" s="143"/>
      <c r="ML93" s="143"/>
      <c r="MM93" s="143"/>
      <c r="MN93" s="143"/>
      <c r="MO93" s="143">
        <f>(MO91/MO89)-1</f>
        <v>-1</v>
      </c>
      <c r="MP93" s="143"/>
      <c r="MQ93" s="143"/>
      <c r="MR93" s="143"/>
      <c r="MS93" s="143"/>
      <c r="MT93" s="143"/>
      <c r="MU93" s="143"/>
      <c r="MV93" s="143"/>
      <c r="MW93" s="143"/>
      <c r="MX93" s="143"/>
      <c r="MY93" s="143"/>
      <c r="MZ93" s="143"/>
      <c r="NA93" s="143"/>
      <c r="NB93" s="143"/>
      <c r="NC93" s="143"/>
      <c r="ND93" s="143"/>
      <c r="NE93" s="143"/>
      <c r="NF93" s="143"/>
      <c r="NG93" s="143"/>
      <c r="NH93" s="143"/>
      <c r="NI93" s="143"/>
      <c r="NJ93" s="143"/>
      <c r="NK93" s="143"/>
      <c r="NL93" s="143"/>
      <c r="NM93" s="143"/>
      <c r="NN93" s="143"/>
      <c r="NO93" s="143"/>
      <c r="NP93" s="143"/>
      <c r="NQ93" s="143"/>
      <c r="NR93" s="143"/>
      <c r="NS93" s="143"/>
      <c r="NX93" s="144">
        <f>(NX91/NX89)-1</f>
        <v>-0.78398162047521369</v>
      </c>
      <c r="NY93" s="144"/>
      <c r="NZ93" s="144"/>
      <c r="OA93" s="144"/>
      <c r="OB93" s="144"/>
      <c r="OC93" s="144"/>
      <c r="OD93" s="144"/>
      <c r="OE93" s="144"/>
      <c r="OF93" s="144"/>
      <c r="OG93" s="144"/>
      <c r="OH93" s="144"/>
    </row>
    <row r="94" spans="1:398" x14ac:dyDescent="0.2">
      <c r="A94" s="129" t="s">
        <v>117</v>
      </c>
      <c r="R94" s="141">
        <f>SUM(R54:AV54,R57:AV57,R60:AV60,R63:AV63,R66:AV66,R69:AV69,R72:AV72,R75:AV75,R78:AV78,R81:AV81)</f>
        <v>3698</v>
      </c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>
        <f>SUM(AW54:BY54,AW57:BY57,AW60:BY60,AW63:BY63,AW66:BY66,AW69:BY69,AW72:BY72,AW75:BY75,AW78:BY78,AW81:BY81)</f>
        <v>3490</v>
      </c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>
        <f>SUM(BZ54:DD54,BZ57:DD57,BZ60:DD60,BZ63:DD63,BZ66:DD66,BZ69:DD69,BZ72:DD72,BZ75:DD75,BZ78:DD78,BZ81:DD81)</f>
        <v>2096</v>
      </c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>
        <f>SUM(DE54:EH54,DE57:EH57,DE60:EH60,DE63:EH63,DE66:EH66,DE69:EH69,DE72:EH72,DE75:EH75,DE78:EH78,DE81:EH81)</f>
        <v>2424</v>
      </c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>
        <f>SUM(EI54:FM54,EI57:FM57,EI60:FM60,EI63:FM63,EI66:FM66,EI69:FM69,EI72:FM72,EI75:FM75,EI78:FM78,EI81:FM81)</f>
        <v>3228</v>
      </c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>
        <f>SUM(FN54:GQ54,FN57:GQ57,FN60:GQ60,FN63:GQ63,FN66:GQ66,FN69:GQ69,FN72:GQ72,FN75:GQ75,FN78:GQ78,FN81:GQ81)</f>
        <v>3832</v>
      </c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1"/>
      <c r="GF94" s="141"/>
      <c r="GG94" s="141"/>
      <c r="GH94" s="141"/>
      <c r="GI94" s="141"/>
      <c r="GJ94" s="141"/>
      <c r="GK94" s="141"/>
      <c r="GL94" s="141"/>
      <c r="GM94" s="141"/>
      <c r="GN94" s="141"/>
      <c r="GO94" s="141"/>
      <c r="GP94" s="141"/>
      <c r="GQ94" s="141"/>
      <c r="GR94" s="141">
        <f>SUM(GR54:HV54,GR57:HV57,GR60:HV60,GR63:HV63,GR66:HV66,GR69:HV69,GR72:HV72,GR75:HV75,GR78:HV78,GR81:HV81)</f>
        <v>4040</v>
      </c>
      <c r="GS94" s="141"/>
      <c r="GT94" s="141"/>
      <c r="GU94" s="141"/>
      <c r="GV94" s="141"/>
      <c r="GW94" s="141"/>
      <c r="GX94" s="141"/>
      <c r="GY94" s="141"/>
      <c r="GZ94" s="141"/>
      <c r="HA94" s="141"/>
      <c r="HB94" s="141"/>
      <c r="HC94" s="141"/>
      <c r="HD94" s="141"/>
      <c r="HE94" s="141"/>
      <c r="HF94" s="141"/>
      <c r="HG94" s="141"/>
      <c r="HH94" s="141"/>
      <c r="HI94" s="141"/>
      <c r="HJ94" s="141"/>
      <c r="HK94" s="141"/>
      <c r="HL94" s="141"/>
      <c r="HM94" s="141"/>
      <c r="HN94" s="141"/>
      <c r="HO94" s="141"/>
      <c r="HP94" s="141"/>
      <c r="HQ94" s="141"/>
      <c r="HR94" s="141"/>
      <c r="HS94" s="141"/>
      <c r="HT94" s="141"/>
      <c r="HU94" s="141"/>
      <c r="HV94" s="141"/>
      <c r="HW94" s="141">
        <f>SUM(HW54:JA54,HW57:JA57,HW60:JA60,HW63:JA63,HW66:JA66,HW69:JA69,HW72:JA72,HW75:JA75,HW78:JA78,HW81:JA81)</f>
        <v>3624</v>
      </c>
      <c r="HX94" s="141"/>
      <c r="HY94" s="141"/>
      <c r="HZ94" s="141"/>
      <c r="IA94" s="141"/>
      <c r="IB94" s="141"/>
      <c r="IC94" s="141"/>
      <c r="ID94" s="141"/>
      <c r="IE94" s="141"/>
      <c r="IF94" s="141"/>
      <c r="IG94" s="141"/>
      <c r="IH94" s="141"/>
      <c r="II94" s="141"/>
      <c r="IJ94" s="141"/>
      <c r="IK94" s="141"/>
      <c r="IL94" s="141"/>
      <c r="IM94" s="141"/>
      <c r="IN94" s="141"/>
      <c r="IO94" s="141"/>
      <c r="IP94" s="141"/>
      <c r="IQ94" s="141"/>
      <c r="IR94" s="141"/>
      <c r="IS94" s="141"/>
      <c r="IT94" s="141"/>
      <c r="IU94" s="141"/>
      <c r="IV94" s="141"/>
      <c r="IW94" s="141"/>
      <c r="IX94" s="141"/>
      <c r="IY94" s="141"/>
      <c r="IZ94" s="141"/>
      <c r="JA94" s="141"/>
      <c r="JB94" s="141">
        <f>SUM(JB54:KE54,JB57:KE57,JB60:KE60,JB63:KE63,JB66:KE66,JB69:KE69,JB72:KE72,JB75:KE75,JB78:KE78,JB81:KE81)</f>
        <v>4400</v>
      </c>
      <c r="JC94" s="141"/>
      <c r="JD94" s="141"/>
      <c r="JE94" s="141"/>
      <c r="JF94" s="141"/>
      <c r="JG94" s="141"/>
      <c r="JH94" s="141"/>
      <c r="JI94" s="141"/>
      <c r="JJ94" s="141"/>
      <c r="JK94" s="141"/>
      <c r="JL94" s="141"/>
      <c r="JM94" s="141"/>
      <c r="JN94" s="141"/>
      <c r="JO94" s="141"/>
      <c r="JP94" s="141"/>
      <c r="JQ94" s="141"/>
      <c r="JR94" s="141"/>
      <c r="JS94" s="141"/>
      <c r="JT94" s="141"/>
      <c r="JU94" s="141"/>
      <c r="JV94" s="141"/>
      <c r="JW94" s="141"/>
      <c r="JX94" s="141"/>
      <c r="JY94" s="141"/>
      <c r="JZ94" s="141"/>
      <c r="KA94" s="141"/>
      <c r="KB94" s="141"/>
      <c r="KC94" s="141"/>
      <c r="KD94" s="141"/>
      <c r="KE94" s="141"/>
      <c r="KF94" s="141">
        <f>SUM(KF54:LJ54,KF57:LJ57,KF60:LJ60,KF63:LJ63,KF66:LJ66,KF69:LJ69,KF72:LJ72,KF75:LJ75,KF78:LJ78,KF81:LJ81)</f>
        <v>4400</v>
      </c>
      <c r="KG94" s="141"/>
      <c r="KH94" s="141"/>
      <c r="KI94" s="141"/>
      <c r="KJ94" s="141"/>
      <c r="KK94" s="141"/>
      <c r="KL94" s="141"/>
      <c r="KM94" s="141"/>
      <c r="KN94" s="141"/>
      <c r="KO94" s="141"/>
      <c r="KP94" s="141"/>
      <c r="KQ94" s="141"/>
      <c r="KR94" s="141"/>
      <c r="KS94" s="141"/>
      <c r="KT94" s="141"/>
      <c r="KU94" s="141"/>
      <c r="KV94" s="141"/>
      <c r="KW94" s="141"/>
      <c r="KX94" s="141"/>
      <c r="KY94" s="141"/>
      <c r="KZ94" s="141"/>
      <c r="LA94" s="141"/>
      <c r="LB94" s="141"/>
      <c r="LC94" s="141"/>
      <c r="LD94" s="141"/>
      <c r="LE94" s="141"/>
      <c r="LF94" s="141"/>
      <c r="LG94" s="141"/>
      <c r="LH94" s="141"/>
      <c r="LI94" s="141"/>
      <c r="LJ94" s="141"/>
      <c r="LK94" s="141">
        <f>SUM(LK54:MN54,LK57:MN57,LK60:MN60,LK63:MN63,LK66:MN66,LK69:MN69,LK72:MN72,LK75:MN75,LK78:MN78,LK81:MN81)</f>
        <v>4000</v>
      </c>
      <c r="LL94" s="141"/>
      <c r="LM94" s="141"/>
      <c r="LN94" s="141"/>
      <c r="LO94" s="141"/>
      <c r="LP94" s="141"/>
      <c r="LQ94" s="141"/>
      <c r="LR94" s="141"/>
      <c r="LS94" s="141"/>
      <c r="LT94" s="141"/>
      <c r="LU94" s="141"/>
      <c r="LV94" s="141"/>
      <c r="LW94" s="141"/>
      <c r="LX94" s="141"/>
      <c r="LY94" s="141"/>
      <c r="LZ94" s="141"/>
      <c r="MA94" s="141"/>
      <c r="MB94" s="141"/>
      <c r="MC94" s="141"/>
      <c r="MD94" s="141"/>
      <c r="ME94" s="141"/>
      <c r="MF94" s="141"/>
      <c r="MG94" s="141"/>
      <c r="MH94" s="141"/>
      <c r="MI94" s="141"/>
      <c r="MJ94" s="141"/>
      <c r="MK94" s="141"/>
      <c r="ML94" s="141"/>
      <c r="MM94" s="141"/>
      <c r="MN94" s="141"/>
      <c r="MO94" s="141">
        <f>SUM(MO54:NS54,MO57:NS57,MO60:NS60,MO63:NS63,MO66:NS66,MO69:NS69,MO72:NS72,MO75:NS75,MO78:NS78,MO81:NS81)</f>
        <v>4400</v>
      </c>
      <c r="MP94" s="141"/>
      <c r="MQ94" s="141"/>
      <c r="MR94" s="141"/>
      <c r="MS94" s="141"/>
      <c r="MT94" s="141"/>
      <c r="MU94" s="141"/>
      <c r="MV94" s="141"/>
      <c r="MW94" s="141"/>
      <c r="MX94" s="141"/>
      <c r="MY94" s="141"/>
      <c r="MZ94" s="141"/>
      <c r="NA94" s="141"/>
      <c r="NB94" s="141"/>
      <c r="NC94" s="141"/>
      <c r="ND94" s="141"/>
      <c r="NE94" s="141"/>
      <c r="NF94" s="141"/>
      <c r="NG94" s="141"/>
      <c r="NH94" s="141"/>
      <c r="NI94" s="141"/>
      <c r="NJ94" s="141"/>
      <c r="NK94" s="141"/>
      <c r="NL94" s="141"/>
      <c r="NM94" s="141"/>
      <c r="NN94" s="141"/>
      <c r="NO94" s="141"/>
      <c r="NP94" s="141"/>
      <c r="NQ94" s="141"/>
      <c r="NR94" s="141"/>
      <c r="NS94" s="141"/>
      <c r="NX94" s="142">
        <f>SUM(R94:NS94)</f>
        <v>43632</v>
      </c>
      <c r="NY94" s="142"/>
      <c r="NZ94" s="142"/>
      <c r="OA94" s="142"/>
      <c r="OB94" s="142"/>
      <c r="OC94" s="142"/>
      <c r="OD94" s="142"/>
      <c r="OE94" s="142"/>
      <c r="OF94" s="142"/>
      <c r="OG94" s="142"/>
      <c r="OH94" s="142"/>
    </row>
    <row r="95" spans="1:398" x14ac:dyDescent="0.2">
      <c r="A95" s="129" t="s">
        <v>118</v>
      </c>
      <c r="R95" s="138">
        <f>SUM(R91/R94)</f>
        <v>87.911303407247161</v>
      </c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>
        <f>SUM(AW91/AW94)</f>
        <v>69.769627507163321</v>
      </c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>
        <f>SUM(BZ91/BZ94)</f>
        <v>0</v>
      </c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8"/>
      <c r="DE95" s="138">
        <f>SUM(DE91/DE94)</f>
        <v>0</v>
      </c>
      <c r="DF95" s="138"/>
      <c r="DG95" s="138"/>
      <c r="DH95" s="138"/>
      <c r="DI95" s="138"/>
      <c r="DJ95" s="138"/>
      <c r="DK95" s="138"/>
      <c r="DL95" s="138"/>
      <c r="DM95" s="138"/>
      <c r="DN95" s="138"/>
      <c r="DO95" s="138"/>
      <c r="DP95" s="138"/>
      <c r="DQ95" s="138"/>
      <c r="DR95" s="138"/>
      <c r="DS95" s="138"/>
      <c r="DT95" s="138"/>
      <c r="DU95" s="138"/>
      <c r="DV95" s="138"/>
      <c r="DW95" s="138"/>
      <c r="DX95" s="138"/>
      <c r="DY95" s="138"/>
      <c r="DZ95" s="138"/>
      <c r="EA95" s="138"/>
      <c r="EB95" s="138"/>
      <c r="EC95" s="138"/>
      <c r="ED95" s="138"/>
      <c r="EE95" s="138"/>
      <c r="EF95" s="138"/>
      <c r="EG95" s="138"/>
      <c r="EH95" s="138"/>
      <c r="EI95" s="138">
        <f>SUM(EI91/EI94)</f>
        <v>0</v>
      </c>
      <c r="EJ95" s="138"/>
      <c r="EK95" s="138"/>
      <c r="EL95" s="138"/>
      <c r="EM95" s="138"/>
      <c r="EN95" s="138"/>
      <c r="EO95" s="138"/>
      <c r="EP95" s="138"/>
      <c r="EQ95" s="138"/>
      <c r="ER95" s="138"/>
      <c r="ES95" s="138"/>
      <c r="ET95" s="138"/>
      <c r="EU95" s="138"/>
      <c r="EV95" s="138"/>
      <c r="EW95" s="138"/>
      <c r="EX95" s="138"/>
      <c r="EY95" s="138"/>
      <c r="EZ95" s="138"/>
      <c r="FA95" s="138"/>
      <c r="FB95" s="138"/>
      <c r="FC95" s="138"/>
      <c r="FD95" s="138"/>
      <c r="FE95" s="138"/>
      <c r="FF95" s="138"/>
      <c r="FG95" s="138"/>
      <c r="FH95" s="138"/>
      <c r="FI95" s="138"/>
      <c r="FJ95" s="138"/>
      <c r="FK95" s="138"/>
      <c r="FL95" s="138"/>
      <c r="FM95" s="138"/>
      <c r="FN95" s="138">
        <f>SUM(FN91/FN94)</f>
        <v>0</v>
      </c>
      <c r="FO95" s="138"/>
      <c r="FP95" s="138"/>
      <c r="FQ95" s="138"/>
      <c r="FR95" s="138"/>
      <c r="FS95" s="138"/>
      <c r="FT95" s="138"/>
      <c r="FU95" s="138"/>
      <c r="FV95" s="138"/>
      <c r="FW95" s="138"/>
      <c r="FX95" s="138"/>
      <c r="FY95" s="138"/>
      <c r="FZ95" s="138"/>
      <c r="GA95" s="138"/>
      <c r="GB95" s="138"/>
      <c r="GC95" s="138"/>
      <c r="GD95" s="138"/>
      <c r="GE95" s="138"/>
      <c r="GF95" s="138"/>
      <c r="GG95" s="138"/>
      <c r="GH95" s="138"/>
      <c r="GI95" s="138"/>
      <c r="GJ95" s="138"/>
      <c r="GK95" s="138"/>
      <c r="GL95" s="138"/>
      <c r="GM95" s="138"/>
      <c r="GN95" s="138"/>
      <c r="GO95" s="138"/>
      <c r="GP95" s="138"/>
      <c r="GQ95" s="138"/>
      <c r="GR95" s="138">
        <f>SUM(GR91/GR94)</f>
        <v>0</v>
      </c>
      <c r="GS95" s="138"/>
      <c r="GT95" s="138"/>
      <c r="GU95" s="138"/>
      <c r="GV95" s="138"/>
      <c r="GW95" s="138"/>
      <c r="GX95" s="138"/>
      <c r="GY95" s="138"/>
      <c r="GZ95" s="138"/>
      <c r="HA95" s="138"/>
      <c r="HB95" s="138"/>
      <c r="HC95" s="138"/>
      <c r="HD95" s="138"/>
      <c r="HE95" s="138"/>
      <c r="HF95" s="138"/>
      <c r="HG95" s="138"/>
      <c r="HH95" s="138"/>
      <c r="HI95" s="138"/>
      <c r="HJ95" s="138"/>
      <c r="HK95" s="138"/>
      <c r="HL95" s="138"/>
      <c r="HM95" s="138"/>
      <c r="HN95" s="138"/>
      <c r="HO95" s="138"/>
      <c r="HP95" s="138"/>
      <c r="HQ95" s="138"/>
      <c r="HR95" s="138"/>
      <c r="HS95" s="138"/>
      <c r="HT95" s="138"/>
      <c r="HU95" s="138"/>
      <c r="HV95" s="138"/>
      <c r="HW95" s="138">
        <f>SUM(HW91/HW94)</f>
        <v>0</v>
      </c>
      <c r="HX95" s="138"/>
      <c r="HY95" s="138"/>
      <c r="HZ95" s="138"/>
      <c r="IA95" s="138"/>
      <c r="IB95" s="138"/>
      <c r="IC95" s="138"/>
      <c r="ID95" s="138"/>
      <c r="IE95" s="138"/>
      <c r="IF95" s="138"/>
      <c r="IG95" s="138"/>
      <c r="IH95" s="138"/>
      <c r="II95" s="138"/>
      <c r="IJ95" s="138"/>
      <c r="IK95" s="138"/>
      <c r="IL95" s="138"/>
      <c r="IM95" s="138"/>
      <c r="IN95" s="138"/>
      <c r="IO95" s="138"/>
      <c r="IP95" s="138"/>
      <c r="IQ95" s="138"/>
      <c r="IR95" s="138"/>
      <c r="IS95" s="138"/>
      <c r="IT95" s="138"/>
      <c r="IU95" s="138"/>
      <c r="IV95" s="138"/>
      <c r="IW95" s="138"/>
      <c r="IX95" s="138"/>
      <c r="IY95" s="138"/>
      <c r="IZ95" s="138"/>
      <c r="JA95" s="138"/>
      <c r="JB95" s="138">
        <f>SUM(JB91/JB94)</f>
        <v>0</v>
      </c>
      <c r="JC95" s="138"/>
      <c r="JD95" s="138"/>
      <c r="JE95" s="138"/>
      <c r="JF95" s="138"/>
      <c r="JG95" s="138"/>
      <c r="JH95" s="138"/>
      <c r="JI95" s="138"/>
      <c r="JJ95" s="138"/>
      <c r="JK95" s="138"/>
      <c r="JL95" s="138"/>
      <c r="JM95" s="138"/>
      <c r="JN95" s="138"/>
      <c r="JO95" s="138"/>
      <c r="JP95" s="138"/>
      <c r="JQ95" s="138"/>
      <c r="JR95" s="138"/>
      <c r="JS95" s="138"/>
      <c r="JT95" s="138"/>
      <c r="JU95" s="138"/>
      <c r="JV95" s="138"/>
      <c r="JW95" s="138"/>
      <c r="JX95" s="138"/>
      <c r="JY95" s="138"/>
      <c r="JZ95" s="138"/>
      <c r="KA95" s="138"/>
      <c r="KB95" s="138"/>
      <c r="KC95" s="138"/>
      <c r="KD95" s="138"/>
      <c r="KE95" s="138"/>
      <c r="KF95" s="138">
        <f>SUM(KF91/KF94)</f>
        <v>0</v>
      </c>
      <c r="KG95" s="138"/>
      <c r="KH95" s="138"/>
      <c r="KI95" s="138"/>
      <c r="KJ95" s="138"/>
      <c r="KK95" s="138"/>
      <c r="KL95" s="138"/>
      <c r="KM95" s="138"/>
      <c r="KN95" s="138"/>
      <c r="KO95" s="138"/>
      <c r="KP95" s="138"/>
      <c r="KQ95" s="138"/>
      <c r="KR95" s="138"/>
      <c r="KS95" s="138"/>
      <c r="KT95" s="138"/>
      <c r="KU95" s="138"/>
      <c r="KV95" s="138"/>
      <c r="KW95" s="138"/>
      <c r="KX95" s="138"/>
      <c r="KY95" s="138"/>
      <c r="KZ95" s="138"/>
      <c r="LA95" s="138"/>
      <c r="LB95" s="138"/>
      <c r="LC95" s="138"/>
      <c r="LD95" s="138"/>
      <c r="LE95" s="138"/>
      <c r="LF95" s="138"/>
      <c r="LG95" s="138"/>
      <c r="LH95" s="138"/>
      <c r="LI95" s="138"/>
      <c r="LJ95" s="138"/>
      <c r="LK95" s="138">
        <f>SUM(LK91/LK94)</f>
        <v>0</v>
      </c>
      <c r="LL95" s="138"/>
      <c r="LM95" s="138"/>
      <c r="LN95" s="138"/>
      <c r="LO95" s="138"/>
      <c r="LP95" s="138"/>
      <c r="LQ95" s="138"/>
      <c r="LR95" s="138"/>
      <c r="LS95" s="138"/>
      <c r="LT95" s="138"/>
      <c r="LU95" s="138"/>
      <c r="LV95" s="138"/>
      <c r="LW95" s="138"/>
      <c r="LX95" s="138"/>
      <c r="LY95" s="138"/>
      <c r="LZ95" s="138"/>
      <c r="MA95" s="138"/>
      <c r="MB95" s="138"/>
      <c r="MC95" s="138"/>
      <c r="MD95" s="138"/>
      <c r="ME95" s="138"/>
      <c r="MF95" s="138"/>
      <c r="MG95" s="138"/>
      <c r="MH95" s="138"/>
      <c r="MI95" s="138"/>
      <c r="MJ95" s="138"/>
      <c r="MK95" s="138"/>
      <c r="ML95" s="138"/>
      <c r="MM95" s="138"/>
      <c r="MN95" s="138"/>
      <c r="MO95" s="138">
        <f>SUM(MO91/MO94)</f>
        <v>0</v>
      </c>
      <c r="MP95" s="138"/>
      <c r="MQ95" s="138"/>
      <c r="MR95" s="138"/>
      <c r="MS95" s="138"/>
      <c r="MT95" s="138"/>
      <c r="MU95" s="138"/>
      <c r="MV95" s="138"/>
      <c r="MW95" s="138"/>
      <c r="MX95" s="138"/>
      <c r="MY95" s="138"/>
      <c r="MZ95" s="138"/>
      <c r="NA95" s="138"/>
      <c r="NB95" s="138"/>
      <c r="NC95" s="138"/>
      <c r="ND95" s="138"/>
      <c r="NE95" s="138"/>
      <c r="NF95" s="138"/>
      <c r="NG95" s="138"/>
      <c r="NH95" s="138"/>
      <c r="NI95" s="138"/>
      <c r="NJ95" s="138"/>
      <c r="NK95" s="138"/>
      <c r="NL95" s="138"/>
      <c r="NM95" s="138"/>
      <c r="NN95" s="138"/>
      <c r="NO95" s="138"/>
      <c r="NP95" s="138"/>
      <c r="NQ95" s="138"/>
      <c r="NR95" s="138"/>
      <c r="NS95" s="138"/>
      <c r="NX95" s="139">
        <f>SUM(R95:NS95)/12</f>
        <v>13.140077576200873</v>
      </c>
      <c r="NY95" s="139"/>
      <c r="NZ95" s="139"/>
      <c r="OA95" s="139"/>
      <c r="OB95" s="139"/>
      <c r="OC95" s="139"/>
      <c r="OD95" s="139"/>
      <c r="OE95" s="139"/>
      <c r="OF95" s="139"/>
      <c r="OG95" s="139"/>
      <c r="OH95" s="139"/>
    </row>
    <row r="96" spans="1:398" ht="13.5" customHeight="1" x14ac:dyDescent="0.2">
      <c r="A96" s="129" t="s">
        <v>119</v>
      </c>
      <c r="J96" s="140" t="s">
        <v>120</v>
      </c>
      <c r="K96" s="140"/>
      <c r="M96" s="140" t="s">
        <v>121</v>
      </c>
      <c r="N96" s="140"/>
    </row>
    <row r="97" spans="1:16" ht="12.75" customHeight="1" x14ac:dyDescent="0.2">
      <c r="A97" s="129" t="s">
        <v>98</v>
      </c>
      <c r="B97" s="132">
        <f>(J97*M97)</f>
        <v>8</v>
      </c>
      <c r="C97" s="1" t="s">
        <v>122</v>
      </c>
      <c r="D97" s="1"/>
      <c r="E97" s="1"/>
      <c r="F97" s="1"/>
      <c r="G97" s="1"/>
      <c r="H97" s="1"/>
      <c r="I97" s="133"/>
      <c r="J97" s="137">
        <v>1</v>
      </c>
      <c r="K97" s="137"/>
      <c r="M97" s="137">
        <v>8</v>
      </c>
      <c r="N97" s="137"/>
      <c r="O97" s="133"/>
      <c r="P97" s="133"/>
    </row>
    <row r="98" spans="1:16" ht="12.75" customHeight="1" x14ac:dyDescent="0.2">
      <c r="A98" s="129" t="s">
        <v>123</v>
      </c>
      <c r="B98" s="132">
        <f t="shared" ref="B98:B108" si="751">(J98*M98)</f>
        <v>12</v>
      </c>
      <c r="C98" s="1" t="s">
        <v>122</v>
      </c>
      <c r="D98" s="1"/>
      <c r="E98" s="1"/>
      <c r="F98" s="1"/>
      <c r="G98" s="1"/>
      <c r="H98" s="1"/>
      <c r="I98" s="133"/>
      <c r="J98" s="137">
        <v>1</v>
      </c>
      <c r="K98" s="137"/>
      <c r="M98" s="137">
        <v>12</v>
      </c>
      <c r="N98" s="137"/>
      <c r="O98" s="133"/>
      <c r="P98" s="133"/>
    </row>
    <row r="99" spans="1:16" ht="12.75" customHeight="1" x14ac:dyDescent="0.2">
      <c r="A99" s="129" t="s">
        <v>101</v>
      </c>
      <c r="B99" s="132">
        <f t="shared" si="751"/>
        <v>8</v>
      </c>
      <c r="C99" s="1" t="s">
        <v>122</v>
      </c>
      <c r="D99" s="1"/>
      <c r="E99" s="1"/>
      <c r="F99" s="1"/>
      <c r="G99" s="1"/>
      <c r="H99" s="1"/>
      <c r="I99" s="133"/>
      <c r="J99" s="137">
        <v>1</v>
      </c>
      <c r="K99" s="137"/>
      <c r="M99" s="137">
        <v>8</v>
      </c>
      <c r="N99" s="137"/>
      <c r="O99" s="133"/>
      <c r="P99" s="133"/>
    </row>
    <row r="100" spans="1:16" ht="12.75" customHeight="1" x14ac:dyDescent="0.2">
      <c r="A100" s="129" t="s">
        <v>124</v>
      </c>
      <c r="B100" s="132">
        <f t="shared" si="751"/>
        <v>6</v>
      </c>
      <c r="C100" s="1" t="s">
        <v>122</v>
      </c>
      <c r="D100" s="1"/>
      <c r="E100" s="1"/>
      <c r="F100" s="1"/>
      <c r="G100" s="1"/>
      <c r="H100" s="1"/>
      <c r="I100" s="133"/>
      <c r="J100" s="137">
        <v>0.75</v>
      </c>
      <c r="K100" s="137"/>
      <c r="M100" s="137">
        <v>8</v>
      </c>
      <c r="N100" s="137"/>
      <c r="O100" s="133"/>
      <c r="P100" s="133"/>
    </row>
    <row r="101" spans="1:16" ht="12.75" customHeight="1" x14ac:dyDescent="0.2">
      <c r="A101" s="129" t="s">
        <v>103</v>
      </c>
      <c r="B101" s="132">
        <f t="shared" si="751"/>
        <v>8</v>
      </c>
      <c r="C101" s="1" t="s">
        <v>122</v>
      </c>
      <c r="D101" s="1"/>
      <c r="E101" s="1"/>
      <c r="F101" s="1"/>
      <c r="G101" s="1"/>
      <c r="H101" s="1"/>
      <c r="I101" s="133"/>
      <c r="J101" s="137">
        <v>1</v>
      </c>
      <c r="K101" s="137"/>
      <c r="M101" s="137">
        <v>8</v>
      </c>
      <c r="N101" s="137"/>
      <c r="O101" s="133"/>
      <c r="P101" s="133"/>
    </row>
    <row r="102" spans="1:16" ht="12.75" customHeight="1" x14ac:dyDescent="0.2">
      <c r="A102" s="129" t="s">
        <v>125</v>
      </c>
      <c r="B102" s="132">
        <f t="shared" si="751"/>
        <v>8</v>
      </c>
      <c r="C102" s="1" t="s">
        <v>122</v>
      </c>
      <c r="D102" s="1"/>
      <c r="E102" s="1"/>
      <c r="F102" s="1"/>
      <c r="G102" s="1"/>
      <c r="H102" s="1"/>
      <c r="I102" s="133"/>
      <c r="J102" s="137">
        <v>1</v>
      </c>
      <c r="K102" s="137"/>
      <c r="M102" s="137">
        <v>8</v>
      </c>
      <c r="N102" s="137"/>
      <c r="O102" s="133"/>
      <c r="P102" s="133"/>
    </row>
    <row r="103" spans="1:16" ht="12.75" customHeight="1" x14ac:dyDescent="0.2">
      <c r="A103" s="129" t="s">
        <v>126</v>
      </c>
      <c r="B103" s="132">
        <f t="shared" si="751"/>
        <v>8</v>
      </c>
      <c r="C103" s="1" t="s">
        <v>122</v>
      </c>
      <c r="D103" s="1"/>
      <c r="E103" s="1"/>
      <c r="F103" s="1"/>
      <c r="G103" s="1"/>
      <c r="H103" s="1"/>
      <c r="I103" s="133"/>
      <c r="J103" s="137">
        <v>1</v>
      </c>
      <c r="K103" s="137"/>
      <c r="M103" s="137">
        <v>8</v>
      </c>
      <c r="N103" s="137"/>
      <c r="O103" s="133"/>
      <c r="P103" s="133"/>
    </row>
    <row r="104" spans="1:16" ht="12.75" customHeight="1" x14ac:dyDescent="0.2">
      <c r="A104" s="129" t="s">
        <v>105</v>
      </c>
      <c r="B104" s="132">
        <f t="shared" si="751"/>
        <v>8</v>
      </c>
      <c r="C104" s="1" t="s">
        <v>122</v>
      </c>
      <c r="D104" s="1"/>
      <c r="E104" s="1"/>
      <c r="F104" s="1"/>
      <c r="G104" s="1"/>
      <c r="H104" s="1"/>
      <c r="I104" s="133"/>
      <c r="J104" s="137">
        <v>1</v>
      </c>
      <c r="K104" s="137"/>
      <c r="M104" s="137">
        <v>8</v>
      </c>
      <c r="N104" s="137"/>
      <c r="O104" s="133"/>
      <c r="P104" s="133"/>
    </row>
    <row r="105" spans="1:16" ht="12.75" customHeight="1" x14ac:dyDescent="0.2">
      <c r="A105" s="129" t="s">
        <v>106</v>
      </c>
      <c r="B105" s="132">
        <f t="shared" si="751"/>
        <v>8</v>
      </c>
      <c r="C105" s="1" t="s">
        <v>122</v>
      </c>
      <c r="D105" s="1"/>
      <c r="E105" s="1"/>
      <c r="F105" s="1"/>
      <c r="G105" s="1"/>
      <c r="H105" s="1"/>
      <c r="I105" s="133"/>
      <c r="J105" s="137">
        <v>1</v>
      </c>
      <c r="K105" s="137"/>
      <c r="M105" s="137">
        <v>8</v>
      </c>
      <c r="N105" s="137"/>
      <c r="O105" s="133"/>
      <c r="P105" s="133"/>
    </row>
    <row r="106" spans="1:16" ht="12.75" customHeight="1" x14ac:dyDescent="0.2">
      <c r="A106" s="129" t="s">
        <v>107</v>
      </c>
      <c r="B106" s="132">
        <f t="shared" si="751"/>
        <v>8</v>
      </c>
      <c r="C106" s="1" t="s">
        <v>122</v>
      </c>
      <c r="D106" s="1"/>
      <c r="E106" s="1"/>
      <c r="F106" s="1"/>
      <c r="G106" s="1"/>
      <c r="H106" s="1"/>
      <c r="I106" s="133"/>
      <c r="J106" s="137">
        <v>1</v>
      </c>
      <c r="K106" s="137"/>
      <c r="M106" s="137">
        <v>8</v>
      </c>
      <c r="N106" s="137"/>
      <c r="O106" s="133"/>
      <c r="P106" s="133"/>
    </row>
    <row r="107" spans="1:16" ht="12.75" customHeight="1" x14ac:dyDescent="0.2">
      <c r="A107" s="129" t="s">
        <v>127</v>
      </c>
      <c r="B107" s="132">
        <f t="shared" si="751"/>
        <v>4</v>
      </c>
      <c r="C107" s="1" t="s">
        <v>122</v>
      </c>
      <c r="D107" s="1"/>
      <c r="E107" s="1"/>
      <c r="F107" s="1"/>
      <c r="G107" s="1"/>
      <c r="H107" s="1"/>
      <c r="I107" s="133"/>
      <c r="J107" s="137">
        <v>0.5</v>
      </c>
      <c r="K107" s="137"/>
      <c r="M107" s="137">
        <v>8</v>
      </c>
      <c r="N107" s="137"/>
      <c r="O107" s="133"/>
      <c r="P107" s="133"/>
    </row>
    <row r="108" spans="1:16" ht="12.75" customHeight="1" x14ac:dyDescent="0.2">
      <c r="A108" s="129" t="s">
        <v>108</v>
      </c>
      <c r="B108" s="132">
        <f t="shared" si="751"/>
        <v>8</v>
      </c>
      <c r="C108" s="1" t="s">
        <v>122</v>
      </c>
      <c r="D108" s="1"/>
      <c r="E108" s="1"/>
      <c r="F108" s="1"/>
      <c r="G108" s="1"/>
      <c r="H108" s="1"/>
      <c r="I108" s="133"/>
      <c r="J108" s="137">
        <v>1</v>
      </c>
      <c r="K108" s="137"/>
      <c r="M108" s="137">
        <v>8</v>
      </c>
      <c r="N108" s="137"/>
      <c r="O108" s="133"/>
      <c r="P108" s="133"/>
    </row>
  </sheetData>
  <mergeCells count="216">
    <mergeCell ref="NT1:OX1"/>
    <mergeCell ref="OY1:PZ1"/>
    <mergeCell ref="QA1:RE1"/>
    <mergeCell ref="R2:V2"/>
    <mergeCell ref="W2:AC2"/>
    <mergeCell ref="AD2:AJ2"/>
    <mergeCell ref="AK2:AQ2"/>
    <mergeCell ref="AR2:AX2"/>
    <mergeCell ref="AY2:BE2"/>
    <mergeCell ref="BF2:BL2"/>
    <mergeCell ref="GR1:HV1"/>
    <mergeCell ref="HW1:JA1"/>
    <mergeCell ref="JB1:KE1"/>
    <mergeCell ref="KF1:LJ1"/>
    <mergeCell ref="LK1:MN1"/>
    <mergeCell ref="MO1:NS1"/>
    <mergeCell ref="R1:AV1"/>
    <mergeCell ref="AW1:BY1"/>
    <mergeCell ref="BZ1:DD1"/>
    <mergeCell ref="DE1:EH1"/>
    <mergeCell ref="EI1:FM1"/>
    <mergeCell ref="FN1:GQ1"/>
    <mergeCell ref="DC2:DI2"/>
    <mergeCell ref="DJ2:DP2"/>
    <mergeCell ref="DQ2:DW2"/>
    <mergeCell ref="DX2:ED2"/>
    <mergeCell ref="EE2:EK2"/>
    <mergeCell ref="EL2:ER2"/>
    <mergeCell ref="BM2:BS2"/>
    <mergeCell ref="BT2:BZ2"/>
    <mergeCell ref="CA2:CG2"/>
    <mergeCell ref="CH2:CN2"/>
    <mergeCell ref="CO2:CU2"/>
    <mergeCell ref="CV2:DB2"/>
    <mergeCell ref="JH2:JN2"/>
    <mergeCell ref="GI2:GO2"/>
    <mergeCell ref="GP2:GV2"/>
    <mergeCell ref="GW2:HC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MU2:NA2"/>
    <mergeCell ref="NB2:NH2"/>
    <mergeCell ref="NI2:NO2"/>
    <mergeCell ref="NP2:NV2"/>
    <mergeCell ref="A54:A55"/>
    <mergeCell ref="M54:P54"/>
    <mergeCell ref="M55:P55"/>
    <mergeCell ref="LE2:LK2"/>
    <mergeCell ref="LL2:LR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A63:A64"/>
    <mergeCell ref="M63:P63"/>
    <mergeCell ref="M64:P64"/>
    <mergeCell ref="A66:A67"/>
    <mergeCell ref="M66:P66"/>
    <mergeCell ref="M67:P67"/>
    <mergeCell ref="A57:A58"/>
    <mergeCell ref="M57:P57"/>
    <mergeCell ref="M58:P58"/>
    <mergeCell ref="A60:A61"/>
    <mergeCell ref="M60:P60"/>
    <mergeCell ref="M61:P61"/>
    <mergeCell ref="A75:A76"/>
    <mergeCell ref="M75:P75"/>
    <mergeCell ref="M76:P76"/>
    <mergeCell ref="A78:A79"/>
    <mergeCell ref="M78:P78"/>
    <mergeCell ref="M79:P79"/>
    <mergeCell ref="A69:A70"/>
    <mergeCell ref="M69:P69"/>
    <mergeCell ref="M70:P70"/>
    <mergeCell ref="A72:A73"/>
    <mergeCell ref="M72:P72"/>
    <mergeCell ref="M73:P73"/>
    <mergeCell ref="GR89:HV89"/>
    <mergeCell ref="HW89:JA89"/>
    <mergeCell ref="FN87:GQ87"/>
    <mergeCell ref="GR87:HV87"/>
    <mergeCell ref="HW87:JA87"/>
    <mergeCell ref="A81:A82"/>
    <mergeCell ref="M81:P81"/>
    <mergeCell ref="M82:P82"/>
    <mergeCell ref="NX84:OH85"/>
    <mergeCell ref="NX86:OH86"/>
    <mergeCell ref="R87:AV87"/>
    <mergeCell ref="AW87:BY87"/>
    <mergeCell ref="BZ87:DD87"/>
    <mergeCell ref="DE87:EH87"/>
    <mergeCell ref="EI87:FM87"/>
    <mergeCell ref="MO87:NS87"/>
    <mergeCell ref="NX87:OH87"/>
    <mergeCell ref="JB87:KE87"/>
    <mergeCell ref="KF87:LJ87"/>
    <mergeCell ref="LK87:MN87"/>
    <mergeCell ref="FN91:GQ91"/>
    <mergeCell ref="GR91:HV91"/>
    <mergeCell ref="HW91:JA91"/>
    <mergeCell ref="JB89:KE89"/>
    <mergeCell ref="KF89:LJ89"/>
    <mergeCell ref="LK89:MN89"/>
    <mergeCell ref="MO89:NS89"/>
    <mergeCell ref="NX89:OH89"/>
    <mergeCell ref="R91:AV91"/>
    <mergeCell ref="AW91:BY91"/>
    <mergeCell ref="BZ91:DD91"/>
    <mergeCell ref="DE91:EH91"/>
    <mergeCell ref="EI91:FM91"/>
    <mergeCell ref="MO91:NS91"/>
    <mergeCell ref="NX91:OH91"/>
    <mergeCell ref="JB91:KE91"/>
    <mergeCell ref="KF91:LJ91"/>
    <mergeCell ref="LK91:MN91"/>
    <mergeCell ref="R89:AV89"/>
    <mergeCell ref="AW89:BY89"/>
    <mergeCell ref="BZ89:DD89"/>
    <mergeCell ref="DE89:EH89"/>
    <mergeCell ref="EI89:FM89"/>
    <mergeCell ref="FN89:GQ89"/>
    <mergeCell ref="JB93:KE93"/>
    <mergeCell ref="KF93:LJ93"/>
    <mergeCell ref="LK93:MN93"/>
    <mergeCell ref="MO93:NS93"/>
    <mergeCell ref="NX93:OH93"/>
    <mergeCell ref="R94:AV94"/>
    <mergeCell ref="AW94:BY94"/>
    <mergeCell ref="BZ94:DD94"/>
    <mergeCell ref="DE94:EH94"/>
    <mergeCell ref="EI94:FM94"/>
    <mergeCell ref="R93:AV93"/>
    <mergeCell ref="AW93:BY93"/>
    <mergeCell ref="BZ93:DD93"/>
    <mergeCell ref="DE93:EH93"/>
    <mergeCell ref="EI93:FM93"/>
    <mergeCell ref="FN93:GQ93"/>
    <mergeCell ref="GR93:HV93"/>
    <mergeCell ref="HW93:JA93"/>
    <mergeCell ref="JB95:KE95"/>
    <mergeCell ref="KF95:LJ95"/>
    <mergeCell ref="LK95:MN95"/>
    <mergeCell ref="MO95:NS95"/>
    <mergeCell ref="NX95:OH95"/>
    <mergeCell ref="J96:K96"/>
    <mergeCell ref="M96:N96"/>
    <mergeCell ref="MO94:NS94"/>
    <mergeCell ref="NX94:OH94"/>
    <mergeCell ref="R95:AV95"/>
    <mergeCell ref="AW95:BY95"/>
    <mergeCell ref="BZ95:DD95"/>
    <mergeCell ref="DE95:EH95"/>
    <mergeCell ref="EI95:FM95"/>
    <mergeCell ref="FN95:GQ95"/>
    <mergeCell ref="GR95:HV95"/>
    <mergeCell ref="HW95:JA95"/>
    <mergeCell ref="FN94:GQ94"/>
    <mergeCell ref="GR94:HV94"/>
    <mergeCell ref="HW94:JA94"/>
    <mergeCell ref="JB94:KE94"/>
    <mergeCell ref="KF94:LJ94"/>
    <mergeCell ref="LK94:MN94"/>
    <mergeCell ref="C99:H99"/>
    <mergeCell ref="J99:K99"/>
    <mergeCell ref="M99:N99"/>
    <mergeCell ref="C100:H100"/>
    <mergeCell ref="J100:K100"/>
    <mergeCell ref="M100:N100"/>
    <mergeCell ref="C97:H97"/>
    <mergeCell ref="J97:K97"/>
    <mergeCell ref="M97:N97"/>
    <mergeCell ref="C98:H98"/>
    <mergeCell ref="J98:K98"/>
    <mergeCell ref="M98:N98"/>
    <mergeCell ref="C103:H103"/>
    <mergeCell ref="J103:K103"/>
    <mergeCell ref="M103:N103"/>
    <mergeCell ref="C104:H104"/>
    <mergeCell ref="J104:K104"/>
    <mergeCell ref="M104:N104"/>
    <mergeCell ref="C101:H101"/>
    <mergeCell ref="J101:K101"/>
    <mergeCell ref="M101:N101"/>
    <mergeCell ref="C102:H102"/>
    <mergeCell ref="J102:K102"/>
    <mergeCell ref="M102:N102"/>
    <mergeCell ref="C107:H107"/>
    <mergeCell ref="J107:K107"/>
    <mergeCell ref="M107:N107"/>
    <mergeCell ref="C108:H108"/>
    <mergeCell ref="J108:K108"/>
    <mergeCell ref="M108:N108"/>
    <mergeCell ref="C105:H105"/>
    <mergeCell ref="J105:K105"/>
    <mergeCell ref="M105:N105"/>
    <mergeCell ref="C106:H106"/>
    <mergeCell ref="J106:K106"/>
    <mergeCell ref="M106:N106"/>
  </mergeCells>
  <conditionalFormatting sqref="H49:P49 C49:F49 C47:P47 C38:Q38 C43:Q43 C45:Q45 AW87 BZ87 DE87 EI87 FN87 GR87 HW87 JB87 KF87 LK87 MO87 C29:P29 F14:S14 R16:S16 R57:NP86 C26:S26 U26:V26 C39:D42 I39:P42 NQ86:NS86 NQ57:NS82 R54:NS55 F39:F42">
    <cfRule type="cellIs" dxfId="480" priority="375" operator="equal">
      <formula>0</formula>
    </cfRule>
  </conditionalFormatting>
  <conditionalFormatting sqref="H49:I49 I39:I42">
    <cfRule type="cellIs" dxfId="479" priority="374" operator="greaterThan">
      <formula>0</formula>
    </cfRule>
  </conditionalFormatting>
  <conditionalFormatting sqref="H49:I49 I39:I42">
    <cfRule type="cellIs" dxfId="478" priority="373" operator="lessThan">
      <formula>0</formula>
    </cfRule>
  </conditionalFormatting>
  <conditionalFormatting sqref="R3:OX3">
    <cfRule type="cellIs" dxfId="477" priority="372" operator="equal">
      <formula>$A$3</formula>
    </cfRule>
  </conditionalFormatting>
  <conditionalFormatting sqref="C33:P33">
    <cfRule type="cellIs" dxfId="476" priority="371" operator="equal">
      <formula>0</formula>
    </cfRule>
  </conditionalFormatting>
  <conditionalFormatting sqref="C4:Q4">
    <cfRule type="cellIs" dxfId="475" priority="370" operator="equal">
      <formula>0</formula>
    </cfRule>
  </conditionalFormatting>
  <conditionalFormatting sqref="C16:Q16 U16:V16">
    <cfRule type="cellIs" dxfId="474" priority="369" operator="equal">
      <formula>0</formula>
    </cfRule>
  </conditionalFormatting>
  <conditionalFormatting sqref="C5:F9 I5:P9 I11:P13 C11:F13">
    <cfRule type="cellIs" dxfId="473" priority="368" operator="equal">
      <formula>0</formula>
    </cfRule>
  </conditionalFormatting>
  <conditionalFormatting sqref="I5:I9 I11:I13">
    <cfRule type="cellIs" dxfId="472" priority="367" operator="greaterThan">
      <formula>0</formula>
    </cfRule>
  </conditionalFormatting>
  <conditionalFormatting sqref="I5:I9 I11:I13">
    <cfRule type="cellIs" dxfId="471" priority="366" operator="lessThan">
      <formula>0</formula>
    </cfRule>
  </conditionalFormatting>
  <conditionalFormatting sqref="H5:H9 H39:H42 H11:H13">
    <cfRule type="cellIs" dxfId="470" priority="365" operator="greaterThan">
      <formula>0</formula>
    </cfRule>
  </conditionalFormatting>
  <conditionalFormatting sqref="H5:H9 H39:H42 H11:H13">
    <cfRule type="cellIs" dxfId="469" priority="364" operator="lessThan">
      <formula>0</formula>
    </cfRule>
  </conditionalFormatting>
  <conditionalFormatting sqref="I5:I9 I39:I42 I11:I13">
    <cfRule type="cellIs" dxfId="468" priority="362" operator="lessThan">
      <formula>0</formula>
    </cfRule>
    <cfRule type="cellIs" dxfId="467" priority="363" operator="greaterThan">
      <formula>0</formula>
    </cfRule>
  </conditionalFormatting>
  <conditionalFormatting sqref="U14:V14">
    <cfRule type="cellIs" dxfId="466" priority="361" operator="equal">
      <formula>0</formula>
    </cfRule>
  </conditionalFormatting>
  <conditionalFormatting sqref="AB26:AC26">
    <cfRule type="cellIs" dxfId="465" priority="359" operator="equal">
      <formula>0</formula>
    </cfRule>
  </conditionalFormatting>
  <conditionalFormatting sqref="AB16:AC16">
    <cfRule type="cellIs" dxfId="464" priority="358" operator="equal">
      <formula>0</formula>
    </cfRule>
  </conditionalFormatting>
  <conditionalFormatting sqref="AB14:AC14">
    <cfRule type="cellIs" dxfId="463" priority="357" operator="equal">
      <formula>0</formula>
    </cfRule>
  </conditionalFormatting>
  <conditionalFormatting sqref="NW57:NX73">
    <cfRule type="cellIs" dxfId="462" priority="360" operator="equal">
      <formula>0</formula>
    </cfRule>
  </conditionalFormatting>
  <conditionalFormatting sqref="AI16:AJ16">
    <cfRule type="cellIs" dxfId="461" priority="356" operator="equal">
      <formula>0</formula>
    </cfRule>
  </conditionalFormatting>
  <conditionalFormatting sqref="AI14:AJ14">
    <cfRule type="cellIs" dxfId="460" priority="355" operator="equal">
      <formula>0</formula>
    </cfRule>
  </conditionalFormatting>
  <conditionalFormatting sqref="AP16:AQ16">
    <cfRule type="cellIs" dxfId="459" priority="354" operator="equal">
      <formula>0</formula>
    </cfRule>
  </conditionalFormatting>
  <conditionalFormatting sqref="AP14:AQ14">
    <cfRule type="cellIs" dxfId="458" priority="353" operator="equal">
      <formula>0</formula>
    </cfRule>
  </conditionalFormatting>
  <conditionalFormatting sqref="AW16:AX16">
    <cfRule type="cellIs" dxfId="457" priority="352" operator="equal">
      <formula>0</formula>
    </cfRule>
  </conditionalFormatting>
  <conditionalFormatting sqref="AW14:AX14">
    <cfRule type="cellIs" dxfId="456" priority="351" operator="equal">
      <formula>0</formula>
    </cfRule>
  </conditionalFormatting>
  <conditionalFormatting sqref="BD26:BE26">
    <cfRule type="cellIs" dxfId="455" priority="350" operator="equal">
      <formula>0</formula>
    </cfRule>
  </conditionalFormatting>
  <conditionalFormatting sqref="BD16:BE16">
    <cfRule type="cellIs" dxfId="454" priority="349" operator="equal">
      <formula>0</formula>
    </cfRule>
  </conditionalFormatting>
  <conditionalFormatting sqref="BD14:BE14">
    <cfRule type="cellIs" dxfId="453" priority="348" operator="equal">
      <formula>0</formula>
    </cfRule>
  </conditionalFormatting>
  <conditionalFormatting sqref="NW26:OA26">
    <cfRule type="cellIs" dxfId="452" priority="344" operator="equal">
      <formula>0</formula>
    </cfRule>
  </conditionalFormatting>
  <conditionalFormatting sqref="NW16:OA16">
    <cfRule type="cellIs" dxfId="451" priority="343" operator="equal">
      <formula>0</formula>
    </cfRule>
  </conditionalFormatting>
  <conditionalFormatting sqref="NW14:OA14">
    <cfRule type="cellIs" dxfId="450" priority="342" operator="equal">
      <formula>0</formula>
    </cfRule>
  </conditionalFormatting>
  <conditionalFormatting sqref="NN14:NO14">
    <cfRule type="cellIs" dxfId="449" priority="345" operator="equal">
      <formula>0</formula>
    </cfRule>
  </conditionalFormatting>
  <conditionalFormatting sqref="NN26:NO26">
    <cfRule type="cellIs" dxfId="448" priority="347" operator="equal">
      <formula>0</formula>
    </cfRule>
  </conditionalFormatting>
  <conditionalFormatting sqref="NN16:NO16">
    <cfRule type="cellIs" dxfId="447" priority="346" operator="equal">
      <formula>0</formula>
    </cfRule>
  </conditionalFormatting>
  <conditionalFormatting sqref="NU16:NV16">
    <cfRule type="cellIs" dxfId="446" priority="340" operator="equal">
      <formula>0</formula>
    </cfRule>
  </conditionalFormatting>
  <conditionalFormatting sqref="NU26:NV26">
    <cfRule type="cellIs" dxfId="445" priority="341" operator="equal">
      <formula>0</formula>
    </cfRule>
  </conditionalFormatting>
  <conditionalFormatting sqref="NU14:NV14">
    <cfRule type="cellIs" dxfId="444" priority="339" operator="equal">
      <formula>0</formula>
    </cfRule>
  </conditionalFormatting>
  <conditionalFormatting sqref="OB26:OC26">
    <cfRule type="cellIs" dxfId="443" priority="338" operator="equal">
      <formula>0</formula>
    </cfRule>
  </conditionalFormatting>
  <conditionalFormatting sqref="OB16:OC16">
    <cfRule type="cellIs" dxfId="442" priority="337" operator="equal">
      <formula>0</formula>
    </cfRule>
  </conditionalFormatting>
  <conditionalFormatting sqref="OB14:OC14">
    <cfRule type="cellIs" dxfId="441" priority="336" operator="equal">
      <formula>0</formula>
    </cfRule>
  </conditionalFormatting>
  <conditionalFormatting sqref="OI26:OJ26">
    <cfRule type="cellIs" dxfId="440" priority="335" operator="equal">
      <formula>0</formula>
    </cfRule>
  </conditionalFormatting>
  <conditionalFormatting sqref="OI16:OJ16">
    <cfRule type="cellIs" dxfId="439" priority="334" operator="equal">
      <formula>0</formula>
    </cfRule>
  </conditionalFormatting>
  <conditionalFormatting sqref="OI14:OJ14">
    <cfRule type="cellIs" dxfId="438" priority="333" operator="equal">
      <formula>0</formula>
    </cfRule>
  </conditionalFormatting>
  <conditionalFormatting sqref="AI26:AJ26 AP26:AQ26 AW26:AX26">
    <cfRule type="cellIs" dxfId="437" priority="332" operator="equal">
      <formula>0</formula>
    </cfRule>
  </conditionalFormatting>
  <conditionalFormatting sqref="PM26:PQ26">
    <cfRule type="cellIs" dxfId="436" priority="300" operator="equal">
      <formula>0</formula>
    </cfRule>
  </conditionalFormatting>
  <conditionalFormatting sqref="PM16:PQ16">
    <cfRule type="cellIs" dxfId="435" priority="299" operator="equal">
      <formula>0</formula>
    </cfRule>
  </conditionalFormatting>
  <conditionalFormatting sqref="PM14:PQ14">
    <cfRule type="cellIs" dxfId="434" priority="298" operator="equal">
      <formula>0</formula>
    </cfRule>
  </conditionalFormatting>
  <conditionalFormatting sqref="PY26:PZ26">
    <cfRule type="cellIs" dxfId="433" priority="297" operator="equal">
      <formula>0</formula>
    </cfRule>
  </conditionalFormatting>
  <conditionalFormatting sqref="PY16:PZ16">
    <cfRule type="cellIs" dxfId="432" priority="296" operator="equal">
      <formula>0</formula>
    </cfRule>
  </conditionalFormatting>
  <conditionalFormatting sqref="OY14:PC14">
    <cfRule type="cellIs" dxfId="431" priority="310" operator="equal">
      <formula>0</formula>
    </cfRule>
  </conditionalFormatting>
  <conditionalFormatting sqref="PK26:PL26">
    <cfRule type="cellIs" dxfId="430" priority="309" operator="equal">
      <formula>0</formula>
    </cfRule>
  </conditionalFormatting>
  <conditionalFormatting sqref="OK16:OO16">
    <cfRule type="cellIs" dxfId="429" priority="324" operator="equal">
      <formula>0</formula>
    </cfRule>
  </conditionalFormatting>
  <conditionalFormatting sqref="OK14:OO14">
    <cfRule type="cellIs" dxfId="428" priority="323" operator="equal">
      <formula>0</formula>
    </cfRule>
  </conditionalFormatting>
  <conditionalFormatting sqref="PY14:PZ14">
    <cfRule type="cellIs" dxfId="427" priority="295" operator="equal">
      <formula>0</formula>
    </cfRule>
  </conditionalFormatting>
  <conditionalFormatting sqref="OD26:OH26">
    <cfRule type="cellIs" dxfId="426" priority="331" operator="equal">
      <formula>0</formula>
    </cfRule>
  </conditionalFormatting>
  <conditionalFormatting sqref="OD16:OH16">
    <cfRule type="cellIs" dxfId="425" priority="330" operator="equal">
      <formula>0</formula>
    </cfRule>
  </conditionalFormatting>
  <conditionalFormatting sqref="OD14:OH14">
    <cfRule type="cellIs" dxfId="424" priority="329" operator="equal">
      <formula>0</formula>
    </cfRule>
  </conditionalFormatting>
  <conditionalFormatting sqref="OR16:OV16">
    <cfRule type="cellIs" dxfId="423" priority="317" operator="equal">
      <formula>0</formula>
    </cfRule>
  </conditionalFormatting>
  <conditionalFormatting sqref="OP26:OQ26">
    <cfRule type="cellIs" dxfId="422" priority="328" operator="equal">
      <formula>0</formula>
    </cfRule>
  </conditionalFormatting>
  <conditionalFormatting sqref="OP16:OQ16">
    <cfRule type="cellIs" dxfId="421" priority="327" operator="equal">
      <formula>0</formula>
    </cfRule>
  </conditionalFormatting>
  <conditionalFormatting sqref="OP14:OQ14">
    <cfRule type="cellIs" dxfId="420" priority="326" operator="equal">
      <formula>0</formula>
    </cfRule>
  </conditionalFormatting>
  <conditionalFormatting sqref="OK26:OO26">
    <cfRule type="cellIs" dxfId="419" priority="325" operator="equal">
      <formula>0</formula>
    </cfRule>
  </conditionalFormatting>
  <conditionalFormatting sqref="OY3:RH3">
    <cfRule type="cellIs" dxfId="418" priority="322" operator="equal">
      <formula>$A$3</formula>
    </cfRule>
  </conditionalFormatting>
  <conditionalFormatting sqref="OW26:OX26">
    <cfRule type="cellIs" dxfId="417" priority="321" operator="equal">
      <formula>0</formula>
    </cfRule>
  </conditionalFormatting>
  <conditionalFormatting sqref="OW16:OX16">
    <cfRule type="cellIs" dxfId="416" priority="320" operator="equal">
      <formula>0</formula>
    </cfRule>
  </conditionalFormatting>
  <conditionalFormatting sqref="OW14:OX14">
    <cfRule type="cellIs" dxfId="415" priority="319" operator="equal">
      <formula>0</formula>
    </cfRule>
  </conditionalFormatting>
  <conditionalFormatting sqref="OR26:OV26">
    <cfRule type="cellIs" dxfId="414" priority="318" operator="equal">
      <formula>0</formula>
    </cfRule>
  </conditionalFormatting>
  <conditionalFormatting sqref="OR14:OV14">
    <cfRule type="cellIs" dxfId="413" priority="316" operator="equal">
      <formula>0</formula>
    </cfRule>
  </conditionalFormatting>
  <conditionalFormatting sqref="PD26:PE26">
    <cfRule type="cellIs" dxfId="412" priority="315" operator="equal">
      <formula>0</formula>
    </cfRule>
  </conditionalFormatting>
  <conditionalFormatting sqref="PD16:PE16">
    <cfRule type="cellIs" dxfId="411" priority="314" operator="equal">
      <formula>0</formula>
    </cfRule>
  </conditionalFormatting>
  <conditionalFormatting sqref="PD14:PE14">
    <cfRule type="cellIs" dxfId="410" priority="313" operator="equal">
      <formula>0</formula>
    </cfRule>
  </conditionalFormatting>
  <conditionalFormatting sqref="OY26:PC26">
    <cfRule type="cellIs" dxfId="409" priority="312" operator="equal">
      <formula>0</formula>
    </cfRule>
  </conditionalFormatting>
  <conditionalFormatting sqref="OY16:PC16">
    <cfRule type="cellIs" dxfId="408" priority="311" operator="equal">
      <formula>0</formula>
    </cfRule>
  </conditionalFormatting>
  <conditionalFormatting sqref="PK16:PL16">
    <cfRule type="cellIs" dxfId="407" priority="308" operator="equal">
      <formula>0</formula>
    </cfRule>
  </conditionalFormatting>
  <conditionalFormatting sqref="PK14:PL14">
    <cfRule type="cellIs" dxfId="406" priority="307" operator="equal">
      <formula>0</formula>
    </cfRule>
  </conditionalFormatting>
  <conditionalFormatting sqref="PF26:PJ26">
    <cfRule type="cellIs" dxfId="405" priority="306" operator="equal">
      <formula>0</formula>
    </cfRule>
  </conditionalFormatting>
  <conditionalFormatting sqref="PF16:PJ16">
    <cfRule type="cellIs" dxfId="404" priority="305" operator="equal">
      <formula>0</formula>
    </cfRule>
  </conditionalFormatting>
  <conditionalFormatting sqref="PF14:PJ14">
    <cfRule type="cellIs" dxfId="403" priority="304" operator="equal">
      <formula>0</formula>
    </cfRule>
  </conditionalFormatting>
  <conditionalFormatting sqref="PR26:PS26">
    <cfRule type="cellIs" dxfId="402" priority="303" operator="equal">
      <formula>0</formula>
    </cfRule>
  </conditionalFormatting>
  <conditionalFormatting sqref="PR16:PS16">
    <cfRule type="cellIs" dxfId="401" priority="302" operator="equal">
      <formula>0</formula>
    </cfRule>
  </conditionalFormatting>
  <conditionalFormatting sqref="PR14:PS14">
    <cfRule type="cellIs" dxfId="400" priority="301" operator="equal">
      <formula>0</formula>
    </cfRule>
  </conditionalFormatting>
  <conditionalFormatting sqref="PT26:PX26">
    <cfRule type="cellIs" dxfId="399" priority="294" operator="equal">
      <formula>0</formula>
    </cfRule>
  </conditionalFormatting>
  <conditionalFormatting sqref="PT16:PX16">
    <cfRule type="cellIs" dxfId="398" priority="293" operator="equal">
      <formula>0</formula>
    </cfRule>
  </conditionalFormatting>
  <conditionalFormatting sqref="PT14:PX14">
    <cfRule type="cellIs" dxfId="397" priority="292" operator="equal">
      <formula>0</formula>
    </cfRule>
  </conditionalFormatting>
  <conditionalFormatting sqref="QF26:QG26">
    <cfRule type="cellIs" dxfId="396" priority="291" operator="equal">
      <formula>0</formula>
    </cfRule>
  </conditionalFormatting>
  <conditionalFormatting sqref="QF16:QG16">
    <cfRule type="cellIs" dxfId="395" priority="290" operator="equal">
      <formula>0</formula>
    </cfRule>
  </conditionalFormatting>
  <conditionalFormatting sqref="QF14:QG14">
    <cfRule type="cellIs" dxfId="394" priority="289" operator="equal">
      <formula>0</formula>
    </cfRule>
  </conditionalFormatting>
  <conditionalFormatting sqref="QA26:QE26">
    <cfRule type="cellIs" dxfId="393" priority="288" operator="equal">
      <formula>0</formula>
    </cfRule>
  </conditionalFormatting>
  <conditionalFormatting sqref="QA16:QE16">
    <cfRule type="cellIs" dxfId="392" priority="287" operator="equal">
      <formula>0</formula>
    </cfRule>
  </conditionalFormatting>
  <conditionalFormatting sqref="QA14:QE14">
    <cfRule type="cellIs" dxfId="391" priority="286" operator="equal">
      <formula>0</formula>
    </cfRule>
  </conditionalFormatting>
  <conditionalFormatting sqref="QM26:QN26">
    <cfRule type="cellIs" dxfId="390" priority="285" operator="equal">
      <formula>0</formula>
    </cfRule>
  </conditionalFormatting>
  <conditionalFormatting sqref="QM16:QN16">
    <cfRule type="cellIs" dxfId="389" priority="284" operator="equal">
      <formula>0</formula>
    </cfRule>
  </conditionalFormatting>
  <conditionalFormatting sqref="QM14:QN14">
    <cfRule type="cellIs" dxfId="388" priority="283" operator="equal">
      <formula>0</formula>
    </cfRule>
  </conditionalFormatting>
  <conditionalFormatting sqref="QH26:QL26">
    <cfRule type="cellIs" dxfId="387" priority="282" operator="equal">
      <formula>0</formula>
    </cfRule>
  </conditionalFormatting>
  <conditionalFormatting sqref="QH16:QL16">
    <cfRule type="cellIs" dxfId="386" priority="281" operator="equal">
      <formula>0</formula>
    </cfRule>
  </conditionalFormatting>
  <conditionalFormatting sqref="QH14:QL14">
    <cfRule type="cellIs" dxfId="385" priority="280" operator="equal">
      <formula>0</formula>
    </cfRule>
  </conditionalFormatting>
  <conditionalFormatting sqref="QT26:QU26">
    <cfRule type="cellIs" dxfId="384" priority="279" operator="equal">
      <formula>0</formula>
    </cfRule>
  </conditionalFormatting>
  <conditionalFormatting sqref="QT16:QU16">
    <cfRule type="cellIs" dxfId="383" priority="278" operator="equal">
      <formula>0</formula>
    </cfRule>
  </conditionalFormatting>
  <conditionalFormatting sqref="QT14:QU14">
    <cfRule type="cellIs" dxfId="382" priority="277" operator="equal">
      <formula>0</formula>
    </cfRule>
  </conditionalFormatting>
  <conditionalFormatting sqref="QO26:QS26">
    <cfRule type="cellIs" dxfId="381" priority="276" operator="equal">
      <formula>0</formula>
    </cfRule>
  </conditionalFormatting>
  <conditionalFormatting sqref="QO16:QS16">
    <cfRule type="cellIs" dxfId="380" priority="275" operator="equal">
      <formula>0</formula>
    </cfRule>
  </conditionalFormatting>
  <conditionalFormatting sqref="QO14:QS14">
    <cfRule type="cellIs" dxfId="379" priority="274" operator="equal">
      <formula>0</formula>
    </cfRule>
  </conditionalFormatting>
  <conditionalFormatting sqref="RA26:RB26">
    <cfRule type="cellIs" dxfId="378" priority="273" operator="equal">
      <formula>0</formula>
    </cfRule>
  </conditionalFormatting>
  <conditionalFormatting sqref="RA16:RB16">
    <cfRule type="cellIs" dxfId="377" priority="272" operator="equal">
      <formula>0</formula>
    </cfRule>
  </conditionalFormatting>
  <conditionalFormatting sqref="RA14:RB14">
    <cfRule type="cellIs" dxfId="376" priority="271" operator="equal">
      <formula>0</formula>
    </cfRule>
  </conditionalFormatting>
  <conditionalFormatting sqref="QV26:QZ26">
    <cfRule type="cellIs" dxfId="375" priority="270" operator="equal">
      <formula>0</formula>
    </cfRule>
  </conditionalFormatting>
  <conditionalFormatting sqref="QV16:QZ16">
    <cfRule type="cellIs" dxfId="374" priority="269" operator="equal">
      <formula>0</formula>
    </cfRule>
  </conditionalFormatting>
  <conditionalFormatting sqref="QV14:QZ14">
    <cfRule type="cellIs" dxfId="373" priority="268" operator="equal">
      <formula>0</formula>
    </cfRule>
  </conditionalFormatting>
  <conditionalFormatting sqref="RH26:RI26">
    <cfRule type="cellIs" dxfId="372" priority="267" operator="equal">
      <formula>0</formula>
    </cfRule>
  </conditionalFormatting>
  <conditionalFormatting sqref="RH16:RI16">
    <cfRule type="cellIs" dxfId="371" priority="266" operator="equal">
      <formula>0</formula>
    </cfRule>
  </conditionalFormatting>
  <conditionalFormatting sqref="RH14:RI14">
    <cfRule type="cellIs" dxfId="370" priority="265" operator="equal">
      <formula>0</formula>
    </cfRule>
  </conditionalFormatting>
  <conditionalFormatting sqref="RC26:RG26">
    <cfRule type="cellIs" dxfId="369" priority="264" operator="equal">
      <formula>0</formula>
    </cfRule>
  </conditionalFormatting>
  <conditionalFormatting sqref="RC16:RG16">
    <cfRule type="cellIs" dxfId="368" priority="263" operator="equal">
      <formula>0</formula>
    </cfRule>
  </conditionalFormatting>
  <conditionalFormatting sqref="RC14:RG14">
    <cfRule type="cellIs" dxfId="367" priority="262" operator="equal">
      <formula>0</formula>
    </cfRule>
  </conditionalFormatting>
  <conditionalFormatting sqref="C15:F15 I15:P15">
    <cfRule type="cellIs" dxfId="366" priority="261" operator="equal">
      <formula>0</formula>
    </cfRule>
  </conditionalFormatting>
  <conditionalFormatting sqref="I15">
    <cfRule type="cellIs" dxfId="365" priority="260" operator="greaterThan">
      <formula>0</formula>
    </cfRule>
  </conditionalFormatting>
  <conditionalFormatting sqref="I15">
    <cfRule type="cellIs" dxfId="364" priority="259" operator="lessThan">
      <formula>0</formula>
    </cfRule>
  </conditionalFormatting>
  <conditionalFormatting sqref="H15">
    <cfRule type="cellIs" dxfId="363" priority="258" operator="greaterThan">
      <formula>0</formula>
    </cfRule>
  </conditionalFormatting>
  <conditionalFormatting sqref="H15">
    <cfRule type="cellIs" dxfId="362" priority="257" operator="lessThan">
      <formula>0</formula>
    </cfRule>
  </conditionalFormatting>
  <conditionalFormatting sqref="I15">
    <cfRule type="cellIs" dxfId="361" priority="255" operator="lessThan">
      <formula>0</formula>
    </cfRule>
    <cfRule type="cellIs" dxfId="360" priority="256" operator="greaterThan">
      <formula>0</formula>
    </cfRule>
  </conditionalFormatting>
  <conditionalFormatting sqref="C17:D25 I17:P25 F17:F25">
    <cfRule type="cellIs" dxfId="359" priority="254" operator="equal">
      <formula>0</formula>
    </cfRule>
  </conditionalFormatting>
  <conditionalFormatting sqref="I17:I25">
    <cfRule type="cellIs" dxfId="358" priority="253" operator="greaterThan">
      <formula>0</formula>
    </cfRule>
  </conditionalFormatting>
  <conditionalFormatting sqref="I17:I25">
    <cfRule type="cellIs" dxfId="357" priority="252" operator="lessThan">
      <formula>0</formula>
    </cfRule>
  </conditionalFormatting>
  <conditionalFormatting sqref="H17:H25">
    <cfRule type="cellIs" dxfId="356" priority="251" operator="greaterThan">
      <formula>0</formula>
    </cfRule>
  </conditionalFormatting>
  <conditionalFormatting sqref="H17:H25">
    <cfRule type="cellIs" dxfId="355" priority="250" operator="lessThan">
      <formula>0</formula>
    </cfRule>
  </conditionalFormatting>
  <conditionalFormatting sqref="I17:I25">
    <cfRule type="cellIs" dxfId="354" priority="248" operator="lessThan">
      <formula>0</formula>
    </cfRule>
    <cfRule type="cellIs" dxfId="353" priority="249" operator="greaterThan">
      <formula>0</formula>
    </cfRule>
  </conditionalFormatting>
  <conditionalFormatting sqref="C27:D28 I27:P28 F27:F28">
    <cfRule type="cellIs" dxfId="352" priority="247" operator="equal">
      <formula>0</formula>
    </cfRule>
  </conditionalFormatting>
  <conditionalFormatting sqref="I27:I28">
    <cfRule type="cellIs" dxfId="351" priority="246" operator="greaterThan">
      <formula>0</formula>
    </cfRule>
  </conditionalFormatting>
  <conditionalFormatting sqref="I27:I28">
    <cfRule type="cellIs" dxfId="350" priority="245" operator="lessThan">
      <formula>0</formula>
    </cfRule>
  </conditionalFormatting>
  <conditionalFormatting sqref="H27:H28">
    <cfRule type="cellIs" dxfId="349" priority="244" operator="greaterThan">
      <formula>0</formula>
    </cfRule>
  </conditionalFormatting>
  <conditionalFormatting sqref="H27:H28">
    <cfRule type="cellIs" dxfId="348" priority="243" operator="lessThan">
      <formula>0</formula>
    </cfRule>
  </conditionalFormatting>
  <conditionalFormatting sqref="I27:I28">
    <cfRule type="cellIs" dxfId="347" priority="241" operator="lessThan">
      <formula>0</formula>
    </cfRule>
    <cfRule type="cellIs" dxfId="346" priority="242" operator="greaterThan">
      <formula>0</formula>
    </cfRule>
  </conditionalFormatting>
  <conditionalFormatting sqref="C30:D32 I30:P32 F30:F32">
    <cfRule type="cellIs" dxfId="345" priority="240" operator="equal">
      <formula>0</formula>
    </cfRule>
  </conditionalFormatting>
  <conditionalFormatting sqref="I30:I32">
    <cfRule type="cellIs" dxfId="344" priority="239" operator="greaterThan">
      <formula>0</formula>
    </cfRule>
  </conditionalFormatting>
  <conditionalFormatting sqref="I30:I32">
    <cfRule type="cellIs" dxfId="343" priority="238" operator="lessThan">
      <formula>0</formula>
    </cfRule>
  </conditionalFormatting>
  <conditionalFormatting sqref="H30:H32">
    <cfRule type="cellIs" dxfId="342" priority="237" operator="greaterThan">
      <formula>0</formula>
    </cfRule>
  </conditionalFormatting>
  <conditionalFormatting sqref="H30:H32">
    <cfRule type="cellIs" dxfId="341" priority="236" operator="lessThan">
      <formula>0</formula>
    </cfRule>
  </conditionalFormatting>
  <conditionalFormatting sqref="I30:I32">
    <cfRule type="cellIs" dxfId="340" priority="234" operator="lessThan">
      <formula>0</formula>
    </cfRule>
    <cfRule type="cellIs" dxfId="339" priority="235" operator="greaterThan">
      <formula>0</formula>
    </cfRule>
  </conditionalFormatting>
  <conditionalFormatting sqref="C34:D37 I34:P37 F34:F37">
    <cfRule type="cellIs" dxfId="338" priority="233" operator="equal">
      <formula>0</formula>
    </cfRule>
  </conditionalFormatting>
  <conditionalFormatting sqref="I34:I37">
    <cfRule type="cellIs" dxfId="337" priority="232" operator="greaterThan">
      <formula>0</formula>
    </cfRule>
  </conditionalFormatting>
  <conditionalFormatting sqref="I34:I37">
    <cfRule type="cellIs" dxfId="336" priority="231" operator="lessThan">
      <formula>0</formula>
    </cfRule>
  </conditionalFormatting>
  <conditionalFormatting sqref="H34:H37">
    <cfRule type="cellIs" dxfId="335" priority="230" operator="greaterThan">
      <formula>0</formula>
    </cfRule>
  </conditionalFormatting>
  <conditionalFormatting sqref="H34:H37">
    <cfRule type="cellIs" dxfId="334" priority="229" operator="lessThan">
      <formula>0</formula>
    </cfRule>
  </conditionalFormatting>
  <conditionalFormatting sqref="I34:I37">
    <cfRule type="cellIs" dxfId="333" priority="227" operator="lessThan">
      <formula>0</formula>
    </cfRule>
    <cfRule type="cellIs" dxfId="332" priority="228" operator="greaterThan">
      <formula>0</formula>
    </cfRule>
  </conditionalFormatting>
  <conditionalFormatting sqref="C44:D44 I44:P44 F44">
    <cfRule type="cellIs" dxfId="331" priority="226" operator="equal">
      <formula>0</formula>
    </cfRule>
  </conditionalFormatting>
  <conditionalFormatting sqref="I44">
    <cfRule type="cellIs" dxfId="330" priority="225" operator="greaterThan">
      <formula>0</formula>
    </cfRule>
  </conditionalFormatting>
  <conditionalFormatting sqref="I44">
    <cfRule type="cellIs" dxfId="329" priority="224" operator="lessThan">
      <formula>0</formula>
    </cfRule>
  </conditionalFormatting>
  <conditionalFormatting sqref="H44">
    <cfRule type="cellIs" dxfId="328" priority="223" operator="greaterThan">
      <formula>0</formula>
    </cfRule>
  </conditionalFormatting>
  <conditionalFormatting sqref="H44">
    <cfRule type="cellIs" dxfId="327" priority="222" operator="lessThan">
      <formula>0</formula>
    </cfRule>
  </conditionalFormatting>
  <conditionalFormatting sqref="I44">
    <cfRule type="cellIs" dxfId="326" priority="220" operator="lessThan">
      <formula>0</formula>
    </cfRule>
    <cfRule type="cellIs" dxfId="325" priority="221" operator="greaterThan">
      <formula>0</formula>
    </cfRule>
  </conditionalFormatting>
  <conditionalFormatting sqref="C46:D46 I46:P46 F46">
    <cfRule type="cellIs" dxfId="324" priority="219" operator="equal">
      <formula>0</formula>
    </cfRule>
  </conditionalFormatting>
  <conditionalFormatting sqref="I46">
    <cfRule type="cellIs" dxfId="323" priority="218" operator="greaterThan">
      <formula>0</formula>
    </cfRule>
  </conditionalFormatting>
  <conditionalFormatting sqref="I46">
    <cfRule type="cellIs" dxfId="322" priority="217" operator="lessThan">
      <formula>0</formula>
    </cfRule>
  </conditionalFormatting>
  <conditionalFormatting sqref="H46">
    <cfRule type="cellIs" dxfId="321" priority="216" operator="greaterThan">
      <formula>0</formula>
    </cfRule>
  </conditionalFormatting>
  <conditionalFormatting sqref="H46">
    <cfRule type="cellIs" dxfId="320" priority="215" operator="lessThan">
      <formula>0</formula>
    </cfRule>
  </conditionalFormatting>
  <conditionalFormatting sqref="I46">
    <cfRule type="cellIs" dxfId="319" priority="213" operator="lessThan">
      <formula>0</formula>
    </cfRule>
    <cfRule type="cellIs" dxfId="318" priority="214" operator="greaterThan">
      <formula>0</formula>
    </cfRule>
  </conditionalFormatting>
  <conditionalFormatting sqref="C48:D48 I48:P48 F48">
    <cfRule type="cellIs" dxfId="317" priority="212" operator="equal">
      <formula>0</formula>
    </cfRule>
  </conditionalFormatting>
  <conditionalFormatting sqref="I48">
    <cfRule type="cellIs" dxfId="316" priority="211" operator="greaterThan">
      <formula>0</formula>
    </cfRule>
  </conditionalFormatting>
  <conditionalFormatting sqref="I48">
    <cfRule type="cellIs" dxfId="315" priority="210" operator="lessThan">
      <formula>0</formula>
    </cfRule>
  </conditionalFormatting>
  <conditionalFormatting sqref="H48">
    <cfRule type="cellIs" dxfId="314" priority="209" operator="greaterThan">
      <formula>0</formula>
    </cfRule>
  </conditionalFormatting>
  <conditionalFormatting sqref="H48">
    <cfRule type="cellIs" dxfId="313" priority="208" operator="lessThan">
      <formula>0</formula>
    </cfRule>
  </conditionalFormatting>
  <conditionalFormatting sqref="I48">
    <cfRule type="cellIs" dxfId="312" priority="206" operator="lessThan">
      <formula>0</formula>
    </cfRule>
    <cfRule type="cellIs" dxfId="311" priority="207" operator="greaterThan">
      <formula>0</formula>
    </cfRule>
  </conditionalFormatting>
  <conditionalFormatting sqref="C50:D50 I50:P50 F50">
    <cfRule type="cellIs" dxfId="310" priority="205" operator="equal">
      <formula>0</formula>
    </cfRule>
  </conditionalFormatting>
  <conditionalFormatting sqref="I50">
    <cfRule type="cellIs" dxfId="309" priority="204" operator="greaterThan">
      <formula>0</formula>
    </cfRule>
  </conditionalFormatting>
  <conditionalFormatting sqref="I50">
    <cfRule type="cellIs" dxfId="308" priority="203" operator="lessThan">
      <formula>0</formula>
    </cfRule>
  </conditionalFormatting>
  <conditionalFormatting sqref="H50">
    <cfRule type="cellIs" dxfId="307" priority="202" operator="greaterThan">
      <formula>0</formula>
    </cfRule>
  </conditionalFormatting>
  <conditionalFormatting sqref="H50">
    <cfRule type="cellIs" dxfId="306" priority="201" operator="lessThan">
      <formula>0</formula>
    </cfRule>
  </conditionalFormatting>
  <conditionalFormatting sqref="I50">
    <cfRule type="cellIs" dxfId="305" priority="199" operator="lessThan">
      <formula>0</formula>
    </cfRule>
    <cfRule type="cellIs" dxfId="304" priority="200" operator="greaterThan">
      <formula>0</formula>
    </cfRule>
  </conditionalFormatting>
  <conditionalFormatting sqref="T14 T16 T26">
    <cfRule type="cellIs" dxfId="303" priority="198" operator="equal">
      <formula>0</formula>
    </cfRule>
  </conditionalFormatting>
  <conditionalFormatting sqref="W14:AA14 W16:AA16 W26:AA26">
    <cfRule type="cellIs" dxfId="302" priority="197" operator="equal">
      <formula>0</formula>
    </cfRule>
  </conditionalFormatting>
  <conditionalFormatting sqref="AD14:AH14 AD16:AH16 AD26:AH26">
    <cfRule type="cellIs" dxfId="301" priority="196" operator="equal">
      <formula>0</formula>
    </cfRule>
  </conditionalFormatting>
  <conditionalFormatting sqref="AK14:AO14 AK16:AO16 AK26:AO26">
    <cfRule type="cellIs" dxfId="300" priority="195" operator="equal">
      <formula>0</formula>
    </cfRule>
  </conditionalFormatting>
  <conditionalFormatting sqref="AR14:AV14 AR16:AV16 AR26:AV26">
    <cfRule type="cellIs" dxfId="299" priority="194" operator="equal">
      <formula>0</formula>
    </cfRule>
  </conditionalFormatting>
  <conditionalFormatting sqref="AY14:BC14 AY16:BC16 AY26:BC26">
    <cfRule type="cellIs" dxfId="298" priority="193" operator="equal">
      <formula>0</formula>
    </cfRule>
  </conditionalFormatting>
  <conditionalFormatting sqref="NB14:NF14 NB16:NF16 NB26:NF26">
    <cfRule type="cellIs" dxfId="297" priority="32" operator="equal">
      <formula>0</formula>
    </cfRule>
  </conditionalFormatting>
  <conditionalFormatting sqref="NI14:NL14 NI16:NL16 NI26:NL26">
    <cfRule type="cellIs" dxfId="296" priority="31" operator="equal">
      <formula>0</formula>
    </cfRule>
  </conditionalFormatting>
  <conditionalFormatting sqref="NP14:NS14 NP16:NS16 NP26:NS26">
    <cfRule type="cellIs" dxfId="295" priority="30" operator="equal">
      <formula>0</formula>
    </cfRule>
  </conditionalFormatting>
  <conditionalFormatting sqref="BK26:BL26">
    <cfRule type="cellIs" dxfId="294" priority="192" operator="equal">
      <formula>0</formula>
    </cfRule>
  </conditionalFormatting>
  <conditionalFormatting sqref="BK16:BL16">
    <cfRule type="cellIs" dxfId="293" priority="191" operator="equal">
      <formula>0</formula>
    </cfRule>
  </conditionalFormatting>
  <conditionalFormatting sqref="BK14:BL14">
    <cfRule type="cellIs" dxfId="292" priority="190" operator="equal">
      <formula>0</formula>
    </cfRule>
  </conditionalFormatting>
  <conditionalFormatting sqref="BR16:BS16">
    <cfRule type="cellIs" dxfId="291" priority="189" operator="equal">
      <formula>0</formula>
    </cfRule>
  </conditionalFormatting>
  <conditionalFormatting sqref="BR14:BS14">
    <cfRule type="cellIs" dxfId="290" priority="188" operator="equal">
      <formula>0</formula>
    </cfRule>
  </conditionalFormatting>
  <conditionalFormatting sqref="BY16:BZ16">
    <cfRule type="cellIs" dxfId="289" priority="187" operator="equal">
      <formula>0</formula>
    </cfRule>
  </conditionalFormatting>
  <conditionalFormatting sqref="BY14:BZ14">
    <cfRule type="cellIs" dxfId="288" priority="186" operator="equal">
      <formula>0</formula>
    </cfRule>
  </conditionalFormatting>
  <conditionalFormatting sqref="CF16:CG16">
    <cfRule type="cellIs" dxfId="287" priority="185" operator="equal">
      <formula>0</formula>
    </cfRule>
  </conditionalFormatting>
  <conditionalFormatting sqref="CF14:CG14">
    <cfRule type="cellIs" dxfId="286" priority="184" operator="equal">
      <formula>0</formula>
    </cfRule>
  </conditionalFormatting>
  <conditionalFormatting sqref="CM26:CN26">
    <cfRule type="cellIs" dxfId="285" priority="183" operator="equal">
      <formula>0</formula>
    </cfRule>
  </conditionalFormatting>
  <conditionalFormatting sqref="CM16:CN16">
    <cfRule type="cellIs" dxfId="284" priority="182" operator="equal">
      <formula>0</formula>
    </cfRule>
  </conditionalFormatting>
  <conditionalFormatting sqref="CM14:CN14">
    <cfRule type="cellIs" dxfId="283" priority="181" operator="equal">
      <formula>0</formula>
    </cfRule>
  </conditionalFormatting>
  <conditionalFormatting sqref="BR26:BS26 BY26:BZ26 CF26:CG26">
    <cfRule type="cellIs" dxfId="282" priority="180" operator="equal">
      <formula>0</formula>
    </cfRule>
  </conditionalFormatting>
  <conditionalFormatting sqref="BF14:BJ14 BF16:BJ16 BF26:BJ26">
    <cfRule type="cellIs" dxfId="281" priority="179" operator="equal">
      <formula>0</formula>
    </cfRule>
  </conditionalFormatting>
  <conditionalFormatting sqref="BM14:BQ14 BM16:BQ16 BM26:BQ26">
    <cfRule type="cellIs" dxfId="280" priority="178" operator="equal">
      <formula>0</formula>
    </cfRule>
  </conditionalFormatting>
  <conditionalFormatting sqref="BT14:BX14 BT16:BX16 BT26:BX26">
    <cfRule type="cellIs" dxfId="279" priority="177" operator="equal">
      <formula>0</formula>
    </cfRule>
  </conditionalFormatting>
  <conditionalFormatting sqref="CA14:CE14 CA16:CE16 CA26:CE26">
    <cfRule type="cellIs" dxfId="278" priority="176" operator="equal">
      <formula>0</formula>
    </cfRule>
  </conditionalFormatting>
  <conditionalFormatting sqref="CH14:CL14 CH16:CL16 CH26:CL26">
    <cfRule type="cellIs" dxfId="277" priority="175" operator="equal">
      <formula>0</formula>
    </cfRule>
  </conditionalFormatting>
  <conditionalFormatting sqref="CT26:CU26">
    <cfRule type="cellIs" dxfId="276" priority="174" operator="equal">
      <formula>0</formula>
    </cfRule>
  </conditionalFormatting>
  <conditionalFormatting sqref="CT16:CU16">
    <cfRule type="cellIs" dxfId="275" priority="173" operator="equal">
      <formula>0</formula>
    </cfRule>
  </conditionalFormatting>
  <conditionalFormatting sqref="CT14:CU14">
    <cfRule type="cellIs" dxfId="274" priority="172" operator="equal">
      <formula>0</formula>
    </cfRule>
  </conditionalFormatting>
  <conditionalFormatting sqref="DA16:DB16">
    <cfRule type="cellIs" dxfId="273" priority="171" operator="equal">
      <formula>0</formula>
    </cfRule>
  </conditionalFormatting>
  <conditionalFormatting sqref="DA14:DB14">
    <cfRule type="cellIs" dxfId="272" priority="170" operator="equal">
      <formula>0</formula>
    </cfRule>
  </conditionalFormatting>
  <conditionalFormatting sqref="DH16:DI16">
    <cfRule type="cellIs" dxfId="271" priority="169" operator="equal">
      <formula>0</formula>
    </cfRule>
  </conditionalFormatting>
  <conditionalFormatting sqref="DH14:DI14">
    <cfRule type="cellIs" dxfId="270" priority="168" operator="equal">
      <formula>0</formula>
    </cfRule>
  </conditionalFormatting>
  <conditionalFormatting sqref="DO16:DP16">
    <cfRule type="cellIs" dxfId="269" priority="167" operator="equal">
      <formula>0</formula>
    </cfRule>
  </conditionalFormatting>
  <conditionalFormatting sqref="DO14:DP14">
    <cfRule type="cellIs" dxfId="268" priority="166" operator="equal">
      <formula>0</formula>
    </cfRule>
  </conditionalFormatting>
  <conditionalFormatting sqref="DV26:DW26">
    <cfRule type="cellIs" dxfId="267" priority="165" operator="equal">
      <formula>0</formula>
    </cfRule>
  </conditionalFormatting>
  <conditionalFormatting sqref="DV16:DW16">
    <cfRule type="cellIs" dxfId="266" priority="164" operator="equal">
      <formula>0</formula>
    </cfRule>
  </conditionalFormatting>
  <conditionalFormatting sqref="DV14:DW14">
    <cfRule type="cellIs" dxfId="265" priority="163" operator="equal">
      <formula>0</formula>
    </cfRule>
  </conditionalFormatting>
  <conditionalFormatting sqref="DA26:DB26 DH26:DI26 DO26:DP26">
    <cfRule type="cellIs" dxfId="264" priority="162" operator="equal">
      <formula>0</formula>
    </cfRule>
  </conditionalFormatting>
  <conditionalFormatting sqref="CO14:CS14 CO16:CS16 CO26:CS26">
    <cfRule type="cellIs" dxfId="263" priority="161" operator="equal">
      <formula>0</formula>
    </cfRule>
  </conditionalFormatting>
  <conditionalFormatting sqref="CV14:CZ14 CV16:CZ16 CV26:CZ26">
    <cfRule type="cellIs" dxfId="262" priority="160" operator="equal">
      <formula>0</formula>
    </cfRule>
  </conditionalFormatting>
  <conditionalFormatting sqref="DJ14:DN14 DJ16:DN16 DJ26:DN26">
    <cfRule type="cellIs" dxfId="261" priority="159" operator="equal">
      <formula>0</formula>
    </cfRule>
  </conditionalFormatting>
  <conditionalFormatting sqref="DR14:DU14 DR16:DU16 DR26:DU26">
    <cfRule type="cellIs" dxfId="260" priority="158" operator="equal">
      <formula>0</formula>
    </cfRule>
  </conditionalFormatting>
  <conditionalFormatting sqref="EC26:ED26">
    <cfRule type="cellIs" dxfId="259" priority="157" operator="equal">
      <formula>0</formula>
    </cfRule>
  </conditionalFormatting>
  <conditionalFormatting sqref="EC16:ED16">
    <cfRule type="cellIs" dxfId="258" priority="156" operator="equal">
      <formula>0</formula>
    </cfRule>
  </conditionalFormatting>
  <conditionalFormatting sqref="EC14:ED14">
    <cfRule type="cellIs" dxfId="257" priority="155" operator="equal">
      <formula>0</formula>
    </cfRule>
  </conditionalFormatting>
  <conditionalFormatting sqref="EJ16:EK16">
    <cfRule type="cellIs" dxfId="256" priority="154" operator="equal">
      <formula>0</formula>
    </cfRule>
  </conditionalFormatting>
  <conditionalFormatting sqref="EJ14:EK14">
    <cfRule type="cellIs" dxfId="255" priority="153" operator="equal">
      <formula>0</formula>
    </cfRule>
  </conditionalFormatting>
  <conditionalFormatting sqref="EQ16:ER16">
    <cfRule type="cellIs" dxfId="254" priority="152" operator="equal">
      <formula>0</formula>
    </cfRule>
  </conditionalFormatting>
  <conditionalFormatting sqref="EQ14:ER14">
    <cfRule type="cellIs" dxfId="253" priority="151" operator="equal">
      <formula>0</formula>
    </cfRule>
  </conditionalFormatting>
  <conditionalFormatting sqref="EX16:EY16">
    <cfRule type="cellIs" dxfId="252" priority="150" operator="equal">
      <formula>0</formula>
    </cfRule>
  </conditionalFormatting>
  <conditionalFormatting sqref="EX14:EY14">
    <cfRule type="cellIs" dxfId="251" priority="149" operator="equal">
      <formula>0</formula>
    </cfRule>
  </conditionalFormatting>
  <conditionalFormatting sqref="FE26:FF26">
    <cfRule type="cellIs" dxfId="250" priority="148" operator="equal">
      <formula>0</formula>
    </cfRule>
  </conditionalFormatting>
  <conditionalFormatting sqref="FE16:FF16">
    <cfRule type="cellIs" dxfId="249" priority="147" operator="equal">
      <formula>0</formula>
    </cfRule>
  </conditionalFormatting>
  <conditionalFormatting sqref="FE14:FF14">
    <cfRule type="cellIs" dxfId="248" priority="146" operator="equal">
      <formula>0</formula>
    </cfRule>
  </conditionalFormatting>
  <conditionalFormatting sqref="EJ26:EK26 EQ26:ER26 EX26:EY26">
    <cfRule type="cellIs" dxfId="247" priority="145" operator="equal">
      <formula>0</formula>
    </cfRule>
  </conditionalFormatting>
  <conditionalFormatting sqref="DX14:EB14 DX16:EB16 DX26:EB26">
    <cfRule type="cellIs" dxfId="246" priority="144" operator="equal">
      <formula>0</formula>
    </cfRule>
  </conditionalFormatting>
  <conditionalFormatting sqref="EE14:EH14 EE16:EH16 EE26:EH26">
    <cfRule type="cellIs" dxfId="245" priority="143" operator="equal">
      <formula>0</formula>
    </cfRule>
  </conditionalFormatting>
  <conditionalFormatting sqref="EL14:EO14 EL16:EO16 EL26:EO26">
    <cfRule type="cellIs" dxfId="244" priority="142" operator="equal">
      <formula>0</formula>
    </cfRule>
  </conditionalFormatting>
  <conditionalFormatting sqref="ES14:EW14 ES16:EW16 ES26:EW26">
    <cfRule type="cellIs" dxfId="243" priority="141" operator="equal">
      <formula>0</formula>
    </cfRule>
  </conditionalFormatting>
  <conditionalFormatting sqref="EZ14:FB14 EZ16:FB16 EZ26:FB26 FD26 FD16 FD14">
    <cfRule type="cellIs" dxfId="242" priority="140" operator="equal">
      <formula>0</formula>
    </cfRule>
  </conditionalFormatting>
  <conditionalFormatting sqref="FL26:FM26">
    <cfRule type="cellIs" dxfId="241" priority="139" operator="equal">
      <formula>0</formula>
    </cfRule>
  </conditionalFormatting>
  <conditionalFormatting sqref="FL16:FM16">
    <cfRule type="cellIs" dxfId="240" priority="138" operator="equal">
      <formula>0</formula>
    </cfRule>
  </conditionalFormatting>
  <conditionalFormatting sqref="FL14:FM14">
    <cfRule type="cellIs" dxfId="239" priority="137" operator="equal">
      <formula>0</formula>
    </cfRule>
  </conditionalFormatting>
  <conditionalFormatting sqref="FS16:FT16">
    <cfRule type="cellIs" dxfId="238" priority="136" operator="equal">
      <formula>0</formula>
    </cfRule>
  </conditionalFormatting>
  <conditionalFormatting sqref="FS14:FT14">
    <cfRule type="cellIs" dxfId="237" priority="135" operator="equal">
      <formula>0</formula>
    </cfRule>
  </conditionalFormatting>
  <conditionalFormatting sqref="FZ16:GA16">
    <cfRule type="cellIs" dxfId="236" priority="134" operator="equal">
      <formula>0</formula>
    </cfRule>
  </conditionalFormatting>
  <conditionalFormatting sqref="FZ14:GA14">
    <cfRule type="cellIs" dxfId="235" priority="133" operator="equal">
      <formula>0</formula>
    </cfRule>
  </conditionalFormatting>
  <conditionalFormatting sqref="GG16:GH16">
    <cfRule type="cellIs" dxfId="234" priority="132" operator="equal">
      <formula>0</formula>
    </cfRule>
  </conditionalFormatting>
  <conditionalFormatting sqref="GG14:GH14">
    <cfRule type="cellIs" dxfId="233" priority="131" operator="equal">
      <formula>0</formula>
    </cfRule>
  </conditionalFormatting>
  <conditionalFormatting sqref="GN26:GO26">
    <cfRule type="cellIs" dxfId="232" priority="130" operator="equal">
      <formula>0</formula>
    </cfRule>
  </conditionalFormatting>
  <conditionalFormatting sqref="GN16:GO16">
    <cfRule type="cellIs" dxfId="231" priority="129" operator="equal">
      <formula>0</formula>
    </cfRule>
  </conditionalFormatting>
  <conditionalFormatting sqref="GN14:GO14">
    <cfRule type="cellIs" dxfId="230" priority="128" operator="equal">
      <formula>0</formula>
    </cfRule>
  </conditionalFormatting>
  <conditionalFormatting sqref="FS26:FT26 FZ26:GA26 GG26:GH26">
    <cfRule type="cellIs" dxfId="229" priority="127" operator="equal">
      <formula>0</formula>
    </cfRule>
  </conditionalFormatting>
  <conditionalFormatting sqref="FG14:FK14 FG16:FK16 FG26:FK26">
    <cfRule type="cellIs" dxfId="228" priority="126" operator="equal">
      <formula>0</formula>
    </cfRule>
  </conditionalFormatting>
  <conditionalFormatting sqref="FO14:FR14 FO16:FR16 FO26:FR26">
    <cfRule type="cellIs" dxfId="227" priority="125" operator="equal">
      <formula>0</formula>
    </cfRule>
  </conditionalFormatting>
  <conditionalFormatting sqref="FU14:FY14 FU16:FY16 FU26:FY26">
    <cfRule type="cellIs" dxfId="226" priority="124" operator="equal">
      <formula>0</formula>
    </cfRule>
  </conditionalFormatting>
  <conditionalFormatting sqref="GB14:GF14 GB16:GF16 GB26:GF26">
    <cfRule type="cellIs" dxfId="225" priority="123" operator="equal">
      <formula>0</formula>
    </cfRule>
  </conditionalFormatting>
  <conditionalFormatting sqref="GI14:GM14 GI16:GM16 GI26:GM26">
    <cfRule type="cellIs" dxfId="224" priority="122" operator="equal">
      <formula>0</formula>
    </cfRule>
  </conditionalFormatting>
  <conditionalFormatting sqref="GU26:GV26">
    <cfRule type="cellIs" dxfId="223" priority="121" operator="equal">
      <formula>0</formula>
    </cfRule>
  </conditionalFormatting>
  <conditionalFormatting sqref="GU16:GV16">
    <cfRule type="cellIs" dxfId="222" priority="120" operator="equal">
      <formula>0</formula>
    </cfRule>
  </conditionalFormatting>
  <conditionalFormatting sqref="GU14:GV14">
    <cfRule type="cellIs" dxfId="221" priority="119" operator="equal">
      <formula>0</formula>
    </cfRule>
  </conditionalFormatting>
  <conditionalFormatting sqref="HB16:HC16">
    <cfRule type="cellIs" dxfId="220" priority="118" operator="equal">
      <formula>0</formula>
    </cfRule>
  </conditionalFormatting>
  <conditionalFormatting sqref="HB14:HC14">
    <cfRule type="cellIs" dxfId="219" priority="117" operator="equal">
      <formula>0</formula>
    </cfRule>
  </conditionalFormatting>
  <conditionalFormatting sqref="HI16:HJ16">
    <cfRule type="cellIs" dxfId="218" priority="116" operator="equal">
      <formula>0</formula>
    </cfRule>
  </conditionalFormatting>
  <conditionalFormatting sqref="HI14:HJ14">
    <cfRule type="cellIs" dxfId="217" priority="115" operator="equal">
      <formula>0</formula>
    </cfRule>
  </conditionalFormatting>
  <conditionalFormatting sqref="HP16:HQ16">
    <cfRule type="cellIs" dxfId="216" priority="114" operator="equal">
      <formula>0</formula>
    </cfRule>
  </conditionalFormatting>
  <conditionalFormatting sqref="HP14:HQ14">
    <cfRule type="cellIs" dxfId="215" priority="113" operator="equal">
      <formula>0</formula>
    </cfRule>
  </conditionalFormatting>
  <conditionalFormatting sqref="HW26:HX26">
    <cfRule type="cellIs" dxfId="214" priority="112" operator="equal">
      <formula>0</formula>
    </cfRule>
  </conditionalFormatting>
  <conditionalFormatting sqref="HW16:HX16">
    <cfRule type="cellIs" dxfId="213" priority="111" operator="equal">
      <formula>0</formula>
    </cfRule>
  </conditionalFormatting>
  <conditionalFormatting sqref="HW14:HX14">
    <cfRule type="cellIs" dxfId="212" priority="110" operator="equal">
      <formula>0</formula>
    </cfRule>
  </conditionalFormatting>
  <conditionalFormatting sqref="HB26:HC26 HI26:HJ26 HP26:HQ26">
    <cfRule type="cellIs" dxfId="211" priority="109" operator="equal">
      <formula>0</formula>
    </cfRule>
  </conditionalFormatting>
  <conditionalFormatting sqref="GP14:GT14 GP16:GT16 GP26:GT26">
    <cfRule type="cellIs" dxfId="210" priority="108" operator="equal">
      <formula>0</formula>
    </cfRule>
  </conditionalFormatting>
  <conditionalFormatting sqref="GW14:HA14 GW16:HA16 GW26:HA26">
    <cfRule type="cellIs" dxfId="209" priority="107" operator="equal">
      <formula>0</formula>
    </cfRule>
  </conditionalFormatting>
  <conditionalFormatting sqref="HD14 HD16 HD26 HF26:HH26 HF16:HH16 HF14:HH14">
    <cfRule type="cellIs" dxfId="208" priority="106" operator="equal">
      <formula>0</formula>
    </cfRule>
  </conditionalFormatting>
  <conditionalFormatting sqref="HK14:HO14 HK16:HO16 HK26:HO26">
    <cfRule type="cellIs" dxfId="207" priority="105" operator="equal">
      <formula>0</formula>
    </cfRule>
  </conditionalFormatting>
  <conditionalFormatting sqref="HR14:HV14 HR16:HV16 HR26:HV26">
    <cfRule type="cellIs" dxfId="206" priority="104" operator="equal">
      <formula>0</formula>
    </cfRule>
  </conditionalFormatting>
  <conditionalFormatting sqref="ID26:IE26">
    <cfRule type="cellIs" dxfId="205" priority="103" operator="equal">
      <formula>0</formula>
    </cfRule>
  </conditionalFormatting>
  <conditionalFormatting sqref="ID16:IE16">
    <cfRule type="cellIs" dxfId="204" priority="102" operator="equal">
      <formula>0</formula>
    </cfRule>
  </conditionalFormatting>
  <conditionalFormatting sqref="ID14:IE14">
    <cfRule type="cellIs" dxfId="203" priority="101" operator="equal">
      <formula>0</formula>
    </cfRule>
  </conditionalFormatting>
  <conditionalFormatting sqref="IK16:IL16">
    <cfRule type="cellIs" dxfId="202" priority="100" operator="equal">
      <formula>0</formula>
    </cfRule>
  </conditionalFormatting>
  <conditionalFormatting sqref="IK14:IL14">
    <cfRule type="cellIs" dxfId="201" priority="99" operator="equal">
      <formula>0</formula>
    </cfRule>
  </conditionalFormatting>
  <conditionalFormatting sqref="IR16:IS16">
    <cfRule type="cellIs" dxfId="200" priority="98" operator="equal">
      <formula>0</formula>
    </cfRule>
  </conditionalFormatting>
  <conditionalFormatting sqref="IR14:IS14">
    <cfRule type="cellIs" dxfId="199" priority="97" operator="equal">
      <formula>0</formula>
    </cfRule>
  </conditionalFormatting>
  <conditionalFormatting sqref="IY16:IZ16">
    <cfRule type="cellIs" dxfId="198" priority="96" operator="equal">
      <formula>0</formula>
    </cfRule>
  </conditionalFormatting>
  <conditionalFormatting sqref="IY14:IZ14">
    <cfRule type="cellIs" dxfId="197" priority="95" operator="equal">
      <formula>0</formula>
    </cfRule>
  </conditionalFormatting>
  <conditionalFormatting sqref="JF26:JG26">
    <cfRule type="cellIs" dxfId="196" priority="94" operator="equal">
      <formula>0</formula>
    </cfRule>
  </conditionalFormatting>
  <conditionalFormatting sqref="JF16:JG16">
    <cfRule type="cellIs" dxfId="195" priority="93" operator="equal">
      <formula>0</formula>
    </cfRule>
  </conditionalFormatting>
  <conditionalFormatting sqref="JF14:JG14">
    <cfRule type="cellIs" dxfId="194" priority="92" operator="equal">
      <formula>0</formula>
    </cfRule>
  </conditionalFormatting>
  <conditionalFormatting sqref="IK26:IL26 IR26:IS26 IY26:IZ26">
    <cfRule type="cellIs" dxfId="193" priority="91" operator="equal">
      <formula>0</formula>
    </cfRule>
  </conditionalFormatting>
  <conditionalFormatting sqref="HY14:IC14 HY16:IC16 HY26:IC26">
    <cfRule type="cellIs" dxfId="192" priority="90" operator="equal">
      <formula>0</formula>
    </cfRule>
  </conditionalFormatting>
  <conditionalFormatting sqref="IF14:IJ14 IF16:IJ16 IF26:IJ26">
    <cfRule type="cellIs" dxfId="191" priority="89" operator="equal">
      <formula>0</formula>
    </cfRule>
  </conditionalFormatting>
  <conditionalFormatting sqref="IM14:IQ14 IM16:IQ16 IM26:IQ26">
    <cfRule type="cellIs" dxfId="190" priority="88" operator="equal">
      <formula>0</formula>
    </cfRule>
  </conditionalFormatting>
  <conditionalFormatting sqref="IT14:IX14 IT16:IX16 IT26:IX26">
    <cfRule type="cellIs" dxfId="189" priority="87" operator="equal">
      <formula>0</formula>
    </cfRule>
  </conditionalFormatting>
  <conditionalFormatting sqref="JA14:JE14 JA16:JE16 JA26:JE26">
    <cfRule type="cellIs" dxfId="188" priority="86" operator="equal">
      <formula>0</formula>
    </cfRule>
  </conditionalFormatting>
  <conditionalFormatting sqref="JM26:JN26">
    <cfRule type="cellIs" dxfId="187" priority="85" operator="equal">
      <formula>0</formula>
    </cfRule>
  </conditionalFormatting>
  <conditionalFormatting sqref="JM16:JN16">
    <cfRule type="cellIs" dxfId="186" priority="84" operator="equal">
      <formula>0</formula>
    </cfRule>
  </conditionalFormatting>
  <conditionalFormatting sqref="JM14:JN14">
    <cfRule type="cellIs" dxfId="185" priority="83" operator="equal">
      <formula>0</formula>
    </cfRule>
  </conditionalFormatting>
  <conditionalFormatting sqref="JT16:JU16">
    <cfRule type="cellIs" dxfId="184" priority="82" operator="equal">
      <formula>0</formula>
    </cfRule>
  </conditionalFormatting>
  <conditionalFormatting sqref="JT14:JU14">
    <cfRule type="cellIs" dxfId="183" priority="81" operator="equal">
      <formula>0</formula>
    </cfRule>
  </conditionalFormatting>
  <conditionalFormatting sqref="KA16:KB16">
    <cfRule type="cellIs" dxfId="182" priority="80" operator="equal">
      <formula>0</formula>
    </cfRule>
  </conditionalFormatting>
  <conditionalFormatting sqref="KA14:KB14">
    <cfRule type="cellIs" dxfId="181" priority="79" operator="equal">
      <formula>0</formula>
    </cfRule>
  </conditionalFormatting>
  <conditionalFormatting sqref="KH16:KI16">
    <cfRule type="cellIs" dxfId="180" priority="78" operator="equal">
      <formula>0</formula>
    </cfRule>
  </conditionalFormatting>
  <conditionalFormatting sqref="KH14:KI14">
    <cfRule type="cellIs" dxfId="179" priority="77" operator="equal">
      <formula>0</formula>
    </cfRule>
  </conditionalFormatting>
  <conditionalFormatting sqref="KO26:KP26">
    <cfRule type="cellIs" dxfId="178" priority="76" operator="equal">
      <formula>0</formula>
    </cfRule>
  </conditionalFormatting>
  <conditionalFormatting sqref="KO16:KP16">
    <cfRule type="cellIs" dxfId="177" priority="75" operator="equal">
      <formula>0</formula>
    </cfRule>
  </conditionalFormatting>
  <conditionalFormatting sqref="KO14:KP14">
    <cfRule type="cellIs" dxfId="176" priority="74" operator="equal">
      <formula>0</formula>
    </cfRule>
  </conditionalFormatting>
  <conditionalFormatting sqref="JT26:JU26 KA26:KB26 KH26:KI26">
    <cfRule type="cellIs" dxfId="175" priority="73" operator="equal">
      <formula>0</formula>
    </cfRule>
  </conditionalFormatting>
  <conditionalFormatting sqref="JH14:JL14 JH16:JL16 JH26:JL26">
    <cfRule type="cellIs" dxfId="174" priority="72" operator="equal">
      <formula>0</formula>
    </cfRule>
  </conditionalFormatting>
  <conditionalFormatting sqref="JO14:JS14 JO16:JS16 JO26:JS26">
    <cfRule type="cellIs" dxfId="173" priority="71" operator="equal">
      <formula>0</formula>
    </cfRule>
  </conditionalFormatting>
  <conditionalFormatting sqref="JV14:JZ14 JV16:JZ16 JV26:JZ26">
    <cfRule type="cellIs" dxfId="172" priority="70" operator="equal">
      <formula>0</formula>
    </cfRule>
  </conditionalFormatting>
  <conditionalFormatting sqref="KC14:KG14 KC16:KG16 KC26:KG26">
    <cfRule type="cellIs" dxfId="171" priority="69" operator="equal">
      <formula>0</formula>
    </cfRule>
  </conditionalFormatting>
  <conditionalFormatting sqref="KJ14:KN14 KJ16:KN16 KJ26:KN26">
    <cfRule type="cellIs" dxfId="170" priority="68" operator="equal">
      <formula>0</formula>
    </cfRule>
  </conditionalFormatting>
  <conditionalFormatting sqref="KV26:KW26">
    <cfRule type="cellIs" dxfId="169" priority="67" operator="equal">
      <formula>0</formula>
    </cfRule>
  </conditionalFormatting>
  <conditionalFormatting sqref="KV16:KW16">
    <cfRule type="cellIs" dxfId="168" priority="66" operator="equal">
      <formula>0</formula>
    </cfRule>
  </conditionalFormatting>
  <conditionalFormatting sqref="KV14:KW14">
    <cfRule type="cellIs" dxfId="167" priority="65" operator="equal">
      <formula>0</formula>
    </cfRule>
  </conditionalFormatting>
  <conditionalFormatting sqref="LC16:LD16">
    <cfRule type="cellIs" dxfId="166" priority="64" operator="equal">
      <formula>0</formula>
    </cfRule>
  </conditionalFormatting>
  <conditionalFormatting sqref="LC14:LD14">
    <cfRule type="cellIs" dxfId="165" priority="63" operator="equal">
      <formula>0</formula>
    </cfRule>
  </conditionalFormatting>
  <conditionalFormatting sqref="LJ16:LK16">
    <cfRule type="cellIs" dxfId="164" priority="62" operator="equal">
      <formula>0</formula>
    </cfRule>
  </conditionalFormatting>
  <conditionalFormatting sqref="LJ14:LK14">
    <cfRule type="cellIs" dxfId="163" priority="61" operator="equal">
      <formula>0</formula>
    </cfRule>
  </conditionalFormatting>
  <conditionalFormatting sqref="LQ16:LR16">
    <cfRule type="cellIs" dxfId="162" priority="60" operator="equal">
      <formula>0</formula>
    </cfRule>
  </conditionalFormatting>
  <conditionalFormatting sqref="LQ14:LR14">
    <cfRule type="cellIs" dxfId="161" priority="59" operator="equal">
      <formula>0</formula>
    </cfRule>
  </conditionalFormatting>
  <conditionalFormatting sqref="LX26:LY26">
    <cfRule type="cellIs" dxfId="160" priority="58" operator="equal">
      <formula>0</formula>
    </cfRule>
  </conditionalFormatting>
  <conditionalFormatting sqref="LX16:LY16">
    <cfRule type="cellIs" dxfId="159" priority="57" operator="equal">
      <formula>0</formula>
    </cfRule>
  </conditionalFormatting>
  <conditionalFormatting sqref="LX14:LY14">
    <cfRule type="cellIs" dxfId="158" priority="56" operator="equal">
      <formula>0</formula>
    </cfRule>
  </conditionalFormatting>
  <conditionalFormatting sqref="LC26:LD26 LJ26:LK26 LQ26:LR26">
    <cfRule type="cellIs" dxfId="157" priority="55" operator="equal">
      <formula>0</formula>
    </cfRule>
  </conditionalFormatting>
  <conditionalFormatting sqref="KQ14:KU14 KQ16:KU16 KQ26:KU26">
    <cfRule type="cellIs" dxfId="156" priority="54" operator="equal">
      <formula>0</formula>
    </cfRule>
  </conditionalFormatting>
  <conditionalFormatting sqref="KX14:LB14 KX16:LB16 KX26:LB26">
    <cfRule type="cellIs" dxfId="155" priority="53" operator="equal">
      <formula>0</formula>
    </cfRule>
  </conditionalFormatting>
  <conditionalFormatting sqref="LE14:LI14 LE16:LI16 LE26:LI26">
    <cfRule type="cellIs" dxfId="154" priority="52" operator="equal">
      <formula>0</formula>
    </cfRule>
  </conditionalFormatting>
  <conditionalFormatting sqref="LL14:LP14 LL16:LP16 LL26:LP26">
    <cfRule type="cellIs" dxfId="153" priority="51" operator="equal">
      <formula>0</formula>
    </cfRule>
  </conditionalFormatting>
  <conditionalFormatting sqref="LS14:LT14 LS16:LT16 LS26:LT26 LV26:LW26 LV16:LW16 LV14:LW14">
    <cfRule type="cellIs" dxfId="152" priority="50" operator="equal">
      <formula>0</formula>
    </cfRule>
  </conditionalFormatting>
  <conditionalFormatting sqref="ME26:MF26">
    <cfRule type="cellIs" dxfId="151" priority="49" operator="equal">
      <formula>0</formula>
    </cfRule>
  </conditionalFormatting>
  <conditionalFormatting sqref="ME16:MF16">
    <cfRule type="cellIs" dxfId="150" priority="48" operator="equal">
      <formula>0</formula>
    </cfRule>
  </conditionalFormatting>
  <conditionalFormatting sqref="ME14:MF14">
    <cfRule type="cellIs" dxfId="149" priority="47" operator="equal">
      <formula>0</formula>
    </cfRule>
  </conditionalFormatting>
  <conditionalFormatting sqref="ML16:MM16">
    <cfRule type="cellIs" dxfId="148" priority="46" operator="equal">
      <formula>0</formula>
    </cfRule>
  </conditionalFormatting>
  <conditionalFormatting sqref="ML14:MM14">
    <cfRule type="cellIs" dxfId="147" priority="45" operator="equal">
      <formula>0</formula>
    </cfRule>
  </conditionalFormatting>
  <conditionalFormatting sqref="MS16:MT16">
    <cfRule type="cellIs" dxfId="146" priority="44" operator="equal">
      <formula>0</formula>
    </cfRule>
  </conditionalFormatting>
  <conditionalFormatting sqref="MS14:MT14">
    <cfRule type="cellIs" dxfId="145" priority="43" operator="equal">
      <formula>0</formula>
    </cfRule>
  </conditionalFormatting>
  <conditionalFormatting sqref="MZ16:NA16">
    <cfRule type="cellIs" dxfId="144" priority="42" operator="equal">
      <formula>0</formula>
    </cfRule>
  </conditionalFormatting>
  <conditionalFormatting sqref="MZ14:NA14">
    <cfRule type="cellIs" dxfId="143" priority="41" operator="equal">
      <formula>0</formula>
    </cfRule>
  </conditionalFormatting>
  <conditionalFormatting sqref="NG26:NH26">
    <cfRule type="cellIs" dxfId="142" priority="40" operator="equal">
      <formula>0</formula>
    </cfRule>
  </conditionalFormatting>
  <conditionalFormatting sqref="NG16:NH16">
    <cfRule type="cellIs" dxfId="141" priority="39" operator="equal">
      <formula>0</formula>
    </cfRule>
  </conditionalFormatting>
  <conditionalFormatting sqref="NG14:NH14">
    <cfRule type="cellIs" dxfId="140" priority="38" operator="equal">
      <formula>0</formula>
    </cfRule>
  </conditionalFormatting>
  <conditionalFormatting sqref="ML26:MM26 MS26:MT26 MZ26:NA26">
    <cfRule type="cellIs" dxfId="139" priority="37" operator="equal">
      <formula>0</formula>
    </cfRule>
  </conditionalFormatting>
  <conditionalFormatting sqref="LZ14:MD14 LZ16:MD16 LZ26:MD26">
    <cfRule type="cellIs" dxfId="138" priority="36" operator="equal">
      <formula>0</formula>
    </cfRule>
  </conditionalFormatting>
  <conditionalFormatting sqref="MG14:MK14 MG16:MK16 MG26:MK26">
    <cfRule type="cellIs" dxfId="137" priority="35" operator="equal">
      <formula>0</formula>
    </cfRule>
  </conditionalFormatting>
  <conditionalFormatting sqref="MN14:MR14 MN16:MR16 MN26:MR26">
    <cfRule type="cellIs" dxfId="136" priority="34" operator="equal">
      <formula>0</formula>
    </cfRule>
  </conditionalFormatting>
  <conditionalFormatting sqref="MU14:MY14 MU16:MY16 MU26:MY26">
    <cfRule type="cellIs" dxfId="135" priority="33" operator="equal">
      <formula>0</formula>
    </cfRule>
  </conditionalFormatting>
  <conditionalFormatting sqref="DQ14 DQ16 DQ26">
    <cfRule type="cellIs" dxfId="134" priority="29" operator="equal">
      <formula>0</formula>
    </cfRule>
  </conditionalFormatting>
  <conditionalFormatting sqref="EI14 EI16 EI26">
    <cfRule type="cellIs" dxfId="133" priority="28" operator="equal">
      <formula>0</formula>
    </cfRule>
  </conditionalFormatting>
  <conditionalFormatting sqref="EP14 EP16 EP26">
    <cfRule type="cellIs" dxfId="132" priority="27" operator="equal">
      <formula>0</formula>
    </cfRule>
  </conditionalFormatting>
  <conditionalFormatting sqref="FC14 FC16 FC26">
    <cfRule type="cellIs" dxfId="131" priority="26" operator="equal">
      <formula>0</formula>
    </cfRule>
  </conditionalFormatting>
  <conditionalFormatting sqref="FN14 FN16 FN26">
    <cfRule type="cellIs" dxfId="130" priority="25" operator="equal">
      <formula>0</formula>
    </cfRule>
  </conditionalFormatting>
  <conditionalFormatting sqref="HE14 HE16 HE26">
    <cfRule type="cellIs" dxfId="129" priority="24" operator="equal">
      <formula>0</formula>
    </cfRule>
  </conditionalFormatting>
  <conditionalFormatting sqref="LU14 LU16 LU26">
    <cfRule type="cellIs" dxfId="128" priority="23" operator="equal">
      <formula>0</formula>
    </cfRule>
  </conditionalFormatting>
  <conditionalFormatting sqref="NM14 NM16 NM26">
    <cfRule type="cellIs" dxfId="127" priority="22" operator="equal">
      <formula>0</formula>
    </cfRule>
  </conditionalFormatting>
  <conditionalFormatting sqref="NT14 NT16 NT26">
    <cfRule type="cellIs" dxfId="126" priority="21" operator="equal">
      <formula>0</formula>
    </cfRule>
  </conditionalFormatting>
  <conditionalFormatting sqref="E17:E25">
    <cfRule type="cellIs" dxfId="125" priority="20" operator="equal">
      <formula>0</formula>
    </cfRule>
  </conditionalFormatting>
  <conditionalFormatting sqref="E27:E28">
    <cfRule type="cellIs" dxfId="124" priority="19" operator="equal">
      <formula>0</formula>
    </cfRule>
  </conditionalFormatting>
  <conditionalFormatting sqref="E30:E32">
    <cfRule type="cellIs" dxfId="123" priority="18" operator="equal">
      <formula>0</formula>
    </cfRule>
  </conditionalFormatting>
  <conditionalFormatting sqref="E34:E37">
    <cfRule type="cellIs" dxfId="122" priority="17" operator="equal">
      <formula>0</formula>
    </cfRule>
  </conditionalFormatting>
  <conditionalFormatting sqref="E39:E42">
    <cfRule type="cellIs" dxfId="121" priority="16" operator="equal">
      <formula>0</formula>
    </cfRule>
  </conditionalFormatting>
  <conditionalFormatting sqref="E44">
    <cfRule type="cellIs" dxfId="120" priority="15" operator="equal">
      <formula>0</formula>
    </cfRule>
  </conditionalFormatting>
  <conditionalFormatting sqref="E46">
    <cfRule type="cellIs" dxfId="119" priority="14" operator="equal">
      <formula>0</formula>
    </cfRule>
  </conditionalFormatting>
  <conditionalFormatting sqref="E48">
    <cfRule type="cellIs" dxfId="118" priority="13" operator="equal">
      <formula>0</formula>
    </cfRule>
  </conditionalFormatting>
  <conditionalFormatting sqref="E50">
    <cfRule type="cellIs" dxfId="117" priority="12" operator="equal">
      <formula>0</formula>
    </cfRule>
  </conditionalFormatting>
  <conditionalFormatting sqref="C10:F10 I10:P10">
    <cfRule type="cellIs" dxfId="116" priority="11" operator="equal">
      <formula>0</formula>
    </cfRule>
  </conditionalFormatting>
  <conditionalFormatting sqref="I10">
    <cfRule type="cellIs" dxfId="115" priority="10" operator="greaterThan">
      <formula>0</formula>
    </cfRule>
  </conditionalFormatting>
  <conditionalFormatting sqref="I10">
    <cfRule type="cellIs" dxfId="114" priority="9" operator="lessThan">
      <formula>0</formula>
    </cfRule>
  </conditionalFormatting>
  <conditionalFormatting sqref="H10">
    <cfRule type="cellIs" dxfId="113" priority="8" operator="greaterThan">
      <formula>0</formula>
    </cfRule>
  </conditionalFormatting>
  <conditionalFormatting sqref="H10">
    <cfRule type="cellIs" dxfId="112" priority="7" operator="lessThan">
      <formula>0</formula>
    </cfRule>
  </conditionalFormatting>
  <conditionalFormatting sqref="I10">
    <cfRule type="cellIs" dxfId="111" priority="5" operator="lessThan">
      <formula>0</formula>
    </cfRule>
    <cfRule type="cellIs" dxfId="110" priority="6" operator="greaterThan">
      <formula>0</formula>
    </cfRule>
  </conditionalFormatting>
  <conditionalFormatting sqref="DC14:DG14 DC16:DG16 DC26:DG26">
    <cfRule type="cellIs" dxfId="109" priority="4" operator="equal">
      <formula>0</formula>
    </cfRule>
  </conditionalFormatting>
  <conditionalFormatting sqref="H51:P51 C51:F51">
    <cfRule type="cellIs" dxfId="108" priority="3" operator="equal">
      <formula>0</formula>
    </cfRule>
  </conditionalFormatting>
  <conditionalFormatting sqref="H51:I51">
    <cfRule type="cellIs" dxfId="107" priority="2" operator="greaterThan">
      <formula>0</formula>
    </cfRule>
  </conditionalFormatting>
  <conditionalFormatting sqref="H51:I51">
    <cfRule type="cellIs" dxfId="106" priority="1" operator="lessThan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&amp;L&amp;"Arial,Gras"&amp;14LE PRATIQUE&amp;"Arial,Normal"&amp;10&amp;FPériode de &amp;A&amp;RLA MILESSEMis à jour le &amp;D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4"/>
  <sheetViews>
    <sheetView workbookViewId="0">
      <selection activeCell="J6" sqref="J6"/>
    </sheetView>
  </sheetViews>
  <sheetFormatPr baseColWidth="10" defaultRowHeight="12.75" x14ac:dyDescent="0.2"/>
  <cols>
    <col min="1" max="1" width="6.85546875" style="23" customWidth="1"/>
    <col min="2" max="2" width="6.28515625" style="23" customWidth="1"/>
    <col min="3" max="3" width="6.85546875" style="23" customWidth="1"/>
    <col min="4" max="4" width="7" style="23" customWidth="1"/>
    <col min="5" max="5" width="7.5703125" style="23" customWidth="1"/>
    <col min="6" max="6" width="6.5703125" style="23" customWidth="1"/>
    <col min="7" max="7" width="7.140625" style="23" customWidth="1"/>
    <col min="8" max="8" width="6.5703125" style="23" customWidth="1"/>
    <col min="9" max="9" width="8.140625" style="23" customWidth="1"/>
    <col min="10" max="11" width="7.42578125" style="23" customWidth="1"/>
    <col min="12" max="12" width="7" style="23" customWidth="1"/>
    <col min="13" max="13" width="7.28515625" style="23" customWidth="1"/>
    <col min="14" max="14" width="7" style="23" customWidth="1"/>
    <col min="15" max="15" width="8.140625" style="23" customWidth="1"/>
    <col min="16" max="16" width="6.5703125" style="23" customWidth="1"/>
    <col min="17" max="17" width="7" style="23" customWidth="1"/>
    <col min="18" max="18" width="7.85546875" style="23" customWidth="1"/>
    <col min="19" max="20" width="7.42578125" style="23" customWidth="1"/>
    <col min="21" max="21" width="7.5703125" style="23" customWidth="1"/>
    <col min="22" max="22" width="11.28515625" customWidth="1"/>
    <col min="23" max="222" width="11.42578125" style="23"/>
    <col min="223" max="223" width="2.5703125" style="23" customWidth="1"/>
    <col min="224" max="224" width="7.5703125" style="23" customWidth="1"/>
    <col min="225" max="225" width="6.28515625" style="23" customWidth="1"/>
    <col min="226" max="226" width="6.7109375" style="23" customWidth="1"/>
    <col min="227" max="227" width="35.85546875" style="23" customWidth="1"/>
    <col min="228" max="228" width="25.5703125" style="23" customWidth="1"/>
    <col min="229" max="229" width="9.7109375" style="23" customWidth="1"/>
    <col min="230" max="230" width="9.5703125" style="23" customWidth="1"/>
    <col min="231" max="231" width="8.5703125" style="23" customWidth="1"/>
    <col min="232" max="232" width="7.85546875" style="23" customWidth="1"/>
    <col min="233" max="233" width="2" style="23" customWidth="1"/>
    <col min="234" max="234" width="6.85546875" style="23" customWidth="1"/>
    <col min="235" max="235" width="6.28515625" style="23" customWidth="1"/>
    <col min="236" max="236" width="6.85546875" style="23" customWidth="1"/>
    <col min="237" max="237" width="7" style="23" customWidth="1"/>
    <col min="238" max="238" width="7.5703125" style="23" customWidth="1"/>
    <col min="239" max="239" width="6.5703125" style="23" customWidth="1"/>
    <col min="240" max="240" width="2" style="23" customWidth="1"/>
    <col min="241" max="241" width="7.140625" style="23" customWidth="1"/>
    <col min="242" max="242" width="6.5703125" style="23" customWidth="1"/>
    <col min="243" max="243" width="8.140625" style="23" customWidth="1"/>
    <col min="244" max="245" width="7.42578125" style="23" customWidth="1"/>
    <col min="246" max="246" width="7" style="23" customWidth="1"/>
    <col min="247" max="247" width="7.28515625" style="23" customWidth="1"/>
    <col min="248" max="248" width="7" style="23" customWidth="1"/>
    <col min="249" max="249" width="8.140625" style="23" customWidth="1"/>
    <col min="250" max="250" width="6.5703125" style="23" customWidth="1"/>
    <col min="251" max="251" width="2" style="23" customWidth="1"/>
    <col min="252" max="252" width="7" style="23" customWidth="1"/>
    <col min="253" max="253" width="7.85546875" style="23" customWidth="1"/>
    <col min="254" max="254" width="7.28515625" style="23" customWidth="1"/>
    <col min="255" max="255" width="7.5703125" style="23" customWidth="1"/>
    <col min="256" max="257" width="7.42578125" style="23" customWidth="1"/>
    <col min="258" max="258" width="7.5703125" style="23" customWidth="1"/>
    <col min="259" max="259" width="9.5703125" style="23" customWidth="1"/>
    <col min="260" max="260" width="11.28515625" style="23" customWidth="1"/>
    <col min="261" max="261" width="7" style="23" customWidth="1"/>
    <col min="262" max="262" width="7.85546875" style="23" customWidth="1"/>
    <col min="263" max="263" width="18" style="23" customWidth="1"/>
    <col min="264" max="264" width="27.7109375" style="23" customWidth="1"/>
    <col min="265" max="265" width="10" style="23" customWidth="1"/>
    <col min="266" max="266" width="7.5703125" style="23" customWidth="1"/>
    <col min="267" max="267" width="8.42578125" style="23" customWidth="1"/>
    <col min="268" max="268" width="8.85546875" style="23" customWidth="1"/>
    <col min="269" max="269" width="6.7109375" style="23" customWidth="1"/>
    <col min="270" max="270" width="10.7109375" style="23" customWidth="1"/>
    <col min="271" max="271" width="14.140625" style="23" customWidth="1"/>
    <col min="272" max="272" width="13.42578125" style="23" customWidth="1"/>
    <col min="273" max="273" width="13.85546875" style="23" customWidth="1"/>
    <col min="274" max="274" width="14" style="23" customWidth="1"/>
    <col min="275" max="275" width="8.42578125" style="23" customWidth="1"/>
    <col min="276" max="276" width="15.140625" style="23" customWidth="1"/>
    <col min="277" max="277" width="13" style="23" customWidth="1"/>
    <col min="278" max="478" width="11.42578125" style="23"/>
    <col min="479" max="479" width="2.5703125" style="23" customWidth="1"/>
    <col min="480" max="480" width="7.5703125" style="23" customWidth="1"/>
    <col min="481" max="481" width="6.28515625" style="23" customWidth="1"/>
    <col min="482" max="482" width="6.7109375" style="23" customWidth="1"/>
    <col min="483" max="483" width="35.85546875" style="23" customWidth="1"/>
    <col min="484" max="484" width="25.5703125" style="23" customWidth="1"/>
    <col min="485" max="485" width="9.7109375" style="23" customWidth="1"/>
    <col min="486" max="486" width="9.5703125" style="23" customWidth="1"/>
    <col min="487" max="487" width="8.5703125" style="23" customWidth="1"/>
    <col min="488" max="488" width="7.85546875" style="23" customWidth="1"/>
    <col min="489" max="489" width="2" style="23" customWidth="1"/>
    <col min="490" max="490" width="6.85546875" style="23" customWidth="1"/>
    <col min="491" max="491" width="6.28515625" style="23" customWidth="1"/>
    <col min="492" max="492" width="6.85546875" style="23" customWidth="1"/>
    <col min="493" max="493" width="7" style="23" customWidth="1"/>
    <col min="494" max="494" width="7.5703125" style="23" customWidth="1"/>
    <col min="495" max="495" width="6.5703125" style="23" customWidth="1"/>
    <col min="496" max="496" width="2" style="23" customWidth="1"/>
    <col min="497" max="497" width="7.140625" style="23" customWidth="1"/>
    <col min="498" max="498" width="6.5703125" style="23" customWidth="1"/>
    <col min="499" max="499" width="8.140625" style="23" customWidth="1"/>
    <col min="500" max="501" width="7.42578125" style="23" customWidth="1"/>
    <col min="502" max="502" width="7" style="23" customWidth="1"/>
    <col min="503" max="503" width="7.28515625" style="23" customWidth="1"/>
    <col min="504" max="504" width="7" style="23" customWidth="1"/>
    <col min="505" max="505" width="8.140625" style="23" customWidth="1"/>
    <col min="506" max="506" width="6.5703125" style="23" customWidth="1"/>
    <col min="507" max="507" width="2" style="23" customWidth="1"/>
    <col min="508" max="508" width="7" style="23" customWidth="1"/>
    <col min="509" max="509" width="7.85546875" style="23" customWidth="1"/>
    <col min="510" max="510" width="7.28515625" style="23" customWidth="1"/>
    <col min="511" max="511" width="7.5703125" style="23" customWidth="1"/>
    <col min="512" max="513" width="7.42578125" style="23" customWidth="1"/>
    <col min="514" max="514" width="7.5703125" style="23" customWidth="1"/>
    <col min="515" max="515" width="9.5703125" style="23" customWidth="1"/>
    <col min="516" max="516" width="11.28515625" style="23" customWidth="1"/>
    <col min="517" max="517" width="7" style="23" customWidth="1"/>
    <col min="518" max="518" width="7.85546875" style="23" customWidth="1"/>
    <col min="519" max="519" width="18" style="23" customWidth="1"/>
    <col min="520" max="520" width="27.7109375" style="23" customWidth="1"/>
    <col min="521" max="521" width="10" style="23" customWidth="1"/>
    <col min="522" max="522" width="7.5703125" style="23" customWidth="1"/>
    <col min="523" max="523" width="8.42578125" style="23" customWidth="1"/>
    <col min="524" max="524" width="8.85546875" style="23" customWidth="1"/>
    <col min="525" max="525" width="6.7109375" style="23" customWidth="1"/>
    <col min="526" max="526" width="10.7109375" style="23" customWidth="1"/>
    <col min="527" max="527" width="14.140625" style="23" customWidth="1"/>
    <col min="528" max="528" width="13.42578125" style="23" customWidth="1"/>
    <col min="529" max="529" width="13.85546875" style="23" customWidth="1"/>
    <col min="530" max="530" width="14" style="23" customWidth="1"/>
    <col min="531" max="531" width="8.42578125" style="23" customWidth="1"/>
    <col min="532" max="532" width="15.140625" style="23" customWidth="1"/>
    <col min="533" max="533" width="13" style="23" customWidth="1"/>
    <col min="534" max="734" width="11.42578125" style="23"/>
    <col min="735" max="735" width="2.5703125" style="23" customWidth="1"/>
    <col min="736" max="736" width="7.5703125" style="23" customWidth="1"/>
    <col min="737" max="737" width="6.28515625" style="23" customWidth="1"/>
    <col min="738" max="738" width="6.7109375" style="23" customWidth="1"/>
    <col min="739" max="739" width="35.85546875" style="23" customWidth="1"/>
    <col min="740" max="740" width="25.5703125" style="23" customWidth="1"/>
    <col min="741" max="741" width="9.7109375" style="23" customWidth="1"/>
    <col min="742" max="742" width="9.5703125" style="23" customWidth="1"/>
    <col min="743" max="743" width="8.5703125" style="23" customWidth="1"/>
    <col min="744" max="744" width="7.85546875" style="23" customWidth="1"/>
    <col min="745" max="745" width="2" style="23" customWidth="1"/>
    <col min="746" max="746" width="6.85546875" style="23" customWidth="1"/>
    <col min="747" max="747" width="6.28515625" style="23" customWidth="1"/>
    <col min="748" max="748" width="6.85546875" style="23" customWidth="1"/>
    <col min="749" max="749" width="7" style="23" customWidth="1"/>
    <col min="750" max="750" width="7.5703125" style="23" customWidth="1"/>
    <col min="751" max="751" width="6.5703125" style="23" customWidth="1"/>
    <col min="752" max="752" width="2" style="23" customWidth="1"/>
    <col min="753" max="753" width="7.140625" style="23" customWidth="1"/>
    <col min="754" max="754" width="6.5703125" style="23" customWidth="1"/>
    <col min="755" max="755" width="8.140625" style="23" customWidth="1"/>
    <col min="756" max="757" width="7.42578125" style="23" customWidth="1"/>
    <col min="758" max="758" width="7" style="23" customWidth="1"/>
    <col min="759" max="759" width="7.28515625" style="23" customWidth="1"/>
    <col min="760" max="760" width="7" style="23" customWidth="1"/>
    <col min="761" max="761" width="8.140625" style="23" customWidth="1"/>
    <col min="762" max="762" width="6.5703125" style="23" customWidth="1"/>
    <col min="763" max="763" width="2" style="23" customWidth="1"/>
    <col min="764" max="764" width="7" style="23" customWidth="1"/>
    <col min="765" max="765" width="7.85546875" style="23" customWidth="1"/>
    <col min="766" max="766" width="7.28515625" style="23" customWidth="1"/>
    <col min="767" max="767" width="7.5703125" style="23" customWidth="1"/>
    <col min="768" max="769" width="7.42578125" style="23" customWidth="1"/>
    <col min="770" max="770" width="7.5703125" style="23" customWidth="1"/>
    <col min="771" max="771" width="9.5703125" style="23" customWidth="1"/>
    <col min="772" max="772" width="11.28515625" style="23" customWidth="1"/>
    <col min="773" max="773" width="7" style="23" customWidth="1"/>
    <col min="774" max="774" width="7.85546875" style="23" customWidth="1"/>
    <col min="775" max="775" width="18" style="23" customWidth="1"/>
    <col min="776" max="776" width="27.7109375" style="23" customWidth="1"/>
    <col min="777" max="777" width="10" style="23" customWidth="1"/>
    <col min="778" max="778" width="7.5703125" style="23" customWidth="1"/>
    <col min="779" max="779" width="8.42578125" style="23" customWidth="1"/>
    <col min="780" max="780" width="8.85546875" style="23" customWidth="1"/>
    <col min="781" max="781" width="6.7109375" style="23" customWidth="1"/>
    <col min="782" max="782" width="10.7109375" style="23" customWidth="1"/>
    <col min="783" max="783" width="14.140625" style="23" customWidth="1"/>
    <col min="784" max="784" width="13.42578125" style="23" customWidth="1"/>
    <col min="785" max="785" width="13.85546875" style="23" customWidth="1"/>
    <col min="786" max="786" width="14" style="23" customWidth="1"/>
    <col min="787" max="787" width="8.42578125" style="23" customWidth="1"/>
    <col min="788" max="788" width="15.140625" style="23" customWidth="1"/>
    <col min="789" max="789" width="13" style="23" customWidth="1"/>
    <col min="790" max="990" width="11.42578125" style="23"/>
    <col min="991" max="991" width="2.5703125" style="23" customWidth="1"/>
    <col min="992" max="992" width="7.5703125" style="23" customWidth="1"/>
    <col min="993" max="993" width="6.28515625" style="23" customWidth="1"/>
    <col min="994" max="994" width="6.7109375" style="23" customWidth="1"/>
    <col min="995" max="995" width="35.85546875" style="23" customWidth="1"/>
    <col min="996" max="996" width="25.5703125" style="23" customWidth="1"/>
    <col min="997" max="997" width="9.7109375" style="23" customWidth="1"/>
    <col min="998" max="998" width="9.5703125" style="23" customWidth="1"/>
    <col min="999" max="999" width="8.5703125" style="23" customWidth="1"/>
    <col min="1000" max="1000" width="7.85546875" style="23" customWidth="1"/>
    <col min="1001" max="1001" width="2" style="23" customWidth="1"/>
    <col min="1002" max="1002" width="6.85546875" style="23" customWidth="1"/>
    <col min="1003" max="1003" width="6.28515625" style="23" customWidth="1"/>
    <col min="1004" max="1004" width="6.85546875" style="23" customWidth="1"/>
    <col min="1005" max="1005" width="7" style="23" customWidth="1"/>
    <col min="1006" max="1006" width="7.5703125" style="23" customWidth="1"/>
    <col min="1007" max="1007" width="6.5703125" style="23" customWidth="1"/>
    <col min="1008" max="1008" width="2" style="23" customWidth="1"/>
    <col min="1009" max="1009" width="7.140625" style="23" customWidth="1"/>
    <col min="1010" max="1010" width="6.5703125" style="23" customWidth="1"/>
    <col min="1011" max="1011" width="8.140625" style="23" customWidth="1"/>
    <col min="1012" max="1013" width="7.42578125" style="23" customWidth="1"/>
    <col min="1014" max="1014" width="7" style="23" customWidth="1"/>
    <col min="1015" max="1015" width="7.28515625" style="23" customWidth="1"/>
    <col min="1016" max="1016" width="7" style="23" customWidth="1"/>
    <col min="1017" max="1017" width="8.140625" style="23" customWidth="1"/>
    <col min="1018" max="1018" width="6.5703125" style="23" customWidth="1"/>
    <col min="1019" max="1019" width="2" style="23" customWidth="1"/>
    <col min="1020" max="1020" width="7" style="23" customWidth="1"/>
    <col min="1021" max="1021" width="7.85546875" style="23" customWidth="1"/>
    <col min="1022" max="1022" width="7.28515625" style="23" customWidth="1"/>
    <col min="1023" max="1023" width="7.5703125" style="23" customWidth="1"/>
    <col min="1024" max="1025" width="7.42578125" style="23" customWidth="1"/>
    <col min="1026" max="1026" width="7.5703125" style="23" customWidth="1"/>
    <col min="1027" max="1027" width="9.5703125" style="23" customWidth="1"/>
    <col min="1028" max="1028" width="11.28515625" style="23" customWidth="1"/>
    <col min="1029" max="1029" width="7" style="23" customWidth="1"/>
    <col min="1030" max="1030" width="7.85546875" style="23" customWidth="1"/>
    <col min="1031" max="1031" width="18" style="23" customWidth="1"/>
    <col min="1032" max="1032" width="27.7109375" style="23" customWidth="1"/>
    <col min="1033" max="1033" width="10" style="23" customWidth="1"/>
    <col min="1034" max="1034" width="7.5703125" style="23" customWidth="1"/>
    <col min="1035" max="1035" width="8.42578125" style="23" customWidth="1"/>
    <col min="1036" max="1036" width="8.85546875" style="23" customWidth="1"/>
    <col min="1037" max="1037" width="6.7109375" style="23" customWidth="1"/>
    <col min="1038" max="1038" width="10.7109375" style="23" customWidth="1"/>
    <col min="1039" max="1039" width="14.140625" style="23" customWidth="1"/>
    <col min="1040" max="1040" width="13.42578125" style="23" customWidth="1"/>
    <col min="1041" max="1041" width="13.85546875" style="23" customWidth="1"/>
    <col min="1042" max="1042" width="14" style="23" customWidth="1"/>
    <col min="1043" max="1043" width="8.42578125" style="23" customWidth="1"/>
    <col min="1044" max="1044" width="15.140625" style="23" customWidth="1"/>
    <col min="1045" max="1045" width="13" style="23" customWidth="1"/>
    <col min="1046" max="1246" width="11.42578125" style="23"/>
    <col min="1247" max="1247" width="2.5703125" style="23" customWidth="1"/>
    <col min="1248" max="1248" width="7.5703125" style="23" customWidth="1"/>
    <col min="1249" max="1249" width="6.28515625" style="23" customWidth="1"/>
    <col min="1250" max="1250" width="6.7109375" style="23" customWidth="1"/>
    <col min="1251" max="1251" width="35.85546875" style="23" customWidth="1"/>
    <col min="1252" max="1252" width="25.5703125" style="23" customWidth="1"/>
    <col min="1253" max="1253" width="9.7109375" style="23" customWidth="1"/>
    <col min="1254" max="1254" width="9.5703125" style="23" customWidth="1"/>
    <col min="1255" max="1255" width="8.5703125" style="23" customWidth="1"/>
    <col min="1256" max="1256" width="7.85546875" style="23" customWidth="1"/>
    <col min="1257" max="1257" width="2" style="23" customWidth="1"/>
    <col min="1258" max="1258" width="6.85546875" style="23" customWidth="1"/>
    <col min="1259" max="1259" width="6.28515625" style="23" customWidth="1"/>
    <col min="1260" max="1260" width="6.85546875" style="23" customWidth="1"/>
    <col min="1261" max="1261" width="7" style="23" customWidth="1"/>
    <col min="1262" max="1262" width="7.5703125" style="23" customWidth="1"/>
    <col min="1263" max="1263" width="6.5703125" style="23" customWidth="1"/>
    <col min="1264" max="1264" width="2" style="23" customWidth="1"/>
    <col min="1265" max="1265" width="7.140625" style="23" customWidth="1"/>
    <col min="1266" max="1266" width="6.5703125" style="23" customWidth="1"/>
    <col min="1267" max="1267" width="8.140625" style="23" customWidth="1"/>
    <col min="1268" max="1269" width="7.42578125" style="23" customWidth="1"/>
    <col min="1270" max="1270" width="7" style="23" customWidth="1"/>
    <col min="1271" max="1271" width="7.28515625" style="23" customWidth="1"/>
    <col min="1272" max="1272" width="7" style="23" customWidth="1"/>
    <col min="1273" max="1273" width="8.140625" style="23" customWidth="1"/>
    <col min="1274" max="1274" width="6.5703125" style="23" customWidth="1"/>
    <col min="1275" max="1275" width="2" style="23" customWidth="1"/>
    <col min="1276" max="1276" width="7" style="23" customWidth="1"/>
    <col min="1277" max="1277" width="7.85546875" style="23" customWidth="1"/>
    <col min="1278" max="1278" width="7.28515625" style="23" customWidth="1"/>
    <col min="1279" max="1279" width="7.5703125" style="23" customWidth="1"/>
    <col min="1280" max="1281" width="7.42578125" style="23" customWidth="1"/>
    <col min="1282" max="1282" width="7.5703125" style="23" customWidth="1"/>
    <col min="1283" max="1283" width="9.5703125" style="23" customWidth="1"/>
    <col min="1284" max="1284" width="11.28515625" style="23" customWidth="1"/>
    <col min="1285" max="1285" width="7" style="23" customWidth="1"/>
    <col min="1286" max="1286" width="7.85546875" style="23" customWidth="1"/>
    <col min="1287" max="1287" width="18" style="23" customWidth="1"/>
    <col min="1288" max="1288" width="27.7109375" style="23" customWidth="1"/>
    <col min="1289" max="1289" width="10" style="23" customWidth="1"/>
    <col min="1290" max="1290" width="7.5703125" style="23" customWidth="1"/>
    <col min="1291" max="1291" width="8.42578125" style="23" customWidth="1"/>
    <col min="1292" max="1292" width="8.85546875" style="23" customWidth="1"/>
    <col min="1293" max="1293" width="6.7109375" style="23" customWidth="1"/>
    <col min="1294" max="1294" width="10.7109375" style="23" customWidth="1"/>
    <col min="1295" max="1295" width="14.140625" style="23" customWidth="1"/>
    <col min="1296" max="1296" width="13.42578125" style="23" customWidth="1"/>
    <col min="1297" max="1297" width="13.85546875" style="23" customWidth="1"/>
    <col min="1298" max="1298" width="14" style="23" customWidth="1"/>
    <col min="1299" max="1299" width="8.42578125" style="23" customWidth="1"/>
    <col min="1300" max="1300" width="15.140625" style="23" customWidth="1"/>
    <col min="1301" max="1301" width="13" style="23" customWidth="1"/>
    <col min="1302" max="1502" width="11.42578125" style="23"/>
    <col min="1503" max="1503" width="2.5703125" style="23" customWidth="1"/>
    <col min="1504" max="1504" width="7.5703125" style="23" customWidth="1"/>
    <col min="1505" max="1505" width="6.28515625" style="23" customWidth="1"/>
    <col min="1506" max="1506" width="6.7109375" style="23" customWidth="1"/>
    <col min="1507" max="1507" width="35.85546875" style="23" customWidth="1"/>
    <col min="1508" max="1508" width="25.5703125" style="23" customWidth="1"/>
    <col min="1509" max="1509" width="9.7109375" style="23" customWidth="1"/>
    <col min="1510" max="1510" width="9.5703125" style="23" customWidth="1"/>
    <col min="1511" max="1511" width="8.5703125" style="23" customWidth="1"/>
    <col min="1512" max="1512" width="7.85546875" style="23" customWidth="1"/>
    <col min="1513" max="1513" width="2" style="23" customWidth="1"/>
    <col min="1514" max="1514" width="6.85546875" style="23" customWidth="1"/>
    <col min="1515" max="1515" width="6.28515625" style="23" customWidth="1"/>
    <col min="1516" max="1516" width="6.85546875" style="23" customWidth="1"/>
    <col min="1517" max="1517" width="7" style="23" customWidth="1"/>
    <col min="1518" max="1518" width="7.5703125" style="23" customWidth="1"/>
    <col min="1519" max="1519" width="6.5703125" style="23" customWidth="1"/>
    <col min="1520" max="1520" width="2" style="23" customWidth="1"/>
    <col min="1521" max="1521" width="7.140625" style="23" customWidth="1"/>
    <col min="1522" max="1522" width="6.5703125" style="23" customWidth="1"/>
    <col min="1523" max="1523" width="8.140625" style="23" customWidth="1"/>
    <col min="1524" max="1525" width="7.42578125" style="23" customWidth="1"/>
    <col min="1526" max="1526" width="7" style="23" customWidth="1"/>
    <col min="1527" max="1527" width="7.28515625" style="23" customWidth="1"/>
    <col min="1528" max="1528" width="7" style="23" customWidth="1"/>
    <col min="1529" max="1529" width="8.140625" style="23" customWidth="1"/>
    <col min="1530" max="1530" width="6.5703125" style="23" customWidth="1"/>
    <col min="1531" max="1531" width="2" style="23" customWidth="1"/>
    <col min="1532" max="1532" width="7" style="23" customWidth="1"/>
    <col min="1533" max="1533" width="7.85546875" style="23" customWidth="1"/>
    <col min="1534" max="1534" width="7.28515625" style="23" customWidth="1"/>
    <col min="1535" max="1535" width="7.5703125" style="23" customWidth="1"/>
    <col min="1536" max="1537" width="7.42578125" style="23" customWidth="1"/>
    <col min="1538" max="1538" width="7.5703125" style="23" customWidth="1"/>
    <col min="1539" max="1539" width="9.5703125" style="23" customWidth="1"/>
    <col min="1540" max="1540" width="11.28515625" style="23" customWidth="1"/>
    <col min="1541" max="1541" width="7" style="23" customWidth="1"/>
    <col min="1542" max="1542" width="7.85546875" style="23" customWidth="1"/>
    <col min="1543" max="1543" width="18" style="23" customWidth="1"/>
    <col min="1544" max="1544" width="27.7109375" style="23" customWidth="1"/>
    <col min="1545" max="1545" width="10" style="23" customWidth="1"/>
    <col min="1546" max="1546" width="7.5703125" style="23" customWidth="1"/>
    <col min="1547" max="1547" width="8.42578125" style="23" customWidth="1"/>
    <col min="1548" max="1548" width="8.85546875" style="23" customWidth="1"/>
    <col min="1549" max="1549" width="6.7109375" style="23" customWidth="1"/>
    <col min="1550" max="1550" width="10.7109375" style="23" customWidth="1"/>
    <col min="1551" max="1551" width="14.140625" style="23" customWidth="1"/>
    <col min="1552" max="1552" width="13.42578125" style="23" customWidth="1"/>
    <col min="1553" max="1553" width="13.85546875" style="23" customWidth="1"/>
    <col min="1554" max="1554" width="14" style="23" customWidth="1"/>
    <col min="1555" max="1555" width="8.42578125" style="23" customWidth="1"/>
    <col min="1556" max="1556" width="15.140625" style="23" customWidth="1"/>
    <col min="1557" max="1557" width="13" style="23" customWidth="1"/>
    <col min="1558" max="1758" width="11.42578125" style="23"/>
    <col min="1759" max="1759" width="2.5703125" style="23" customWidth="1"/>
    <col min="1760" max="1760" width="7.5703125" style="23" customWidth="1"/>
    <col min="1761" max="1761" width="6.28515625" style="23" customWidth="1"/>
    <col min="1762" max="1762" width="6.7109375" style="23" customWidth="1"/>
    <col min="1763" max="1763" width="35.85546875" style="23" customWidth="1"/>
    <col min="1764" max="1764" width="25.5703125" style="23" customWidth="1"/>
    <col min="1765" max="1765" width="9.7109375" style="23" customWidth="1"/>
    <col min="1766" max="1766" width="9.5703125" style="23" customWidth="1"/>
    <col min="1767" max="1767" width="8.5703125" style="23" customWidth="1"/>
    <col min="1768" max="1768" width="7.85546875" style="23" customWidth="1"/>
    <col min="1769" max="1769" width="2" style="23" customWidth="1"/>
    <col min="1770" max="1770" width="6.85546875" style="23" customWidth="1"/>
    <col min="1771" max="1771" width="6.28515625" style="23" customWidth="1"/>
    <col min="1772" max="1772" width="6.85546875" style="23" customWidth="1"/>
    <col min="1773" max="1773" width="7" style="23" customWidth="1"/>
    <col min="1774" max="1774" width="7.5703125" style="23" customWidth="1"/>
    <col min="1775" max="1775" width="6.5703125" style="23" customWidth="1"/>
    <col min="1776" max="1776" width="2" style="23" customWidth="1"/>
    <col min="1777" max="1777" width="7.140625" style="23" customWidth="1"/>
    <col min="1778" max="1778" width="6.5703125" style="23" customWidth="1"/>
    <col min="1779" max="1779" width="8.140625" style="23" customWidth="1"/>
    <col min="1780" max="1781" width="7.42578125" style="23" customWidth="1"/>
    <col min="1782" max="1782" width="7" style="23" customWidth="1"/>
    <col min="1783" max="1783" width="7.28515625" style="23" customWidth="1"/>
    <col min="1784" max="1784" width="7" style="23" customWidth="1"/>
    <col min="1785" max="1785" width="8.140625" style="23" customWidth="1"/>
    <col min="1786" max="1786" width="6.5703125" style="23" customWidth="1"/>
    <col min="1787" max="1787" width="2" style="23" customWidth="1"/>
    <col min="1788" max="1788" width="7" style="23" customWidth="1"/>
    <col min="1789" max="1789" width="7.85546875" style="23" customWidth="1"/>
    <col min="1790" max="1790" width="7.28515625" style="23" customWidth="1"/>
    <col min="1791" max="1791" width="7.5703125" style="23" customWidth="1"/>
    <col min="1792" max="1793" width="7.42578125" style="23" customWidth="1"/>
    <col min="1794" max="1794" width="7.5703125" style="23" customWidth="1"/>
    <col min="1795" max="1795" width="9.5703125" style="23" customWidth="1"/>
    <col min="1796" max="1796" width="11.28515625" style="23" customWidth="1"/>
    <col min="1797" max="1797" width="7" style="23" customWidth="1"/>
    <col min="1798" max="1798" width="7.85546875" style="23" customWidth="1"/>
    <col min="1799" max="1799" width="18" style="23" customWidth="1"/>
    <col min="1800" max="1800" width="27.7109375" style="23" customWidth="1"/>
    <col min="1801" max="1801" width="10" style="23" customWidth="1"/>
    <col min="1802" max="1802" width="7.5703125" style="23" customWidth="1"/>
    <col min="1803" max="1803" width="8.42578125" style="23" customWidth="1"/>
    <col min="1804" max="1804" width="8.85546875" style="23" customWidth="1"/>
    <col min="1805" max="1805" width="6.7109375" style="23" customWidth="1"/>
    <col min="1806" max="1806" width="10.7109375" style="23" customWidth="1"/>
    <col min="1807" max="1807" width="14.140625" style="23" customWidth="1"/>
    <col min="1808" max="1808" width="13.42578125" style="23" customWidth="1"/>
    <col min="1809" max="1809" width="13.85546875" style="23" customWidth="1"/>
    <col min="1810" max="1810" width="14" style="23" customWidth="1"/>
    <col min="1811" max="1811" width="8.42578125" style="23" customWidth="1"/>
    <col min="1812" max="1812" width="15.140625" style="23" customWidth="1"/>
    <col min="1813" max="1813" width="13" style="23" customWidth="1"/>
    <col min="1814" max="2014" width="11.42578125" style="23"/>
    <col min="2015" max="2015" width="2.5703125" style="23" customWidth="1"/>
    <col min="2016" max="2016" width="7.5703125" style="23" customWidth="1"/>
    <col min="2017" max="2017" width="6.28515625" style="23" customWidth="1"/>
    <col min="2018" max="2018" width="6.7109375" style="23" customWidth="1"/>
    <col min="2019" max="2019" width="35.85546875" style="23" customWidth="1"/>
    <col min="2020" max="2020" width="25.5703125" style="23" customWidth="1"/>
    <col min="2021" max="2021" width="9.7109375" style="23" customWidth="1"/>
    <col min="2022" max="2022" width="9.5703125" style="23" customWidth="1"/>
    <col min="2023" max="2023" width="8.5703125" style="23" customWidth="1"/>
    <col min="2024" max="2024" width="7.85546875" style="23" customWidth="1"/>
    <col min="2025" max="2025" width="2" style="23" customWidth="1"/>
    <col min="2026" max="2026" width="6.85546875" style="23" customWidth="1"/>
    <col min="2027" max="2027" width="6.28515625" style="23" customWidth="1"/>
    <col min="2028" max="2028" width="6.85546875" style="23" customWidth="1"/>
    <col min="2029" max="2029" width="7" style="23" customWidth="1"/>
    <col min="2030" max="2030" width="7.5703125" style="23" customWidth="1"/>
    <col min="2031" max="2031" width="6.5703125" style="23" customWidth="1"/>
    <col min="2032" max="2032" width="2" style="23" customWidth="1"/>
    <col min="2033" max="2033" width="7.140625" style="23" customWidth="1"/>
    <col min="2034" max="2034" width="6.5703125" style="23" customWidth="1"/>
    <col min="2035" max="2035" width="8.140625" style="23" customWidth="1"/>
    <col min="2036" max="2037" width="7.42578125" style="23" customWidth="1"/>
    <col min="2038" max="2038" width="7" style="23" customWidth="1"/>
    <col min="2039" max="2039" width="7.28515625" style="23" customWidth="1"/>
    <col min="2040" max="2040" width="7" style="23" customWidth="1"/>
    <col min="2041" max="2041" width="8.140625" style="23" customWidth="1"/>
    <col min="2042" max="2042" width="6.5703125" style="23" customWidth="1"/>
    <col min="2043" max="2043" width="2" style="23" customWidth="1"/>
    <col min="2044" max="2044" width="7" style="23" customWidth="1"/>
    <col min="2045" max="2045" width="7.85546875" style="23" customWidth="1"/>
    <col min="2046" max="2046" width="7.28515625" style="23" customWidth="1"/>
    <col min="2047" max="2047" width="7.5703125" style="23" customWidth="1"/>
    <col min="2048" max="2049" width="7.42578125" style="23" customWidth="1"/>
    <col min="2050" max="2050" width="7.5703125" style="23" customWidth="1"/>
    <col min="2051" max="2051" width="9.5703125" style="23" customWidth="1"/>
    <col min="2052" max="2052" width="11.28515625" style="23" customWidth="1"/>
    <col min="2053" max="2053" width="7" style="23" customWidth="1"/>
    <col min="2054" max="2054" width="7.85546875" style="23" customWidth="1"/>
    <col min="2055" max="2055" width="18" style="23" customWidth="1"/>
    <col min="2056" max="2056" width="27.7109375" style="23" customWidth="1"/>
    <col min="2057" max="2057" width="10" style="23" customWidth="1"/>
    <col min="2058" max="2058" width="7.5703125" style="23" customWidth="1"/>
    <col min="2059" max="2059" width="8.42578125" style="23" customWidth="1"/>
    <col min="2060" max="2060" width="8.85546875" style="23" customWidth="1"/>
    <col min="2061" max="2061" width="6.7109375" style="23" customWidth="1"/>
    <col min="2062" max="2062" width="10.7109375" style="23" customWidth="1"/>
    <col min="2063" max="2063" width="14.140625" style="23" customWidth="1"/>
    <col min="2064" max="2064" width="13.42578125" style="23" customWidth="1"/>
    <col min="2065" max="2065" width="13.85546875" style="23" customWidth="1"/>
    <col min="2066" max="2066" width="14" style="23" customWidth="1"/>
    <col min="2067" max="2067" width="8.42578125" style="23" customWidth="1"/>
    <col min="2068" max="2068" width="15.140625" style="23" customWidth="1"/>
    <col min="2069" max="2069" width="13" style="23" customWidth="1"/>
    <col min="2070" max="2270" width="11.42578125" style="23"/>
    <col min="2271" max="2271" width="2.5703125" style="23" customWidth="1"/>
    <col min="2272" max="2272" width="7.5703125" style="23" customWidth="1"/>
    <col min="2273" max="2273" width="6.28515625" style="23" customWidth="1"/>
    <col min="2274" max="2274" width="6.7109375" style="23" customWidth="1"/>
    <col min="2275" max="2275" width="35.85546875" style="23" customWidth="1"/>
    <col min="2276" max="2276" width="25.5703125" style="23" customWidth="1"/>
    <col min="2277" max="2277" width="9.7109375" style="23" customWidth="1"/>
    <col min="2278" max="2278" width="9.5703125" style="23" customWidth="1"/>
    <col min="2279" max="2279" width="8.5703125" style="23" customWidth="1"/>
    <col min="2280" max="2280" width="7.85546875" style="23" customWidth="1"/>
    <col min="2281" max="2281" width="2" style="23" customWidth="1"/>
    <col min="2282" max="2282" width="6.85546875" style="23" customWidth="1"/>
    <col min="2283" max="2283" width="6.28515625" style="23" customWidth="1"/>
    <col min="2284" max="2284" width="6.85546875" style="23" customWidth="1"/>
    <col min="2285" max="2285" width="7" style="23" customWidth="1"/>
    <col min="2286" max="2286" width="7.5703125" style="23" customWidth="1"/>
    <col min="2287" max="2287" width="6.5703125" style="23" customWidth="1"/>
    <col min="2288" max="2288" width="2" style="23" customWidth="1"/>
    <col min="2289" max="2289" width="7.140625" style="23" customWidth="1"/>
    <col min="2290" max="2290" width="6.5703125" style="23" customWidth="1"/>
    <col min="2291" max="2291" width="8.140625" style="23" customWidth="1"/>
    <col min="2292" max="2293" width="7.42578125" style="23" customWidth="1"/>
    <col min="2294" max="2294" width="7" style="23" customWidth="1"/>
    <col min="2295" max="2295" width="7.28515625" style="23" customWidth="1"/>
    <col min="2296" max="2296" width="7" style="23" customWidth="1"/>
    <col min="2297" max="2297" width="8.140625" style="23" customWidth="1"/>
    <col min="2298" max="2298" width="6.5703125" style="23" customWidth="1"/>
    <col min="2299" max="2299" width="2" style="23" customWidth="1"/>
    <col min="2300" max="2300" width="7" style="23" customWidth="1"/>
    <col min="2301" max="2301" width="7.85546875" style="23" customWidth="1"/>
    <col min="2302" max="2302" width="7.28515625" style="23" customWidth="1"/>
    <col min="2303" max="2303" width="7.5703125" style="23" customWidth="1"/>
    <col min="2304" max="2305" width="7.42578125" style="23" customWidth="1"/>
    <col min="2306" max="2306" width="7.5703125" style="23" customWidth="1"/>
    <col min="2307" max="2307" width="9.5703125" style="23" customWidth="1"/>
    <col min="2308" max="2308" width="11.28515625" style="23" customWidth="1"/>
    <col min="2309" max="2309" width="7" style="23" customWidth="1"/>
    <col min="2310" max="2310" width="7.85546875" style="23" customWidth="1"/>
    <col min="2311" max="2311" width="18" style="23" customWidth="1"/>
    <col min="2312" max="2312" width="27.7109375" style="23" customWidth="1"/>
    <col min="2313" max="2313" width="10" style="23" customWidth="1"/>
    <col min="2314" max="2314" width="7.5703125" style="23" customWidth="1"/>
    <col min="2315" max="2315" width="8.42578125" style="23" customWidth="1"/>
    <col min="2316" max="2316" width="8.85546875" style="23" customWidth="1"/>
    <col min="2317" max="2317" width="6.7109375" style="23" customWidth="1"/>
    <col min="2318" max="2318" width="10.7109375" style="23" customWidth="1"/>
    <col min="2319" max="2319" width="14.140625" style="23" customWidth="1"/>
    <col min="2320" max="2320" width="13.42578125" style="23" customWidth="1"/>
    <col min="2321" max="2321" width="13.85546875" style="23" customWidth="1"/>
    <col min="2322" max="2322" width="14" style="23" customWidth="1"/>
    <col min="2323" max="2323" width="8.42578125" style="23" customWidth="1"/>
    <col min="2324" max="2324" width="15.140625" style="23" customWidth="1"/>
    <col min="2325" max="2325" width="13" style="23" customWidth="1"/>
    <col min="2326" max="2526" width="11.42578125" style="23"/>
    <col min="2527" max="2527" width="2.5703125" style="23" customWidth="1"/>
    <col min="2528" max="2528" width="7.5703125" style="23" customWidth="1"/>
    <col min="2529" max="2529" width="6.28515625" style="23" customWidth="1"/>
    <col min="2530" max="2530" width="6.7109375" style="23" customWidth="1"/>
    <col min="2531" max="2531" width="35.85546875" style="23" customWidth="1"/>
    <col min="2532" max="2532" width="25.5703125" style="23" customWidth="1"/>
    <col min="2533" max="2533" width="9.7109375" style="23" customWidth="1"/>
    <col min="2534" max="2534" width="9.5703125" style="23" customWidth="1"/>
    <col min="2535" max="2535" width="8.5703125" style="23" customWidth="1"/>
    <col min="2536" max="2536" width="7.85546875" style="23" customWidth="1"/>
    <col min="2537" max="2537" width="2" style="23" customWidth="1"/>
    <col min="2538" max="2538" width="6.85546875" style="23" customWidth="1"/>
    <col min="2539" max="2539" width="6.28515625" style="23" customWidth="1"/>
    <col min="2540" max="2540" width="6.85546875" style="23" customWidth="1"/>
    <col min="2541" max="2541" width="7" style="23" customWidth="1"/>
    <col min="2542" max="2542" width="7.5703125" style="23" customWidth="1"/>
    <col min="2543" max="2543" width="6.5703125" style="23" customWidth="1"/>
    <col min="2544" max="2544" width="2" style="23" customWidth="1"/>
    <col min="2545" max="2545" width="7.140625" style="23" customWidth="1"/>
    <col min="2546" max="2546" width="6.5703125" style="23" customWidth="1"/>
    <col min="2547" max="2547" width="8.140625" style="23" customWidth="1"/>
    <col min="2548" max="2549" width="7.42578125" style="23" customWidth="1"/>
    <col min="2550" max="2550" width="7" style="23" customWidth="1"/>
    <col min="2551" max="2551" width="7.28515625" style="23" customWidth="1"/>
    <col min="2552" max="2552" width="7" style="23" customWidth="1"/>
    <col min="2553" max="2553" width="8.140625" style="23" customWidth="1"/>
    <col min="2554" max="2554" width="6.5703125" style="23" customWidth="1"/>
    <col min="2555" max="2555" width="2" style="23" customWidth="1"/>
    <col min="2556" max="2556" width="7" style="23" customWidth="1"/>
    <col min="2557" max="2557" width="7.85546875" style="23" customWidth="1"/>
    <col min="2558" max="2558" width="7.28515625" style="23" customWidth="1"/>
    <col min="2559" max="2559" width="7.5703125" style="23" customWidth="1"/>
    <col min="2560" max="2561" width="7.42578125" style="23" customWidth="1"/>
    <col min="2562" max="2562" width="7.5703125" style="23" customWidth="1"/>
    <col min="2563" max="2563" width="9.5703125" style="23" customWidth="1"/>
    <col min="2564" max="2564" width="11.28515625" style="23" customWidth="1"/>
    <col min="2565" max="2565" width="7" style="23" customWidth="1"/>
    <col min="2566" max="2566" width="7.85546875" style="23" customWidth="1"/>
    <col min="2567" max="2567" width="18" style="23" customWidth="1"/>
    <col min="2568" max="2568" width="27.7109375" style="23" customWidth="1"/>
    <col min="2569" max="2569" width="10" style="23" customWidth="1"/>
    <col min="2570" max="2570" width="7.5703125" style="23" customWidth="1"/>
    <col min="2571" max="2571" width="8.42578125" style="23" customWidth="1"/>
    <col min="2572" max="2572" width="8.85546875" style="23" customWidth="1"/>
    <col min="2573" max="2573" width="6.7109375" style="23" customWidth="1"/>
    <col min="2574" max="2574" width="10.7109375" style="23" customWidth="1"/>
    <col min="2575" max="2575" width="14.140625" style="23" customWidth="1"/>
    <col min="2576" max="2576" width="13.42578125" style="23" customWidth="1"/>
    <col min="2577" max="2577" width="13.85546875" style="23" customWidth="1"/>
    <col min="2578" max="2578" width="14" style="23" customWidth="1"/>
    <col min="2579" max="2579" width="8.42578125" style="23" customWidth="1"/>
    <col min="2580" max="2580" width="15.140625" style="23" customWidth="1"/>
    <col min="2581" max="2581" width="13" style="23" customWidth="1"/>
    <col min="2582" max="2782" width="11.42578125" style="23"/>
    <col min="2783" max="2783" width="2.5703125" style="23" customWidth="1"/>
    <col min="2784" max="2784" width="7.5703125" style="23" customWidth="1"/>
    <col min="2785" max="2785" width="6.28515625" style="23" customWidth="1"/>
    <col min="2786" max="2786" width="6.7109375" style="23" customWidth="1"/>
    <col min="2787" max="2787" width="35.85546875" style="23" customWidth="1"/>
    <col min="2788" max="2788" width="25.5703125" style="23" customWidth="1"/>
    <col min="2789" max="2789" width="9.7109375" style="23" customWidth="1"/>
    <col min="2790" max="2790" width="9.5703125" style="23" customWidth="1"/>
    <col min="2791" max="2791" width="8.5703125" style="23" customWidth="1"/>
    <col min="2792" max="2792" width="7.85546875" style="23" customWidth="1"/>
    <col min="2793" max="2793" width="2" style="23" customWidth="1"/>
    <col min="2794" max="2794" width="6.85546875" style="23" customWidth="1"/>
    <col min="2795" max="2795" width="6.28515625" style="23" customWidth="1"/>
    <col min="2796" max="2796" width="6.85546875" style="23" customWidth="1"/>
    <col min="2797" max="2797" width="7" style="23" customWidth="1"/>
    <col min="2798" max="2798" width="7.5703125" style="23" customWidth="1"/>
    <col min="2799" max="2799" width="6.5703125" style="23" customWidth="1"/>
    <col min="2800" max="2800" width="2" style="23" customWidth="1"/>
    <col min="2801" max="2801" width="7.140625" style="23" customWidth="1"/>
    <col min="2802" max="2802" width="6.5703125" style="23" customWidth="1"/>
    <col min="2803" max="2803" width="8.140625" style="23" customWidth="1"/>
    <col min="2804" max="2805" width="7.42578125" style="23" customWidth="1"/>
    <col min="2806" max="2806" width="7" style="23" customWidth="1"/>
    <col min="2807" max="2807" width="7.28515625" style="23" customWidth="1"/>
    <col min="2808" max="2808" width="7" style="23" customWidth="1"/>
    <col min="2809" max="2809" width="8.140625" style="23" customWidth="1"/>
    <col min="2810" max="2810" width="6.5703125" style="23" customWidth="1"/>
    <col min="2811" max="2811" width="2" style="23" customWidth="1"/>
    <col min="2812" max="2812" width="7" style="23" customWidth="1"/>
    <col min="2813" max="2813" width="7.85546875" style="23" customWidth="1"/>
    <col min="2814" max="2814" width="7.28515625" style="23" customWidth="1"/>
    <col min="2815" max="2815" width="7.5703125" style="23" customWidth="1"/>
    <col min="2816" max="2817" width="7.42578125" style="23" customWidth="1"/>
    <col min="2818" max="2818" width="7.5703125" style="23" customWidth="1"/>
    <col min="2819" max="2819" width="9.5703125" style="23" customWidth="1"/>
    <col min="2820" max="2820" width="11.28515625" style="23" customWidth="1"/>
    <col min="2821" max="2821" width="7" style="23" customWidth="1"/>
    <col min="2822" max="2822" width="7.85546875" style="23" customWidth="1"/>
    <col min="2823" max="2823" width="18" style="23" customWidth="1"/>
    <col min="2824" max="2824" width="27.7109375" style="23" customWidth="1"/>
    <col min="2825" max="2825" width="10" style="23" customWidth="1"/>
    <col min="2826" max="2826" width="7.5703125" style="23" customWidth="1"/>
    <col min="2827" max="2827" width="8.42578125" style="23" customWidth="1"/>
    <col min="2828" max="2828" width="8.85546875" style="23" customWidth="1"/>
    <col min="2829" max="2829" width="6.7109375" style="23" customWidth="1"/>
    <col min="2830" max="2830" width="10.7109375" style="23" customWidth="1"/>
    <col min="2831" max="2831" width="14.140625" style="23" customWidth="1"/>
    <col min="2832" max="2832" width="13.42578125" style="23" customWidth="1"/>
    <col min="2833" max="2833" width="13.85546875" style="23" customWidth="1"/>
    <col min="2834" max="2834" width="14" style="23" customWidth="1"/>
    <col min="2835" max="2835" width="8.42578125" style="23" customWidth="1"/>
    <col min="2836" max="2836" width="15.140625" style="23" customWidth="1"/>
    <col min="2837" max="2837" width="13" style="23" customWidth="1"/>
    <col min="2838" max="3038" width="11.42578125" style="23"/>
    <col min="3039" max="3039" width="2.5703125" style="23" customWidth="1"/>
    <col min="3040" max="3040" width="7.5703125" style="23" customWidth="1"/>
    <col min="3041" max="3041" width="6.28515625" style="23" customWidth="1"/>
    <col min="3042" max="3042" width="6.7109375" style="23" customWidth="1"/>
    <col min="3043" max="3043" width="35.85546875" style="23" customWidth="1"/>
    <col min="3044" max="3044" width="25.5703125" style="23" customWidth="1"/>
    <col min="3045" max="3045" width="9.7109375" style="23" customWidth="1"/>
    <col min="3046" max="3046" width="9.5703125" style="23" customWidth="1"/>
    <col min="3047" max="3047" width="8.5703125" style="23" customWidth="1"/>
    <col min="3048" max="3048" width="7.85546875" style="23" customWidth="1"/>
    <col min="3049" max="3049" width="2" style="23" customWidth="1"/>
    <col min="3050" max="3050" width="6.85546875" style="23" customWidth="1"/>
    <col min="3051" max="3051" width="6.28515625" style="23" customWidth="1"/>
    <col min="3052" max="3052" width="6.85546875" style="23" customWidth="1"/>
    <col min="3053" max="3053" width="7" style="23" customWidth="1"/>
    <col min="3054" max="3054" width="7.5703125" style="23" customWidth="1"/>
    <col min="3055" max="3055" width="6.5703125" style="23" customWidth="1"/>
    <col min="3056" max="3056" width="2" style="23" customWidth="1"/>
    <col min="3057" max="3057" width="7.140625" style="23" customWidth="1"/>
    <col min="3058" max="3058" width="6.5703125" style="23" customWidth="1"/>
    <col min="3059" max="3059" width="8.140625" style="23" customWidth="1"/>
    <col min="3060" max="3061" width="7.42578125" style="23" customWidth="1"/>
    <col min="3062" max="3062" width="7" style="23" customWidth="1"/>
    <col min="3063" max="3063" width="7.28515625" style="23" customWidth="1"/>
    <col min="3064" max="3064" width="7" style="23" customWidth="1"/>
    <col min="3065" max="3065" width="8.140625" style="23" customWidth="1"/>
    <col min="3066" max="3066" width="6.5703125" style="23" customWidth="1"/>
    <col min="3067" max="3067" width="2" style="23" customWidth="1"/>
    <col min="3068" max="3068" width="7" style="23" customWidth="1"/>
    <col min="3069" max="3069" width="7.85546875" style="23" customWidth="1"/>
    <col min="3070" max="3070" width="7.28515625" style="23" customWidth="1"/>
    <col min="3071" max="3071" width="7.5703125" style="23" customWidth="1"/>
    <col min="3072" max="3073" width="7.42578125" style="23" customWidth="1"/>
    <col min="3074" max="3074" width="7.5703125" style="23" customWidth="1"/>
    <col min="3075" max="3075" width="9.5703125" style="23" customWidth="1"/>
    <col min="3076" max="3076" width="11.28515625" style="23" customWidth="1"/>
    <col min="3077" max="3077" width="7" style="23" customWidth="1"/>
    <col min="3078" max="3078" width="7.85546875" style="23" customWidth="1"/>
    <col min="3079" max="3079" width="18" style="23" customWidth="1"/>
    <col min="3080" max="3080" width="27.7109375" style="23" customWidth="1"/>
    <col min="3081" max="3081" width="10" style="23" customWidth="1"/>
    <col min="3082" max="3082" width="7.5703125" style="23" customWidth="1"/>
    <col min="3083" max="3083" width="8.42578125" style="23" customWidth="1"/>
    <col min="3084" max="3084" width="8.85546875" style="23" customWidth="1"/>
    <col min="3085" max="3085" width="6.7109375" style="23" customWidth="1"/>
    <col min="3086" max="3086" width="10.7109375" style="23" customWidth="1"/>
    <col min="3087" max="3087" width="14.140625" style="23" customWidth="1"/>
    <col min="3088" max="3088" width="13.42578125" style="23" customWidth="1"/>
    <col min="3089" max="3089" width="13.85546875" style="23" customWidth="1"/>
    <col min="3090" max="3090" width="14" style="23" customWidth="1"/>
    <col min="3091" max="3091" width="8.42578125" style="23" customWidth="1"/>
    <col min="3092" max="3092" width="15.140625" style="23" customWidth="1"/>
    <col min="3093" max="3093" width="13" style="23" customWidth="1"/>
    <col min="3094" max="3294" width="11.42578125" style="23"/>
    <col min="3295" max="3295" width="2.5703125" style="23" customWidth="1"/>
    <col min="3296" max="3296" width="7.5703125" style="23" customWidth="1"/>
    <col min="3297" max="3297" width="6.28515625" style="23" customWidth="1"/>
    <col min="3298" max="3298" width="6.7109375" style="23" customWidth="1"/>
    <col min="3299" max="3299" width="35.85546875" style="23" customWidth="1"/>
    <col min="3300" max="3300" width="25.5703125" style="23" customWidth="1"/>
    <col min="3301" max="3301" width="9.7109375" style="23" customWidth="1"/>
    <col min="3302" max="3302" width="9.5703125" style="23" customWidth="1"/>
    <col min="3303" max="3303" width="8.5703125" style="23" customWidth="1"/>
    <col min="3304" max="3304" width="7.85546875" style="23" customWidth="1"/>
    <col min="3305" max="3305" width="2" style="23" customWidth="1"/>
    <col min="3306" max="3306" width="6.85546875" style="23" customWidth="1"/>
    <col min="3307" max="3307" width="6.28515625" style="23" customWidth="1"/>
    <col min="3308" max="3308" width="6.85546875" style="23" customWidth="1"/>
    <col min="3309" max="3309" width="7" style="23" customWidth="1"/>
    <col min="3310" max="3310" width="7.5703125" style="23" customWidth="1"/>
    <col min="3311" max="3311" width="6.5703125" style="23" customWidth="1"/>
    <col min="3312" max="3312" width="2" style="23" customWidth="1"/>
    <col min="3313" max="3313" width="7.140625" style="23" customWidth="1"/>
    <col min="3314" max="3314" width="6.5703125" style="23" customWidth="1"/>
    <col min="3315" max="3315" width="8.140625" style="23" customWidth="1"/>
    <col min="3316" max="3317" width="7.42578125" style="23" customWidth="1"/>
    <col min="3318" max="3318" width="7" style="23" customWidth="1"/>
    <col min="3319" max="3319" width="7.28515625" style="23" customWidth="1"/>
    <col min="3320" max="3320" width="7" style="23" customWidth="1"/>
    <col min="3321" max="3321" width="8.140625" style="23" customWidth="1"/>
    <col min="3322" max="3322" width="6.5703125" style="23" customWidth="1"/>
    <col min="3323" max="3323" width="2" style="23" customWidth="1"/>
    <col min="3324" max="3324" width="7" style="23" customWidth="1"/>
    <col min="3325" max="3325" width="7.85546875" style="23" customWidth="1"/>
    <col min="3326" max="3326" width="7.28515625" style="23" customWidth="1"/>
    <col min="3327" max="3327" width="7.5703125" style="23" customWidth="1"/>
    <col min="3328" max="3329" width="7.42578125" style="23" customWidth="1"/>
    <col min="3330" max="3330" width="7.5703125" style="23" customWidth="1"/>
    <col min="3331" max="3331" width="9.5703125" style="23" customWidth="1"/>
    <col min="3332" max="3332" width="11.28515625" style="23" customWidth="1"/>
    <col min="3333" max="3333" width="7" style="23" customWidth="1"/>
    <col min="3334" max="3334" width="7.85546875" style="23" customWidth="1"/>
    <col min="3335" max="3335" width="18" style="23" customWidth="1"/>
    <col min="3336" max="3336" width="27.7109375" style="23" customWidth="1"/>
    <col min="3337" max="3337" width="10" style="23" customWidth="1"/>
    <col min="3338" max="3338" width="7.5703125" style="23" customWidth="1"/>
    <col min="3339" max="3339" width="8.42578125" style="23" customWidth="1"/>
    <col min="3340" max="3340" width="8.85546875" style="23" customWidth="1"/>
    <col min="3341" max="3341" width="6.7109375" style="23" customWidth="1"/>
    <col min="3342" max="3342" width="10.7109375" style="23" customWidth="1"/>
    <col min="3343" max="3343" width="14.140625" style="23" customWidth="1"/>
    <col min="3344" max="3344" width="13.42578125" style="23" customWidth="1"/>
    <col min="3345" max="3345" width="13.85546875" style="23" customWidth="1"/>
    <col min="3346" max="3346" width="14" style="23" customWidth="1"/>
    <col min="3347" max="3347" width="8.42578125" style="23" customWidth="1"/>
    <col min="3348" max="3348" width="15.140625" style="23" customWidth="1"/>
    <col min="3349" max="3349" width="13" style="23" customWidth="1"/>
    <col min="3350" max="3550" width="11.42578125" style="23"/>
    <col min="3551" max="3551" width="2.5703125" style="23" customWidth="1"/>
    <col min="3552" max="3552" width="7.5703125" style="23" customWidth="1"/>
    <col min="3553" max="3553" width="6.28515625" style="23" customWidth="1"/>
    <col min="3554" max="3554" width="6.7109375" style="23" customWidth="1"/>
    <col min="3555" max="3555" width="35.85546875" style="23" customWidth="1"/>
    <col min="3556" max="3556" width="25.5703125" style="23" customWidth="1"/>
    <col min="3557" max="3557" width="9.7109375" style="23" customWidth="1"/>
    <col min="3558" max="3558" width="9.5703125" style="23" customWidth="1"/>
    <col min="3559" max="3559" width="8.5703125" style="23" customWidth="1"/>
    <col min="3560" max="3560" width="7.85546875" style="23" customWidth="1"/>
    <col min="3561" max="3561" width="2" style="23" customWidth="1"/>
    <col min="3562" max="3562" width="6.85546875" style="23" customWidth="1"/>
    <col min="3563" max="3563" width="6.28515625" style="23" customWidth="1"/>
    <col min="3564" max="3564" width="6.85546875" style="23" customWidth="1"/>
    <col min="3565" max="3565" width="7" style="23" customWidth="1"/>
    <col min="3566" max="3566" width="7.5703125" style="23" customWidth="1"/>
    <col min="3567" max="3567" width="6.5703125" style="23" customWidth="1"/>
    <col min="3568" max="3568" width="2" style="23" customWidth="1"/>
    <col min="3569" max="3569" width="7.140625" style="23" customWidth="1"/>
    <col min="3570" max="3570" width="6.5703125" style="23" customWidth="1"/>
    <col min="3571" max="3571" width="8.140625" style="23" customWidth="1"/>
    <col min="3572" max="3573" width="7.42578125" style="23" customWidth="1"/>
    <col min="3574" max="3574" width="7" style="23" customWidth="1"/>
    <col min="3575" max="3575" width="7.28515625" style="23" customWidth="1"/>
    <col min="3576" max="3576" width="7" style="23" customWidth="1"/>
    <col min="3577" max="3577" width="8.140625" style="23" customWidth="1"/>
    <col min="3578" max="3578" width="6.5703125" style="23" customWidth="1"/>
    <col min="3579" max="3579" width="2" style="23" customWidth="1"/>
    <col min="3580" max="3580" width="7" style="23" customWidth="1"/>
    <col min="3581" max="3581" width="7.85546875" style="23" customWidth="1"/>
    <col min="3582" max="3582" width="7.28515625" style="23" customWidth="1"/>
    <col min="3583" max="3583" width="7.5703125" style="23" customWidth="1"/>
    <col min="3584" max="3585" width="7.42578125" style="23" customWidth="1"/>
    <col min="3586" max="3586" width="7.5703125" style="23" customWidth="1"/>
    <col min="3587" max="3587" width="9.5703125" style="23" customWidth="1"/>
    <col min="3588" max="3588" width="11.28515625" style="23" customWidth="1"/>
    <col min="3589" max="3589" width="7" style="23" customWidth="1"/>
    <col min="3590" max="3590" width="7.85546875" style="23" customWidth="1"/>
    <col min="3591" max="3591" width="18" style="23" customWidth="1"/>
    <col min="3592" max="3592" width="27.7109375" style="23" customWidth="1"/>
    <col min="3593" max="3593" width="10" style="23" customWidth="1"/>
    <col min="3594" max="3594" width="7.5703125" style="23" customWidth="1"/>
    <col min="3595" max="3595" width="8.42578125" style="23" customWidth="1"/>
    <col min="3596" max="3596" width="8.85546875" style="23" customWidth="1"/>
    <col min="3597" max="3597" width="6.7109375" style="23" customWidth="1"/>
    <col min="3598" max="3598" width="10.7109375" style="23" customWidth="1"/>
    <col min="3599" max="3599" width="14.140625" style="23" customWidth="1"/>
    <col min="3600" max="3600" width="13.42578125" style="23" customWidth="1"/>
    <col min="3601" max="3601" width="13.85546875" style="23" customWidth="1"/>
    <col min="3602" max="3602" width="14" style="23" customWidth="1"/>
    <col min="3603" max="3603" width="8.42578125" style="23" customWidth="1"/>
    <col min="3604" max="3604" width="15.140625" style="23" customWidth="1"/>
    <col min="3605" max="3605" width="13" style="23" customWidth="1"/>
    <col min="3606" max="3806" width="11.42578125" style="23"/>
    <col min="3807" max="3807" width="2.5703125" style="23" customWidth="1"/>
    <col min="3808" max="3808" width="7.5703125" style="23" customWidth="1"/>
    <col min="3809" max="3809" width="6.28515625" style="23" customWidth="1"/>
    <col min="3810" max="3810" width="6.7109375" style="23" customWidth="1"/>
    <col min="3811" max="3811" width="35.85546875" style="23" customWidth="1"/>
    <col min="3812" max="3812" width="25.5703125" style="23" customWidth="1"/>
    <col min="3813" max="3813" width="9.7109375" style="23" customWidth="1"/>
    <col min="3814" max="3814" width="9.5703125" style="23" customWidth="1"/>
    <col min="3815" max="3815" width="8.5703125" style="23" customWidth="1"/>
    <col min="3816" max="3816" width="7.85546875" style="23" customWidth="1"/>
    <col min="3817" max="3817" width="2" style="23" customWidth="1"/>
    <col min="3818" max="3818" width="6.85546875" style="23" customWidth="1"/>
    <col min="3819" max="3819" width="6.28515625" style="23" customWidth="1"/>
    <col min="3820" max="3820" width="6.85546875" style="23" customWidth="1"/>
    <col min="3821" max="3821" width="7" style="23" customWidth="1"/>
    <col min="3822" max="3822" width="7.5703125" style="23" customWidth="1"/>
    <col min="3823" max="3823" width="6.5703125" style="23" customWidth="1"/>
    <col min="3824" max="3824" width="2" style="23" customWidth="1"/>
    <col min="3825" max="3825" width="7.140625" style="23" customWidth="1"/>
    <col min="3826" max="3826" width="6.5703125" style="23" customWidth="1"/>
    <col min="3827" max="3827" width="8.140625" style="23" customWidth="1"/>
    <col min="3828" max="3829" width="7.42578125" style="23" customWidth="1"/>
    <col min="3830" max="3830" width="7" style="23" customWidth="1"/>
    <col min="3831" max="3831" width="7.28515625" style="23" customWidth="1"/>
    <col min="3832" max="3832" width="7" style="23" customWidth="1"/>
    <col min="3833" max="3833" width="8.140625" style="23" customWidth="1"/>
    <col min="3834" max="3834" width="6.5703125" style="23" customWidth="1"/>
    <col min="3835" max="3835" width="2" style="23" customWidth="1"/>
    <col min="3836" max="3836" width="7" style="23" customWidth="1"/>
    <col min="3837" max="3837" width="7.85546875" style="23" customWidth="1"/>
    <col min="3838" max="3838" width="7.28515625" style="23" customWidth="1"/>
    <col min="3839" max="3839" width="7.5703125" style="23" customWidth="1"/>
    <col min="3840" max="3841" width="7.42578125" style="23" customWidth="1"/>
    <col min="3842" max="3842" width="7.5703125" style="23" customWidth="1"/>
    <col min="3843" max="3843" width="9.5703125" style="23" customWidth="1"/>
    <col min="3844" max="3844" width="11.28515625" style="23" customWidth="1"/>
    <col min="3845" max="3845" width="7" style="23" customWidth="1"/>
    <col min="3846" max="3846" width="7.85546875" style="23" customWidth="1"/>
    <col min="3847" max="3847" width="18" style="23" customWidth="1"/>
    <col min="3848" max="3848" width="27.7109375" style="23" customWidth="1"/>
    <col min="3849" max="3849" width="10" style="23" customWidth="1"/>
    <col min="3850" max="3850" width="7.5703125" style="23" customWidth="1"/>
    <col min="3851" max="3851" width="8.42578125" style="23" customWidth="1"/>
    <col min="3852" max="3852" width="8.85546875" style="23" customWidth="1"/>
    <col min="3853" max="3853" width="6.7109375" style="23" customWidth="1"/>
    <col min="3854" max="3854" width="10.7109375" style="23" customWidth="1"/>
    <col min="3855" max="3855" width="14.140625" style="23" customWidth="1"/>
    <col min="3856" max="3856" width="13.42578125" style="23" customWidth="1"/>
    <col min="3857" max="3857" width="13.85546875" style="23" customWidth="1"/>
    <col min="3858" max="3858" width="14" style="23" customWidth="1"/>
    <col min="3859" max="3859" width="8.42578125" style="23" customWidth="1"/>
    <col min="3860" max="3860" width="15.140625" style="23" customWidth="1"/>
    <col min="3861" max="3861" width="13" style="23" customWidth="1"/>
    <col min="3862" max="4062" width="11.42578125" style="23"/>
    <col min="4063" max="4063" width="2.5703125" style="23" customWidth="1"/>
    <col min="4064" max="4064" width="7.5703125" style="23" customWidth="1"/>
    <col min="4065" max="4065" width="6.28515625" style="23" customWidth="1"/>
    <col min="4066" max="4066" width="6.7109375" style="23" customWidth="1"/>
    <col min="4067" max="4067" width="35.85546875" style="23" customWidth="1"/>
    <col min="4068" max="4068" width="25.5703125" style="23" customWidth="1"/>
    <col min="4069" max="4069" width="9.7109375" style="23" customWidth="1"/>
    <col min="4070" max="4070" width="9.5703125" style="23" customWidth="1"/>
    <col min="4071" max="4071" width="8.5703125" style="23" customWidth="1"/>
    <col min="4072" max="4072" width="7.85546875" style="23" customWidth="1"/>
    <col min="4073" max="4073" width="2" style="23" customWidth="1"/>
    <col min="4074" max="4074" width="6.85546875" style="23" customWidth="1"/>
    <col min="4075" max="4075" width="6.28515625" style="23" customWidth="1"/>
    <col min="4076" max="4076" width="6.85546875" style="23" customWidth="1"/>
    <col min="4077" max="4077" width="7" style="23" customWidth="1"/>
    <col min="4078" max="4078" width="7.5703125" style="23" customWidth="1"/>
    <col min="4079" max="4079" width="6.5703125" style="23" customWidth="1"/>
    <col min="4080" max="4080" width="2" style="23" customWidth="1"/>
    <col min="4081" max="4081" width="7.140625" style="23" customWidth="1"/>
    <col min="4082" max="4082" width="6.5703125" style="23" customWidth="1"/>
    <col min="4083" max="4083" width="8.140625" style="23" customWidth="1"/>
    <col min="4084" max="4085" width="7.42578125" style="23" customWidth="1"/>
    <col min="4086" max="4086" width="7" style="23" customWidth="1"/>
    <col min="4087" max="4087" width="7.28515625" style="23" customWidth="1"/>
    <col min="4088" max="4088" width="7" style="23" customWidth="1"/>
    <col min="4089" max="4089" width="8.140625" style="23" customWidth="1"/>
    <col min="4090" max="4090" width="6.5703125" style="23" customWidth="1"/>
    <col min="4091" max="4091" width="2" style="23" customWidth="1"/>
    <col min="4092" max="4092" width="7" style="23" customWidth="1"/>
    <col min="4093" max="4093" width="7.85546875" style="23" customWidth="1"/>
    <col min="4094" max="4094" width="7.28515625" style="23" customWidth="1"/>
    <col min="4095" max="4095" width="7.5703125" style="23" customWidth="1"/>
    <col min="4096" max="4097" width="7.42578125" style="23" customWidth="1"/>
    <col min="4098" max="4098" width="7.5703125" style="23" customWidth="1"/>
    <col min="4099" max="4099" width="9.5703125" style="23" customWidth="1"/>
    <col min="4100" max="4100" width="11.28515625" style="23" customWidth="1"/>
    <col min="4101" max="4101" width="7" style="23" customWidth="1"/>
    <col min="4102" max="4102" width="7.85546875" style="23" customWidth="1"/>
    <col min="4103" max="4103" width="18" style="23" customWidth="1"/>
    <col min="4104" max="4104" width="27.7109375" style="23" customWidth="1"/>
    <col min="4105" max="4105" width="10" style="23" customWidth="1"/>
    <col min="4106" max="4106" width="7.5703125" style="23" customWidth="1"/>
    <col min="4107" max="4107" width="8.42578125" style="23" customWidth="1"/>
    <col min="4108" max="4108" width="8.85546875" style="23" customWidth="1"/>
    <col min="4109" max="4109" width="6.7109375" style="23" customWidth="1"/>
    <col min="4110" max="4110" width="10.7109375" style="23" customWidth="1"/>
    <col min="4111" max="4111" width="14.140625" style="23" customWidth="1"/>
    <col min="4112" max="4112" width="13.42578125" style="23" customWidth="1"/>
    <col min="4113" max="4113" width="13.85546875" style="23" customWidth="1"/>
    <col min="4114" max="4114" width="14" style="23" customWidth="1"/>
    <col min="4115" max="4115" width="8.42578125" style="23" customWidth="1"/>
    <col min="4116" max="4116" width="15.140625" style="23" customWidth="1"/>
    <col min="4117" max="4117" width="13" style="23" customWidth="1"/>
    <col min="4118" max="4318" width="11.42578125" style="23"/>
    <col min="4319" max="4319" width="2.5703125" style="23" customWidth="1"/>
    <col min="4320" max="4320" width="7.5703125" style="23" customWidth="1"/>
    <col min="4321" max="4321" width="6.28515625" style="23" customWidth="1"/>
    <col min="4322" max="4322" width="6.7109375" style="23" customWidth="1"/>
    <col min="4323" max="4323" width="35.85546875" style="23" customWidth="1"/>
    <col min="4324" max="4324" width="25.5703125" style="23" customWidth="1"/>
    <col min="4325" max="4325" width="9.7109375" style="23" customWidth="1"/>
    <col min="4326" max="4326" width="9.5703125" style="23" customWidth="1"/>
    <col min="4327" max="4327" width="8.5703125" style="23" customWidth="1"/>
    <col min="4328" max="4328" width="7.85546875" style="23" customWidth="1"/>
    <col min="4329" max="4329" width="2" style="23" customWidth="1"/>
    <col min="4330" max="4330" width="6.85546875" style="23" customWidth="1"/>
    <col min="4331" max="4331" width="6.28515625" style="23" customWidth="1"/>
    <col min="4332" max="4332" width="6.85546875" style="23" customWidth="1"/>
    <col min="4333" max="4333" width="7" style="23" customWidth="1"/>
    <col min="4334" max="4334" width="7.5703125" style="23" customWidth="1"/>
    <col min="4335" max="4335" width="6.5703125" style="23" customWidth="1"/>
    <col min="4336" max="4336" width="2" style="23" customWidth="1"/>
    <col min="4337" max="4337" width="7.140625" style="23" customWidth="1"/>
    <col min="4338" max="4338" width="6.5703125" style="23" customWidth="1"/>
    <col min="4339" max="4339" width="8.140625" style="23" customWidth="1"/>
    <col min="4340" max="4341" width="7.42578125" style="23" customWidth="1"/>
    <col min="4342" max="4342" width="7" style="23" customWidth="1"/>
    <col min="4343" max="4343" width="7.28515625" style="23" customWidth="1"/>
    <col min="4344" max="4344" width="7" style="23" customWidth="1"/>
    <col min="4345" max="4345" width="8.140625" style="23" customWidth="1"/>
    <col min="4346" max="4346" width="6.5703125" style="23" customWidth="1"/>
    <col min="4347" max="4347" width="2" style="23" customWidth="1"/>
    <col min="4348" max="4348" width="7" style="23" customWidth="1"/>
    <col min="4349" max="4349" width="7.85546875" style="23" customWidth="1"/>
    <col min="4350" max="4350" width="7.28515625" style="23" customWidth="1"/>
    <col min="4351" max="4351" width="7.5703125" style="23" customWidth="1"/>
    <col min="4352" max="4353" width="7.42578125" style="23" customWidth="1"/>
    <col min="4354" max="4354" width="7.5703125" style="23" customWidth="1"/>
    <col min="4355" max="4355" width="9.5703125" style="23" customWidth="1"/>
    <col min="4356" max="4356" width="11.28515625" style="23" customWidth="1"/>
    <col min="4357" max="4357" width="7" style="23" customWidth="1"/>
    <col min="4358" max="4358" width="7.85546875" style="23" customWidth="1"/>
    <col min="4359" max="4359" width="18" style="23" customWidth="1"/>
    <col min="4360" max="4360" width="27.7109375" style="23" customWidth="1"/>
    <col min="4361" max="4361" width="10" style="23" customWidth="1"/>
    <col min="4362" max="4362" width="7.5703125" style="23" customWidth="1"/>
    <col min="4363" max="4363" width="8.42578125" style="23" customWidth="1"/>
    <col min="4364" max="4364" width="8.85546875" style="23" customWidth="1"/>
    <col min="4365" max="4365" width="6.7109375" style="23" customWidth="1"/>
    <col min="4366" max="4366" width="10.7109375" style="23" customWidth="1"/>
    <col min="4367" max="4367" width="14.140625" style="23" customWidth="1"/>
    <col min="4368" max="4368" width="13.42578125" style="23" customWidth="1"/>
    <col min="4369" max="4369" width="13.85546875" style="23" customWidth="1"/>
    <col min="4370" max="4370" width="14" style="23" customWidth="1"/>
    <col min="4371" max="4371" width="8.42578125" style="23" customWidth="1"/>
    <col min="4372" max="4372" width="15.140625" style="23" customWidth="1"/>
    <col min="4373" max="4373" width="13" style="23" customWidth="1"/>
    <col min="4374" max="4574" width="11.42578125" style="23"/>
    <col min="4575" max="4575" width="2.5703125" style="23" customWidth="1"/>
    <col min="4576" max="4576" width="7.5703125" style="23" customWidth="1"/>
    <col min="4577" max="4577" width="6.28515625" style="23" customWidth="1"/>
    <col min="4578" max="4578" width="6.7109375" style="23" customWidth="1"/>
    <col min="4579" max="4579" width="35.85546875" style="23" customWidth="1"/>
    <col min="4580" max="4580" width="25.5703125" style="23" customWidth="1"/>
    <col min="4581" max="4581" width="9.7109375" style="23" customWidth="1"/>
    <col min="4582" max="4582" width="9.5703125" style="23" customWidth="1"/>
    <col min="4583" max="4583" width="8.5703125" style="23" customWidth="1"/>
    <col min="4584" max="4584" width="7.85546875" style="23" customWidth="1"/>
    <col min="4585" max="4585" width="2" style="23" customWidth="1"/>
    <col min="4586" max="4586" width="6.85546875" style="23" customWidth="1"/>
    <col min="4587" max="4587" width="6.28515625" style="23" customWidth="1"/>
    <col min="4588" max="4588" width="6.85546875" style="23" customWidth="1"/>
    <col min="4589" max="4589" width="7" style="23" customWidth="1"/>
    <col min="4590" max="4590" width="7.5703125" style="23" customWidth="1"/>
    <col min="4591" max="4591" width="6.5703125" style="23" customWidth="1"/>
    <col min="4592" max="4592" width="2" style="23" customWidth="1"/>
    <col min="4593" max="4593" width="7.140625" style="23" customWidth="1"/>
    <col min="4594" max="4594" width="6.5703125" style="23" customWidth="1"/>
    <col min="4595" max="4595" width="8.140625" style="23" customWidth="1"/>
    <col min="4596" max="4597" width="7.42578125" style="23" customWidth="1"/>
    <col min="4598" max="4598" width="7" style="23" customWidth="1"/>
    <col min="4599" max="4599" width="7.28515625" style="23" customWidth="1"/>
    <col min="4600" max="4600" width="7" style="23" customWidth="1"/>
    <col min="4601" max="4601" width="8.140625" style="23" customWidth="1"/>
    <col min="4602" max="4602" width="6.5703125" style="23" customWidth="1"/>
    <col min="4603" max="4603" width="2" style="23" customWidth="1"/>
    <col min="4604" max="4604" width="7" style="23" customWidth="1"/>
    <col min="4605" max="4605" width="7.85546875" style="23" customWidth="1"/>
    <col min="4606" max="4606" width="7.28515625" style="23" customWidth="1"/>
    <col min="4607" max="4607" width="7.5703125" style="23" customWidth="1"/>
    <col min="4608" max="4609" width="7.42578125" style="23" customWidth="1"/>
    <col min="4610" max="4610" width="7.5703125" style="23" customWidth="1"/>
    <col min="4611" max="4611" width="9.5703125" style="23" customWidth="1"/>
    <col min="4612" max="4612" width="11.28515625" style="23" customWidth="1"/>
    <col min="4613" max="4613" width="7" style="23" customWidth="1"/>
    <col min="4614" max="4614" width="7.85546875" style="23" customWidth="1"/>
    <col min="4615" max="4615" width="18" style="23" customWidth="1"/>
    <col min="4616" max="4616" width="27.7109375" style="23" customWidth="1"/>
    <col min="4617" max="4617" width="10" style="23" customWidth="1"/>
    <col min="4618" max="4618" width="7.5703125" style="23" customWidth="1"/>
    <col min="4619" max="4619" width="8.42578125" style="23" customWidth="1"/>
    <col min="4620" max="4620" width="8.85546875" style="23" customWidth="1"/>
    <col min="4621" max="4621" width="6.7109375" style="23" customWidth="1"/>
    <col min="4622" max="4622" width="10.7109375" style="23" customWidth="1"/>
    <col min="4623" max="4623" width="14.140625" style="23" customWidth="1"/>
    <col min="4624" max="4624" width="13.42578125" style="23" customWidth="1"/>
    <col min="4625" max="4625" width="13.85546875" style="23" customWidth="1"/>
    <col min="4626" max="4626" width="14" style="23" customWidth="1"/>
    <col min="4627" max="4627" width="8.42578125" style="23" customWidth="1"/>
    <col min="4628" max="4628" width="15.140625" style="23" customWidth="1"/>
    <col min="4629" max="4629" width="13" style="23" customWidth="1"/>
    <col min="4630" max="4830" width="11.42578125" style="23"/>
    <col min="4831" max="4831" width="2.5703125" style="23" customWidth="1"/>
    <col min="4832" max="4832" width="7.5703125" style="23" customWidth="1"/>
    <col min="4833" max="4833" width="6.28515625" style="23" customWidth="1"/>
    <col min="4834" max="4834" width="6.7109375" style="23" customWidth="1"/>
    <col min="4835" max="4835" width="35.85546875" style="23" customWidth="1"/>
    <col min="4836" max="4836" width="25.5703125" style="23" customWidth="1"/>
    <col min="4837" max="4837" width="9.7109375" style="23" customWidth="1"/>
    <col min="4838" max="4838" width="9.5703125" style="23" customWidth="1"/>
    <col min="4839" max="4839" width="8.5703125" style="23" customWidth="1"/>
    <col min="4840" max="4840" width="7.85546875" style="23" customWidth="1"/>
    <col min="4841" max="4841" width="2" style="23" customWidth="1"/>
    <col min="4842" max="4842" width="6.85546875" style="23" customWidth="1"/>
    <col min="4843" max="4843" width="6.28515625" style="23" customWidth="1"/>
    <col min="4844" max="4844" width="6.85546875" style="23" customWidth="1"/>
    <col min="4845" max="4845" width="7" style="23" customWidth="1"/>
    <col min="4846" max="4846" width="7.5703125" style="23" customWidth="1"/>
    <col min="4847" max="4847" width="6.5703125" style="23" customWidth="1"/>
    <col min="4848" max="4848" width="2" style="23" customWidth="1"/>
    <col min="4849" max="4849" width="7.140625" style="23" customWidth="1"/>
    <col min="4850" max="4850" width="6.5703125" style="23" customWidth="1"/>
    <col min="4851" max="4851" width="8.140625" style="23" customWidth="1"/>
    <col min="4852" max="4853" width="7.42578125" style="23" customWidth="1"/>
    <col min="4854" max="4854" width="7" style="23" customWidth="1"/>
    <col min="4855" max="4855" width="7.28515625" style="23" customWidth="1"/>
    <col min="4856" max="4856" width="7" style="23" customWidth="1"/>
    <col min="4857" max="4857" width="8.140625" style="23" customWidth="1"/>
    <col min="4858" max="4858" width="6.5703125" style="23" customWidth="1"/>
    <col min="4859" max="4859" width="2" style="23" customWidth="1"/>
    <col min="4860" max="4860" width="7" style="23" customWidth="1"/>
    <col min="4861" max="4861" width="7.85546875" style="23" customWidth="1"/>
    <col min="4862" max="4862" width="7.28515625" style="23" customWidth="1"/>
    <col min="4863" max="4863" width="7.5703125" style="23" customWidth="1"/>
    <col min="4864" max="4865" width="7.42578125" style="23" customWidth="1"/>
    <col min="4866" max="4866" width="7.5703125" style="23" customWidth="1"/>
    <col min="4867" max="4867" width="9.5703125" style="23" customWidth="1"/>
    <col min="4868" max="4868" width="11.28515625" style="23" customWidth="1"/>
    <col min="4869" max="4869" width="7" style="23" customWidth="1"/>
    <col min="4870" max="4870" width="7.85546875" style="23" customWidth="1"/>
    <col min="4871" max="4871" width="18" style="23" customWidth="1"/>
    <col min="4872" max="4872" width="27.7109375" style="23" customWidth="1"/>
    <col min="4873" max="4873" width="10" style="23" customWidth="1"/>
    <col min="4874" max="4874" width="7.5703125" style="23" customWidth="1"/>
    <col min="4875" max="4875" width="8.42578125" style="23" customWidth="1"/>
    <col min="4876" max="4876" width="8.85546875" style="23" customWidth="1"/>
    <col min="4877" max="4877" width="6.7109375" style="23" customWidth="1"/>
    <col min="4878" max="4878" width="10.7109375" style="23" customWidth="1"/>
    <col min="4879" max="4879" width="14.140625" style="23" customWidth="1"/>
    <col min="4880" max="4880" width="13.42578125" style="23" customWidth="1"/>
    <col min="4881" max="4881" width="13.85546875" style="23" customWidth="1"/>
    <col min="4882" max="4882" width="14" style="23" customWidth="1"/>
    <col min="4883" max="4883" width="8.42578125" style="23" customWidth="1"/>
    <col min="4884" max="4884" width="15.140625" style="23" customWidth="1"/>
    <col min="4885" max="4885" width="13" style="23" customWidth="1"/>
    <col min="4886" max="5086" width="11.42578125" style="23"/>
    <col min="5087" max="5087" width="2.5703125" style="23" customWidth="1"/>
    <col min="5088" max="5088" width="7.5703125" style="23" customWidth="1"/>
    <col min="5089" max="5089" width="6.28515625" style="23" customWidth="1"/>
    <col min="5090" max="5090" width="6.7109375" style="23" customWidth="1"/>
    <col min="5091" max="5091" width="35.85546875" style="23" customWidth="1"/>
    <col min="5092" max="5092" width="25.5703125" style="23" customWidth="1"/>
    <col min="5093" max="5093" width="9.7109375" style="23" customWidth="1"/>
    <col min="5094" max="5094" width="9.5703125" style="23" customWidth="1"/>
    <col min="5095" max="5095" width="8.5703125" style="23" customWidth="1"/>
    <col min="5096" max="5096" width="7.85546875" style="23" customWidth="1"/>
    <col min="5097" max="5097" width="2" style="23" customWidth="1"/>
    <col min="5098" max="5098" width="6.85546875" style="23" customWidth="1"/>
    <col min="5099" max="5099" width="6.28515625" style="23" customWidth="1"/>
    <col min="5100" max="5100" width="6.85546875" style="23" customWidth="1"/>
    <col min="5101" max="5101" width="7" style="23" customWidth="1"/>
    <col min="5102" max="5102" width="7.5703125" style="23" customWidth="1"/>
    <col min="5103" max="5103" width="6.5703125" style="23" customWidth="1"/>
    <col min="5104" max="5104" width="2" style="23" customWidth="1"/>
    <col min="5105" max="5105" width="7.140625" style="23" customWidth="1"/>
    <col min="5106" max="5106" width="6.5703125" style="23" customWidth="1"/>
    <col min="5107" max="5107" width="8.140625" style="23" customWidth="1"/>
    <col min="5108" max="5109" width="7.42578125" style="23" customWidth="1"/>
    <col min="5110" max="5110" width="7" style="23" customWidth="1"/>
    <col min="5111" max="5111" width="7.28515625" style="23" customWidth="1"/>
    <col min="5112" max="5112" width="7" style="23" customWidth="1"/>
    <col min="5113" max="5113" width="8.140625" style="23" customWidth="1"/>
    <col min="5114" max="5114" width="6.5703125" style="23" customWidth="1"/>
    <col min="5115" max="5115" width="2" style="23" customWidth="1"/>
    <col min="5116" max="5116" width="7" style="23" customWidth="1"/>
    <col min="5117" max="5117" width="7.85546875" style="23" customWidth="1"/>
    <col min="5118" max="5118" width="7.28515625" style="23" customWidth="1"/>
    <col min="5119" max="5119" width="7.5703125" style="23" customWidth="1"/>
    <col min="5120" max="5121" width="7.42578125" style="23" customWidth="1"/>
    <col min="5122" max="5122" width="7.5703125" style="23" customWidth="1"/>
    <col min="5123" max="5123" width="9.5703125" style="23" customWidth="1"/>
    <col min="5124" max="5124" width="11.28515625" style="23" customWidth="1"/>
    <col min="5125" max="5125" width="7" style="23" customWidth="1"/>
    <col min="5126" max="5126" width="7.85546875" style="23" customWidth="1"/>
    <col min="5127" max="5127" width="18" style="23" customWidth="1"/>
    <col min="5128" max="5128" width="27.7109375" style="23" customWidth="1"/>
    <col min="5129" max="5129" width="10" style="23" customWidth="1"/>
    <col min="5130" max="5130" width="7.5703125" style="23" customWidth="1"/>
    <col min="5131" max="5131" width="8.42578125" style="23" customWidth="1"/>
    <col min="5132" max="5132" width="8.85546875" style="23" customWidth="1"/>
    <col min="5133" max="5133" width="6.7109375" style="23" customWidth="1"/>
    <col min="5134" max="5134" width="10.7109375" style="23" customWidth="1"/>
    <col min="5135" max="5135" width="14.140625" style="23" customWidth="1"/>
    <col min="5136" max="5136" width="13.42578125" style="23" customWidth="1"/>
    <col min="5137" max="5137" width="13.85546875" style="23" customWidth="1"/>
    <col min="5138" max="5138" width="14" style="23" customWidth="1"/>
    <col min="5139" max="5139" width="8.42578125" style="23" customWidth="1"/>
    <col min="5140" max="5140" width="15.140625" style="23" customWidth="1"/>
    <col min="5141" max="5141" width="13" style="23" customWidth="1"/>
    <col min="5142" max="5342" width="11.42578125" style="23"/>
    <col min="5343" max="5343" width="2.5703125" style="23" customWidth="1"/>
    <col min="5344" max="5344" width="7.5703125" style="23" customWidth="1"/>
    <col min="5345" max="5345" width="6.28515625" style="23" customWidth="1"/>
    <col min="5346" max="5346" width="6.7109375" style="23" customWidth="1"/>
    <col min="5347" max="5347" width="35.85546875" style="23" customWidth="1"/>
    <col min="5348" max="5348" width="25.5703125" style="23" customWidth="1"/>
    <col min="5349" max="5349" width="9.7109375" style="23" customWidth="1"/>
    <col min="5350" max="5350" width="9.5703125" style="23" customWidth="1"/>
    <col min="5351" max="5351" width="8.5703125" style="23" customWidth="1"/>
    <col min="5352" max="5352" width="7.85546875" style="23" customWidth="1"/>
    <col min="5353" max="5353" width="2" style="23" customWidth="1"/>
    <col min="5354" max="5354" width="6.85546875" style="23" customWidth="1"/>
    <col min="5355" max="5355" width="6.28515625" style="23" customWidth="1"/>
    <col min="5356" max="5356" width="6.85546875" style="23" customWidth="1"/>
    <col min="5357" max="5357" width="7" style="23" customWidth="1"/>
    <col min="5358" max="5358" width="7.5703125" style="23" customWidth="1"/>
    <col min="5359" max="5359" width="6.5703125" style="23" customWidth="1"/>
    <col min="5360" max="5360" width="2" style="23" customWidth="1"/>
    <col min="5361" max="5361" width="7.140625" style="23" customWidth="1"/>
    <col min="5362" max="5362" width="6.5703125" style="23" customWidth="1"/>
    <col min="5363" max="5363" width="8.140625" style="23" customWidth="1"/>
    <col min="5364" max="5365" width="7.42578125" style="23" customWidth="1"/>
    <col min="5366" max="5366" width="7" style="23" customWidth="1"/>
    <col min="5367" max="5367" width="7.28515625" style="23" customWidth="1"/>
    <col min="5368" max="5368" width="7" style="23" customWidth="1"/>
    <col min="5369" max="5369" width="8.140625" style="23" customWidth="1"/>
    <col min="5370" max="5370" width="6.5703125" style="23" customWidth="1"/>
    <col min="5371" max="5371" width="2" style="23" customWidth="1"/>
    <col min="5372" max="5372" width="7" style="23" customWidth="1"/>
    <col min="5373" max="5373" width="7.85546875" style="23" customWidth="1"/>
    <col min="5374" max="5374" width="7.28515625" style="23" customWidth="1"/>
    <col min="5375" max="5375" width="7.5703125" style="23" customWidth="1"/>
    <col min="5376" max="5377" width="7.42578125" style="23" customWidth="1"/>
    <col min="5378" max="5378" width="7.5703125" style="23" customWidth="1"/>
    <col min="5379" max="5379" width="9.5703125" style="23" customWidth="1"/>
    <col min="5380" max="5380" width="11.28515625" style="23" customWidth="1"/>
    <col min="5381" max="5381" width="7" style="23" customWidth="1"/>
    <col min="5382" max="5382" width="7.85546875" style="23" customWidth="1"/>
    <col min="5383" max="5383" width="18" style="23" customWidth="1"/>
    <col min="5384" max="5384" width="27.7109375" style="23" customWidth="1"/>
    <col min="5385" max="5385" width="10" style="23" customWidth="1"/>
    <col min="5386" max="5386" width="7.5703125" style="23" customWidth="1"/>
    <col min="5387" max="5387" width="8.42578125" style="23" customWidth="1"/>
    <col min="5388" max="5388" width="8.85546875" style="23" customWidth="1"/>
    <col min="5389" max="5389" width="6.7109375" style="23" customWidth="1"/>
    <col min="5390" max="5390" width="10.7109375" style="23" customWidth="1"/>
    <col min="5391" max="5391" width="14.140625" style="23" customWidth="1"/>
    <col min="5392" max="5392" width="13.42578125" style="23" customWidth="1"/>
    <col min="5393" max="5393" width="13.85546875" style="23" customWidth="1"/>
    <col min="5394" max="5394" width="14" style="23" customWidth="1"/>
    <col min="5395" max="5395" width="8.42578125" style="23" customWidth="1"/>
    <col min="5396" max="5396" width="15.140625" style="23" customWidth="1"/>
    <col min="5397" max="5397" width="13" style="23" customWidth="1"/>
    <col min="5398" max="5598" width="11.42578125" style="23"/>
    <col min="5599" max="5599" width="2.5703125" style="23" customWidth="1"/>
    <col min="5600" max="5600" width="7.5703125" style="23" customWidth="1"/>
    <col min="5601" max="5601" width="6.28515625" style="23" customWidth="1"/>
    <col min="5602" max="5602" width="6.7109375" style="23" customWidth="1"/>
    <col min="5603" max="5603" width="35.85546875" style="23" customWidth="1"/>
    <col min="5604" max="5604" width="25.5703125" style="23" customWidth="1"/>
    <col min="5605" max="5605" width="9.7109375" style="23" customWidth="1"/>
    <col min="5606" max="5606" width="9.5703125" style="23" customWidth="1"/>
    <col min="5607" max="5607" width="8.5703125" style="23" customWidth="1"/>
    <col min="5608" max="5608" width="7.85546875" style="23" customWidth="1"/>
    <col min="5609" max="5609" width="2" style="23" customWidth="1"/>
    <col min="5610" max="5610" width="6.85546875" style="23" customWidth="1"/>
    <col min="5611" max="5611" width="6.28515625" style="23" customWidth="1"/>
    <col min="5612" max="5612" width="6.85546875" style="23" customWidth="1"/>
    <col min="5613" max="5613" width="7" style="23" customWidth="1"/>
    <col min="5614" max="5614" width="7.5703125" style="23" customWidth="1"/>
    <col min="5615" max="5615" width="6.5703125" style="23" customWidth="1"/>
    <col min="5616" max="5616" width="2" style="23" customWidth="1"/>
    <col min="5617" max="5617" width="7.140625" style="23" customWidth="1"/>
    <col min="5618" max="5618" width="6.5703125" style="23" customWidth="1"/>
    <col min="5619" max="5619" width="8.140625" style="23" customWidth="1"/>
    <col min="5620" max="5621" width="7.42578125" style="23" customWidth="1"/>
    <col min="5622" max="5622" width="7" style="23" customWidth="1"/>
    <col min="5623" max="5623" width="7.28515625" style="23" customWidth="1"/>
    <col min="5624" max="5624" width="7" style="23" customWidth="1"/>
    <col min="5625" max="5625" width="8.140625" style="23" customWidth="1"/>
    <col min="5626" max="5626" width="6.5703125" style="23" customWidth="1"/>
    <col min="5627" max="5627" width="2" style="23" customWidth="1"/>
    <col min="5628" max="5628" width="7" style="23" customWidth="1"/>
    <col min="5629" max="5629" width="7.85546875" style="23" customWidth="1"/>
    <col min="5630" max="5630" width="7.28515625" style="23" customWidth="1"/>
    <col min="5631" max="5631" width="7.5703125" style="23" customWidth="1"/>
    <col min="5632" max="5633" width="7.42578125" style="23" customWidth="1"/>
    <col min="5634" max="5634" width="7.5703125" style="23" customWidth="1"/>
    <col min="5635" max="5635" width="9.5703125" style="23" customWidth="1"/>
    <col min="5636" max="5636" width="11.28515625" style="23" customWidth="1"/>
    <col min="5637" max="5637" width="7" style="23" customWidth="1"/>
    <col min="5638" max="5638" width="7.85546875" style="23" customWidth="1"/>
    <col min="5639" max="5639" width="18" style="23" customWidth="1"/>
    <col min="5640" max="5640" width="27.7109375" style="23" customWidth="1"/>
    <col min="5641" max="5641" width="10" style="23" customWidth="1"/>
    <col min="5642" max="5642" width="7.5703125" style="23" customWidth="1"/>
    <col min="5643" max="5643" width="8.42578125" style="23" customWidth="1"/>
    <col min="5644" max="5644" width="8.85546875" style="23" customWidth="1"/>
    <col min="5645" max="5645" width="6.7109375" style="23" customWidth="1"/>
    <col min="5646" max="5646" width="10.7109375" style="23" customWidth="1"/>
    <col min="5647" max="5647" width="14.140625" style="23" customWidth="1"/>
    <col min="5648" max="5648" width="13.42578125" style="23" customWidth="1"/>
    <col min="5649" max="5649" width="13.85546875" style="23" customWidth="1"/>
    <col min="5650" max="5650" width="14" style="23" customWidth="1"/>
    <col min="5651" max="5651" width="8.42578125" style="23" customWidth="1"/>
    <col min="5652" max="5652" width="15.140625" style="23" customWidth="1"/>
    <col min="5653" max="5653" width="13" style="23" customWidth="1"/>
    <col min="5654" max="5854" width="11.42578125" style="23"/>
    <col min="5855" max="5855" width="2.5703125" style="23" customWidth="1"/>
    <col min="5856" max="5856" width="7.5703125" style="23" customWidth="1"/>
    <col min="5857" max="5857" width="6.28515625" style="23" customWidth="1"/>
    <col min="5858" max="5858" width="6.7109375" style="23" customWidth="1"/>
    <col min="5859" max="5859" width="35.85546875" style="23" customWidth="1"/>
    <col min="5860" max="5860" width="25.5703125" style="23" customWidth="1"/>
    <col min="5861" max="5861" width="9.7109375" style="23" customWidth="1"/>
    <col min="5862" max="5862" width="9.5703125" style="23" customWidth="1"/>
    <col min="5863" max="5863" width="8.5703125" style="23" customWidth="1"/>
    <col min="5864" max="5864" width="7.85546875" style="23" customWidth="1"/>
    <col min="5865" max="5865" width="2" style="23" customWidth="1"/>
    <col min="5866" max="5866" width="6.85546875" style="23" customWidth="1"/>
    <col min="5867" max="5867" width="6.28515625" style="23" customWidth="1"/>
    <col min="5868" max="5868" width="6.85546875" style="23" customWidth="1"/>
    <col min="5869" max="5869" width="7" style="23" customWidth="1"/>
    <col min="5870" max="5870" width="7.5703125" style="23" customWidth="1"/>
    <col min="5871" max="5871" width="6.5703125" style="23" customWidth="1"/>
    <col min="5872" max="5872" width="2" style="23" customWidth="1"/>
    <col min="5873" max="5873" width="7.140625" style="23" customWidth="1"/>
    <col min="5874" max="5874" width="6.5703125" style="23" customWidth="1"/>
    <col min="5875" max="5875" width="8.140625" style="23" customWidth="1"/>
    <col min="5876" max="5877" width="7.42578125" style="23" customWidth="1"/>
    <col min="5878" max="5878" width="7" style="23" customWidth="1"/>
    <col min="5879" max="5879" width="7.28515625" style="23" customWidth="1"/>
    <col min="5880" max="5880" width="7" style="23" customWidth="1"/>
    <col min="5881" max="5881" width="8.140625" style="23" customWidth="1"/>
    <col min="5882" max="5882" width="6.5703125" style="23" customWidth="1"/>
    <col min="5883" max="5883" width="2" style="23" customWidth="1"/>
    <col min="5884" max="5884" width="7" style="23" customWidth="1"/>
    <col min="5885" max="5885" width="7.85546875" style="23" customWidth="1"/>
    <col min="5886" max="5886" width="7.28515625" style="23" customWidth="1"/>
    <col min="5887" max="5887" width="7.5703125" style="23" customWidth="1"/>
    <col min="5888" max="5889" width="7.42578125" style="23" customWidth="1"/>
    <col min="5890" max="5890" width="7.5703125" style="23" customWidth="1"/>
    <col min="5891" max="5891" width="9.5703125" style="23" customWidth="1"/>
    <col min="5892" max="5892" width="11.28515625" style="23" customWidth="1"/>
    <col min="5893" max="5893" width="7" style="23" customWidth="1"/>
    <col min="5894" max="5894" width="7.85546875" style="23" customWidth="1"/>
    <col min="5895" max="5895" width="18" style="23" customWidth="1"/>
    <col min="5896" max="5896" width="27.7109375" style="23" customWidth="1"/>
    <col min="5897" max="5897" width="10" style="23" customWidth="1"/>
    <col min="5898" max="5898" width="7.5703125" style="23" customWidth="1"/>
    <col min="5899" max="5899" width="8.42578125" style="23" customWidth="1"/>
    <col min="5900" max="5900" width="8.85546875" style="23" customWidth="1"/>
    <col min="5901" max="5901" width="6.7109375" style="23" customWidth="1"/>
    <col min="5902" max="5902" width="10.7109375" style="23" customWidth="1"/>
    <col min="5903" max="5903" width="14.140625" style="23" customWidth="1"/>
    <col min="5904" max="5904" width="13.42578125" style="23" customWidth="1"/>
    <col min="5905" max="5905" width="13.85546875" style="23" customWidth="1"/>
    <col min="5906" max="5906" width="14" style="23" customWidth="1"/>
    <col min="5907" max="5907" width="8.42578125" style="23" customWidth="1"/>
    <col min="5908" max="5908" width="15.140625" style="23" customWidth="1"/>
    <col min="5909" max="5909" width="13" style="23" customWidth="1"/>
    <col min="5910" max="6110" width="11.42578125" style="23"/>
    <col min="6111" max="6111" width="2.5703125" style="23" customWidth="1"/>
    <col min="6112" max="6112" width="7.5703125" style="23" customWidth="1"/>
    <col min="6113" max="6113" width="6.28515625" style="23" customWidth="1"/>
    <col min="6114" max="6114" width="6.7109375" style="23" customWidth="1"/>
    <col min="6115" max="6115" width="35.85546875" style="23" customWidth="1"/>
    <col min="6116" max="6116" width="25.5703125" style="23" customWidth="1"/>
    <col min="6117" max="6117" width="9.7109375" style="23" customWidth="1"/>
    <col min="6118" max="6118" width="9.5703125" style="23" customWidth="1"/>
    <col min="6119" max="6119" width="8.5703125" style="23" customWidth="1"/>
    <col min="6120" max="6120" width="7.85546875" style="23" customWidth="1"/>
    <col min="6121" max="6121" width="2" style="23" customWidth="1"/>
    <col min="6122" max="6122" width="6.85546875" style="23" customWidth="1"/>
    <col min="6123" max="6123" width="6.28515625" style="23" customWidth="1"/>
    <col min="6124" max="6124" width="6.85546875" style="23" customWidth="1"/>
    <col min="6125" max="6125" width="7" style="23" customWidth="1"/>
    <col min="6126" max="6126" width="7.5703125" style="23" customWidth="1"/>
    <col min="6127" max="6127" width="6.5703125" style="23" customWidth="1"/>
    <col min="6128" max="6128" width="2" style="23" customWidth="1"/>
    <col min="6129" max="6129" width="7.140625" style="23" customWidth="1"/>
    <col min="6130" max="6130" width="6.5703125" style="23" customWidth="1"/>
    <col min="6131" max="6131" width="8.140625" style="23" customWidth="1"/>
    <col min="6132" max="6133" width="7.42578125" style="23" customWidth="1"/>
    <col min="6134" max="6134" width="7" style="23" customWidth="1"/>
    <col min="6135" max="6135" width="7.28515625" style="23" customWidth="1"/>
    <col min="6136" max="6136" width="7" style="23" customWidth="1"/>
    <col min="6137" max="6137" width="8.140625" style="23" customWidth="1"/>
    <col min="6138" max="6138" width="6.5703125" style="23" customWidth="1"/>
    <col min="6139" max="6139" width="2" style="23" customWidth="1"/>
    <col min="6140" max="6140" width="7" style="23" customWidth="1"/>
    <col min="6141" max="6141" width="7.85546875" style="23" customWidth="1"/>
    <col min="6142" max="6142" width="7.28515625" style="23" customWidth="1"/>
    <col min="6143" max="6143" width="7.5703125" style="23" customWidth="1"/>
    <col min="6144" max="6145" width="7.42578125" style="23" customWidth="1"/>
    <col min="6146" max="6146" width="7.5703125" style="23" customWidth="1"/>
    <col min="6147" max="6147" width="9.5703125" style="23" customWidth="1"/>
    <col min="6148" max="6148" width="11.28515625" style="23" customWidth="1"/>
    <col min="6149" max="6149" width="7" style="23" customWidth="1"/>
    <col min="6150" max="6150" width="7.85546875" style="23" customWidth="1"/>
    <col min="6151" max="6151" width="18" style="23" customWidth="1"/>
    <col min="6152" max="6152" width="27.7109375" style="23" customWidth="1"/>
    <col min="6153" max="6153" width="10" style="23" customWidth="1"/>
    <col min="6154" max="6154" width="7.5703125" style="23" customWidth="1"/>
    <col min="6155" max="6155" width="8.42578125" style="23" customWidth="1"/>
    <col min="6156" max="6156" width="8.85546875" style="23" customWidth="1"/>
    <col min="6157" max="6157" width="6.7109375" style="23" customWidth="1"/>
    <col min="6158" max="6158" width="10.7109375" style="23" customWidth="1"/>
    <col min="6159" max="6159" width="14.140625" style="23" customWidth="1"/>
    <col min="6160" max="6160" width="13.42578125" style="23" customWidth="1"/>
    <col min="6161" max="6161" width="13.85546875" style="23" customWidth="1"/>
    <col min="6162" max="6162" width="14" style="23" customWidth="1"/>
    <col min="6163" max="6163" width="8.42578125" style="23" customWidth="1"/>
    <col min="6164" max="6164" width="15.140625" style="23" customWidth="1"/>
    <col min="6165" max="6165" width="13" style="23" customWidth="1"/>
    <col min="6166" max="6366" width="11.42578125" style="23"/>
    <col min="6367" max="6367" width="2.5703125" style="23" customWidth="1"/>
    <col min="6368" max="6368" width="7.5703125" style="23" customWidth="1"/>
    <col min="6369" max="6369" width="6.28515625" style="23" customWidth="1"/>
    <col min="6370" max="6370" width="6.7109375" style="23" customWidth="1"/>
    <col min="6371" max="6371" width="35.85546875" style="23" customWidth="1"/>
    <col min="6372" max="6372" width="25.5703125" style="23" customWidth="1"/>
    <col min="6373" max="6373" width="9.7109375" style="23" customWidth="1"/>
    <col min="6374" max="6374" width="9.5703125" style="23" customWidth="1"/>
    <col min="6375" max="6375" width="8.5703125" style="23" customWidth="1"/>
    <col min="6376" max="6376" width="7.85546875" style="23" customWidth="1"/>
    <col min="6377" max="6377" width="2" style="23" customWidth="1"/>
    <col min="6378" max="6378" width="6.85546875" style="23" customWidth="1"/>
    <col min="6379" max="6379" width="6.28515625" style="23" customWidth="1"/>
    <col min="6380" max="6380" width="6.85546875" style="23" customWidth="1"/>
    <col min="6381" max="6381" width="7" style="23" customWidth="1"/>
    <col min="6382" max="6382" width="7.5703125" style="23" customWidth="1"/>
    <col min="6383" max="6383" width="6.5703125" style="23" customWidth="1"/>
    <col min="6384" max="6384" width="2" style="23" customWidth="1"/>
    <col min="6385" max="6385" width="7.140625" style="23" customWidth="1"/>
    <col min="6386" max="6386" width="6.5703125" style="23" customWidth="1"/>
    <col min="6387" max="6387" width="8.140625" style="23" customWidth="1"/>
    <col min="6388" max="6389" width="7.42578125" style="23" customWidth="1"/>
    <col min="6390" max="6390" width="7" style="23" customWidth="1"/>
    <col min="6391" max="6391" width="7.28515625" style="23" customWidth="1"/>
    <col min="6392" max="6392" width="7" style="23" customWidth="1"/>
    <col min="6393" max="6393" width="8.140625" style="23" customWidth="1"/>
    <col min="6394" max="6394" width="6.5703125" style="23" customWidth="1"/>
    <col min="6395" max="6395" width="2" style="23" customWidth="1"/>
    <col min="6396" max="6396" width="7" style="23" customWidth="1"/>
    <col min="6397" max="6397" width="7.85546875" style="23" customWidth="1"/>
    <col min="6398" max="6398" width="7.28515625" style="23" customWidth="1"/>
    <col min="6399" max="6399" width="7.5703125" style="23" customWidth="1"/>
    <col min="6400" max="6401" width="7.42578125" style="23" customWidth="1"/>
    <col min="6402" max="6402" width="7.5703125" style="23" customWidth="1"/>
    <col min="6403" max="6403" width="9.5703125" style="23" customWidth="1"/>
    <col min="6404" max="6404" width="11.28515625" style="23" customWidth="1"/>
    <col min="6405" max="6405" width="7" style="23" customWidth="1"/>
    <col min="6406" max="6406" width="7.85546875" style="23" customWidth="1"/>
    <col min="6407" max="6407" width="18" style="23" customWidth="1"/>
    <col min="6408" max="6408" width="27.7109375" style="23" customWidth="1"/>
    <col min="6409" max="6409" width="10" style="23" customWidth="1"/>
    <col min="6410" max="6410" width="7.5703125" style="23" customWidth="1"/>
    <col min="6411" max="6411" width="8.42578125" style="23" customWidth="1"/>
    <col min="6412" max="6412" width="8.85546875" style="23" customWidth="1"/>
    <col min="6413" max="6413" width="6.7109375" style="23" customWidth="1"/>
    <col min="6414" max="6414" width="10.7109375" style="23" customWidth="1"/>
    <col min="6415" max="6415" width="14.140625" style="23" customWidth="1"/>
    <col min="6416" max="6416" width="13.42578125" style="23" customWidth="1"/>
    <col min="6417" max="6417" width="13.85546875" style="23" customWidth="1"/>
    <col min="6418" max="6418" width="14" style="23" customWidth="1"/>
    <col min="6419" max="6419" width="8.42578125" style="23" customWidth="1"/>
    <col min="6420" max="6420" width="15.140625" style="23" customWidth="1"/>
    <col min="6421" max="6421" width="13" style="23" customWidth="1"/>
    <col min="6422" max="6622" width="11.42578125" style="23"/>
    <col min="6623" max="6623" width="2.5703125" style="23" customWidth="1"/>
    <col min="6624" max="6624" width="7.5703125" style="23" customWidth="1"/>
    <col min="6625" max="6625" width="6.28515625" style="23" customWidth="1"/>
    <col min="6626" max="6626" width="6.7109375" style="23" customWidth="1"/>
    <col min="6627" max="6627" width="35.85546875" style="23" customWidth="1"/>
    <col min="6628" max="6628" width="25.5703125" style="23" customWidth="1"/>
    <col min="6629" max="6629" width="9.7109375" style="23" customWidth="1"/>
    <col min="6630" max="6630" width="9.5703125" style="23" customWidth="1"/>
    <col min="6631" max="6631" width="8.5703125" style="23" customWidth="1"/>
    <col min="6632" max="6632" width="7.85546875" style="23" customWidth="1"/>
    <col min="6633" max="6633" width="2" style="23" customWidth="1"/>
    <col min="6634" max="6634" width="6.85546875" style="23" customWidth="1"/>
    <col min="6635" max="6635" width="6.28515625" style="23" customWidth="1"/>
    <col min="6636" max="6636" width="6.85546875" style="23" customWidth="1"/>
    <col min="6637" max="6637" width="7" style="23" customWidth="1"/>
    <col min="6638" max="6638" width="7.5703125" style="23" customWidth="1"/>
    <col min="6639" max="6639" width="6.5703125" style="23" customWidth="1"/>
    <col min="6640" max="6640" width="2" style="23" customWidth="1"/>
    <col min="6641" max="6641" width="7.140625" style="23" customWidth="1"/>
    <col min="6642" max="6642" width="6.5703125" style="23" customWidth="1"/>
    <col min="6643" max="6643" width="8.140625" style="23" customWidth="1"/>
    <col min="6644" max="6645" width="7.42578125" style="23" customWidth="1"/>
    <col min="6646" max="6646" width="7" style="23" customWidth="1"/>
    <col min="6647" max="6647" width="7.28515625" style="23" customWidth="1"/>
    <col min="6648" max="6648" width="7" style="23" customWidth="1"/>
    <col min="6649" max="6649" width="8.140625" style="23" customWidth="1"/>
    <col min="6650" max="6650" width="6.5703125" style="23" customWidth="1"/>
    <col min="6651" max="6651" width="2" style="23" customWidth="1"/>
    <col min="6652" max="6652" width="7" style="23" customWidth="1"/>
    <col min="6653" max="6653" width="7.85546875" style="23" customWidth="1"/>
    <col min="6654" max="6654" width="7.28515625" style="23" customWidth="1"/>
    <col min="6655" max="6655" width="7.5703125" style="23" customWidth="1"/>
    <col min="6656" max="6657" width="7.42578125" style="23" customWidth="1"/>
    <col min="6658" max="6658" width="7.5703125" style="23" customWidth="1"/>
    <col min="6659" max="6659" width="9.5703125" style="23" customWidth="1"/>
    <col min="6660" max="6660" width="11.28515625" style="23" customWidth="1"/>
    <col min="6661" max="6661" width="7" style="23" customWidth="1"/>
    <col min="6662" max="6662" width="7.85546875" style="23" customWidth="1"/>
    <col min="6663" max="6663" width="18" style="23" customWidth="1"/>
    <col min="6664" max="6664" width="27.7109375" style="23" customWidth="1"/>
    <col min="6665" max="6665" width="10" style="23" customWidth="1"/>
    <col min="6666" max="6666" width="7.5703125" style="23" customWidth="1"/>
    <col min="6667" max="6667" width="8.42578125" style="23" customWidth="1"/>
    <col min="6668" max="6668" width="8.85546875" style="23" customWidth="1"/>
    <col min="6669" max="6669" width="6.7109375" style="23" customWidth="1"/>
    <col min="6670" max="6670" width="10.7109375" style="23" customWidth="1"/>
    <col min="6671" max="6671" width="14.140625" style="23" customWidth="1"/>
    <col min="6672" max="6672" width="13.42578125" style="23" customWidth="1"/>
    <col min="6673" max="6673" width="13.85546875" style="23" customWidth="1"/>
    <col min="6674" max="6674" width="14" style="23" customWidth="1"/>
    <col min="6675" max="6675" width="8.42578125" style="23" customWidth="1"/>
    <col min="6676" max="6676" width="15.140625" style="23" customWidth="1"/>
    <col min="6677" max="6677" width="13" style="23" customWidth="1"/>
    <col min="6678" max="6878" width="11.42578125" style="23"/>
    <col min="6879" max="6879" width="2.5703125" style="23" customWidth="1"/>
    <col min="6880" max="6880" width="7.5703125" style="23" customWidth="1"/>
    <col min="6881" max="6881" width="6.28515625" style="23" customWidth="1"/>
    <col min="6882" max="6882" width="6.7109375" style="23" customWidth="1"/>
    <col min="6883" max="6883" width="35.85546875" style="23" customWidth="1"/>
    <col min="6884" max="6884" width="25.5703125" style="23" customWidth="1"/>
    <col min="6885" max="6885" width="9.7109375" style="23" customWidth="1"/>
    <col min="6886" max="6886" width="9.5703125" style="23" customWidth="1"/>
    <col min="6887" max="6887" width="8.5703125" style="23" customWidth="1"/>
    <col min="6888" max="6888" width="7.85546875" style="23" customWidth="1"/>
    <col min="6889" max="6889" width="2" style="23" customWidth="1"/>
    <col min="6890" max="6890" width="6.85546875" style="23" customWidth="1"/>
    <col min="6891" max="6891" width="6.28515625" style="23" customWidth="1"/>
    <col min="6892" max="6892" width="6.85546875" style="23" customWidth="1"/>
    <col min="6893" max="6893" width="7" style="23" customWidth="1"/>
    <col min="6894" max="6894" width="7.5703125" style="23" customWidth="1"/>
    <col min="6895" max="6895" width="6.5703125" style="23" customWidth="1"/>
    <col min="6896" max="6896" width="2" style="23" customWidth="1"/>
    <col min="6897" max="6897" width="7.140625" style="23" customWidth="1"/>
    <col min="6898" max="6898" width="6.5703125" style="23" customWidth="1"/>
    <col min="6899" max="6899" width="8.140625" style="23" customWidth="1"/>
    <col min="6900" max="6901" width="7.42578125" style="23" customWidth="1"/>
    <col min="6902" max="6902" width="7" style="23" customWidth="1"/>
    <col min="6903" max="6903" width="7.28515625" style="23" customWidth="1"/>
    <col min="6904" max="6904" width="7" style="23" customWidth="1"/>
    <col min="6905" max="6905" width="8.140625" style="23" customWidth="1"/>
    <col min="6906" max="6906" width="6.5703125" style="23" customWidth="1"/>
    <col min="6907" max="6907" width="2" style="23" customWidth="1"/>
    <col min="6908" max="6908" width="7" style="23" customWidth="1"/>
    <col min="6909" max="6909" width="7.85546875" style="23" customWidth="1"/>
    <col min="6910" max="6910" width="7.28515625" style="23" customWidth="1"/>
    <col min="6911" max="6911" width="7.5703125" style="23" customWidth="1"/>
    <col min="6912" max="6913" width="7.42578125" style="23" customWidth="1"/>
    <col min="6914" max="6914" width="7.5703125" style="23" customWidth="1"/>
    <col min="6915" max="6915" width="9.5703125" style="23" customWidth="1"/>
    <col min="6916" max="6916" width="11.28515625" style="23" customWidth="1"/>
    <col min="6917" max="6917" width="7" style="23" customWidth="1"/>
    <col min="6918" max="6918" width="7.85546875" style="23" customWidth="1"/>
    <col min="6919" max="6919" width="18" style="23" customWidth="1"/>
    <col min="6920" max="6920" width="27.7109375" style="23" customWidth="1"/>
    <col min="6921" max="6921" width="10" style="23" customWidth="1"/>
    <col min="6922" max="6922" width="7.5703125" style="23" customWidth="1"/>
    <col min="6923" max="6923" width="8.42578125" style="23" customWidth="1"/>
    <col min="6924" max="6924" width="8.85546875" style="23" customWidth="1"/>
    <col min="6925" max="6925" width="6.7109375" style="23" customWidth="1"/>
    <col min="6926" max="6926" width="10.7109375" style="23" customWidth="1"/>
    <col min="6927" max="6927" width="14.140625" style="23" customWidth="1"/>
    <col min="6928" max="6928" width="13.42578125" style="23" customWidth="1"/>
    <col min="6929" max="6929" width="13.85546875" style="23" customWidth="1"/>
    <col min="6930" max="6930" width="14" style="23" customWidth="1"/>
    <col min="6931" max="6931" width="8.42578125" style="23" customWidth="1"/>
    <col min="6932" max="6932" width="15.140625" style="23" customWidth="1"/>
    <col min="6933" max="6933" width="13" style="23" customWidth="1"/>
    <col min="6934" max="7134" width="11.42578125" style="23"/>
    <col min="7135" max="7135" width="2.5703125" style="23" customWidth="1"/>
    <col min="7136" max="7136" width="7.5703125" style="23" customWidth="1"/>
    <col min="7137" max="7137" width="6.28515625" style="23" customWidth="1"/>
    <col min="7138" max="7138" width="6.7109375" style="23" customWidth="1"/>
    <col min="7139" max="7139" width="35.85546875" style="23" customWidth="1"/>
    <col min="7140" max="7140" width="25.5703125" style="23" customWidth="1"/>
    <col min="7141" max="7141" width="9.7109375" style="23" customWidth="1"/>
    <col min="7142" max="7142" width="9.5703125" style="23" customWidth="1"/>
    <col min="7143" max="7143" width="8.5703125" style="23" customWidth="1"/>
    <col min="7144" max="7144" width="7.85546875" style="23" customWidth="1"/>
    <col min="7145" max="7145" width="2" style="23" customWidth="1"/>
    <col min="7146" max="7146" width="6.85546875" style="23" customWidth="1"/>
    <col min="7147" max="7147" width="6.28515625" style="23" customWidth="1"/>
    <col min="7148" max="7148" width="6.85546875" style="23" customWidth="1"/>
    <col min="7149" max="7149" width="7" style="23" customWidth="1"/>
    <col min="7150" max="7150" width="7.5703125" style="23" customWidth="1"/>
    <col min="7151" max="7151" width="6.5703125" style="23" customWidth="1"/>
    <col min="7152" max="7152" width="2" style="23" customWidth="1"/>
    <col min="7153" max="7153" width="7.140625" style="23" customWidth="1"/>
    <col min="7154" max="7154" width="6.5703125" style="23" customWidth="1"/>
    <col min="7155" max="7155" width="8.140625" style="23" customWidth="1"/>
    <col min="7156" max="7157" width="7.42578125" style="23" customWidth="1"/>
    <col min="7158" max="7158" width="7" style="23" customWidth="1"/>
    <col min="7159" max="7159" width="7.28515625" style="23" customWidth="1"/>
    <col min="7160" max="7160" width="7" style="23" customWidth="1"/>
    <col min="7161" max="7161" width="8.140625" style="23" customWidth="1"/>
    <col min="7162" max="7162" width="6.5703125" style="23" customWidth="1"/>
    <col min="7163" max="7163" width="2" style="23" customWidth="1"/>
    <col min="7164" max="7164" width="7" style="23" customWidth="1"/>
    <col min="7165" max="7165" width="7.85546875" style="23" customWidth="1"/>
    <col min="7166" max="7166" width="7.28515625" style="23" customWidth="1"/>
    <col min="7167" max="7167" width="7.5703125" style="23" customWidth="1"/>
    <col min="7168" max="7169" width="7.42578125" style="23" customWidth="1"/>
    <col min="7170" max="7170" width="7.5703125" style="23" customWidth="1"/>
    <col min="7171" max="7171" width="9.5703125" style="23" customWidth="1"/>
    <col min="7172" max="7172" width="11.28515625" style="23" customWidth="1"/>
    <col min="7173" max="7173" width="7" style="23" customWidth="1"/>
    <col min="7174" max="7174" width="7.85546875" style="23" customWidth="1"/>
    <col min="7175" max="7175" width="18" style="23" customWidth="1"/>
    <col min="7176" max="7176" width="27.7109375" style="23" customWidth="1"/>
    <col min="7177" max="7177" width="10" style="23" customWidth="1"/>
    <col min="7178" max="7178" width="7.5703125" style="23" customWidth="1"/>
    <col min="7179" max="7179" width="8.42578125" style="23" customWidth="1"/>
    <col min="7180" max="7180" width="8.85546875" style="23" customWidth="1"/>
    <col min="7181" max="7181" width="6.7109375" style="23" customWidth="1"/>
    <col min="7182" max="7182" width="10.7109375" style="23" customWidth="1"/>
    <col min="7183" max="7183" width="14.140625" style="23" customWidth="1"/>
    <col min="7184" max="7184" width="13.42578125" style="23" customWidth="1"/>
    <col min="7185" max="7185" width="13.85546875" style="23" customWidth="1"/>
    <col min="7186" max="7186" width="14" style="23" customWidth="1"/>
    <col min="7187" max="7187" width="8.42578125" style="23" customWidth="1"/>
    <col min="7188" max="7188" width="15.140625" style="23" customWidth="1"/>
    <col min="7189" max="7189" width="13" style="23" customWidth="1"/>
    <col min="7190" max="7390" width="11.42578125" style="23"/>
    <col min="7391" max="7391" width="2.5703125" style="23" customWidth="1"/>
    <col min="7392" max="7392" width="7.5703125" style="23" customWidth="1"/>
    <col min="7393" max="7393" width="6.28515625" style="23" customWidth="1"/>
    <col min="7394" max="7394" width="6.7109375" style="23" customWidth="1"/>
    <col min="7395" max="7395" width="35.85546875" style="23" customWidth="1"/>
    <col min="7396" max="7396" width="25.5703125" style="23" customWidth="1"/>
    <col min="7397" max="7397" width="9.7109375" style="23" customWidth="1"/>
    <col min="7398" max="7398" width="9.5703125" style="23" customWidth="1"/>
    <col min="7399" max="7399" width="8.5703125" style="23" customWidth="1"/>
    <col min="7400" max="7400" width="7.85546875" style="23" customWidth="1"/>
    <col min="7401" max="7401" width="2" style="23" customWidth="1"/>
    <col min="7402" max="7402" width="6.85546875" style="23" customWidth="1"/>
    <col min="7403" max="7403" width="6.28515625" style="23" customWidth="1"/>
    <col min="7404" max="7404" width="6.85546875" style="23" customWidth="1"/>
    <col min="7405" max="7405" width="7" style="23" customWidth="1"/>
    <col min="7406" max="7406" width="7.5703125" style="23" customWidth="1"/>
    <col min="7407" max="7407" width="6.5703125" style="23" customWidth="1"/>
    <col min="7408" max="7408" width="2" style="23" customWidth="1"/>
    <col min="7409" max="7409" width="7.140625" style="23" customWidth="1"/>
    <col min="7410" max="7410" width="6.5703125" style="23" customWidth="1"/>
    <col min="7411" max="7411" width="8.140625" style="23" customWidth="1"/>
    <col min="7412" max="7413" width="7.42578125" style="23" customWidth="1"/>
    <col min="7414" max="7414" width="7" style="23" customWidth="1"/>
    <col min="7415" max="7415" width="7.28515625" style="23" customWidth="1"/>
    <col min="7416" max="7416" width="7" style="23" customWidth="1"/>
    <col min="7417" max="7417" width="8.140625" style="23" customWidth="1"/>
    <col min="7418" max="7418" width="6.5703125" style="23" customWidth="1"/>
    <col min="7419" max="7419" width="2" style="23" customWidth="1"/>
    <col min="7420" max="7420" width="7" style="23" customWidth="1"/>
    <col min="7421" max="7421" width="7.85546875" style="23" customWidth="1"/>
    <col min="7422" max="7422" width="7.28515625" style="23" customWidth="1"/>
    <col min="7423" max="7423" width="7.5703125" style="23" customWidth="1"/>
    <col min="7424" max="7425" width="7.42578125" style="23" customWidth="1"/>
    <col min="7426" max="7426" width="7.5703125" style="23" customWidth="1"/>
    <col min="7427" max="7427" width="9.5703125" style="23" customWidth="1"/>
    <col min="7428" max="7428" width="11.28515625" style="23" customWidth="1"/>
    <col min="7429" max="7429" width="7" style="23" customWidth="1"/>
    <col min="7430" max="7430" width="7.85546875" style="23" customWidth="1"/>
    <col min="7431" max="7431" width="18" style="23" customWidth="1"/>
    <col min="7432" max="7432" width="27.7109375" style="23" customWidth="1"/>
    <col min="7433" max="7433" width="10" style="23" customWidth="1"/>
    <col min="7434" max="7434" width="7.5703125" style="23" customWidth="1"/>
    <col min="7435" max="7435" width="8.42578125" style="23" customWidth="1"/>
    <col min="7436" max="7436" width="8.85546875" style="23" customWidth="1"/>
    <col min="7437" max="7437" width="6.7109375" style="23" customWidth="1"/>
    <col min="7438" max="7438" width="10.7109375" style="23" customWidth="1"/>
    <col min="7439" max="7439" width="14.140625" style="23" customWidth="1"/>
    <col min="7440" max="7440" width="13.42578125" style="23" customWidth="1"/>
    <col min="7441" max="7441" width="13.85546875" style="23" customWidth="1"/>
    <col min="7442" max="7442" width="14" style="23" customWidth="1"/>
    <col min="7443" max="7443" width="8.42578125" style="23" customWidth="1"/>
    <col min="7444" max="7444" width="15.140625" style="23" customWidth="1"/>
    <col min="7445" max="7445" width="13" style="23" customWidth="1"/>
    <col min="7446" max="7646" width="11.42578125" style="23"/>
    <col min="7647" max="7647" width="2.5703125" style="23" customWidth="1"/>
    <col min="7648" max="7648" width="7.5703125" style="23" customWidth="1"/>
    <col min="7649" max="7649" width="6.28515625" style="23" customWidth="1"/>
    <col min="7650" max="7650" width="6.7109375" style="23" customWidth="1"/>
    <col min="7651" max="7651" width="35.85546875" style="23" customWidth="1"/>
    <col min="7652" max="7652" width="25.5703125" style="23" customWidth="1"/>
    <col min="7653" max="7653" width="9.7109375" style="23" customWidth="1"/>
    <col min="7654" max="7654" width="9.5703125" style="23" customWidth="1"/>
    <col min="7655" max="7655" width="8.5703125" style="23" customWidth="1"/>
    <col min="7656" max="7656" width="7.85546875" style="23" customWidth="1"/>
    <col min="7657" max="7657" width="2" style="23" customWidth="1"/>
    <col min="7658" max="7658" width="6.85546875" style="23" customWidth="1"/>
    <col min="7659" max="7659" width="6.28515625" style="23" customWidth="1"/>
    <col min="7660" max="7660" width="6.85546875" style="23" customWidth="1"/>
    <col min="7661" max="7661" width="7" style="23" customWidth="1"/>
    <col min="7662" max="7662" width="7.5703125" style="23" customWidth="1"/>
    <col min="7663" max="7663" width="6.5703125" style="23" customWidth="1"/>
    <col min="7664" max="7664" width="2" style="23" customWidth="1"/>
    <col min="7665" max="7665" width="7.140625" style="23" customWidth="1"/>
    <col min="7666" max="7666" width="6.5703125" style="23" customWidth="1"/>
    <col min="7667" max="7667" width="8.140625" style="23" customWidth="1"/>
    <col min="7668" max="7669" width="7.42578125" style="23" customWidth="1"/>
    <col min="7670" max="7670" width="7" style="23" customWidth="1"/>
    <col min="7671" max="7671" width="7.28515625" style="23" customWidth="1"/>
    <col min="7672" max="7672" width="7" style="23" customWidth="1"/>
    <col min="7673" max="7673" width="8.140625" style="23" customWidth="1"/>
    <col min="7674" max="7674" width="6.5703125" style="23" customWidth="1"/>
    <col min="7675" max="7675" width="2" style="23" customWidth="1"/>
    <col min="7676" max="7676" width="7" style="23" customWidth="1"/>
    <col min="7677" max="7677" width="7.85546875" style="23" customWidth="1"/>
    <col min="7678" max="7678" width="7.28515625" style="23" customWidth="1"/>
    <col min="7679" max="7679" width="7.5703125" style="23" customWidth="1"/>
    <col min="7680" max="7681" width="7.42578125" style="23" customWidth="1"/>
    <col min="7682" max="7682" width="7.5703125" style="23" customWidth="1"/>
    <col min="7683" max="7683" width="9.5703125" style="23" customWidth="1"/>
    <col min="7684" max="7684" width="11.28515625" style="23" customWidth="1"/>
    <col min="7685" max="7685" width="7" style="23" customWidth="1"/>
    <col min="7686" max="7686" width="7.85546875" style="23" customWidth="1"/>
    <col min="7687" max="7687" width="18" style="23" customWidth="1"/>
    <col min="7688" max="7688" width="27.7109375" style="23" customWidth="1"/>
    <col min="7689" max="7689" width="10" style="23" customWidth="1"/>
    <col min="7690" max="7690" width="7.5703125" style="23" customWidth="1"/>
    <col min="7691" max="7691" width="8.42578125" style="23" customWidth="1"/>
    <col min="7692" max="7692" width="8.85546875" style="23" customWidth="1"/>
    <col min="7693" max="7693" width="6.7109375" style="23" customWidth="1"/>
    <col min="7694" max="7694" width="10.7109375" style="23" customWidth="1"/>
    <col min="7695" max="7695" width="14.140625" style="23" customWidth="1"/>
    <col min="7696" max="7696" width="13.42578125" style="23" customWidth="1"/>
    <col min="7697" max="7697" width="13.85546875" style="23" customWidth="1"/>
    <col min="7698" max="7698" width="14" style="23" customWidth="1"/>
    <col min="7699" max="7699" width="8.42578125" style="23" customWidth="1"/>
    <col min="7700" max="7700" width="15.140625" style="23" customWidth="1"/>
    <col min="7701" max="7701" width="13" style="23" customWidth="1"/>
    <col min="7702" max="7902" width="11.42578125" style="23"/>
    <col min="7903" max="7903" width="2.5703125" style="23" customWidth="1"/>
    <col min="7904" max="7904" width="7.5703125" style="23" customWidth="1"/>
    <col min="7905" max="7905" width="6.28515625" style="23" customWidth="1"/>
    <col min="7906" max="7906" width="6.7109375" style="23" customWidth="1"/>
    <col min="7907" max="7907" width="35.85546875" style="23" customWidth="1"/>
    <col min="7908" max="7908" width="25.5703125" style="23" customWidth="1"/>
    <col min="7909" max="7909" width="9.7109375" style="23" customWidth="1"/>
    <col min="7910" max="7910" width="9.5703125" style="23" customWidth="1"/>
    <col min="7911" max="7911" width="8.5703125" style="23" customWidth="1"/>
    <col min="7912" max="7912" width="7.85546875" style="23" customWidth="1"/>
    <col min="7913" max="7913" width="2" style="23" customWidth="1"/>
    <col min="7914" max="7914" width="6.85546875" style="23" customWidth="1"/>
    <col min="7915" max="7915" width="6.28515625" style="23" customWidth="1"/>
    <col min="7916" max="7916" width="6.85546875" style="23" customWidth="1"/>
    <col min="7917" max="7917" width="7" style="23" customWidth="1"/>
    <col min="7918" max="7918" width="7.5703125" style="23" customWidth="1"/>
    <col min="7919" max="7919" width="6.5703125" style="23" customWidth="1"/>
    <col min="7920" max="7920" width="2" style="23" customWidth="1"/>
    <col min="7921" max="7921" width="7.140625" style="23" customWidth="1"/>
    <col min="7922" max="7922" width="6.5703125" style="23" customWidth="1"/>
    <col min="7923" max="7923" width="8.140625" style="23" customWidth="1"/>
    <col min="7924" max="7925" width="7.42578125" style="23" customWidth="1"/>
    <col min="7926" max="7926" width="7" style="23" customWidth="1"/>
    <col min="7927" max="7927" width="7.28515625" style="23" customWidth="1"/>
    <col min="7928" max="7928" width="7" style="23" customWidth="1"/>
    <col min="7929" max="7929" width="8.140625" style="23" customWidth="1"/>
    <col min="7930" max="7930" width="6.5703125" style="23" customWidth="1"/>
    <col min="7931" max="7931" width="2" style="23" customWidth="1"/>
    <col min="7932" max="7932" width="7" style="23" customWidth="1"/>
    <col min="7933" max="7933" width="7.85546875" style="23" customWidth="1"/>
    <col min="7934" max="7934" width="7.28515625" style="23" customWidth="1"/>
    <col min="7935" max="7935" width="7.5703125" style="23" customWidth="1"/>
    <col min="7936" max="7937" width="7.42578125" style="23" customWidth="1"/>
    <col min="7938" max="7938" width="7.5703125" style="23" customWidth="1"/>
    <col min="7939" max="7939" width="9.5703125" style="23" customWidth="1"/>
    <col min="7940" max="7940" width="11.28515625" style="23" customWidth="1"/>
    <col min="7941" max="7941" width="7" style="23" customWidth="1"/>
    <col min="7942" max="7942" width="7.85546875" style="23" customWidth="1"/>
    <col min="7943" max="7943" width="18" style="23" customWidth="1"/>
    <col min="7944" max="7944" width="27.7109375" style="23" customWidth="1"/>
    <col min="7945" max="7945" width="10" style="23" customWidth="1"/>
    <col min="7946" max="7946" width="7.5703125" style="23" customWidth="1"/>
    <col min="7947" max="7947" width="8.42578125" style="23" customWidth="1"/>
    <col min="7948" max="7948" width="8.85546875" style="23" customWidth="1"/>
    <col min="7949" max="7949" width="6.7109375" style="23" customWidth="1"/>
    <col min="7950" max="7950" width="10.7109375" style="23" customWidth="1"/>
    <col min="7951" max="7951" width="14.140625" style="23" customWidth="1"/>
    <col min="7952" max="7952" width="13.42578125" style="23" customWidth="1"/>
    <col min="7953" max="7953" width="13.85546875" style="23" customWidth="1"/>
    <col min="7954" max="7954" width="14" style="23" customWidth="1"/>
    <col min="7955" max="7955" width="8.42578125" style="23" customWidth="1"/>
    <col min="7956" max="7956" width="15.140625" style="23" customWidth="1"/>
    <col min="7957" max="7957" width="13" style="23" customWidth="1"/>
    <col min="7958" max="8158" width="11.42578125" style="23"/>
    <col min="8159" max="8159" width="2.5703125" style="23" customWidth="1"/>
    <col min="8160" max="8160" width="7.5703125" style="23" customWidth="1"/>
    <col min="8161" max="8161" width="6.28515625" style="23" customWidth="1"/>
    <col min="8162" max="8162" width="6.7109375" style="23" customWidth="1"/>
    <col min="8163" max="8163" width="35.85546875" style="23" customWidth="1"/>
    <col min="8164" max="8164" width="25.5703125" style="23" customWidth="1"/>
    <col min="8165" max="8165" width="9.7109375" style="23" customWidth="1"/>
    <col min="8166" max="8166" width="9.5703125" style="23" customWidth="1"/>
    <col min="8167" max="8167" width="8.5703125" style="23" customWidth="1"/>
    <col min="8168" max="8168" width="7.85546875" style="23" customWidth="1"/>
    <col min="8169" max="8169" width="2" style="23" customWidth="1"/>
    <col min="8170" max="8170" width="6.85546875" style="23" customWidth="1"/>
    <col min="8171" max="8171" width="6.28515625" style="23" customWidth="1"/>
    <col min="8172" max="8172" width="6.85546875" style="23" customWidth="1"/>
    <col min="8173" max="8173" width="7" style="23" customWidth="1"/>
    <col min="8174" max="8174" width="7.5703125" style="23" customWidth="1"/>
    <col min="8175" max="8175" width="6.5703125" style="23" customWidth="1"/>
    <col min="8176" max="8176" width="2" style="23" customWidth="1"/>
    <col min="8177" max="8177" width="7.140625" style="23" customWidth="1"/>
    <col min="8178" max="8178" width="6.5703125" style="23" customWidth="1"/>
    <col min="8179" max="8179" width="8.140625" style="23" customWidth="1"/>
    <col min="8180" max="8181" width="7.42578125" style="23" customWidth="1"/>
    <col min="8182" max="8182" width="7" style="23" customWidth="1"/>
    <col min="8183" max="8183" width="7.28515625" style="23" customWidth="1"/>
    <col min="8184" max="8184" width="7" style="23" customWidth="1"/>
    <col min="8185" max="8185" width="8.140625" style="23" customWidth="1"/>
    <col min="8186" max="8186" width="6.5703125" style="23" customWidth="1"/>
    <col min="8187" max="8187" width="2" style="23" customWidth="1"/>
    <col min="8188" max="8188" width="7" style="23" customWidth="1"/>
    <col min="8189" max="8189" width="7.85546875" style="23" customWidth="1"/>
    <col min="8190" max="8190" width="7.28515625" style="23" customWidth="1"/>
    <col min="8191" max="8191" width="7.5703125" style="23" customWidth="1"/>
    <col min="8192" max="8193" width="7.42578125" style="23" customWidth="1"/>
    <col min="8194" max="8194" width="7.5703125" style="23" customWidth="1"/>
    <col min="8195" max="8195" width="9.5703125" style="23" customWidth="1"/>
    <col min="8196" max="8196" width="11.28515625" style="23" customWidth="1"/>
    <col min="8197" max="8197" width="7" style="23" customWidth="1"/>
    <col min="8198" max="8198" width="7.85546875" style="23" customWidth="1"/>
    <col min="8199" max="8199" width="18" style="23" customWidth="1"/>
    <col min="8200" max="8200" width="27.7109375" style="23" customWidth="1"/>
    <col min="8201" max="8201" width="10" style="23" customWidth="1"/>
    <col min="8202" max="8202" width="7.5703125" style="23" customWidth="1"/>
    <col min="8203" max="8203" width="8.42578125" style="23" customWidth="1"/>
    <col min="8204" max="8204" width="8.85546875" style="23" customWidth="1"/>
    <col min="8205" max="8205" width="6.7109375" style="23" customWidth="1"/>
    <col min="8206" max="8206" width="10.7109375" style="23" customWidth="1"/>
    <col min="8207" max="8207" width="14.140625" style="23" customWidth="1"/>
    <col min="8208" max="8208" width="13.42578125" style="23" customWidth="1"/>
    <col min="8209" max="8209" width="13.85546875" style="23" customWidth="1"/>
    <col min="8210" max="8210" width="14" style="23" customWidth="1"/>
    <col min="8211" max="8211" width="8.42578125" style="23" customWidth="1"/>
    <col min="8212" max="8212" width="15.140625" style="23" customWidth="1"/>
    <col min="8213" max="8213" width="13" style="23" customWidth="1"/>
    <col min="8214" max="8414" width="11.42578125" style="23"/>
    <col min="8415" max="8415" width="2.5703125" style="23" customWidth="1"/>
    <col min="8416" max="8416" width="7.5703125" style="23" customWidth="1"/>
    <col min="8417" max="8417" width="6.28515625" style="23" customWidth="1"/>
    <col min="8418" max="8418" width="6.7109375" style="23" customWidth="1"/>
    <col min="8419" max="8419" width="35.85546875" style="23" customWidth="1"/>
    <col min="8420" max="8420" width="25.5703125" style="23" customWidth="1"/>
    <col min="8421" max="8421" width="9.7109375" style="23" customWidth="1"/>
    <col min="8422" max="8422" width="9.5703125" style="23" customWidth="1"/>
    <col min="8423" max="8423" width="8.5703125" style="23" customWidth="1"/>
    <col min="8424" max="8424" width="7.85546875" style="23" customWidth="1"/>
    <col min="8425" max="8425" width="2" style="23" customWidth="1"/>
    <col min="8426" max="8426" width="6.85546875" style="23" customWidth="1"/>
    <col min="8427" max="8427" width="6.28515625" style="23" customWidth="1"/>
    <col min="8428" max="8428" width="6.85546875" style="23" customWidth="1"/>
    <col min="8429" max="8429" width="7" style="23" customWidth="1"/>
    <col min="8430" max="8430" width="7.5703125" style="23" customWidth="1"/>
    <col min="8431" max="8431" width="6.5703125" style="23" customWidth="1"/>
    <col min="8432" max="8432" width="2" style="23" customWidth="1"/>
    <col min="8433" max="8433" width="7.140625" style="23" customWidth="1"/>
    <col min="8434" max="8434" width="6.5703125" style="23" customWidth="1"/>
    <col min="8435" max="8435" width="8.140625" style="23" customWidth="1"/>
    <col min="8436" max="8437" width="7.42578125" style="23" customWidth="1"/>
    <col min="8438" max="8438" width="7" style="23" customWidth="1"/>
    <col min="8439" max="8439" width="7.28515625" style="23" customWidth="1"/>
    <col min="8440" max="8440" width="7" style="23" customWidth="1"/>
    <col min="8441" max="8441" width="8.140625" style="23" customWidth="1"/>
    <col min="8442" max="8442" width="6.5703125" style="23" customWidth="1"/>
    <col min="8443" max="8443" width="2" style="23" customWidth="1"/>
    <col min="8444" max="8444" width="7" style="23" customWidth="1"/>
    <col min="8445" max="8445" width="7.85546875" style="23" customWidth="1"/>
    <col min="8446" max="8446" width="7.28515625" style="23" customWidth="1"/>
    <col min="8447" max="8447" width="7.5703125" style="23" customWidth="1"/>
    <col min="8448" max="8449" width="7.42578125" style="23" customWidth="1"/>
    <col min="8450" max="8450" width="7.5703125" style="23" customWidth="1"/>
    <col min="8451" max="8451" width="9.5703125" style="23" customWidth="1"/>
    <col min="8452" max="8452" width="11.28515625" style="23" customWidth="1"/>
    <col min="8453" max="8453" width="7" style="23" customWidth="1"/>
    <col min="8454" max="8454" width="7.85546875" style="23" customWidth="1"/>
    <col min="8455" max="8455" width="18" style="23" customWidth="1"/>
    <col min="8456" max="8456" width="27.7109375" style="23" customWidth="1"/>
    <col min="8457" max="8457" width="10" style="23" customWidth="1"/>
    <col min="8458" max="8458" width="7.5703125" style="23" customWidth="1"/>
    <col min="8459" max="8459" width="8.42578125" style="23" customWidth="1"/>
    <col min="8460" max="8460" width="8.85546875" style="23" customWidth="1"/>
    <col min="8461" max="8461" width="6.7109375" style="23" customWidth="1"/>
    <col min="8462" max="8462" width="10.7109375" style="23" customWidth="1"/>
    <col min="8463" max="8463" width="14.140625" style="23" customWidth="1"/>
    <col min="8464" max="8464" width="13.42578125" style="23" customWidth="1"/>
    <col min="8465" max="8465" width="13.85546875" style="23" customWidth="1"/>
    <col min="8466" max="8466" width="14" style="23" customWidth="1"/>
    <col min="8467" max="8467" width="8.42578125" style="23" customWidth="1"/>
    <col min="8468" max="8468" width="15.140625" style="23" customWidth="1"/>
    <col min="8469" max="8469" width="13" style="23" customWidth="1"/>
    <col min="8470" max="8670" width="11.42578125" style="23"/>
    <col min="8671" max="8671" width="2.5703125" style="23" customWidth="1"/>
    <col min="8672" max="8672" width="7.5703125" style="23" customWidth="1"/>
    <col min="8673" max="8673" width="6.28515625" style="23" customWidth="1"/>
    <col min="8674" max="8674" width="6.7109375" style="23" customWidth="1"/>
    <col min="8675" max="8675" width="35.85546875" style="23" customWidth="1"/>
    <col min="8676" max="8676" width="25.5703125" style="23" customWidth="1"/>
    <col min="8677" max="8677" width="9.7109375" style="23" customWidth="1"/>
    <col min="8678" max="8678" width="9.5703125" style="23" customWidth="1"/>
    <col min="8679" max="8679" width="8.5703125" style="23" customWidth="1"/>
    <col min="8680" max="8680" width="7.85546875" style="23" customWidth="1"/>
    <col min="8681" max="8681" width="2" style="23" customWidth="1"/>
    <col min="8682" max="8682" width="6.85546875" style="23" customWidth="1"/>
    <col min="8683" max="8683" width="6.28515625" style="23" customWidth="1"/>
    <col min="8684" max="8684" width="6.85546875" style="23" customWidth="1"/>
    <col min="8685" max="8685" width="7" style="23" customWidth="1"/>
    <col min="8686" max="8686" width="7.5703125" style="23" customWidth="1"/>
    <col min="8687" max="8687" width="6.5703125" style="23" customWidth="1"/>
    <col min="8688" max="8688" width="2" style="23" customWidth="1"/>
    <col min="8689" max="8689" width="7.140625" style="23" customWidth="1"/>
    <col min="8690" max="8690" width="6.5703125" style="23" customWidth="1"/>
    <col min="8691" max="8691" width="8.140625" style="23" customWidth="1"/>
    <col min="8692" max="8693" width="7.42578125" style="23" customWidth="1"/>
    <col min="8694" max="8694" width="7" style="23" customWidth="1"/>
    <col min="8695" max="8695" width="7.28515625" style="23" customWidth="1"/>
    <col min="8696" max="8696" width="7" style="23" customWidth="1"/>
    <col min="8697" max="8697" width="8.140625" style="23" customWidth="1"/>
    <col min="8698" max="8698" width="6.5703125" style="23" customWidth="1"/>
    <col min="8699" max="8699" width="2" style="23" customWidth="1"/>
    <col min="8700" max="8700" width="7" style="23" customWidth="1"/>
    <col min="8701" max="8701" width="7.85546875" style="23" customWidth="1"/>
    <col min="8702" max="8702" width="7.28515625" style="23" customWidth="1"/>
    <col min="8703" max="8703" width="7.5703125" style="23" customWidth="1"/>
    <col min="8704" max="8705" width="7.42578125" style="23" customWidth="1"/>
    <col min="8706" max="8706" width="7.5703125" style="23" customWidth="1"/>
    <col min="8707" max="8707" width="9.5703125" style="23" customWidth="1"/>
    <col min="8708" max="8708" width="11.28515625" style="23" customWidth="1"/>
    <col min="8709" max="8709" width="7" style="23" customWidth="1"/>
    <col min="8710" max="8710" width="7.85546875" style="23" customWidth="1"/>
    <col min="8711" max="8711" width="18" style="23" customWidth="1"/>
    <col min="8712" max="8712" width="27.7109375" style="23" customWidth="1"/>
    <col min="8713" max="8713" width="10" style="23" customWidth="1"/>
    <col min="8714" max="8714" width="7.5703125" style="23" customWidth="1"/>
    <col min="8715" max="8715" width="8.42578125" style="23" customWidth="1"/>
    <col min="8716" max="8716" width="8.85546875" style="23" customWidth="1"/>
    <col min="8717" max="8717" width="6.7109375" style="23" customWidth="1"/>
    <col min="8718" max="8718" width="10.7109375" style="23" customWidth="1"/>
    <col min="8719" max="8719" width="14.140625" style="23" customWidth="1"/>
    <col min="8720" max="8720" width="13.42578125" style="23" customWidth="1"/>
    <col min="8721" max="8721" width="13.85546875" style="23" customWidth="1"/>
    <col min="8722" max="8722" width="14" style="23" customWidth="1"/>
    <col min="8723" max="8723" width="8.42578125" style="23" customWidth="1"/>
    <col min="8724" max="8724" width="15.140625" style="23" customWidth="1"/>
    <col min="8725" max="8725" width="13" style="23" customWidth="1"/>
    <col min="8726" max="8926" width="11.42578125" style="23"/>
    <col min="8927" max="8927" width="2.5703125" style="23" customWidth="1"/>
    <col min="8928" max="8928" width="7.5703125" style="23" customWidth="1"/>
    <col min="8929" max="8929" width="6.28515625" style="23" customWidth="1"/>
    <col min="8930" max="8930" width="6.7109375" style="23" customWidth="1"/>
    <col min="8931" max="8931" width="35.85546875" style="23" customWidth="1"/>
    <col min="8932" max="8932" width="25.5703125" style="23" customWidth="1"/>
    <col min="8933" max="8933" width="9.7109375" style="23" customWidth="1"/>
    <col min="8934" max="8934" width="9.5703125" style="23" customWidth="1"/>
    <col min="8935" max="8935" width="8.5703125" style="23" customWidth="1"/>
    <col min="8936" max="8936" width="7.85546875" style="23" customWidth="1"/>
    <col min="8937" max="8937" width="2" style="23" customWidth="1"/>
    <col min="8938" max="8938" width="6.85546875" style="23" customWidth="1"/>
    <col min="8939" max="8939" width="6.28515625" style="23" customWidth="1"/>
    <col min="8940" max="8940" width="6.85546875" style="23" customWidth="1"/>
    <col min="8941" max="8941" width="7" style="23" customWidth="1"/>
    <col min="8942" max="8942" width="7.5703125" style="23" customWidth="1"/>
    <col min="8943" max="8943" width="6.5703125" style="23" customWidth="1"/>
    <col min="8944" max="8944" width="2" style="23" customWidth="1"/>
    <col min="8945" max="8945" width="7.140625" style="23" customWidth="1"/>
    <col min="8946" max="8946" width="6.5703125" style="23" customWidth="1"/>
    <col min="8947" max="8947" width="8.140625" style="23" customWidth="1"/>
    <col min="8948" max="8949" width="7.42578125" style="23" customWidth="1"/>
    <col min="8950" max="8950" width="7" style="23" customWidth="1"/>
    <col min="8951" max="8951" width="7.28515625" style="23" customWidth="1"/>
    <col min="8952" max="8952" width="7" style="23" customWidth="1"/>
    <col min="8953" max="8953" width="8.140625" style="23" customWidth="1"/>
    <col min="8954" max="8954" width="6.5703125" style="23" customWidth="1"/>
    <col min="8955" max="8955" width="2" style="23" customWidth="1"/>
    <col min="8956" max="8956" width="7" style="23" customWidth="1"/>
    <col min="8957" max="8957" width="7.85546875" style="23" customWidth="1"/>
    <col min="8958" max="8958" width="7.28515625" style="23" customWidth="1"/>
    <col min="8959" max="8959" width="7.5703125" style="23" customWidth="1"/>
    <col min="8960" max="8961" width="7.42578125" style="23" customWidth="1"/>
    <col min="8962" max="8962" width="7.5703125" style="23" customWidth="1"/>
    <col min="8963" max="8963" width="9.5703125" style="23" customWidth="1"/>
    <col min="8964" max="8964" width="11.28515625" style="23" customWidth="1"/>
    <col min="8965" max="8965" width="7" style="23" customWidth="1"/>
    <col min="8966" max="8966" width="7.85546875" style="23" customWidth="1"/>
    <col min="8967" max="8967" width="18" style="23" customWidth="1"/>
    <col min="8968" max="8968" width="27.7109375" style="23" customWidth="1"/>
    <col min="8969" max="8969" width="10" style="23" customWidth="1"/>
    <col min="8970" max="8970" width="7.5703125" style="23" customWidth="1"/>
    <col min="8971" max="8971" width="8.42578125" style="23" customWidth="1"/>
    <col min="8972" max="8972" width="8.85546875" style="23" customWidth="1"/>
    <col min="8973" max="8973" width="6.7109375" style="23" customWidth="1"/>
    <col min="8974" max="8974" width="10.7109375" style="23" customWidth="1"/>
    <col min="8975" max="8975" width="14.140625" style="23" customWidth="1"/>
    <col min="8976" max="8976" width="13.42578125" style="23" customWidth="1"/>
    <col min="8977" max="8977" width="13.85546875" style="23" customWidth="1"/>
    <col min="8978" max="8978" width="14" style="23" customWidth="1"/>
    <col min="8979" max="8979" width="8.42578125" style="23" customWidth="1"/>
    <col min="8980" max="8980" width="15.140625" style="23" customWidth="1"/>
    <col min="8981" max="8981" width="13" style="23" customWidth="1"/>
    <col min="8982" max="9182" width="11.42578125" style="23"/>
    <col min="9183" max="9183" width="2.5703125" style="23" customWidth="1"/>
    <col min="9184" max="9184" width="7.5703125" style="23" customWidth="1"/>
    <col min="9185" max="9185" width="6.28515625" style="23" customWidth="1"/>
    <col min="9186" max="9186" width="6.7109375" style="23" customWidth="1"/>
    <col min="9187" max="9187" width="35.85546875" style="23" customWidth="1"/>
    <col min="9188" max="9188" width="25.5703125" style="23" customWidth="1"/>
    <col min="9189" max="9189" width="9.7109375" style="23" customWidth="1"/>
    <col min="9190" max="9190" width="9.5703125" style="23" customWidth="1"/>
    <col min="9191" max="9191" width="8.5703125" style="23" customWidth="1"/>
    <col min="9192" max="9192" width="7.85546875" style="23" customWidth="1"/>
    <col min="9193" max="9193" width="2" style="23" customWidth="1"/>
    <col min="9194" max="9194" width="6.85546875" style="23" customWidth="1"/>
    <col min="9195" max="9195" width="6.28515625" style="23" customWidth="1"/>
    <col min="9196" max="9196" width="6.85546875" style="23" customWidth="1"/>
    <col min="9197" max="9197" width="7" style="23" customWidth="1"/>
    <col min="9198" max="9198" width="7.5703125" style="23" customWidth="1"/>
    <col min="9199" max="9199" width="6.5703125" style="23" customWidth="1"/>
    <col min="9200" max="9200" width="2" style="23" customWidth="1"/>
    <col min="9201" max="9201" width="7.140625" style="23" customWidth="1"/>
    <col min="9202" max="9202" width="6.5703125" style="23" customWidth="1"/>
    <col min="9203" max="9203" width="8.140625" style="23" customWidth="1"/>
    <col min="9204" max="9205" width="7.42578125" style="23" customWidth="1"/>
    <col min="9206" max="9206" width="7" style="23" customWidth="1"/>
    <col min="9207" max="9207" width="7.28515625" style="23" customWidth="1"/>
    <col min="9208" max="9208" width="7" style="23" customWidth="1"/>
    <col min="9209" max="9209" width="8.140625" style="23" customWidth="1"/>
    <col min="9210" max="9210" width="6.5703125" style="23" customWidth="1"/>
    <col min="9211" max="9211" width="2" style="23" customWidth="1"/>
    <col min="9212" max="9212" width="7" style="23" customWidth="1"/>
    <col min="9213" max="9213" width="7.85546875" style="23" customWidth="1"/>
    <col min="9214" max="9214" width="7.28515625" style="23" customWidth="1"/>
    <col min="9215" max="9215" width="7.5703125" style="23" customWidth="1"/>
    <col min="9216" max="9217" width="7.42578125" style="23" customWidth="1"/>
    <col min="9218" max="9218" width="7.5703125" style="23" customWidth="1"/>
    <col min="9219" max="9219" width="9.5703125" style="23" customWidth="1"/>
    <col min="9220" max="9220" width="11.28515625" style="23" customWidth="1"/>
    <col min="9221" max="9221" width="7" style="23" customWidth="1"/>
    <col min="9222" max="9222" width="7.85546875" style="23" customWidth="1"/>
    <col min="9223" max="9223" width="18" style="23" customWidth="1"/>
    <col min="9224" max="9224" width="27.7109375" style="23" customWidth="1"/>
    <col min="9225" max="9225" width="10" style="23" customWidth="1"/>
    <col min="9226" max="9226" width="7.5703125" style="23" customWidth="1"/>
    <col min="9227" max="9227" width="8.42578125" style="23" customWidth="1"/>
    <col min="9228" max="9228" width="8.85546875" style="23" customWidth="1"/>
    <col min="9229" max="9229" width="6.7109375" style="23" customWidth="1"/>
    <col min="9230" max="9230" width="10.7109375" style="23" customWidth="1"/>
    <col min="9231" max="9231" width="14.140625" style="23" customWidth="1"/>
    <col min="9232" max="9232" width="13.42578125" style="23" customWidth="1"/>
    <col min="9233" max="9233" width="13.85546875" style="23" customWidth="1"/>
    <col min="9234" max="9234" width="14" style="23" customWidth="1"/>
    <col min="9235" max="9235" width="8.42578125" style="23" customWidth="1"/>
    <col min="9236" max="9236" width="15.140625" style="23" customWidth="1"/>
    <col min="9237" max="9237" width="13" style="23" customWidth="1"/>
    <col min="9238" max="9438" width="11.42578125" style="23"/>
    <col min="9439" max="9439" width="2.5703125" style="23" customWidth="1"/>
    <col min="9440" max="9440" width="7.5703125" style="23" customWidth="1"/>
    <col min="9441" max="9441" width="6.28515625" style="23" customWidth="1"/>
    <col min="9442" max="9442" width="6.7109375" style="23" customWidth="1"/>
    <col min="9443" max="9443" width="35.85546875" style="23" customWidth="1"/>
    <col min="9444" max="9444" width="25.5703125" style="23" customWidth="1"/>
    <col min="9445" max="9445" width="9.7109375" style="23" customWidth="1"/>
    <col min="9446" max="9446" width="9.5703125" style="23" customWidth="1"/>
    <col min="9447" max="9447" width="8.5703125" style="23" customWidth="1"/>
    <col min="9448" max="9448" width="7.85546875" style="23" customWidth="1"/>
    <col min="9449" max="9449" width="2" style="23" customWidth="1"/>
    <col min="9450" max="9450" width="6.85546875" style="23" customWidth="1"/>
    <col min="9451" max="9451" width="6.28515625" style="23" customWidth="1"/>
    <col min="9452" max="9452" width="6.85546875" style="23" customWidth="1"/>
    <col min="9453" max="9453" width="7" style="23" customWidth="1"/>
    <col min="9454" max="9454" width="7.5703125" style="23" customWidth="1"/>
    <col min="9455" max="9455" width="6.5703125" style="23" customWidth="1"/>
    <col min="9456" max="9456" width="2" style="23" customWidth="1"/>
    <col min="9457" max="9457" width="7.140625" style="23" customWidth="1"/>
    <col min="9458" max="9458" width="6.5703125" style="23" customWidth="1"/>
    <col min="9459" max="9459" width="8.140625" style="23" customWidth="1"/>
    <col min="9460" max="9461" width="7.42578125" style="23" customWidth="1"/>
    <col min="9462" max="9462" width="7" style="23" customWidth="1"/>
    <col min="9463" max="9463" width="7.28515625" style="23" customWidth="1"/>
    <col min="9464" max="9464" width="7" style="23" customWidth="1"/>
    <col min="9465" max="9465" width="8.140625" style="23" customWidth="1"/>
    <col min="9466" max="9466" width="6.5703125" style="23" customWidth="1"/>
    <col min="9467" max="9467" width="2" style="23" customWidth="1"/>
    <col min="9468" max="9468" width="7" style="23" customWidth="1"/>
    <col min="9469" max="9469" width="7.85546875" style="23" customWidth="1"/>
    <col min="9470" max="9470" width="7.28515625" style="23" customWidth="1"/>
    <col min="9471" max="9471" width="7.5703125" style="23" customWidth="1"/>
    <col min="9472" max="9473" width="7.42578125" style="23" customWidth="1"/>
    <col min="9474" max="9474" width="7.5703125" style="23" customWidth="1"/>
    <col min="9475" max="9475" width="9.5703125" style="23" customWidth="1"/>
    <col min="9476" max="9476" width="11.28515625" style="23" customWidth="1"/>
    <col min="9477" max="9477" width="7" style="23" customWidth="1"/>
    <col min="9478" max="9478" width="7.85546875" style="23" customWidth="1"/>
    <col min="9479" max="9479" width="18" style="23" customWidth="1"/>
    <col min="9480" max="9480" width="27.7109375" style="23" customWidth="1"/>
    <col min="9481" max="9481" width="10" style="23" customWidth="1"/>
    <col min="9482" max="9482" width="7.5703125" style="23" customWidth="1"/>
    <col min="9483" max="9483" width="8.42578125" style="23" customWidth="1"/>
    <col min="9484" max="9484" width="8.85546875" style="23" customWidth="1"/>
    <col min="9485" max="9485" width="6.7109375" style="23" customWidth="1"/>
    <col min="9486" max="9486" width="10.7109375" style="23" customWidth="1"/>
    <col min="9487" max="9487" width="14.140625" style="23" customWidth="1"/>
    <col min="9488" max="9488" width="13.42578125" style="23" customWidth="1"/>
    <col min="9489" max="9489" width="13.85546875" style="23" customWidth="1"/>
    <col min="9490" max="9490" width="14" style="23" customWidth="1"/>
    <col min="9491" max="9491" width="8.42578125" style="23" customWidth="1"/>
    <col min="9492" max="9492" width="15.140625" style="23" customWidth="1"/>
    <col min="9493" max="9493" width="13" style="23" customWidth="1"/>
    <col min="9494" max="9694" width="11.42578125" style="23"/>
    <col min="9695" max="9695" width="2.5703125" style="23" customWidth="1"/>
    <col min="9696" max="9696" width="7.5703125" style="23" customWidth="1"/>
    <col min="9697" max="9697" width="6.28515625" style="23" customWidth="1"/>
    <col min="9698" max="9698" width="6.7109375" style="23" customWidth="1"/>
    <col min="9699" max="9699" width="35.85546875" style="23" customWidth="1"/>
    <col min="9700" max="9700" width="25.5703125" style="23" customWidth="1"/>
    <col min="9701" max="9701" width="9.7109375" style="23" customWidth="1"/>
    <col min="9702" max="9702" width="9.5703125" style="23" customWidth="1"/>
    <col min="9703" max="9703" width="8.5703125" style="23" customWidth="1"/>
    <col min="9704" max="9704" width="7.85546875" style="23" customWidth="1"/>
    <col min="9705" max="9705" width="2" style="23" customWidth="1"/>
    <col min="9706" max="9706" width="6.85546875" style="23" customWidth="1"/>
    <col min="9707" max="9707" width="6.28515625" style="23" customWidth="1"/>
    <col min="9708" max="9708" width="6.85546875" style="23" customWidth="1"/>
    <col min="9709" max="9709" width="7" style="23" customWidth="1"/>
    <col min="9710" max="9710" width="7.5703125" style="23" customWidth="1"/>
    <col min="9711" max="9711" width="6.5703125" style="23" customWidth="1"/>
    <col min="9712" max="9712" width="2" style="23" customWidth="1"/>
    <col min="9713" max="9713" width="7.140625" style="23" customWidth="1"/>
    <col min="9714" max="9714" width="6.5703125" style="23" customWidth="1"/>
    <col min="9715" max="9715" width="8.140625" style="23" customWidth="1"/>
    <col min="9716" max="9717" width="7.42578125" style="23" customWidth="1"/>
    <col min="9718" max="9718" width="7" style="23" customWidth="1"/>
    <col min="9719" max="9719" width="7.28515625" style="23" customWidth="1"/>
    <col min="9720" max="9720" width="7" style="23" customWidth="1"/>
    <col min="9721" max="9721" width="8.140625" style="23" customWidth="1"/>
    <col min="9722" max="9722" width="6.5703125" style="23" customWidth="1"/>
    <col min="9723" max="9723" width="2" style="23" customWidth="1"/>
    <col min="9724" max="9724" width="7" style="23" customWidth="1"/>
    <col min="9725" max="9725" width="7.85546875" style="23" customWidth="1"/>
    <col min="9726" max="9726" width="7.28515625" style="23" customWidth="1"/>
    <col min="9727" max="9727" width="7.5703125" style="23" customWidth="1"/>
    <col min="9728" max="9729" width="7.42578125" style="23" customWidth="1"/>
    <col min="9730" max="9730" width="7.5703125" style="23" customWidth="1"/>
    <col min="9731" max="9731" width="9.5703125" style="23" customWidth="1"/>
    <col min="9732" max="9732" width="11.28515625" style="23" customWidth="1"/>
    <col min="9733" max="9733" width="7" style="23" customWidth="1"/>
    <col min="9734" max="9734" width="7.85546875" style="23" customWidth="1"/>
    <col min="9735" max="9735" width="18" style="23" customWidth="1"/>
    <col min="9736" max="9736" width="27.7109375" style="23" customWidth="1"/>
    <col min="9737" max="9737" width="10" style="23" customWidth="1"/>
    <col min="9738" max="9738" width="7.5703125" style="23" customWidth="1"/>
    <col min="9739" max="9739" width="8.42578125" style="23" customWidth="1"/>
    <col min="9740" max="9740" width="8.85546875" style="23" customWidth="1"/>
    <col min="9741" max="9741" width="6.7109375" style="23" customWidth="1"/>
    <col min="9742" max="9742" width="10.7109375" style="23" customWidth="1"/>
    <col min="9743" max="9743" width="14.140625" style="23" customWidth="1"/>
    <col min="9744" max="9744" width="13.42578125" style="23" customWidth="1"/>
    <col min="9745" max="9745" width="13.85546875" style="23" customWidth="1"/>
    <col min="9746" max="9746" width="14" style="23" customWidth="1"/>
    <col min="9747" max="9747" width="8.42578125" style="23" customWidth="1"/>
    <col min="9748" max="9748" width="15.140625" style="23" customWidth="1"/>
    <col min="9749" max="9749" width="13" style="23" customWidth="1"/>
    <col min="9750" max="9950" width="11.42578125" style="23"/>
    <col min="9951" max="9951" width="2.5703125" style="23" customWidth="1"/>
    <col min="9952" max="9952" width="7.5703125" style="23" customWidth="1"/>
    <col min="9953" max="9953" width="6.28515625" style="23" customWidth="1"/>
    <col min="9954" max="9954" width="6.7109375" style="23" customWidth="1"/>
    <col min="9955" max="9955" width="35.85546875" style="23" customWidth="1"/>
    <col min="9956" max="9956" width="25.5703125" style="23" customWidth="1"/>
    <col min="9957" max="9957" width="9.7109375" style="23" customWidth="1"/>
    <col min="9958" max="9958" width="9.5703125" style="23" customWidth="1"/>
    <col min="9959" max="9959" width="8.5703125" style="23" customWidth="1"/>
    <col min="9960" max="9960" width="7.85546875" style="23" customWidth="1"/>
    <col min="9961" max="9961" width="2" style="23" customWidth="1"/>
    <col min="9962" max="9962" width="6.85546875" style="23" customWidth="1"/>
    <col min="9963" max="9963" width="6.28515625" style="23" customWidth="1"/>
    <col min="9964" max="9964" width="6.85546875" style="23" customWidth="1"/>
    <col min="9965" max="9965" width="7" style="23" customWidth="1"/>
    <col min="9966" max="9966" width="7.5703125" style="23" customWidth="1"/>
    <col min="9967" max="9967" width="6.5703125" style="23" customWidth="1"/>
    <col min="9968" max="9968" width="2" style="23" customWidth="1"/>
    <col min="9969" max="9969" width="7.140625" style="23" customWidth="1"/>
    <col min="9970" max="9970" width="6.5703125" style="23" customWidth="1"/>
    <col min="9971" max="9971" width="8.140625" style="23" customWidth="1"/>
    <col min="9972" max="9973" width="7.42578125" style="23" customWidth="1"/>
    <col min="9974" max="9974" width="7" style="23" customWidth="1"/>
    <col min="9975" max="9975" width="7.28515625" style="23" customWidth="1"/>
    <col min="9976" max="9976" width="7" style="23" customWidth="1"/>
    <col min="9977" max="9977" width="8.140625" style="23" customWidth="1"/>
    <col min="9978" max="9978" width="6.5703125" style="23" customWidth="1"/>
    <col min="9979" max="9979" width="2" style="23" customWidth="1"/>
    <col min="9980" max="9980" width="7" style="23" customWidth="1"/>
    <col min="9981" max="9981" width="7.85546875" style="23" customWidth="1"/>
    <col min="9982" max="9982" width="7.28515625" style="23" customWidth="1"/>
    <col min="9983" max="9983" width="7.5703125" style="23" customWidth="1"/>
    <col min="9984" max="9985" width="7.42578125" style="23" customWidth="1"/>
    <col min="9986" max="9986" width="7.5703125" style="23" customWidth="1"/>
    <col min="9987" max="9987" width="9.5703125" style="23" customWidth="1"/>
    <col min="9988" max="9988" width="11.28515625" style="23" customWidth="1"/>
    <col min="9989" max="9989" width="7" style="23" customWidth="1"/>
    <col min="9990" max="9990" width="7.85546875" style="23" customWidth="1"/>
    <col min="9991" max="9991" width="18" style="23" customWidth="1"/>
    <col min="9992" max="9992" width="27.7109375" style="23" customWidth="1"/>
    <col min="9993" max="9993" width="10" style="23" customWidth="1"/>
    <col min="9994" max="9994" width="7.5703125" style="23" customWidth="1"/>
    <col min="9995" max="9995" width="8.42578125" style="23" customWidth="1"/>
    <col min="9996" max="9996" width="8.85546875" style="23" customWidth="1"/>
    <col min="9997" max="9997" width="6.7109375" style="23" customWidth="1"/>
    <col min="9998" max="9998" width="10.7109375" style="23" customWidth="1"/>
    <col min="9999" max="9999" width="14.140625" style="23" customWidth="1"/>
    <col min="10000" max="10000" width="13.42578125" style="23" customWidth="1"/>
    <col min="10001" max="10001" width="13.85546875" style="23" customWidth="1"/>
    <col min="10002" max="10002" width="14" style="23" customWidth="1"/>
    <col min="10003" max="10003" width="8.42578125" style="23" customWidth="1"/>
    <col min="10004" max="10004" width="15.140625" style="23" customWidth="1"/>
    <col min="10005" max="10005" width="13" style="23" customWidth="1"/>
    <col min="10006" max="10206" width="11.42578125" style="23"/>
    <col min="10207" max="10207" width="2.5703125" style="23" customWidth="1"/>
    <col min="10208" max="10208" width="7.5703125" style="23" customWidth="1"/>
    <col min="10209" max="10209" width="6.28515625" style="23" customWidth="1"/>
    <col min="10210" max="10210" width="6.7109375" style="23" customWidth="1"/>
    <col min="10211" max="10211" width="35.85546875" style="23" customWidth="1"/>
    <col min="10212" max="10212" width="25.5703125" style="23" customWidth="1"/>
    <col min="10213" max="10213" width="9.7109375" style="23" customWidth="1"/>
    <col min="10214" max="10214" width="9.5703125" style="23" customWidth="1"/>
    <col min="10215" max="10215" width="8.5703125" style="23" customWidth="1"/>
    <col min="10216" max="10216" width="7.85546875" style="23" customWidth="1"/>
    <col min="10217" max="10217" width="2" style="23" customWidth="1"/>
    <col min="10218" max="10218" width="6.85546875" style="23" customWidth="1"/>
    <col min="10219" max="10219" width="6.28515625" style="23" customWidth="1"/>
    <col min="10220" max="10220" width="6.85546875" style="23" customWidth="1"/>
    <col min="10221" max="10221" width="7" style="23" customWidth="1"/>
    <col min="10222" max="10222" width="7.5703125" style="23" customWidth="1"/>
    <col min="10223" max="10223" width="6.5703125" style="23" customWidth="1"/>
    <col min="10224" max="10224" width="2" style="23" customWidth="1"/>
    <col min="10225" max="10225" width="7.140625" style="23" customWidth="1"/>
    <col min="10226" max="10226" width="6.5703125" style="23" customWidth="1"/>
    <col min="10227" max="10227" width="8.140625" style="23" customWidth="1"/>
    <col min="10228" max="10229" width="7.42578125" style="23" customWidth="1"/>
    <col min="10230" max="10230" width="7" style="23" customWidth="1"/>
    <col min="10231" max="10231" width="7.28515625" style="23" customWidth="1"/>
    <col min="10232" max="10232" width="7" style="23" customWidth="1"/>
    <col min="10233" max="10233" width="8.140625" style="23" customWidth="1"/>
    <col min="10234" max="10234" width="6.5703125" style="23" customWidth="1"/>
    <col min="10235" max="10235" width="2" style="23" customWidth="1"/>
    <col min="10236" max="10236" width="7" style="23" customWidth="1"/>
    <col min="10237" max="10237" width="7.85546875" style="23" customWidth="1"/>
    <col min="10238" max="10238" width="7.28515625" style="23" customWidth="1"/>
    <col min="10239" max="10239" width="7.5703125" style="23" customWidth="1"/>
    <col min="10240" max="10241" width="7.42578125" style="23" customWidth="1"/>
    <col min="10242" max="10242" width="7.5703125" style="23" customWidth="1"/>
    <col min="10243" max="10243" width="9.5703125" style="23" customWidth="1"/>
    <col min="10244" max="10244" width="11.28515625" style="23" customWidth="1"/>
    <col min="10245" max="10245" width="7" style="23" customWidth="1"/>
    <col min="10246" max="10246" width="7.85546875" style="23" customWidth="1"/>
    <col min="10247" max="10247" width="18" style="23" customWidth="1"/>
    <col min="10248" max="10248" width="27.7109375" style="23" customWidth="1"/>
    <col min="10249" max="10249" width="10" style="23" customWidth="1"/>
    <col min="10250" max="10250" width="7.5703125" style="23" customWidth="1"/>
    <col min="10251" max="10251" width="8.42578125" style="23" customWidth="1"/>
    <col min="10252" max="10252" width="8.85546875" style="23" customWidth="1"/>
    <col min="10253" max="10253" width="6.7109375" style="23" customWidth="1"/>
    <col min="10254" max="10254" width="10.7109375" style="23" customWidth="1"/>
    <col min="10255" max="10255" width="14.140625" style="23" customWidth="1"/>
    <col min="10256" max="10256" width="13.42578125" style="23" customWidth="1"/>
    <col min="10257" max="10257" width="13.85546875" style="23" customWidth="1"/>
    <col min="10258" max="10258" width="14" style="23" customWidth="1"/>
    <col min="10259" max="10259" width="8.42578125" style="23" customWidth="1"/>
    <col min="10260" max="10260" width="15.140625" style="23" customWidth="1"/>
    <col min="10261" max="10261" width="13" style="23" customWidth="1"/>
    <col min="10262" max="10462" width="11.42578125" style="23"/>
    <col min="10463" max="10463" width="2.5703125" style="23" customWidth="1"/>
    <col min="10464" max="10464" width="7.5703125" style="23" customWidth="1"/>
    <col min="10465" max="10465" width="6.28515625" style="23" customWidth="1"/>
    <col min="10466" max="10466" width="6.7109375" style="23" customWidth="1"/>
    <col min="10467" max="10467" width="35.85546875" style="23" customWidth="1"/>
    <col min="10468" max="10468" width="25.5703125" style="23" customWidth="1"/>
    <col min="10469" max="10469" width="9.7109375" style="23" customWidth="1"/>
    <col min="10470" max="10470" width="9.5703125" style="23" customWidth="1"/>
    <col min="10471" max="10471" width="8.5703125" style="23" customWidth="1"/>
    <col min="10472" max="10472" width="7.85546875" style="23" customWidth="1"/>
    <col min="10473" max="10473" width="2" style="23" customWidth="1"/>
    <col min="10474" max="10474" width="6.85546875" style="23" customWidth="1"/>
    <col min="10475" max="10475" width="6.28515625" style="23" customWidth="1"/>
    <col min="10476" max="10476" width="6.85546875" style="23" customWidth="1"/>
    <col min="10477" max="10477" width="7" style="23" customWidth="1"/>
    <col min="10478" max="10478" width="7.5703125" style="23" customWidth="1"/>
    <col min="10479" max="10479" width="6.5703125" style="23" customWidth="1"/>
    <col min="10480" max="10480" width="2" style="23" customWidth="1"/>
    <col min="10481" max="10481" width="7.140625" style="23" customWidth="1"/>
    <col min="10482" max="10482" width="6.5703125" style="23" customWidth="1"/>
    <col min="10483" max="10483" width="8.140625" style="23" customWidth="1"/>
    <col min="10484" max="10485" width="7.42578125" style="23" customWidth="1"/>
    <col min="10486" max="10486" width="7" style="23" customWidth="1"/>
    <col min="10487" max="10487" width="7.28515625" style="23" customWidth="1"/>
    <col min="10488" max="10488" width="7" style="23" customWidth="1"/>
    <col min="10489" max="10489" width="8.140625" style="23" customWidth="1"/>
    <col min="10490" max="10490" width="6.5703125" style="23" customWidth="1"/>
    <col min="10491" max="10491" width="2" style="23" customWidth="1"/>
    <col min="10492" max="10492" width="7" style="23" customWidth="1"/>
    <col min="10493" max="10493" width="7.85546875" style="23" customWidth="1"/>
    <col min="10494" max="10494" width="7.28515625" style="23" customWidth="1"/>
    <col min="10495" max="10495" width="7.5703125" style="23" customWidth="1"/>
    <col min="10496" max="10497" width="7.42578125" style="23" customWidth="1"/>
    <col min="10498" max="10498" width="7.5703125" style="23" customWidth="1"/>
    <col min="10499" max="10499" width="9.5703125" style="23" customWidth="1"/>
    <col min="10500" max="10500" width="11.28515625" style="23" customWidth="1"/>
    <col min="10501" max="10501" width="7" style="23" customWidth="1"/>
    <col min="10502" max="10502" width="7.85546875" style="23" customWidth="1"/>
    <col min="10503" max="10503" width="18" style="23" customWidth="1"/>
    <col min="10504" max="10504" width="27.7109375" style="23" customWidth="1"/>
    <col min="10505" max="10505" width="10" style="23" customWidth="1"/>
    <col min="10506" max="10506" width="7.5703125" style="23" customWidth="1"/>
    <col min="10507" max="10507" width="8.42578125" style="23" customWidth="1"/>
    <col min="10508" max="10508" width="8.85546875" style="23" customWidth="1"/>
    <col min="10509" max="10509" width="6.7109375" style="23" customWidth="1"/>
    <col min="10510" max="10510" width="10.7109375" style="23" customWidth="1"/>
    <col min="10511" max="10511" width="14.140625" style="23" customWidth="1"/>
    <col min="10512" max="10512" width="13.42578125" style="23" customWidth="1"/>
    <col min="10513" max="10513" width="13.85546875" style="23" customWidth="1"/>
    <col min="10514" max="10514" width="14" style="23" customWidth="1"/>
    <col min="10515" max="10515" width="8.42578125" style="23" customWidth="1"/>
    <col min="10516" max="10516" width="15.140625" style="23" customWidth="1"/>
    <col min="10517" max="10517" width="13" style="23" customWidth="1"/>
    <col min="10518" max="10718" width="11.42578125" style="23"/>
    <col min="10719" max="10719" width="2.5703125" style="23" customWidth="1"/>
    <col min="10720" max="10720" width="7.5703125" style="23" customWidth="1"/>
    <col min="10721" max="10721" width="6.28515625" style="23" customWidth="1"/>
    <col min="10722" max="10722" width="6.7109375" style="23" customWidth="1"/>
    <col min="10723" max="10723" width="35.85546875" style="23" customWidth="1"/>
    <col min="10724" max="10724" width="25.5703125" style="23" customWidth="1"/>
    <col min="10725" max="10725" width="9.7109375" style="23" customWidth="1"/>
    <col min="10726" max="10726" width="9.5703125" style="23" customWidth="1"/>
    <col min="10727" max="10727" width="8.5703125" style="23" customWidth="1"/>
    <col min="10728" max="10728" width="7.85546875" style="23" customWidth="1"/>
    <col min="10729" max="10729" width="2" style="23" customWidth="1"/>
    <col min="10730" max="10730" width="6.85546875" style="23" customWidth="1"/>
    <col min="10731" max="10731" width="6.28515625" style="23" customWidth="1"/>
    <col min="10732" max="10732" width="6.85546875" style="23" customWidth="1"/>
    <col min="10733" max="10733" width="7" style="23" customWidth="1"/>
    <col min="10734" max="10734" width="7.5703125" style="23" customWidth="1"/>
    <col min="10735" max="10735" width="6.5703125" style="23" customWidth="1"/>
    <col min="10736" max="10736" width="2" style="23" customWidth="1"/>
    <col min="10737" max="10737" width="7.140625" style="23" customWidth="1"/>
    <col min="10738" max="10738" width="6.5703125" style="23" customWidth="1"/>
    <col min="10739" max="10739" width="8.140625" style="23" customWidth="1"/>
    <col min="10740" max="10741" width="7.42578125" style="23" customWidth="1"/>
    <col min="10742" max="10742" width="7" style="23" customWidth="1"/>
    <col min="10743" max="10743" width="7.28515625" style="23" customWidth="1"/>
    <col min="10744" max="10744" width="7" style="23" customWidth="1"/>
    <col min="10745" max="10745" width="8.140625" style="23" customWidth="1"/>
    <col min="10746" max="10746" width="6.5703125" style="23" customWidth="1"/>
    <col min="10747" max="10747" width="2" style="23" customWidth="1"/>
    <col min="10748" max="10748" width="7" style="23" customWidth="1"/>
    <col min="10749" max="10749" width="7.85546875" style="23" customWidth="1"/>
    <col min="10750" max="10750" width="7.28515625" style="23" customWidth="1"/>
    <col min="10751" max="10751" width="7.5703125" style="23" customWidth="1"/>
    <col min="10752" max="10753" width="7.42578125" style="23" customWidth="1"/>
    <col min="10754" max="10754" width="7.5703125" style="23" customWidth="1"/>
    <col min="10755" max="10755" width="9.5703125" style="23" customWidth="1"/>
    <col min="10756" max="10756" width="11.28515625" style="23" customWidth="1"/>
    <col min="10757" max="10757" width="7" style="23" customWidth="1"/>
    <col min="10758" max="10758" width="7.85546875" style="23" customWidth="1"/>
    <col min="10759" max="10759" width="18" style="23" customWidth="1"/>
    <col min="10760" max="10760" width="27.7109375" style="23" customWidth="1"/>
    <col min="10761" max="10761" width="10" style="23" customWidth="1"/>
    <col min="10762" max="10762" width="7.5703125" style="23" customWidth="1"/>
    <col min="10763" max="10763" width="8.42578125" style="23" customWidth="1"/>
    <col min="10764" max="10764" width="8.85546875" style="23" customWidth="1"/>
    <col min="10765" max="10765" width="6.7109375" style="23" customWidth="1"/>
    <col min="10766" max="10766" width="10.7109375" style="23" customWidth="1"/>
    <col min="10767" max="10767" width="14.140625" style="23" customWidth="1"/>
    <col min="10768" max="10768" width="13.42578125" style="23" customWidth="1"/>
    <col min="10769" max="10769" width="13.85546875" style="23" customWidth="1"/>
    <col min="10770" max="10770" width="14" style="23" customWidth="1"/>
    <col min="10771" max="10771" width="8.42578125" style="23" customWidth="1"/>
    <col min="10772" max="10772" width="15.140625" style="23" customWidth="1"/>
    <col min="10773" max="10773" width="13" style="23" customWidth="1"/>
    <col min="10774" max="10974" width="11.42578125" style="23"/>
    <col min="10975" max="10975" width="2.5703125" style="23" customWidth="1"/>
    <col min="10976" max="10976" width="7.5703125" style="23" customWidth="1"/>
    <col min="10977" max="10977" width="6.28515625" style="23" customWidth="1"/>
    <col min="10978" max="10978" width="6.7109375" style="23" customWidth="1"/>
    <col min="10979" max="10979" width="35.85546875" style="23" customWidth="1"/>
    <col min="10980" max="10980" width="25.5703125" style="23" customWidth="1"/>
    <col min="10981" max="10981" width="9.7109375" style="23" customWidth="1"/>
    <col min="10982" max="10982" width="9.5703125" style="23" customWidth="1"/>
    <col min="10983" max="10983" width="8.5703125" style="23" customWidth="1"/>
    <col min="10984" max="10984" width="7.85546875" style="23" customWidth="1"/>
    <col min="10985" max="10985" width="2" style="23" customWidth="1"/>
    <col min="10986" max="10986" width="6.85546875" style="23" customWidth="1"/>
    <col min="10987" max="10987" width="6.28515625" style="23" customWidth="1"/>
    <col min="10988" max="10988" width="6.85546875" style="23" customWidth="1"/>
    <col min="10989" max="10989" width="7" style="23" customWidth="1"/>
    <col min="10990" max="10990" width="7.5703125" style="23" customWidth="1"/>
    <col min="10991" max="10991" width="6.5703125" style="23" customWidth="1"/>
    <col min="10992" max="10992" width="2" style="23" customWidth="1"/>
    <col min="10993" max="10993" width="7.140625" style="23" customWidth="1"/>
    <col min="10994" max="10994" width="6.5703125" style="23" customWidth="1"/>
    <col min="10995" max="10995" width="8.140625" style="23" customWidth="1"/>
    <col min="10996" max="10997" width="7.42578125" style="23" customWidth="1"/>
    <col min="10998" max="10998" width="7" style="23" customWidth="1"/>
    <col min="10999" max="10999" width="7.28515625" style="23" customWidth="1"/>
    <col min="11000" max="11000" width="7" style="23" customWidth="1"/>
    <col min="11001" max="11001" width="8.140625" style="23" customWidth="1"/>
    <col min="11002" max="11002" width="6.5703125" style="23" customWidth="1"/>
    <col min="11003" max="11003" width="2" style="23" customWidth="1"/>
    <col min="11004" max="11004" width="7" style="23" customWidth="1"/>
    <col min="11005" max="11005" width="7.85546875" style="23" customWidth="1"/>
    <col min="11006" max="11006" width="7.28515625" style="23" customWidth="1"/>
    <col min="11007" max="11007" width="7.5703125" style="23" customWidth="1"/>
    <col min="11008" max="11009" width="7.42578125" style="23" customWidth="1"/>
    <col min="11010" max="11010" width="7.5703125" style="23" customWidth="1"/>
    <col min="11011" max="11011" width="9.5703125" style="23" customWidth="1"/>
    <col min="11012" max="11012" width="11.28515625" style="23" customWidth="1"/>
    <col min="11013" max="11013" width="7" style="23" customWidth="1"/>
    <col min="11014" max="11014" width="7.85546875" style="23" customWidth="1"/>
    <col min="11015" max="11015" width="18" style="23" customWidth="1"/>
    <col min="11016" max="11016" width="27.7109375" style="23" customWidth="1"/>
    <col min="11017" max="11017" width="10" style="23" customWidth="1"/>
    <col min="11018" max="11018" width="7.5703125" style="23" customWidth="1"/>
    <col min="11019" max="11019" width="8.42578125" style="23" customWidth="1"/>
    <col min="11020" max="11020" width="8.85546875" style="23" customWidth="1"/>
    <col min="11021" max="11021" width="6.7109375" style="23" customWidth="1"/>
    <col min="11022" max="11022" width="10.7109375" style="23" customWidth="1"/>
    <col min="11023" max="11023" width="14.140625" style="23" customWidth="1"/>
    <col min="11024" max="11024" width="13.42578125" style="23" customWidth="1"/>
    <col min="11025" max="11025" width="13.85546875" style="23" customWidth="1"/>
    <col min="11026" max="11026" width="14" style="23" customWidth="1"/>
    <col min="11027" max="11027" width="8.42578125" style="23" customWidth="1"/>
    <col min="11028" max="11028" width="15.140625" style="23" customWidth="1"/>
    <col min="11029" max="11029" width="13" style="23" customWidth="1"/>
    <col min="11030" max="11230" width="11.42578125" style="23"/>
    <col min="11231" max="11231" width="2.5703125" style="23" customWidth="1"/>
    <col min="11232" max="11232" width="7.5703125" style="23" customWidth="1"/>
    <col min="11233" max="11233" width="6.28515625" style="23" customWidth="1"/>
    <col min="11234" max="11234" width="6.7109375" style="23" customWidth="1"/>
    <col min="11235" max="11235" width="35.85546875" style="23" customWidth="1"/>
    <col min="11236" max="11236" width="25.5703125" style="23" customWidth="1"/>
    <col min="11237" max="11237" width="9.7109375" style="23" customWidth="1"/>
    <col min="11238" max="11238" width="9.5703125" style="23" customWidth="1"/>
    <col min="11239" max="11239" width="8.5703125" style="23" customWidth="1"/>
    <col min="11240" max="11240" width="7.85546875" style="23" customWidth="1"/>
    <col min="11241" max="11241" width="2" style="23" customWidth="1"/>
    <col min="11242" max="11242" width="6.85546875" style="23" customWidth="1"/>
    <col min="11243" max="11243" width="6.28515625" style="23" customWidth="1"/>
    <col min="11244" max="11244" width="6.85546875" style="23" customWidth="1"/>
    <col min="11245" max="11245" width="7" style="23" customWidth="1"/>
    <col min="11246" max="11246" width="7.5703125" style="23" customWidth="1"/>
    <col min="11247" max="11247" width="6.5703125" style="23" customWidth="1"/>
    <col min="11248" max="11248" width="2" style="23" customWidth="1"/>
    <col min="11249" max="11249" width="7.140625" style="23" customWidth="1"/>
    <col min="11250" max="11250" width="6.5703125" style="23" customWidth="1"/>
    <col min="11251" max="11251" width="8.140625" style="23" customWidth="1"/>
    <col min="11252" max="11253" width="7.42578125" style="23" customWidth="1"/>
    <col min="11254" max="11254" width="7" style="23" customWidth="1"/>
    <col min="11255" max="11255" width="7.28515625" style="23" customWidth="1"/>
    <col min="11256" max="11256" width="7" style="23" customWidth="1"/>
    <col min="11257" max="11257" width="8.140625" style="23" customWidth="1"/>
    <col min="11258" max="11258" width="6.5703125" style="23" customWidth="1"/>
    <col min="11259" max="11259" width="2" style="23" customWidth="1"/>
    <col min="11260" max="11260" width="7" style="23" customWidth="1"/>
    <col min="11261" max="11261" width="7.85546875" style="23" customWidth="1"/>
    <col min="11262" max="11262" width="7.28515625" style="23" customWidth="1"/>
    <col min="11263" max="11263" width="7.5703125" style="23" customWidth="1"/>
    <col min="11264" max="11265" width="7.42578125" style="23" customWidth="1"/>
    <col min="11266" max="11266" width="7.5703125" style="23" customWidth="1"/>
    <col min="11267" max="11267" width="9.5703125" style="23" customWidth="1"/>
    <col min="11268" max="11268" width="11.28515625" style="23" customWidth="1"/>
    <col min="11269" max="11269" width="7" style="23" customWidth="1"/>
    <col min="11270" max="11270" width="7.85546875" style="23" customWidth="1"/>
    <col min="11271" max="11271" width="18" style="23" customWidth="1"/>
    <col min="11272" max="11272" width="27.7109375" style="23" customWidth="1"/>
    <col min="11273" max="11273" width="10" style="23" customWidth="1"/>
    <col min="11274" max="11274" width="7.5703125" style="23" customWidth="1"/>
    <col min="11275" max="11275" width="8.42578125" style="23" customWidth="1"/>
    <col min="11276" max="11276" width="8.85546875" style="23" customWidth="1"/>
    <col min="11277" max="11277" width="6.7109375" style="23" customWidth="1"/>
    <col min="11278" max="11278" width="10.7109375" style="23" customWidth="1"/>
    <col min="11279" max="11279" width="14.140625" style="23" customWidth="1"/>
    <col min="11280" max="11280" width="13.42578125" style="23" customWidth="1"/>
    <col min="11281" max="11281" width="13.85546875" style="23" customWidth="1"/>
    <col min="11282" max="11282" width="14" style="23" customWidth="1"/>
    <col min="11283" max="11283" width="8.42578125" style="23" customWidth="1"/>
    <col min="11284" max="11284" width="15.140625" style="23" customWidth="1"/>
    <col min="11285" max="11285" width="13" style="23" customWidth="1"/>
    <col min="11286" max="11486" width="11.42578125" style="23"/>
    <col min="11487" max="11487" width="2.5703125" style="23" customWidth="1"/>
    <col min="11488" max="11488" width="7.5703125" style="23" customWidth="1"/>
    <col min="11489" max="11489" width="6.28515625" style="23" customWidth="1"/>
    <col min="11490" max="11490" width="6.7109375" style="23" customWidth="1"/>
    <col min="11491" max="11491" width="35.85546875" style="23" customWidth="1"/>
    <col min="11492" max="11492" width="25.5703125" style="23" customWidth="1"/>
    <col min="11493" max="11493" width="9.7109375" style="23" customWidth="1"/>
    <col min="11494" max="11494" width="9.5703125" style="23" customWidth="1"/>
    <col min="11495" max="11495" width="8.5703125" style="23" customWidth="1"/>
    <col min="11496" max="11496" width="7.85546875" style="23" customWidth="1"/>
    <col min="11497" max="11497" width="2" style="23" customWidth="1"/>
    <col min="11498" max="11498" width="6.85546875" style="23" customWidth="1"/>
    <col min="11499" max="11499" width="6.28515625" style="23" customWidth="1"/>
    <col min="11500" max="11500" width="6.85546875" style="23" customWidth="1"/>
    <col min="11501" max="11501" width="7" style="23" customWidth="1"/>
    <col min="11502" max="11502" width="7.5703125" style="23" customWidth="1"/>
    <col min="11503" max="11503" width="6.5703125" style="23" customWidth="1"/>
    <col min="11504" max="11504" width="2" style="23" customWidth="1"/>
    <col min="11505" max="11505" width="7.140625" style="23" customWidth="1"/>
    <col min="11506" max="11506" width="6.5703125" style="23" customWidth="1"/>
    <col min="11507" max="11507" width="8.140625" style="23" customWidth="1"/>
    <col min="11508" max="11509" width="7.42578125" style="23" customWidth="1"/>
    <col min="11510" max="11510" width="7" style="23" customWidth="1"/>
    <col min="11511" max="11511" width="7.28515625" style="23" customWidth="1"/>
    <col min="11512" max="11512" width="7" style="23" customWidth="1"/>
    <col min="11513" max="11513" width="8.140625" style="23" customWidth="1"/>
    <col min="11514" max="11514" width="6.5703125" style="23" customWidth="1"/>
    <col min="11515" max="11515" width="2" style="23" customWidth="1"/>
    <col min="11516" max="11516" width="7" style="23" customWidth="1"/>
    <col min="11517" max="11517" width="7.85546875" style="23" customWidth="1"/>
    <col min="11518" max="11518" width="7.28515625" style="23" customWidth="1"/>
    <col min="11519" max="11519" width="7.5703125" style="23" customWidth="1"/>
    <col min="11520" max="11521" width="7.42578125" style="23" customWidth="1"/>
    <col min="11522" max="11522" width="7.5703125" style="23" customWidth="1"/>
    <col min="11523" max="11523" width="9.5703125" style="23" customWidth="1"/>
    <col min="11524" max="11524" width="11.28515625" style="23" customWidth="1"/>
    <col min="11525" max="11525" width="7" style="23" customWidth="1"/>
    <col min="11526" max="11526" width="7.85546875" style="23" customWidth="1"/>
    <col min="11527" max="11527" width="18" style="23" customWidth="1"/>
    <col min="11528" max="11528" width="27.7109375" style="23" customWidth="1"/>
    <col min="11529" max="11529" width="10" style="23" customWidth="1"/>
    <col min="11530" max="11530" width="7.5703125" style="23" customWidth="1"/>
    <col min="11531" max="11531" width="8.42578125" style="23" customWidth="1"/>
    <col min="11532" max="11532" width="8.85546875" style="23" customWidth="1"/>
    <col min="11533" max="11533" width="6.7109375" style="23" customWidth="1"/>
    <col min="11534" max="11534" width="10.7109375" style="23" customWidth="1"/>
    <col min="11535" max="11535" width="14.140625" style="23" customWidth="1"/>
    <col min="11536" max="11536" width="13.42578125" style="23" customWidth="1"/>
    <col min="11537" max="11537" width="13.85546875" style="23" customWidth="1"/>
    <col min="11538" max="11538" width="14" style="23" customWidth="1"/>
    <col min="11539" max="11539" width="8.42578125" style="23" customWidth="1"/>
    <col min="11540" max="11540" width="15.140625" style="23" customWidth="1"/>
    <col min="11541" max="11541" width="13" style="23" customWidth="1"/>
    <col min="11542" max="11742" width="11.42578125" style="23"/>
    <col min="11743" max="11743" width="2.5703125" style="23" customWidth="1"/>
    <col min="11744" max="11744" width="7.5703125" style="23" customWidth="1"/>
    <col min="11745" max="11745" width="6.28515625" style="23" customWidth="1"/>
    <col min="11746" max="11746" width="6.7109375" style="23" customWidth="1"/>
    <col min="11747" max="11747" width="35.85546875" style="23" customWidth="1"/>
    <col min="11748" max="11748" width="25.5703125" style="23" customWidth="1"/>
    <col min="11749" max="11749" width="9.7109375" style="23" customWidth="1"/>
    <col min="11750" max="11750" width="9.5703125" style="23" customWidth="1"/>
    <col min="11751" max="11751" width="8.5703125" style="23" customWidth="1"/>
    <col min="11752" max="11752" width="7.85546875" style="23" customWidth="1"/>
    <col min="11753" max="11753" width="2" style="23" customWidth="1"/>
    <col min="11754" max="11754" width="6.85546875" style="23" customWidth="1"/>
    <col min="11755" max="11755" width="6.28515625" style="23" customWidth="1"/>
    <col min="11756" max="11756" width="6.85546875" style="23" customWidth="1"/>
    <col min="11757" max="11757" width="7" style="23" customWidth="1"/>
    <col min="11758" max="11758" width="7.5703125" style="23" customWidth="1"/>
    <col min="11759" max="11759" width="6.5703125" style="23" customWidth="1"/>
    <col min="11760" max="11760" width="2" style="23" customWidth="1"/>
    <col min="11761" max="11761" width="7.140625" style="23" customWidth="1"/>
    <col min="11762" max="11762" width="6.5703125" style="23" customWidth="1"/>
    <col min="11763" max="11763" width="8.140625" style="23" customWidth="1"/>
    <col min="11764" max="11765" width="7.42578125" style="23" customWidth="1"/>
    <col min="11766" max="11766" width="7" style="23" customWidth="1"/>
    <col min="11767" max="11767" width="7.28515625" style="23" customWidth="1"/>
    <col min="11768" max="11768" width="7" style="23" customWidth="1"/>
    <col min="11769" max="11769" width="8.140625" style="23" customWidth="1"/>
    <col min="11770" max="11770" width="6.5703125" style="23" customWidth="1"/>
    <col min="11771" max="11771" width="2" style="23" customWidth="1"/>
    <col min="11772" max="11772" width="7" style="23" customWidth="1"/>
    <col min="11773" max="11773" width="7.85546875" style="23" customWidth="1"/>
    <col min="11774" max="11774" width="7.28515625" style="23" customWidth="1"/>
    <col min="11775" max="11775" width="7.5703125" style="23" customWidth="1"/>
    <col min="11776" max="11777" width="7.42578125" style="23" customWidth="1"/>
    <col min="11778" max="11778" width="7.5703125" style="23" customWidth="1"/>
    <col min="11779" max="11779" width="9.5703125" style="23" customWidth="1"/>
    <col min="11780" max="11780" width="11.28515625" style="23" customWidth="1"/>
    <col min="11781" max="11781" width="7" style="23" customWidth="1"/>
    <col min="11782" max="11782" width="7.85546875" style="23" customWidth="1"/>
    <col min="11783" max="11783" width="18" style="23" customWidth="1"/>
    <col min="11784" max="11784" width="27.7109375" style="23" customWidth="1"/>
    <col min="11785" max="11785" width="10" style="23" customWidth="1"/>
    <col min="11786" max="11786" width="7.5703125" style="23" customWidth="1"/>
    <col min="11787" max="11787" width="8.42578125" style="23" customWidth="1"/>
    <col min="11788" max="11788" width="8.85546875" style="23" customWidth="1"/>
    <col min="11789" max="11789" width="6.7109375" style="23" customWidth="1"/>
    <col min="11790" max="11790" width="10.7109375" style="23" customWidth="1"/>
    <col min="11791" max="11791" width="14.140625" style="23" customWidth="1"/>
    <col min="11792" max="11792" width="13.42578125" style="23" customWidth="1"/>
    <col min="11793" max="11793" width="13.85546875" style="23" customWidth="1"/>
    <col min="11794" max="11794" width="14" style="23" customWidth="1"/>
    <col min="11795" max="11795" width="8.42578125" style="23" customWidth="1"/>
    <col min="11796" max="11796" width="15.140625" style="23" customWidth="1"/>
    <col min="11797" max="11797" width="13" style="23" customWidth="1"/>
    <col min="11798" max="11998" width="11.42578125" style="23"/>
    <col min="11999" max="11999" width="2.5703125" style="23" customWidth="1"/>
    <col min="12000" max="12000" width="7.5703125" style="23" customWidth="1"/>
    <col min="12001" max="12001" width="6.28515625" style="23" customWidth="1"/>
    <col min="12002" max="12002" width="6.7109375" style="23" customWidth="1"/>
    <col min="12003" max="12003" width="35.85546875" style="23" customWidth="1"/>
    <col min="12004" max="12004" width="25.5703125" style="23" customWidth="1"/>
    <col min="12005" max="12005" width="9.7109375" style="23" customWidth="1"/>
    <col min="12006" max="12006" width="9.5703125" style="23" customWidth="1"/>
    <col min="12007" max="12007" width="8.5703125" style="23" customWidth="1"/>
    <col min="12008" max="12008" width="7.85546875" style="23" customWidth="1"/>
    <col min="12009" max="12009" width="2" style="23" customWidth="1"/>
    <col min="12010" max="12010" width="6.85546875" style="23" customWidth="1"/>
    <col min="12011" max="12011" width="6.28515625" style="23" customWidth="1"/>
    <col min="12012" max="12012" width="6.85546875" style="23" customWidth="1"/>
    <col min="12013" max="12013" width="7" style="23" customWidth="1"/>
    <col min="12014" max="12014" width="7.5703125" style="23" customWidth="1"/>
    <col min="12015" max="12015" width="6.5703125" style="23" customWidth="1"/>
    <col min="12016" max="12016" width="2" style="23" customWidth="1"/>
    <col min="12017" max="12017" width="7.140625" style="23" customWidth="1"/>
    <col min="12018" max="12018" width="6.5703125" style="23" customWidth="1"/>
    <col min="12019" max="12019" width="8.140625" style="23" customWidth="1"/>
    <col min="12020" max="12021" width="7.42578125" style="23" customWidth="1"/>
    <col min="12022" max="12022" width="7" style="23" customWidth="1"/>
    <col min="12023" max="12023" width="7.28515625" style="23" customWidth="1"/>
    <col min="12024" max="12024" width="7" style="23" customWidth="1"/>
    <col min="12025" max="12025" width="8.140625" style="23" customWidth="1"/>
    <col min="12026" max="12026" width="6.5703125" style="23" customWidth="1"/>
    <col min="12027" max="12027" width="2" style="23" customWidth="1"/>
    <col min="12028" max="12028" width="7" style="23" customWidth="1"/>
    <col min="12029" max="12029" width="7.85546875" style="23" customWidth="1"/>
    <col min="12030" max="12030" width="7.28515625" style="23" customWidth="1"/>
    <col min="12031" max="12031" width="7.5703125" style="23" customWidth="1"/>
    <col min="12032" max="12033" width="7.42578125" style="23" customWidth="1"/>
    <col min="12034" max="12034" width="7.5703125" style="23" customWidth="1"/>
    <col min="12035" max="12035" width="9.5703125" style="23" customWidth="1"/>
    <col min="12036" max="12036" width="11.28515625" style="23" customWidth="1"/>
    <col min="12037" max="12037" width="7" style="23" customWidth="1"/>
    <col min="12038" max="12038" width="7.85546875" style="23" customWidth="1"/>
    <col min="12039" max="12039" width="18" style="23" customWidth="1"/>
    <col min="12040" max="12040" width="27.7109375" style="23" customWidth="1"/>
    <col min="12041" max="12041" width="10" style="23" customWidth="1"/>
    <col min="12042" max="12042" width="7.5703125" style="23" customWidth="1"/>
    <col min="12043" max="12043" width="8.42578125" style="23" customWidth="1"/>
    <col min="12044" max="12044" width="8.85546875" style="23" customWidth="1"/>
    <col min="12045" max="12045" width="6.7109375" style="23" customWidth="1"/>
    <col min="12046" max="12046" width="10.7109375" style="23" customWidth="1"/>
    <col min="12047" max="12047" width="14.140625" style="23" customWidth="1"/>
    <col min="12048" max="12048" width="13.42578125" style="23" customWidth="1"/>
    <col min="12049" max="12049" width="13.85546875" style="23" customWidth="1"/>
    <col min="12050" max="12050" width="14" style="23" customWidth="1"/>
    <col min="12051" max="12051" width="8.42578125" style="23" customWidth="1"/>
    <col min="12052" max="12052" width="15.140625" style="23" customWidth="1"/>
    <col min="12053" max="12053" width="13" style="23" customWidth="1"/>
    <col min="12054" max="12254" width="11.42578125" style="23"/>
    <col min="12255" max="12255" width="2.5703125" style="23" customWidth="1"/>
    <col min="12256" max="12256" width="7.5703125" style="23" customWidth="1"/>
    <col min="12257" max="12257" width="6.28515625" style="23" customWidth="1"/>
    <col min="12258" max="12258" width="6.7109375" style="23" customWidth="1"/>
    <col min="12259" max="12259" width="35.85546875" style="23" customWidth="1"/>
    <col min="12260" max="12260" width="25.5703125" style="23" customWidth="1"/>
    <col min="12261" max="12261" width="9.7109375" style="23" customWidth="1"/>
    <col min="12262" max="12262" width="9.5703125" style="23" customWidth="1"/>
    <col min="12263" max="12263" width="8.5703125" style="23" customWidth="1"/>
    <col min="12264" max="12264" width="7.85546875" style="23" customWidth="1"/>
    <col min="12265" max="12265" width="2" style="23" customWidth="1"/>
    <col min="12266" max="12266" width="6.85546875" style="23" customWidth="1"/>
    <col min="12267" max="12267" width="6.28515625" style="23" customWidth="1"/>
    <col min="12268" max="12268" width="6.85546875" style="23" customWidth="1"/>
    <col min="12269" max="12269" width="7" style="23" customWidth="1"/>
    <col min="12270" max="12270" width="7.5703125" style="23" customWidth="1"/>
    <col min="12271" max="12271" width="6.5703125" style="23" customWidth="1"/>
    <col min="12272" max="12272" width="2" style="23" customWidth="1"/>
    <col min="12273" max="12273" width="7.140625" style="23" customWidth="1"/>
    <col min="12274" max="12274" width="6.5703125" style="23" customWidth="1"/>
    <col min="12275" max="12275" width="8.140625" style="23" customWidth="1"/>
    <col min="12276" max="12277" width="7.42578125" style="23" customWidth="1"/>
    <col min="12278" max="12278" width="7" style="23" customWidth="1"/>
    <col min="12279" max="12279" width="7.28515625" style="23" customWidth="1"/>
    <col min="12280" max="12280" width="7" style="23" customWidth="1"/>
    <col min="12281" max="12281" width="8.140625" style="23" customWidth="1"/>
    <col min="12282" max="12282" width="6.5703125" style="23" customWidth="1"/>
    <col min="12283" max="12283" width="2" style="23" customWidth="1"/>
    <col min="12284" max="12284" width="7" style="23" customWidth="1"/>
    <col min="12285" max="12285" width="7.85546875" style="23" customWidth="1"/>
    <col min="12286" max="12286" width="7.28515625" style="23" customWidth="1"/>
    <col min="12287" max="12287" width="7.5703125" style="23" customWidth="1"/>
    <col min="12288" max="12289" width="7.42578125" style="23" customWidth="1"/>
    <col min="12290" max="12290" width="7.5703125" style="23" customWidth="1"/>
    <col min="12291" max="12291" width="9.5703125" style="23" customWidth="1"/>
    <col min="12292" max="12292" width="11.28515625" style="23" customWidth="1"/>
    <col min="12293" max="12293" width="7" style="23" customWidth="1"/>
    <col min="12294" max="12294" width="7.85546875" style="23" customWidth="1"/>
    <col min="12295" max="12295" width="18" style="23" customWidth="1"/>
    <col min="12296" max="12296" width="27.7109375" style="23" customWidth="1"/>
    <col min="12297" max="12297" width="10" style="23" customWidth="1"/>
    <col min="12298" max="12298" width="7.5703125" style="23" customWidth="1"/>
    <col min="12299" max="12299" width="8.42578125" style="23" customWidth="1"/>
    <col min="12300" max="12300" width="8.85546875" style="23" customWidth="1"/>
    <col min="12301" max="12301" width="6.7109375" style="23" customWidth="1"/>
    <col min="12302" max="12302" width="10.7109375" style="23" customWidth="1"/>
    <col min="12303" max="12303" width="14.140625" style="23" customWidth="1"/>
    <col min="12304" max="12304" width="13.42578125" style="23" customWidth="1"/>
    <col min="12305" max="12305" width="13.85546875" style="23" customWidth="1"/>
    <col min="12306" max="12306" width="14" style="23" customWidth="1"/>
    <col min="12307" max="12307" width="8.42578125" style="23" customWidth="1"/>
    <col min="12308" max="12308" width="15.140625" style="23" customWidth="1"/>
    <col min="12309" max="12309" width="13" style="23" customWidth="1"/>
    <col min="12310" max="12510" width="11.42578125" style="23"/>
    <col min="12511" max="12511" width="2.5703125" style="23" customWidth="1"/>
    <col min="12512" max="12512" width="7.5703125" style="23" customWidth="1"/>
    <col min="12513" max="12513" width="6.28515625" style="23" customWidth="1"/>
    <col min="12514" max="12514" width="6.7109375" style="23" customWidth="1"/>
    <col min="12515" max="12515" width="35.85546875" style="23" customWidth="1"/>
    <col min="12516" max="12516" width="25.5703125" style="23" customWidth="1"/>
    <col min="12517" max="12517" width="9.7109375" style="23" customWidth="1"/>
    <col min="12518" max="12518" width="9.5703125" style="23" customWidth="1"/>
    <col min="12519" max="12519" width="8.5703125" style="23" customWidth="1"/>
    <col min="12520" max="12520" width="7.85546875" style="23" customWidth="1"/>
    <col min="12521" max="12521" width="2" style="23" customWidth="1"/>
    <col min="12522" max="12522" width="6.85546875" style="23" customWidth="1"/>
    <col min="12523" max="12523" width="6.28515625" style="23" customWidth="1"/>
    <col min="12524" max="12524" width="6.85546875" style="23" customWidth="1"/>
    <col min="12525" max="12525" width="7" style="23" customWidth="1"/>
    <col min="12526" max="12526" width="7.5703125" style="23" customWidth="1"/>
    <col min="12527" max="12527" width="6.5703125" style="23" customWidth="1"/>
    <col min="12528" max="12528" width="2" style="23" customWidth="1"/>
    <col min="12529" max="12529" width="7.140625" style="23" customWidth="1"/>
    <col min="12530" max="12530" width="6.5703125" style="23" customWidth="1"/>
    <col min="12531" max="12531" width="8.140625" style="23" customWidth="1"/>
    <col min="12532" max="12533" width="7.42578125" style="23" customWidth="1"/>
    <col min="12534" max="12534" width="7" style="23" customWidth="1"/>
    <col min="12535" max="12535" width="7.28515625" style="23" customWidth="1"/>
    <col min="12536" max="12536" width="7" style="23" customWidth="1"/>
    <col min="12537" max="12537" width="8.140625" style="23" customWidth="1"/>
    <col min="12538" max="12538" width="6.5703125" style="23" customWidth="1"/>
    <col min="12539" max="12539" width="2" style="23" customWidth="1"/>
    <col min="12540" max="12540" width="7" style="23" customWidth="1"/>
    <col min="12541" max="12541" width="7.85546875" style="23" customWidth="1"/>
    <col min="12542" max="12542" width="7.28515625" style="23" customWidth="1"/>
    <col min="12543" max="12543" width="7.5703125" style="23" customWidth="1"/>
    <col min="12544" max="12545" width="7.42578125" style="23" customWidth="1"/>
    <col min="12546" max="12546" width="7.5703125" style="23" customWidth="1"/>
    <col min="12547" max="12547" width="9.5703125" style="23" customWidth="1"/>
    <col min="12548" max="12548" width="11.28515625" style="23" customWidth="1"/>
    <col min="12549" max="12549" width="7" style="23" customWidth="1"/>
    <col min="12550" max="12550" width="7.85546875" style="23" customWidth="1"/>
    <col min="12551" max="12551" width="18" style="23" customWidth="1"/>
    <col min="12552" max="12552" width="27.7109375" style="23" customWidth="1"/>
    <col min="12553" max="12553" width="10" style="23" customWidth="1"/>
    <col min="12554" max="12554" width="7.5703125" style="23" customWidth="1"/>
    <col min="12555" max="12555" width="8.42578125" style="23" customWidth="1"/>
    <col min="12556" max="12556" width="8.85546875" style="23" customWidth="1"/>
    <col min="12557" max="12557" width="6.7109375" style="23" customWidth="1"/>
    <col min="12558" max="12558" width="10.7109375" style="23" customWidth="1"/>
    <col min="12559" max="12559" width="14.140625" style="23" customWidth="1"/>
    <col min="12560" max="12560" width="13.42578125" style="23" customWidth="1"/>
    <col min="12561" max="12561" width="13.85546875" style="23" customWidth="1"/>
    <col min="12562" max="12562" width="14" style="23" customWidth="1"/>
    <col min="12563" max="12563" width="8.42578125" style="23" customWidth="1"/>
    <col min="12564" max="12564" width="15.140625" style="23" customWidth="1"/>
    <col min="12565" max="12565" width="13" style="23" customWidth="1"/>
    <col min="12566" max="12766" width="11.42578125" style="23"/>
    <col min="12767" max="12767" width="2.5703125" style="23" customWidth="1"/>
    <col min="12768" max="12768" width="7.5703125" style="23" customWidth="1"/>
    <col min="12769" max="12769" width="6.28515625" style="23" customWidth="1"/>
    <col min="12770" max="12770" width="6.7109375" style="23" customWidth="1"/>
    <col min="12771" max="12771" width="35.85546875" style="23" customWidth="1"/>
    <col min="12772" max="12772" width="25.5703125" style="23" customWidth="1"/>
    <col min="12773" max="12773" width="9.7109375" style="23" customWidth="1"/>
    <col min="12774" max="12774" width="9.5703125" style="23" customWidth="1"/>
    <col min="12775" max="12775" width="8.5703125" style="23" customWidth="1"/>
    <col min="12776" max="12776" width="7.85546875" style="23" customWidth="1"/>
    <col min="12777" max="12777" width="2" style="23" customWidth="1"/>
    <col min="12778" max="12778" width="6.85546875" style="23" customWidth="1"/>
    <col min="12779" max="12779" width="6.28515625" style="23" customWidth="1"/>
    <col min="12780" max="12780" width="6.85546875" style="23" customWidth="1"/>
    <col min="12781" max="12781" width="7" style="23" customWidth="1"/>
    <col min="12782" max="12782" width="7.5703125" style="23" customWidth="1"/>
    <col min="12783" max="12783" width="6.5703125" style="23" customWidth="1"/>
    <col min="12784" max="12784" width="2" style="23" customWidth="1"/>
    <col min="12785" max="12785" width="7.140625" style="23" customWidth="1"/>
    <col min="12786" max="12786" width="6.5703125" style="23" customWidth="1"/>
    <col min="12787" max="12787" width="8.140625" style="23" customWidth="1"/>
    <col min="12788" max="12789" width="7.42578125" style="23" customWidth="1"/>
    <col min="12790" max="12790" width="7" style="23" customWidth="1"/>
    <col min="12791" max="12791" width="7.28515625" style="23" customWidth="1"/>
    <col min="12792" max="12792" width="7" style="23" customWidth="1"/>
    <col min="12793" max="12793" width="8.140625" style="23" customWidth="1"/>
    <col min="12794" max="12794" width="6.5703125" style="23" customWidth="1"/>
    <col min="12795" max="12795" width="2" style="23" customWidth="1"/>
    <col min="12796" max="12796" width="7" style="23" customWidth="1"/>
    <col min="12797" max="12797" width="7.85546875" style="23" customWidth="1"/>
    <col min="12798" max="12798" width="7.28515625" style="23" customWidth="1"/>
    <col min="12799" max="12799" width="7.5703125" style="23" customWidth="1"/>
    <col min="12800" max="12801" width="7.42578125" style="23" customWidth="1"/>
    <col min="12802" max="12802" width="7.5703125" style="23" customWidth="1"/>
    <col min="12803" max="12803" width="9.5703125" style="23" customWidth="1"/>
    <col min="12804" max="12804" width="11.28515625" style="23" customWidth="1"/>
    <col min="12805" max="12805" width="7" style="23" customWidth="1"/>
    <col min="12806" max="12806" width="7.85546875" style="23" customWidth="1"/>
    <col min="12807" max="12807" width="18" style="23" customWidth="1"/>
    <col min="12808" max="12808" width="27.7109375" style="23" customWidth="1"/>
    <col min="12809" max="12809" width="10" style="23" customWidth="1"/>
    <col min="12810" max="12810" width="7.5703125" style="23" customWidth="1"/>
    <col min="12811" max="12811" width="8.42578125" style="23" customWidth="1"/>
    <col min="12812" max="12812" width="8.85546875" style="23" customWidth="1"/>
    <col min="12813" max="12813" width="6.7109375" style="23" customWidth="1"/>
    <col min="12814" max="12814" width="10.7109375" style="23" customWidth="1"/>
    <col min="12815" max="12815" width="14.140625" style="23" customWidth="1"/>
    <col min="12816" max="12816" width="13.42578125" style="23" customWidth="1"/>
    <col min="12817" max="12817" width="13.85546875" style="23" customWidth="1"/>
    <col min="12818" max="12818" width="14" style="23" customWidth="1"/>
    <col min="12819" max="12819" width="8.42578125" style="23" customWidth="1"/>
    <col min="12820" max="12820" width="15.140625" style="23" customWidth="1"/>
    <col min="12821" max="12821" width="13" style="23" customWidth="1"/>
    <col min="12822" max="13022" width="11.42578125" style="23"/>
    <col min="13023" max="13023" width="2.5703125" style="23" customWidth="1"/>
    <col min="13024" max="13024" width="7.5703125" style="23" customWidth="1"/>
    <col min="13025" max="13025" width="6.28515625" style="23" customWidth="1"/>
    <col min="13026" max="13026" width="6.7109375" style="23" customWidth="1"/>
    <col min="13027" max="13027" width="35.85546875" style="23" customWidth="1"/>
    <col min="13028" max="13028" width="25.5703125" style="23" customWidth="1"/>
    <col min="13029" max="13029" width="9.7109375" style="23" customWidth="1"/>
    <col min="13030" max="13030" width="9.5703125" style="23" customWidth="1"/>
    <col min="13031" max="13031" width="8.5703125" style="23" customWidth="1"/>
    <col min="13032" max="13032" width="7.85546875" style="23" customWidth="1"/>
    <col min="13033" max="13033" width="2" style="23" customWidth="1"/>
    <col min="13034" max="13034" width="6.85546875" style="23" customWidth="1"/>
    <col min="13035" max="13035" width="6.28515625" style="23" customWidth="1"/>
    <col min="13036" max="13036" width="6.85546875" style="23" customWidth="1"/>
    <col min="13037" max="13037" width="7" style="23" customWidth="1"/>
    <col min="13038" max="13038" width="7.5703125" style="23" customWidth="1"/>
    <col min="13039" max="13039" width="6.5703125" style="23" customWidth="1"/>
    <col min="13040" max="13040" width="2" style="23" customWidth="1"/>
    <col min="13041" max="13041" width="7.140625" style="23" customWidth="1"/>
    <col min="13042" max="13042" width="6.5703125" style="23" customWidth="1"/>
    <col min="13043" max="13043" width="8.140625" style="23" customWidth="1"/>
    <col min="13044" max="13045" width="7.42578125" style="23" customWidth="1"/>
    <col min="13046" max="13046" width="7" style="23" customWidth="1"/>
    <col min="13047" max="13047" width="7.28515625" style="23" customWidth="1"/>
    <col min="13048" max="13048" width="7" style="23" customWidth="1"/>
    <col min="13049" max="13049" width="8.140625" style="23" customWidth="1"/>
    <col min="13050" max="13050" width="6.5703125" style="23" customWidth="1"/>
    <col min="13051" max="13051" width="2" style="23" customWidth="1"/>
    <col min="13052" max="13052" width="7" style="23" customWidth="1"/>
    <col min="13053" max="13053" width="7.85546875" style="23" customWidth="1"/>
    <col min="13054" max="13054" width="7.28515625" style="23" customWidth="1"/>
    <col min="13055" max="13055" width="7.5703125" style="23" customWidth="1"/>
    <col min="13056" max="13057" width="7.42578125" style="23" customWidth="1"/>
    <col min="13058" max="13058" width="7.5703125" style="23" customWidth="1"/>
    <col min="13059" max="13059" width="9.5703125" style="23" customWidth="1"/>
    <col min="13060" max="13060" width="11.28515625" style="23" customWidth="1"/>
    <col min="13061" max="13061" width="7" style="23" customWidth="1"/>
    <col min="13062" max="13062" width="7.85546875" style="23" customWidth="1"/>
    <col min="13063" max="13063" width="18" style="23" customWidth="1"/>
    <col min="13064" max="13064" width="27.7109375" style="23" customWidth="1"/>
    <col min="13065" max="13065" width="10" style="23" customWidth="1"/>
    <col min="13066" max="13066" width="7.5703125" style="23" customWidth="1"/>
    <col min="13067" max="13067" width="8.42578125" style="23" customWidth="1"/>
    <col min="13068" max="13068" width="8.85546875" style="23" customWidth="1"/>
    <col min="13069" max="13069" width="6.7109375" style="23" customWidth="1"/>
    <col min="13070" max="13070" width="10.7109375" style="23" customWidth="1"/>
    <col min="13071" max="13071" width="14.140625" style="23" customWidth="1"/>
    <col min="13072" max="13072" width="13.42578125" style="23" customWidth="1"/>
    <col min="13073" max="13073" width="13.85546875" style="23" customWidth="1"/>
    <col min="13074" max="13074" width="14" style="23" customWidth="1"/>
    <col min="13075" max="13075" width="8.42578125" style="23" customWidth="1"/>
    <col min="13076" max="13076" width="15.140625" style="23" customWidth="1"/>
    <col min="13077" max="13077" width="13" style="23" customWidth="1"/>
    <col min="13078" max="13278" width="11.42578125" style="23"/>
    <col min="13279" max="13279" width="2.5703125" style="23" customWidth="1"/>
    <col min="13280" max="13280" width="7.5703125" style="23" customWidth="1"/>
    <col min="13281" max="13281" width="6.28515625" style="23" customWidth="1"/>
    <col min="13282" max="13282" width="6.7109375" style="23" customWidth="1"/>
    <col min="13283" max="13283" width="35.85546875" style="23" customWidth="1"/>
    <col min="13284" max="13284" width="25.5703125" style="23" customWidth="1"/>
    <col min="13285" max="13285" width="9.7109375" style="23" customWidth="1"/>
    <col min="13286" max="13286" width="9.5703125" style="23" customWidth="1"/>
    <col min="13287" max="13287" width="8.5703125" style="23" customWidth="1"/>
    <col min="13288" max="13288" width="7.85546875" style="23" customWidth="1"/>
    <col min="13289" max="13289" width="2" style="23" customWidth="1"/>
    <col min="13290" max="13290" width="6.85546875" style="23" customWidth="1"/>
    <col min="13291" max="13291" width="6.28515625" style="23" customWidth="1"/>
    <col min="13292" max="13292" width="6.85546875" style="23" customWidth="1"/>
    <col min="13293" max="13293" width="7" style="23" customWidth="1"/>
    <col min="13294" max="13294" width="7.5703125" style="23" customWidth="1"/>
    <col min="13295" max="13295" width="6.5703125" style="23" customWidth="1"/>
    <col min="13296" max="13296" width="2" style="23" customWidth="1"/>
    <col min="13297" max="13297" width="7.140625" style="23" customWidth="1"/>
    <col min="13298" max="13298" width="6.5703125" style="23" customWidth="1"/>
    <col min="13299" max="13299" width="8.140625" style="23" customWidth="1"/>
    <col min="13300" max="13301" width="7.42578125" style="23" customWidth="1"/>
    <col min="13302" max="13302" width="7" style="23" customWidth="1"/>
    <col min="13303" max="13303" width="7.28515625" style="23" customWidth="1"/>
    <col min="13304" max="13304" width="7" style="23" customWidth="1"/>
    <col min="13305" max="13305" width="8.140625" style="23" customWidth="1"/>
    <col min="13306" max="13306" width="6.5703125" style="23" customWidth="1"/>
    <col min="13307" max="13307" width="2" style="23" customWidth="1"/>
    <col min="13308" max="13308" width="7" style="23" customWidth="1"/>
    <col min="13309" max="13309" width="7.85546875" style="23" customWidth="1"/>
    <col min="13310" max="13310" width="7.28515625" style="23" customWidth="1"/>
    <col min="13311" max="13311" width="7.5703125" style="23" customWidth="1"/>
    <col min="13312" max="13313" width="7.42578125" style="23" customWidth="1"/>
    <col min="13314" max="13314" width="7.5703125" style="23" customWidth="1"/>
    <col min="13315" max="13315" width="9.5703125" style="23" customWidth="1"/>
    <col min="13316" max="13316" width="11.28515625" style="23" customWidth="1"/>
    <col min="13317" max="13317" width="7" style="23" customWidth="1"/>
    <col min="13318" max="13318" width="7.85546875" style="23" customWidth="1"/>
    <col min="13319" max="13319" width="18" style="23" customWidth="1"/>
    <col min="13320" max="13320" width="27.7109375" style="23" customWidth="1"/>
    <col min="13321" max="13321" width="10" style="23" customWidth="1"/>
    <col min="13322" max="13322" width="7.5703125" style="23" customWidth="1"/>
    <col min="13323" max="13323" width="8.42578125" style="23" customWidth="1"/>
    <col min="13324" max="13324" width="8.85546875" style="23" customWidth="1"/>
    <col min="13325" max="13325" width="6.7109375" style="23" customWidth="1"/>
    <col min="13326" max="13326" width="10.7109375" style="23" customWidth="1"/>
    <col min="13327" max="13327" width="14.140625" style="23" customWidth="1"/>
    <col min="13328" max="13328" width="13.42578125" style="23" customWidth="1"/>
    <col min="13329" max="13329" width="13.85546875" style="23" customWidth="1"/>
    <col min="13330" max="13330" width="14" style="23" customWidth="1"/>
    <col min="13331" max="13331" width="8.42578125" style="23" customWidth="1"/>
    <col min="13332" max="13332" width="15.140625" style="23" customWidth="1"/>
    <col min="13333" max="13333" width="13" style="23" customWidth="1"/>
    <col min="13334" max="13534" width="11.42578125" style="23"/>
    <col min="13535" max="13535" width="2.5703125" style="23" customWidth="1"/>
    <col min="13536" max="13536" width="7.5703125" style="23" customWidth="1"/>
    <col min="13537" max="13537" width="6.28515625" style="23" customWidth="1"/>
    <col min="13538" max="13538" width="6.7109375" style="23" customWidth="1"/>
    <col min="13539" max="13539" width="35.85546875" style="23" customWidth="1"/>
    <col min="13540" max="13540" width="25.5703125" style="23" customWidth="1"/>
    <col min="13541" max="13541" width="9.7109375" style="23" customWidth="1"/>
    <col min="13542" max="13542" width="9.5703125" style="23" customWidth="1"/>
    <col min="13543" max="13543" width="8.5703125" style="23" customWidth="1"/>
    <col min="13544" max="13544" width="7.85546875" style="23" customWidth="1"/>
    <col min="13545" max="13545" width="2" style="23" customWidth="1"/>
    <col min="13546" max="13546" width="6.85546875" style="23" customWidth="1"/>
    <col min="13547" max="13547" width="6.28515625" style="23" customWidth="1"/>
    <col min="13548" max="13548" width="6.85546875" style="23" customWidth="1"/>
    <col min="13549" max="13549" width="7" style="23" customWidth="1"/>
    <col min="13550" max="13550" width="7.5703125" style="23" customWidth="1"/>
    <col min="13551" max="13551" width="6.5703125" style="23" customWidth="1"/>
    <col min="13552" max="13552" width="2" style="23" customWidth="1"/>
    <col min="13553" max="13553" width="7.140625" style="23" customWidth="1"/>
    <col min="13554" max="13554" width="6.5703125" style="23" customWidth="1"/>
    <col min="13555" max="13555" width="8.140625" style="23" customWidth="1"/>
    <col min="13556" max="13557" width="7.42578125" style="23" customWidth="1"/>
    <col min="13558" max="13558" width="7" style="23" customWidth="1"/>
    <col min="13559" max="13559" width="7.28515625" style="23" customWidth="1"/>
    <col min="13560" max="13560" width="7" style="23" customWidth="1"/>
    <col min="13561" max="13561" width="8.140625" style="23" customWidth="1"/>
    <col min="13562" max="13562" width="6.5703125" style="23" customWidth="1"/>
    <col min="13563" max="13563" width="2" style="23" customWidth="1"/>
    <col min="13564" max="13564" width="7" style="23" customWidth="1"/>
    <col min="13565" max="13565" width="7.85546875" style="23" customWidth="1"/>
    <col min="13566" max="13566" width="7.28515625" style="23" customWidth="1"/>
    <col min="13567" max="13567" width="7.5703125" style="23" customWidth="1"/>
    <col min="13568" max="13569" width="7.42578125" style="23" customWidth="1"/>
    <col min="13570" max="13570" width="7.5703125" style="23" customWidth="1"/>
    <col min="13571" max="13571" width="9.5703125" style="23" customWidth="1"/>
    <col min="13572" max="13572" width="11.28515625" style="23" customWidth="1"/>
    <col min="13573" max="13573" width="7" style="23" customWidth="1"/>
    <col min="13574" max="13574" width="7.85546875" style="23" customWidth="1"/>
    <col min="13575" max="13575" width="18" style="23" customWidth="1"/>
    <col min="13576" max="13576" width="27.7109375" style="23" customWidth="1"/>
    <col min="13577" max="13577" width="10" style="23" customWidth="1"/>
    <col min="13578" max="13578" width="7.5703125" style="23" customWidth="1"/>
    <col min="13579" max="13579" width="8.42578125" style="23" customWidth="1"/>
    <col min="13580" max="13580" width="8.85546875" style="23" customWidth="1"/>
    <col min="13581" max="13581" width="6.7109375" style="23" customWidth="1"/>
    <col min="13582" max="13582" width="10.7109375" style="23" customWidth="1"/>
    <col min="13583" max="13583" width="14.140625" style="23" customWidth="1"/>
    <col min="13584" max="13584" width="13.42578125" style="23" customWidth="1"/>
    <col min="13585" max="13585" width="13.85546875" style="23" customWidth="1"/>
    <col min="13586" max="13586" width="14" style="23" customWidth="1"/>
    <col min="13587" max="13587" width="8.42578125" style="23" customWidth="1"/>
    <col min="13588" max="13588" width="15.140625" style="23" customWidth="1"/>
    <col min="13589" max="13589" width="13" style="23" customWidth="1"/>
    <col min="13590" max="13790" width="11.42578125" style="23"/>
    <col min="13791" max="13791" width="2.5703125" style="23" customWidth="1"/>
    <col min="13792" max="13792" width="7.5703125" style="23" customWidth="1"/>
    <col min="13793" max="13793" width="6.28515625" style="23" customWidth="1"/>
    <col min="13794" max="13794" width="6.7109375" style="23" customWidth="1"/>
    <col min="13795" max="13795" width="35.85546875" style="23" customWidth="1"/>
    <col min="13796" max="13796" width="25.5703125" style="23" customWidth="1"/>
    <col min="13797" max="13797" width="9.7109375" style="23" customWidth="1"/>
    <col min="13798" max="13798" width="9.5703125" style="23" customWidth="1"/>
    <col min="13799" max="13799" width="8.5703125" style="23" customWidth="1"/>
    <col min="13800" max="13800" width="7.85546875" style="23" customWidth="1"/>
    <col min="13801" max="13801" width="2" style="23" customWidth="1"/>
    <col min="13802" max="13802" width="6.85546875" style="23" customWidth="1"/>
    <col min="13803" max="13803" width="6.28515625" style="23" customWidth="1"/>
    <col min="13804" max="13804" width="6.85546875" style="23" customWidth="1"/>
    <col min="13805" max="13805" width="7" style="23" customWidth="1"/>
    <col min="13806" max="13806" width="7.5703125" style="23" customWidth="1"/>
    <col min="13807" max="13807" width="6.5703125" style="23" customWidth="1"/>
    <col min="13808" max="13808" width="2" style="23" customWidth="1"/>
    <col min="13809" max="13809" width="7.140625" style="23" customWidth="1"/>
    <col min="13810" max="13810" width="6.5703125" style="23" customWidth="1"/>
    <col min="13811" max="13811" width="8.140625" style="23" customWidth="1"/>
    <col min="13812" max="13813" width="7.42578125" style="23" customWidth="1"/>
    <col min="13814" max="13814" width="7" style="23" customWidth="1"/>
    <col min="13815" max="13815" width="7.28515625" style="23" customWidth="1"/>
    <col min="13816" max="13816" width="7" style="23" customWidth="1"/>
    <col min="13817" max="13817" width="8.140625" style="23" customWidth="1"/>
    <col min="13818" max="13818" width="6.5703125" style="23" customWidth="1"/>
    <col min="13819" max="13819" width="2" style="23" customWidth="1"/>
    <col min="13820" max="13820" width="7" style="23" customWidth="1"/>
    <col min="13821" max="13821" width="7.85546875" style="23" customWidth="1"/>
    <col min="13822" max="13822" width="7.28515625" style="23" customWidth="1"/>
    <col min="13823" max="13823" width="7.5703125" style="23" customWidth="1"/>
    <col min="13824" max="13825" width="7.42578125" style="23" customWidth="1"/>
    <col min="13826" max="13826" width="7.5703125" style="23" customWidth="1"/>
    <col min="13827" max="13827" width="9.5703125" style="23" customWidth="1"/>
    <col min="13828" max="13828" width="11.28515625" style="23" customWidth="1"/>
    <col min="13829" max="13829" width="7" style="23" customWidth="1"/>
    <col min="13830" max="13830" width="7.85546875" style="23" customWidth="1"/>
    <col min="13831" max="13831" width="18" style="23" customWidth="1"/>
    <col min="13832" max="13832" width="27.7109375" style="23" customWidth="1"/>
    <col min="13833" max="13833" width="10" style="23" customWidth="1"/>
    <col min="13834" max="13834" width="7.5703125" style="23" customWidth="1"/>
    <col min="13835" max="13835" width="8.42578125" style="23" customWidth="1"/>
    <col min="13836" max="13836" width="8.85546875" style="23" customWidth="1"/>
    <col min="13837" max="13837" width="6.7109375" style="23" customWidth="1"/>
    <col min="13838" max="13838" width="10.7109375" style="23" customWidth="1"/>
    <col min="13839" max="13839" width="14.140625" style="23" customWidth="1"/>
    <col min="13840" max="13840" width="13.42578125" style="23" customWidth="1"/>
    <col min="13841" max="13841" width="13.85546875" style="23" customWidth="1"/>
    <col min="13842" max="13842" width="14" style="23" customWidth="1"/>
    <col min="13843" max="13843" width="8.42578125" style="23" customWidth="1"/>
    <col min="13844" max="13844" width="15.140625" style="23" customWidth="1"/>
    <col min="13845" max="13845" width="13" style="23" customWidth="1"/>
    <col min="13846" max="14046" width="11.42578125" style="23"/>
    <col min="14047" max="14047" width="2.5703125" style="23" customWidth="1"/>
    <col min="14048" max="14048" width="7.5703125" style="23" customWidth="1"/>
    <col min="14049" max="14049" width="6.28515625" style="23" customWidth="1"/>
    <col min="14050" max="14050" width="6.7109375" style="23" customWidth="1"/>
    <col min="14051" max="14051" width="35.85546875" style="23" customWidth="1"/>
    <col min="14052" max="14052" width="25.5703125" style="23" customWidth="1"/>
    <col min="14053" max="14053" width="9.7109375" style="23" customWidth="1"/>
    <col min="14054" max="14054" width="9.5703125" style="23" customWidth="1"/>
    <col min="14055" max="14055" width="8.5703125" style="23" customWidth="1"/>
    <col min="14056" max="14056" width="7.85546875" style="23" customWidth="1"/>
    <col min="14057" max="14057" width="2" style="23" customWidth="1"/>
    <col min="14058" max="14058" width="6.85546875" style="23" customWidth="1"/>
    <col min="14059" max="14059" width="6.28515625" style="23" customWidth="1"/>
    <col min="14060" max="14060" width="6.85546875" style="23" customWidth="1"/>
    <col min="14061" max="14061" width="7" style="23" customWidth="1"/>
    <col min="14062" max="14062" width="7.5703125" style="23" customWidth="1"/>
    <col min="14063" max="14063" width="6.5703125" style="23" customWidth="1"/>
    <col min="14064" max="14064" width="2" style="23" customWidth="1"/>
    <col min="14065" max="14065" width="7.140625" style="23" customWidth="1"/>
    <col min="14066" max="14066" width="6.5703125" style="23" customWidth="1"/>
    <col min="14067" max="14067" width="8.140625" style="23" customWidth="1"/>
    <col min="14068" max="14069" width="7.42578125" style="23" customWidth="1"/>
    <col min="14070" max="14070" width="7" style="23" customWidth="1"/>
    <col min="14071" max="14071" width="7.28515625" style="23" customWidth="1"/>
    <col min="14072" max="14072" width="7" style="23" customWidth="1"/>
    <col min="14073" max="14073" width="8.140625" style="23" customWidth="1"/>
    <col min="14074" max="14074" width="6.5703125" style="23" customWidth="1"/>
    <col min="14075" max="14075" width="2" style="23" customWidth="1"/>
    <col min="14076" max="14076" width="7" style="23" customWidth="1"/>
    <col min="14077" max="14077" width="7.85546875" style="23" customWidth="1"/>
    <col min="14078" max="14078" width="7.28515625" style="23" customWidth="1"/>
    <col min="14079" max="14079" width="7.5703125" style="23" customWidth="1"/>
    <col min="14080" max="14081" width="7.42578125" style="23" customWidth="1"/>
    <col min="14082" max="14082" width="7.5703125" style="23" customWidth="1"/>
    <col min="14083" max="14083" width="9.5703125" style="23" customWidth="1"/>
    <col min="14084" max="14084" width="11.28515625" style="23" customWidth="1"/>
    <col min="14085" max="14085" width="7" style="23" customWidth="1"/>
    <col min="14086" max="14086" width="7.85546875" style="23" customWidth="1"/>
    <col min="14087" max="14087" width="18" style="23" customWidth="1"/>
    <col min="14088" max="14088" width="27.7109375" style="23" customWidth="1"/>
    <col min="14089" max="14089" width="10" style="23" customWidth="1"/>
    <col min="14090" max="14090" width="7.5703125" style="23" customWidth="1"/>
    <col min="14091" max="14091" width="8.42578125" style="23" customWidth="1"/>
    <col min="14092" max="14092" width="8.85546875" style="23" customWidth="1"/>
    <col min="14093" max="14093" width="6.7109375" style="23" customWidth="1"/>
    <col min="14094" max="14094" width="10.7109375" style="23" customWidth="1"/>
    <col min="14095" max="14095" width="14.140625" style="23" customWidth="1"/>
    <col min="14096" max="14096" width="13.42578125" style="23" customWidth="1"/>
    <col min="14097" max="14097" width="13.85546875" style="23" customWidth="1"/>
    <col min="14098" max="14098" width="14" style="23" customWidth="1"/>
    <col min="14099" max="14099" width="8.42578125" style="23" customWidth="1"/>
    <col min="14100" max="14100" width="15.140625" style="23" customWidth="1"/>
    <col min="14101" max="14101" width="13" style="23" customWidth="1"/>
    <col min="14102" max="14302" width="11.42578125" style="23"/>
    <col min="14303" max="14303" width="2.5703125" style="23" customWidth="1"/>
    <col min="14304" max="14304" width="7.5703125" style="23" customWidth="1"/>
    <col min="14305" max="14305" width="6.28515625" style="23" customWidth="1"/>
    <col min="14306" max="14306" width="6.7109375" style="23" customWidth="1"/>
    <col min="14307" max="14307" width="35.85546875" style="23" customWidth="1"/>
    <col min="14308" max="14308" width="25.5703125" style="23" customWidth="1"/>
    <col min="14309" max="14309" width="9.7109375" style="23" customWidth="1"/>
    <col min="14310" max="14310" width="9.5703125" style="23" customWidth="1"/>
    <col min="14311" max="14311" width="8.5703125" style="23" customWidth="1"/>
    <col min="14312" max="14312" width="7.85546875" style="23" customWidth="1"/>
    <col min="14313" max="14313" width="2" style="23" customWidth="1"/>
    <col min="14314" max="14314" width="6.85546875" style="23" customWidth="1"/>
    <col min="14315" max="14315" width="6.28515625" style="23" customWidth="1"/>
    <col min="14316" max="14316" width="6.85546875" style="23" customWidth="1"/>
    <col min="14317" max="14317" width="7" style="23" customWidth="1"/>
    <col min="14318" max="14318" width="7.5703125" style="23" customWidth="1"/>
    <col min="14319" max="14319" width="6.5703125" style="23" customWidth="1"/>
    <col min="14320" max="14320" width="2" style="23" customWidth="1"/>
    <col min="14321" max="14321" width="7.140625" style="23" customWidth="1"/>
    <col min="14322" max="14322" width="6.5703125" style="23" customWidth="1"/>
    <col min="14323" max="14323" width="8.140625" style="23" customWidth="1"/>
    <col min="14324" max="14325" width="7.42578125" style="23" customWidth="1"/>
    <col min="14326" max="14326" width="7" style="23" customWidth="1"/>
    <col min="14327" max="14327" width="7.28515625" style="23" customWidth="1"/>
    <col min="14328" max="14328" width="7" style="23" customWidth="1"/>
    <col min="14329" max="14329" width="8.140625" style="23" customWidth="1"/>
    <col min="14330" max="14330" width="6.5703125" style="23" customWidth="1"/>
    <col min="14331" max="14331" width="2" style="23" customWidth="1"/>
    <col min="14332" max="14332" width="7" style="23" customWidth="1"/>
    <col min="14333" max="14333" width="7.85546875" style="23" customWidth="1"/>
    <col min="14334" max="14334" width="7.28515625" style="23" customWidth="1"/>
    <col min="14335" max="14335" width="7.5703125" style="23" customWidth="1"/>
    <col min="14336" max="14337" width="7.42578125" style="23" customWidth="1"/>
    <col min="14338" max="14338" width="7.5703125" style="23" customWidth="1"/>
    <col min="14339" max="14339" width="9.5703125" style="23" customWidth="1"/>
    <col min="14340" max="14340" width="11.28515625" style="23" customWidth="1"/>
    <col min="14341" max="14341" width="7" style="23" customWidth="1"/>
    <col min="14342" max="14342" width="7.85546875" style="23" customWidth="1"/>
    <col min="14343" max="14343" width="18" style="23" customWidth="1"/>
    <col min="14344" max="14344" width="27.7109375" style="23" customWidth="1"/>
    <col min="14345" max="14345" width="10" style="23" customWidth="1"/>
    <col min="14346" max="14346" width="7.5703125" style="23" customWidth="1"/>
    <col min="14347" max="14347" width="8.42578125" style="23" customWidth="1"/>
    <col min="14348" max="14348" width="8.85546875" style="23" customWidth="1"/>
    <col min="14349" max="14349" width="6.7109375" style="23" customWidth="1"/>
    <col min="14350" max="14350" width="10.7109375" style="23" customWidth="1"/>
    <col min="14351" max="14351" width="14.140625" style="23" customWidth="1"/>
    <col min="14352" max="14352" width="13.42578125" style="23" customWidth="1"/>
    <col min="14353" max="14353" width="13.85546875" style="23" customWidth="1"/>
    <col min="14354" max="14354" width="14" style="23" customWidth="1"/>
    <col min="14355" max="14355" width="8.42578125" style="23" customWidth="1"/>
    <col min="14356" max="14356" width="15.140625" style="23" customWidth="1"/>
    <col min="14357" max="14357" width="13" style="23" customWidth="1"/>
    <col min="14358" max="14558" width="11.42578125" style="23"/>
    <col min="14559" max="14559" width="2.5703125" style="23" customWidth="1"/>
    <col min="14560" max="14560" width="7.5703125" style="23" customWidth="1"/>
    <col min="14561" max="14561" width="6.28515625" style="23" customWidth="1"/>
    <col min="14562" max="14562" width="6.7109375" style="23" customWidth="1"/>
    <col min="14563" max="14563" width="35.85546875" style="23" customWidth="1"/>
    <col min="14564" max="14564" width="25.5703125" style="23" customWidth="1"/>
    <col min="14565" max="14565" width="9.7109375" style="23" customWidth="1"/>
    <col min="14566" max="14566" width="9.5703125" style="23" customWidth="1"/>
    <col min="14567" max="14567" width="8.5703125" style="23" customWidth="1"/>
    <col min="14568" max="14568" width="7.85546875" style="23" customWidth="1"/>
    <col min="14569" max="14569" width="2" style="23" customWidth="1"/>
    <col min="14570" max="14570" width="6.85546875" style="23" customWidth="1"/>
    <col min="14571" max="14571" width="6.28515625" style="23" customWidth="1"/>
    <col min="14572" max="14572" width="6.85546875" style="23" customWidth="1"/>
    <col min="14573" max="14573" width="7" style="23" customWidth="1"/>
    <col min="14574" max="14574" width="7.5703125" style="23" customWidth="1"/>
    <col min="14575" max="14575" width="6.5703125" style="23" customWidth="1"/>
    <col min="14576" max="14576" width="2" style="23" customWidth="1"/>
    <col min="14577" max="14577" width="7.140625" style="23" customWidth="1"/>
    <col min="14578" max="14578" width="6.5703125" style="23" customWidth="1"/>
    <col min="14579" max="14579" width="8.140625" style="23" customWidth="1"/>
    <col min="14580" max="14581" width="7.42578125" style="23" customWidth="1"/>
    <col min="14582" max="14582" width="7" style="23" customWidth="1"/>
    <col min="14583" max="14583" width="7.28515625" style="23" customWidth="1"/>
    <col min="14584" max="14584" width="7" style="23" customWidth="1"/>
    <col min="14585" max="14585" width="8.140625" style="23" customWidth="1"/>
    <col min="14586" max="14586" width="6.5703125" style="23" customWidth="1"/>
    <col min="14587" max="14587" width="2" style="23" customWidth="1"/>
    <col min="14588" max="14588" width="7" style="23" customWidth="1"/>
    <col min="14589" max="14589" width="7.85546875" style="23" customWidth="1"/>
    <col min="14590" max="14590" width="7.28515625" style="23" customWidth="1"/>
    <col min="14591" max="14591" width="7.5703125" style="23" customWidth="1"/>
    <col min="14592" max="14593" width="7.42578125" style="23" customWidth="1"/>
    <col min="14594" max="14594" width="7.5703125" style="23" customWidth="1"/>
    <col min="14595" max="14595" width="9.5703125" style="23" customWidth="1"/>
    <col min="14596" max="14596" width="11.28515625" style="23" customWidth="1"/>
    <col min="14597" max="14597" width="7" style="23" customWidth="1"/>
    <col min="14598" max="14598" width="7.85546875" style="23" customWidth="1"/>
    <col min="14599" max="14599" width="18" style="23" customWidth="1"/>
    <col min="14600" max="14600" width="27.7109375" style="23" customWidth="1"/>
    <col min="14601" max="14601" width="10" style="23" customWidth="1"/>
    <col min="14602" max="14602" width="7.5703125" style="23" customWidth="1"/>
    <col min="14603" max="14603" width="8.42578125" style="23" customWidth="1"/>
    <col min="14604" max="14604" width="8.85546875" style="23" customWidth="1"/>
    <col min="14605" max="14605" width="6.7109375" style="23" customWidth="1"/>
    <col min="14606" max="14606" width="10.7109375" style="23" customWidth="1"/>
    <col min="14607" max="14607" width="14.140625" style="23" customWidth="1"/>
    <col min="14608" max="14608" width="13.42578125" style="23" customWidth="1"/>
    <col min="14609" max="14609" width="13.85546875" style="23" customWidth="1"/>
    <col min="14610" max="14610" width="14" style="23" customWidth="1"/>
    <col min="14611" max="14611" width="8.42578125" style="23" customWidth="1"/>
    <col min="14612" max="14612" width="15.140625" style="23" customWidth="1"/>
    <col min="14613" max="14613" width="13" style="23" customWidth="1"/>
    <col min="14614" max="14814" width="11.42578125" style="23"/>
    <col min="14815" max="14815" width="2.5703125" style="23" customWidth="1"/>
    <col min="14816" max="14816" width="7.5703125" style="23" customWidth="1"/>
    <col min="14817" max="14817" width="6.28515625" style="23" customWidth="1"/>
    <col min="14818" max="14818" width="6.7109375" style="23" customWidth="1"/>
    <col min="14819" max="14819" width="35.85546875" style="23" customWidth="1"/>
    <col min="14820" max="14820" width="25.5703125" style="23" customWidth="1"/>
    <col min="14821" max="14821" width="9.7109375" style="23" customWidth="1"/>
    <col min="14822" max="14822" width="9.5703125" style="23" customWidth="1"/>
    <col min="14823" max="14823" width="8.5703125" style="23" customWidth="1"/>
    <col min="14824" max="14824" width="7.85546875" style="23" customWidth="1"/>
    <col min="14825" max="14825" width="2" style="23" customWidth="1"/>
    <col min="14826" max="14826" width="6.85546875" style="23" customWidth="1"/>
    <col min="14827" max="14827" width="6.28515625" style="23" customWidth="1"/>
    <col min="14828" max="14828" width="6.85546875" style="23" customWidth="1"/>
    <col min="14829" max="14829" width="7" style="23" customWidth="1"/>
    <col min="14830" max="14830" width="7.5703125" style="23" customWidth="1"/>
    <col min="14831" max="14831" width="6.5703125" style="23" customWidth="1"/>
    <col min="14832" max="14832" width="2" style="23" customWidth="1"/>
    <col min="14833" max="14833" width="7.140625" style="23" customWidth="1"/>
    <col min="14834" max="14834" width="6.5703125" style="23" customWidth="1"/>
    <col min="14835" max="14835" width="8.140625" style="23" customWidth="1"/>
    <col min="14836" max="14837" width="7.42578125" style="23" customWidth="1"/>
    <col min="14838" max="14838" width="7" style="23" customWidth="1"/>
    <col min="14839" max="14839" width="7.28515625" style="23" customWidth="1"/>
    <col min="14840" max="14840" width="7" style="23" customWidth="1"/>
    <col min="14841" max="14841" width="8.140625" style="23" customWidth="1"/>
    <col min="14842" max="14842" width="6.5703125" style="23" customWidth="1"/>
    <col min="14843" max="14843" width="2" style="23" customWidth="1"/>
    <col min="14844" max="14844" width="7" style="23" customWidth="1"/>
    <col min="14845" max="14845" width="7.85546875" style="23" customWidth="1"/>
    <col min="14846" max="14846" width="7.28515625" style="23" customWidth="1"/>
    <col min="14847" max="14847" width="7.5703125" style="23" customWidth="1"/>
    <col min="14848" max="14849" width="7.42578125" style="23" customWidth="1"/>
    <col min="14850" max="14850" width="7.5703125" style="23" customWidth="1"/>
    <col min="14851" max="14851" width="9.5703125" style="23" customWidth="1"/>
    <col min="14852" max="14852" width="11.28515625" style="23" customWidth="1"/>
    <col min="14853" max="14853" width="7" style="23" customWidth="1"/>
    <col min="14854" max="14854" width="7.85546875" style="23" customWidth="1"/>
    <col min="14855" max="14855" width="18" style="23" customWidth="1"/>
    <col min="14856" max="14856" width="27.7109375" style="23" customWidth="1"/>
    <col min="14857" max="14857" width="10" style="23" customWidth="1"/>
    <col min="14858" max="14858" width="7.5703125" style="23" customWidth="1"/>
    <col min="14859" max="14859" width="8.42578125" style="23" customWidth="1"/>
    <col min="14860" max="14860" width="8.85546875" style="23" customWidth="1"/>
    <col min="14861" max="14861" width="6.7109375" style="23" customWidth="1"/>
    <col min="14862" max="14862" width="10.7109375" style="23" customWidth="1"/>
    <col min="14863" max="14863" width="14.140625" style="23" customWidth="1"/>
    <col min="14864" max="14864" width="13.42578125" style="23" customWidth="1"/>
    <col min="14865" max="14865" width="13.85546875" style="23" customWidth="1"/>
    <col min="14866" max="14866" width="14" style="23" customWidth="1"/>
    <col min="14867" max="14867" width="8.42578125" style="23" customWidth="1"/>
    <col min="14868" max="14868" width="15.140625" style="23" customWidth="1"/>
    <col min="14869" max="14869" width="13" style="23" customWidth="1"/>
    <col min="14870" max="15070" width="11.42578125" style="23"/>
    <col min="15071" max="15071" width="2.5703125" style="23" customWidth="1"/>
    <col min="15072" max="15072" width="7.5703125" style="23" customWidth="1"/>
    <col min="15073" max="15073" width="6.28515625" style="23" customWidth="1"/>
    <col min="15074" max="15074" width="6.7109375" style="23" customWidth="1"/>
    <col min="15075" max="15075" width="35.85546875" style="23" customWidth="1"/>
    <col min="15076" max="15076" width="25.5703125" style="23" customWidth="1"/>
    <col min="15077" max="15077" width="9.7109375" style="23" customWidth="1"/>
    <col min="15078" max="15078" width="9.5703125" style="23" customWidth="1"/>
    <col min="15079" max="15079" width="8.5703125" style="23" customWidth="1"/>
    <col min="15080" max="15080" width="7.85546875" style="23" customWidth="1"/>
    <col min="15081" max="15081" width="2" style="23" customWidth="1"/>
    <col min="15082" max="15082" width="6.85546875" style="23" customWidth="1"/>
    <col min="15083" max="15083" width="6.28515625" style="23" customWidth="1"/>
    <col min="15084" max="15084" width="6.85546875" style="23" customWidth="1"/>
    <col min="15085" max="15085" width="7" style="23" customWidth="1"/>
    <col min="15086" max="15086" width="7.5703125" style="23" customWidth="1"/>
    <col min="15087" max="15087" width="6.5703125" style="23" customWidth="1"/>
    <col min="15088" max="15088" width="2" style="23" customWidth="1"/>
    <col min="15089" max="15089" width="7.140625" style="23" customWidth="1"/>
    <col min="15090" max="15090" width="6.5703125" style="23" customWidth="1"/>
    <col min="15091" max="15091" width="8.140625" style="23" customWidth="1"/>
    <col min="15092" max="15093" width="7.42578125" style="23" customWidth="1"/>
    <col min="15094" max="15094" width="7" style="23" customWidth="1"/>
    <col min="15095" max="15095" width="7.28515625" style="23" customWidth="1"/>
    <col min="15096" max="15096" width="7" style="23" customWidth="1"/>
    <col min="15097" max="15097" width="8.140625" style="23" customWidth="1"/>
    <col min="15098" max="15098" width="6.5703125" style="23" customWidth="1"/>
    <col min="15099" max="15099" width="2" style="23" customWidth="1"/>
    <col min="15100" max="15100" width="7" style="23" customWidth="1"/>
    <col min="15101" max="15101" width="7.85546875" style="23" customWidth="1"/>
    <col min="15102" max="15102" width="7.28515625" style="23" customWidth="1"/>
    <col min="15103" max="15103" width="7.5703125" style="23" customWidth="1"/>
    <col min="15104" max="15105" width="7.42578125" style="23" customWidth="1"/>
    <col min="15106" max="15106" width="7.5703125" style="23" customWidth="1"/>
    <col min="15107" max="15107" width="9.5703125" style="23" customWidth="1"/>
    <col min="15108" max="15108" width="11.28515625" style="23" customWidth="1"/>
    <col min="15109" max="15109" width="7" style="23" customWidth="1"/>
    <col min="15110" max="15110" width="7.85546875" style="23" customWidth="1"/>
    <col min="15111" max="15111" width="18" style="23" customWidth="1"/>
    <col min="15112" max="15112" width="27.7109375" style="23" customWidth="1"/>
    <col min="15113" max="15113" width="10" style="23" customWidth="1"/>
    <col min="15114" max="15114" width="7.5703125" style="23" customWidth="1"/>
    <col min="15115" max="15115" width="8.42578125" style="23" customWidth="1"/>
    <col min="15116" max="15116" width="8.85546875" style="23" customWidth="1"/>
    <col min="15117" max="15117" width="6.7109375" style="23" customWidth="1"/>
    <col min="15118" max="15118" width="10.7109375" style="23" customWidth="1"/>
    <col min="15119" max="15119" width="14.140625" style="23" customWidth="1"/>
    <col min="15120" max="15120" width="13.42578125" style="23" customWidth="1"/>
    <col min="15121" max="15121" width="13.85546875" style="23" customWidth="1"/>
    <col min="15122" max="15122" width="14" style="23" customWidth="1"/>
    <col min="15123" max="15123" width="8.42578125" style="23" customWidth="1"/>
    <col min="15124" max="15124" width="15.140625" style="23" customWidth="1"/>
    <col min="15125" max="15125" width="13" style="23" customWidth="1"/>
    <col min="15126" max="15326" width="11.42578125" style="23"/>
    <col min="15327" max="15327" width="2.5703125" style="23" customWidth="1"/>
    <col min="15328" max="15328" width="7.5703125" style="23" customWidth="1"/>
    <col min="15329" max="15329" width="6.28515625" style="23" customWidth="1"/>
    <col min="15330" max="15330" width="6.7109375" style="23" customWidth="1"/>
    <col min="15331" max="15331" width="35.85546875" style="23" customWidth="1"/>
    <col min="15332" max="15332" width="25.5703125" style="23" customWidth="1"/>
    <col min="15333" max="15333" width="9.7109375" style="23" customWidth="1"/>
    <col min="15334" max="15334" width="9.5703125" style="23" customWidth="1"/>
    <col min="15335" max="15335" width="8.5703125" style="23" customWidth="1"/>
    <col min="15336" max="15336" width="7.85546875" style="23" customWidth="1"/>
    <col min="15337" max="15337" width="2" style="23" customWidth="1"/>
    <col min="15338" max="15338" width="6.85546875" style="23" customWidth="1"/>
    <col min="15339" max="15339" width="6.28515625" style="23" customWidth="1"/>
    <col min="15340" max="15340" width="6.85546875" style="23" customWidth="1"/>
    <col min="15341" max="15341" width="7" style="23" customWidth="1"/>
    <col min="15342" max="15342" width="7.5703125" style="23" customWidth="1"/>
    <col min="15343" max="15343" width="6.5703125" style="23" customWidth="1"/>
    <col min="15344" max="15344" width="2" style="23" customWidth="1"/>
    <col min="15345" max="15345" width="7.140625" style="23" customWidth="1"/>
    <col min="15346" max="15346" width="6.5703125" style="23" customWidth="1"/>
    <col min="15347" max="15347" width="8.140625" style="23" customWidth="1"/>
    <col min="15348" max="15349" width="7.42578125" style="23" customWidth="1"/>
    <col min="15350" max="15350" width="7" style="23" customWidth="1"/>
    <col min="15351" max="15351" width="7.28515625" style="23" customWidth="1"/>
    <col min="15352" max="15352" width="7" style="23" customWidth="1"/>
    <col min="15353" max="15353" width="8.140625" style="23" customWidth="1"/>
    <col min="15354" max="15354" width="6.5703125" style="23" customWidth="1"/>
    <col min="15355" max="15355" width="2" style="23" customWidth="1"/>
    <col min="15356" max="15356" width="7" style="23" customWidth="1"/>
    <col min="15357" max="15357" width="7.85546875" style="23" customWidth="1"/>
    <col min="15358" max="15358" width="7.28515625" style="23" customWidth="1"/>
    <col min="15359" max="15359" width="7.5703125" style="23" customWidth="1"/>
    <col min="15360" max="15361" width="7.42578125" style="23" customWidth="1"/>
    <col min="15362" max="15362" width="7.5703125" style="23" customWidth="1"/>
    <col min="15363" max="15363" width="9.5703125" style="23" customWidth="1"/>
    <col min="15364" max="15364" width="11.28515625" style="23" customWidth="1"/>
    <col min="15365" max="15365" width="7" style="23" customWidth="1"/>
    <col min="15366" max="15366" width="7.85546875" style="23" customWidth="1"/>
    <col min="15367" max="15367" width="18" style="23" customWidth="1"/>
    <col min="15368" max="15368" width="27.7109375" style="23" customWidth="1"/>
    <col min="15369" max="15369" width="10" style="23" customWidth="1"/>
    <col min="15370" max="15370" width="7.5703125" style="23" customWidth="1"/>
    <col min="15371" max="15371" width="8.42578125" style="23" customWidth="1"/>
    <col min="15372" max="15372" width="8.85546875" style="23" customWidth="1"/>
    <col min="15373" max="15373" width="6.7109375" style="23" customWidth="1"/>
    <col min="15374" max="15374" width="10.7109375" style="23" customWidth="1"/>
    <col min="15375" max="15375" width="14.140625" style="23" customWidth="1"/>
    <col min="15376" max="15376" width="13.42578125" style="23" customWidth="1"/>
    <col min="15377" max="15377" width="13.85546875" style="23" customWidth="1"/>
    <col min="15378" max="15378" width="14" style="23" customWidth="1"/>
    <col min="15379" max="15379" width="8.42578125" style="23" customWidth="1"/>
    <col min="15380" max="15380" width="15.140625" style="23" customWidth="1"/>
    <col min="15381" max="15381" width="13" style="23" customWidth="1"/>
    <col min="15382" max="15582" width="11.42578125" style="23"/>
    <col min="15583" max="15583" width="2.5703125" style="23" customWidth="1"/>
    <col min="15584" max="15584" width="7.5703125" style="23" customWidth="1"/>
    <col min="15585" max="15585" width="6.28515625" style="23" customWidth="1"/>
    <col min="15586" max="15586" width="6.7109375" style="23" customWidth="1"/>
    <col min="15587" max="15587" width="35.85546875" style="23" customWidth="1"/>
    <col min="15588" max="15588" width="25.5703125" style="23" customWidth="1"/>
    <col min="15589" max="15589" width="9.7109375" style="23" customWidth="1"/>
    <col min="15590" max="15590" width="9.5703125" style="23" customWidth="1"/>
    <col min="15591" max="15591" width="8.5703125" style="23" customWidth="1"/>
    <col min="15592" max="15592" width="7.85546875" style="23" customWidth="1"/>
    <col min="15593" max="15593" width="2" style="23" customWidth="1"/>
    <col min="15594" max="15594" width="6.85546875" style="23" customWidth="1"/>
    <col min="15595" max="15595" width="6.28515625" style="23" customWidth="1"/>
    <col min="15596" max="15596" width="6.85546875" style="23" customWidth="1"/>
    <col min="15597" max="15597" width="7" style="23" customWidth="1"/>
    <col min="15598" max="15598" width="7.5703125" style="23" customWidth="1"/>
    <col min="15599" max="15599" width="6.5703125" style="23" customWidth="1"/>
    <col min="15600" max="15600" width="2" style="23" customWidth="1"/>
    <col min="15601" max="15601" width="7.140625" style="23" customWidth="1"/>
    <col min="15602" max="15602" width="6.5703125" style="23" customWidth="1"/>
    <col min="15603" max="15603" width="8.140625" style="23" customWidth="1"/>
    <col min="15604" max="15605" width="7.42578125" style="23" customWidth="1"/>
    <col min="15606" max="15606" width="7" style="23" customWidth="1"/>
    <col min="15607" max="15607" width="7.28515625" style="23" customWidth="1"/>
    <col min="15608" max="15608" width="7" style="23" customWidth="1"/>
    <col min="15609" max="15609" width="8.140625" style="23" customWidth="1"/>
    <col min="15610" max="15610" width="6.5703125" style="23" customWidth="1"/>
    <col min="15611" max="15611" width="2" style="23" customWidth="1"/>
    <col min="15612" max="15612" width="7" style="23" customWidth="1"/>
    <col min="15613" max="15613" width="7.85546875" style="23" customWidth="1"/>
    <col min="15614" max="15614" width="7.28515625" style="23" customWidth="1"/>
    <col min="15615" max="15615" width="7.5703125" style="23" customWidth="1"/>
    <col min="15616" max="15617" width="7.42578125" style="23" customWidth="1"/>
    <col min="15618" max="15618" width="7.5703125" style="23" customWidth="1"/>
    <col min="15619" max="15619" width="9.5703125" style="23" customWidth="1"/>
    <col min="15620" max="15620" width="11.28515625" style="23" customWidth="1"/>
    <col min="15621" max="15621" width="7" style="23" customWidth="1"/>
    <col min="15622" max="15622" width="7.85546875" style="23" customWidth="1"/>
    <col min="15623" max="15623" width="18" style="23" customWidth="1"/>
    <col min="15624" max="15624" width="27.7109375" style="23" customWidth="1"/>
    <col min="15625" max="15625" width="10" style="23" customWidth="1"/>
    <col min="15626" max="15626" width="7.5703125" style="23" customWidth="1"/>
    <col min="15627" max="15627" width="8.42578125" style="23" customWidth="1"/>
    <col min="15628" max="15628" width="8.85546875" style="23" customWidth="1"/>
    <col min="15629" max="15629" width="6.7109375" style="23" customWidth="1"/>
    <col min="15630" max="15630" width="10.7109375" style="23" customWidth="1"/>
    <col min="15631" max="15631" width="14.140625" style="23" customWidth="1"/>
    <col min="15632" max="15632" width="13.42578125" style="23" customWidth="1"/>
    <col min="15633" max="15633" width="13.85546875" style="23" customWidth="1"/>
    <col min="15634" max="15634" width="14" style="23" customWidth="1"/>
    <col min="15635" max="15635" width="8.42578125" style="23" customWidth="1"/>
    <col min="15636" max="15636" width="15.140625" style="23" customWidth="1"/>
    <col min="15637" max="15637" width="13" style="23" customWidth="1"/>
    <col min="15638" max="15838" width="11.42578125" style="23"/>
    <col min="15839" max="15839" width="2.5703125" style="23" customWidth="1"/>
    <col min="15840" max="15840" width="7.5703125" style="23" customWidth="1"/>
    <col min="15841" max="15841" width="6.28515625" style="23" customWidth="1"/>
    <col min="15842" max="15842" width="6.7109375" style="23" customWidth="1"/>
    <col min="15843" max="15843" width="35.85546875" style="23" customWidth="1"/>
    <col min="15844" max="15844" width="25.5703125" style="23" customWidth="1"/>
    <col min="15845" max="15845" width="9.7109375" style="23" customWidth="1"/>
    <col min="15846" max="15846" width="9.5703125" style="23" customWidth="1"/>
    <col min="15847" max="15847" width="8.5703125" style="23" customWidth="1"/>
    <col min="15848" max="15848" width="7.85546875" style="23" customWidth="1"/>
    <col min="15849" max="15849" width="2" style="23" customWidth="1"/>
    <col min="15850" max="15850" width="6.85546875" style="23" customWidth="1"/>
    <col min="15851" max="15851" width="6.28515625" style="23" customWidth="1"/>
    <col min="15852" max="15852" width="6.85546875" style="23" customWidth="1"/>
    <col min="15853" max="15853" width="7" style="23" customWidth="1"/>
    <col min="15854" max="15854" width="7.5703125" style="23" customWidth="1"/>
    <col min="15855" max="15855" width="6.5703125" style="23" customWidth="1"/>
    <col min="15856" max="15856" width="2" style="23" customWidth="1"/>
    <col min="15857" max="15857" width="7.140625" style="23" customWidth="1"/>
    <col min="15858" max="15858" width="6.5703125" style="23" customWidth="1"/>
    <col min="15859" max="15859" width="8.140625" style="23" customWidth="1"/>
    <col min="15860" max="15861" width="7.42578125" style="23" customWidth="1"/>
    <col min="15862" max="15862" width="7" style="23" customWidth="1"/>
    <col min="15863" max="15863" width="7.28515625" style="23" customWidth="1"/>
    <col min="15864" max="15864" width="7" style="23" customWidth="1"/>
    <col min="15865" max="15865" width="8.140625" style="23" customWidth="1"/>
    <col min="15866" max="15866" width="6.5703125" style="23" customWidth="1"/>
    <col min="15867" max="15867" width="2" style="23" customWidth="1"/>
    <col min="15868" max="15868" width="7" style="23" customWidth="1"/>
    <col min="15869" max="15869" width="7.85546875" style="23" customWidth="1"/>
    <col min="15870" max="15870" width="7.28515625" style="23" customWidth="1"/>
    <col min="15871" max="15871" width="7.5703125" style="23" customWidth="1"/>
    <col min="15872" max="15873" width="7.42578125" style="23" customWidth="1"/>
    <col min="15874" max="15874" width="7.5703125" style="23" customWidth="1"/>
    <col min="15875" max="15875" width="9.5703125" style="23" customWidth="1"/>
    <col min="15876" max="15876" width="11.28515625" style="23" customWidth="1"/>
    <col min="15877" max="15877" width="7" style="23" customWidth="1"/>
    <col min="15878" max="15878" width="7.85546875" style="23" customWidth="1"/>
    <col min="15879" max="15879" width="18" style="23" customWidth="1"/>
    <col min="15880" max="15880" width="27.7109375" style="23" customWidth="1"/>
    <col min="15881" max="15881" width="10" style="23" customWidth="1"/>
    <col min="15882" max="15882" width="7.5703125" style="23" customWidth="1"/>
    <col min="15883" max="15883" width="8.42578125" style="23" customWidth="1"/>
    <col min="15884" max="15884" width="8.85546875" style="23" customWidth="1"/>
    <col min="15885" max="15885" width="6.7109375" style="23" customWidth="1"/>
    <col min="15886" max="15886" width="10.7109375" style="23" customWidth="1"/>
    <col min="15887" max="15887" width="14.140625" style="23" customWidth="1"/>
    <col min="15888" max="15888" width="13.42578125" style="23" customWidth="1"/>
    <col min="15889" max="15889" width="13.85546875" style="23" customWidth="1"/>
    <col min="15890" max="15890" width="14" style="23" customWidth="1"/>
    <col min="15891" max="15891" width="8.42578125" style="23" customWidth="1"/>
    <col min="15892" max="15892" width="15.140625" style="23" customWidth="1"/>
    <col min="15893" max="15893" width="13" style="23" customWidth="1"/>
    <col min="15894" max="16094" width="11.42578125" style="23"/>
    <col min="16095" max="16095" width="2.5703125" style="23" customWidth="1"/>
    <col min="16096" max="16096" width="7.5703125" style="23" customWidth="1"/>
    <col min="16097" max="16097" width="6.28515625" style="23" customWidth="1"/>
    <col min="16098" max="16098" width="6.7109375" style="23" customWidth="1"/>
    <col min="16099" max="16099" width="35.85546875" style="23" customWidth="1"/>
    <col min="16100" max="16100" width="25.5703125" style="23" customWidth="1"/>
    <col min="16101" max="16101" width="9.7109375" style="23" customWidth="1"/>
    <col min="16102" max="16102" width="9.5703125" style="23" customWidth="1"/>
    <col min="16103" max="16103" width="8.5703125" style="23" customWidth="1"/>
    <col min="16104" max="16104" width="7.85546875" style="23" customWidth="1"/>
    <col min="16105" max="16105" width="2" style="23" customWidth="1"/>
    <col min="16106" max="16106" width="6.85546875" style="23" customWidth="1"/>
    <col min="16107" max="16107" width="6.28515625" style="23" customWidth="1"/>
    <col min="16108" max="16108" width="6.85546875" style="23" customWidth="1"/>
    <col min="16109" max="16109" width="7" style="23" customWidth="1"/>
    <col min="16110" max="16110" width="7.5703125" style="23" customWidth="1"/>
    <col min="16111" max="16111" width="6.5703125" style="23" customWidth="1"/>
    <col min="16112" max="16112" width="2" style="23" customWidth="1"/>
    <col min="16113" max="16113" width="7.140625" style="23" customWidth="1"/>
    <col min="16114" max="16114" width="6.5703125" style="23" customWidth="1"/>
    <col min="16115" max="16115" width="8.140625" style="23" customWidth="1"/>
    <col min="16116" max="16117" width="7.42578125" style="23" customWidth="1"/>
    <col min="16118" max="16118" width="7" style="23" customWidth="1"/>
    <col min="16119" max="16119" width="7.28515625" style="23" customWidth="1"/>
    <col min="16120" max="16120" width="7" style="23" customWidth="1"/>
    <col min="16121" max="16121" width="8.140625" style="23" customWidth="1"/>
    <col min="16122" max="16122" width="6.5703125" style="23" customWidth="1"/>
    <col min="16123" max="16123" width="2" style="23" customWidth="1"/>
    <col min="16124" max="16124" width="7" style="23" customWidth="1"/>
    <col min="16125" max="16125" width="7.85546875" style="23" customWidth="1"/>
    <col min="16126" max="16126" width="7.28515625" style="23" customWidth="1"/>
    <col min="16127" max="16127" width="7.5703125" style="23" customWidth="1"/>
    <col min="16128" max="16129" width="7.42578125" style="23" customWidth="1"/>
    <col min="16130" max="16130" width="7.5703125" style="23" customWidth="1"/>
    <col min="16131" max="16131" width="9.5703125" style="23" customWidth="1"/>
    <col min="16132" max="16132" width="11.28515625" style="23" customWidth="1"/>
    <col min="16133" max="16133" width="7" style="23" customWidth="1"/>
    <col min="16134" max="16134" width="7.85546875" style="23" customWidth="1"/>
    <col min="16135" max="16135" width="18" style="23" customWidth="1"/>
    <col min="16136" max="16136" width="27.7109375" style="23" customWidth="1"/>
    <col min="16137" max="16137" width="10" style="23" customWidth="1"/>
    <col min="16138" max="16138" width="7.5703125" style="23" customWidth="1"/>
    <col min="16139" max="16139" width="8.42578125" style="23" customWidth="1"/>
    <col min="16140" max="16140" width="8.85546875" style="23" customWidth="1"/>
    <col min="16141" max="16141" width="6.7109375" style="23" customWidth="1"/>
    <col min="16142" max="16142" width="10.7109375" style="23" customWidth="1"/>
    <col min="16143" max="16143" width="14.140625" style="23" customWidth="1"/>
    <col min="16144" max="16144" width="13.42578125" style="23" customWidth="1"/>
    <col min="16145" max="16145" width="13.85546875" style="23" customWidth="1"/>
    <col min="16146" max="16146" width="14" style="23" customWidth="1"/>
    <col min="16147" max="16147" width="8.42578125" style="23" customWidth="1"/>
    <col min="16148" max="16148" width="15.140625" style="23" customWidth="1"/>
    <col min="16149" max="16149" width="13" style="23" customWidth="1"/>
    <col min="16150" max="16384" width="11.42578125" style="23"/>
  </cols>
  <sheetData>
    <row r="1" spans="1:22" x14ac:dyDescent="0.2">
      <c r="A1" s="22">
        <v>1</v>
      </c>
      <c r="B1" s="22">
        <v>2</v>
      </c>
      <c r="C1" s="22">
        <v>3</v>
      </c>
      <c r="D1" s="136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  <c r="P1" s="22">
        <v>16</v>
      </c>
      <c r="Q1" s="22">
        <v>18</v>
      </c>
      <c r="R1" s="22">
        <v>17</v>
      </c>
      <c r="S1" s="22">
        <v>19</v>
      </c>
      <c r="T1" s="22">
        <v>20</v>
      </c>
      <c r="U1" s="22">
        <v>21</v>
      </c>
      <c r="V1" s="29" t="s">
        <v>0</v>
      </c>
    </row>
    <row r="2" spans="1:22" ht="24.75" customHeight="1" x14ac:dyDescent="0.2">
      <c r="A2" s="24">
        <v>0</v>
      </c>
      <c r="B2" s="24">
        <v>0</v>
      </c>
      <c r="C2" s="24">
        <v>0</v>
      </c>
      <c r="D2" s="24">
        <v>0</v>
      </c>
      <c r="E2" s="24">
        <v>0</v>
      </c>
      <c r="F2" s="24">
        <v>0</v>
      </c>
      <c r="G2" s="25"/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6">
        <v>2</v>
      </c>
      <c r="U2" s="24">
        <v>0</v>
      </c>
      <c r="V2" s="30">
        <v>43900</v>
      </c>
    </row>
    <row r="3" spans="1:22" ht="24.75" customHeight="1" x14ac:dyDescent="0.2">
      <c r="A3" s="27">
        <v>0</v>
      </c>
      <c r="B3" s="27">
        <v>0</v>
      </c>
      <c r="C3" s="25"/>
      <c r="D3" s="27">
        <v>0</v>
      </c>
      <c r="E3" s="25"/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5"/>
      <c r="R3" s="27">
        <v>0</v>
      </c>
      <c r="S3" s="27">
        <v>0</v>
      </c>
      <c r="T3" s="27">
        <v>0</v>
      </c>
      <c r="U3" s="27">
        <v>0</v>
      </c>
      <c r="V3" s="31">
        <v>43902</v>
      </c>
    </row>
    <row r="4" spans="1:22" ht="24.75" customHeight="1" x14ac:dyDescent="0.2">
      <c r="A4" s="24">
        <v>0</v>
      </c>
      <c r="B4" s="24">
        <v>0</v>
      </c>
      <c r="C4" s="24">
        <v>0</v>
      </c>
      <c r="D4" s="24">
        <v>0</v>
      </c>
      <c r="E4" s="25"/>
      <c r="F4" s="24">
        <v>0</v>
      </c>
      <c r="G4" s="26">
        <v>4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0.5</v>
      </c>
      <c r="R4" s="24">
        <v>0</v>
      </c>
      <c r="S4" s="24">
        <v>0</v>
      </c>
      <c r="T4" s="24">
        <v>0</v>
      </c>
      <c r="U4" s="24">
        <v>0</v>
      </c>
      <c r="V4" s="30">
        <v>43902</v>
      </c>
    </row>
    <row r="5" spans="1:22" ht="24.75" customHeight="1" x14ac:dyDescent="0.2">
      <c r="A5" s="27">
        <v>0</v>
      </c>
      <c r="B5" s="27">
        <v>0</v>
      </c>
      <c r="C5" s="27">
        <v>0</v>
      </c>
      <c r="D5" s="27">
        <v>0</v>
      </c>
      <c r="E5" s="25"/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5"/>
      <c r="R5" s="27">
        <v>0</v>
      </c>
      <c r="S5" s="27">
        <v>0</v>
      </c>
      <c r="T5" s="25"/>
      <c r="U5" s="27">
        <v>0</v>
      </c>
      <c r="V5" s="31">
        <v>43902</v>
      </c>
    </row>
    <row r="6" spans="1:22" ht="24.75" customHeight="1" x14ac:dyDescent="0.2">
      <c r="A6" s="24">
        <v>0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5"/>
      <c r="M6" s="24">
        <v>0</v>
      </c>
      <c r="N6" s="24">
        <v>0</v>
      </c>
      <c r="O6" s="24">
        <v>0</v>
      </c>
      <c r="P6" s="24">
        <v>0</v>
      </c>
      <c r="Q6" s="25"/>
      <c r="R6" s="24">
        <v>0</v>
      </c>
      <c r="S6" s="24">
        <v>0</v>
      </c>
      <c r="T6" s="24">
        <v>0</v>
      </c>
      <c r="U6" s="24">
        <v>0</v>
      </c>
      <c r="V6" s="30">
        <v>43902</v>
      </c>
    </row>
    <row r="7" spans="1:22" ht="24.75" customHeight="1" x14ac:dyDescent="0.2">
      <c r="A7" s="27">
        <v>0</v>
      </c>
      <c r="B7" s="27">
        <v>0</v>
      </c>
      <c r="C7" s="27">
        <v>0</v>
      </c>
      <c r="D7" s="27">
        <v>0</v>
      </c>
      <c r="E7" s="25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5"/>
      <c r="R7" s="27">
        <v>0</v>
      </c>
      <c r="S7" s="27">
        <v>0</v>
      </c>
      <c r="T7" s="27">
        <v>0</v>
      </c>
      <c r="U7" s="27">
        <v>0</v>
      </c>
      <c r="V7" s="31">
        <v>43902</v>
      </c>
    </row>
    <row r="8" spans="1:22" ht="24.75" customHeight="1" x14ac:dyDescent="0.2">
      <c r="A8" s="24">
        <v>0</v>
      </c>
      <c r="B8" s="24">
        <v>0</v>
      </c>
      <c r="C8" s="24">
        <v>0</v>
      </c>
      <c r="D8" s="24">
        <v>0</v>
      </c>
      <c r="E8" s="25"/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/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5"/>
      <c r="R8" s="24">
        <v>0</v>
      </c>
      <c r="S8" s="24">
        <v>0</v>
      </c>
      <c r="T8" s="24">
        <v>0</v>
      </c>
      <c r="U8" s="24">
        <v>0</v>
      </c>
      <c r="V8" s="30">
        <v>43902</v>
      </c>
    </row>
    <row r="9" spans="1:22" ht="24.75" customHeight="1" x14ac:dyDescent="0.2">
      <c r="A9" s="27">
        <v>0</v>
      </c>
      <c r="B9" s="27">
        <v>0</v>
      </c>
      <c r="C9" s="27">
        <v>0</v>
      </c>
      <c r="D9" s="27">
        <v>0</v>
      </c>
      <c r="E9" s="25"/>
      <c r="F9" s="27">
        <v>0</v>
      </c>
      <c r="G9" s="25"/>
      <c r="H9" s="25"/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5"/>
      <c r="R9" s="25"/>
      <c r="S9" s="27">
        <v>0</v>
      </c>
      <c r="T9" s="27">
        <v>0</v>
      </c>
      <c r="U9" s="27">
        <v>0</v>
      </c>
      <c r="V9" s="31">
        <v>43902</v>
      </c>
    </row>
    <row r="10" spans="1:22" ht="24.75" customHeight="1" x14ac:dyDescent="0.2">
      <c r="A10" s="24">
        <v>0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5"/>
      <c r="O10" s="24">
        <v>0</v>
      </c>
      <c r="P10" s="24">
        <v>0</v>
      </c>
      <c r="Q10" s="25"/>
      <c r="R10" s="24">
        <v>0</v>
      </c>
      <c r="S10" s="24">
        <v>0</v>
      </c>
      <c r="T10" s="24">
        <v>0</v>
      </c>
      <c r="U10" s="24">
        <v>0</v>
      </c>
      <c r="V10" s="30">
        <v>43902</v>
      </c>
    </row>
    <row r="11" spans="1:22" ht="24.75" customHeight="1" x14ac:dyDescent="0.2">
      <c r="A11" s="27">
        <v>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5"/>
      <c r="O11" s="27">
        <v>0</v>
      </c>
      <c r="P11" s="27">
        <v>0</v>
      </c>
      <c r="Q11" s="25"/>
      <c r="R11" s="27">
        <v>0</v>
      </c>
      <c r="S11" s="27">
        <v>0</v>
      </c>
      <c r="T11" s="27">
        <v>0</v>
      </c>
      <c r="U11" s="27">
        <v>0</v>
      </c>
      <c r="V11" s="31">
        <v>43902</v>
      </c>
    </row>
    <row r="12" spans="1:22" ht="24.75" customHeight="1" x14ac:dyDescent="0.2">
      <c r="A12" s="24">
        <v>0</v>
      </c>
      <c r="B12" s="24">
        <v>0</v>
      </c>
      <c r="C12" s="25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30">
        <v>43902</v>
      </c>
    </row>
    <row r="13" spans="1:22" ht="24.75" customHeight="1" x14ac:dyDescent="0.2">
      <c r="A13" s="27">
        <v>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31">
        <v>43902</v>
      </c>
    </row>
    <row r="14" spans="1:22" ht="24.75" customHeight="1" x14ac:dyDescent="0.2">
      <c r="A14" s="24">
        <v>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/>
      <c r="R14" s="24">
        <v>0</v>
      </c>
      <c r="S14" s="24">
        <v>0</v>
      </c>
      <c r="T14" s="24">
        <v>0</v>
      </c>
      <c r="U14" s="24">
        <v>0</v>
      </c>
      <c r="V14" s="30">
        <v>43902</v>
      </c>
    </row>
    <row r="15" spans="1:22" ht="24.75" customHeight="1" x14ac:dyDescent="0.2">
      <c r="A15" s="27">
        <v>0</v>
      </c>
      <c r="B15" s="27">
        <v>0</v>
      </c>
      <c r="C15" s="27">
        <v>0</v>
      </c>
      <c r="D15" s="27">
        <v>0</v>
      </c>
      <c r="E15" s="25"/>
      <c r="F15" s="27">
        <v>0</v>
      </c>
      <c r="G15" s="25"/>
      <c r="H15" s="27">
        <v>0</v>
      </c>
      <c r="I15" s="27">
        <v>0</v>
      </c>
      <c r="J15" s="27">
        <v>0</v>
      </c>
      <c r="K15" s="27">
        <v>0</v>
      </c>
      <c r="L15" s="25"/>
      <c r="M15" s="27">
        <v>0</v>
      </c>
      <c r="N15" s="27">
        <v>0</v>
      </c>
      <c r="O15" s="27">
        <v>0</v>
      </c>
      <c r="P15" s="27">
        <v>0</v>
      </c>
      <c r="Q15" s="25"/>
      <c r="R15" s="27">
        <v>0</v>
      </c>
      <c r="S15" s="27">
        <v>0</v>
      </c>
      <c r="T15" s="27">
        <v>0</v>
      </c>
      <c r="U15" s="27">
        <v>0</v>
      </c>
      <c r="V15" s="31">
        <v>43902</v>
      </c>
    </row>
    <row r="16" spans="1:22" ht="24.75" customHeight="1" x14ac:dyDescent="0.2">
      <c r="A16" s="24">
        <v>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6">
        <v>5</v>
      </c>
      <c r="R16" s="24">
        <v>0</v>
      </c>
      <c r="S16" s="24">
        <v>0</v>
      </c>
      <c r="T16" s="24">
        <v>0</v>
      </c>
      <c r="U16" s="24">
        <v>0</v>
      </c>
      <c r="V16" s="30">
        <v>43902</v>
      </c>
    </row>
    <row r="17" spans="1:22" ht="24.75" customHeight="1" x14ac:dyDescent="0.2">
      <c r="A17" s="27">
        <v>0</v>
      </c>
      <c r="B17" s="27">
        <v>0</v>
      </c>
      <c r="C17" s="27">
        <v>0</v>
      </c>
      <c r="D17" s="25"/>
      <c r="E17" s="27">
        <v>0</v>
      </c>
      <c r="F17" s="27">
        <v>0</v>
      </c>
      <c r="G17" s="25"/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5"/>
      <c r="R17" s="27">
        <v>0</v>
      </c>
      <c r="S17" s="27">
        <v>0</v>
      </c>
      <c r="T17" s="27">
        <v>0</v>
      </c>
      <c r="U17" s="27">
        <v>0</v>
      </c>
      <c r="V17" s="31">
        <v>43902</v>
      </c>
    </row>
    <row r="18" spans="1:22" ht="24.75" customHeight="1" x14ac:dyDescent="0.2">
      <c r="A18" s="24">
        <v>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5"/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0.3</v>
      </c>
      <c r="R18" s="24">
        <v>0</v>
      </c>
      <c r="S18" s="24">
        <v>0</v>
      </c>
      <c r="T18" s="24">
        <v>0</v>
      </c>
      <c r="U18" s="24">
        <v>0</v>
      </c>
      <c r="V18" s="30">
        <v>43902</v>
      </c>
    </row>
    <row r="19" spans="1:22" ht="24.75" customHeight="1" x14ac:dyDescent="0.2">
      <c r="A19" s="27">
        <v>0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5"/>
      <c r="P19" s="27">
        <v>0</v>
      </c>
      <c r="Q19" s="25"/>
      <c r="R19" s="27">
        <v>0</v>
      </c>
      <c r="S19" s="27">
        <v>0</v>
      </c>
      <c r="T19" s="27">
        <v>0</v>
      </c>
      <c r="U19" s="27">
        <v>0</v>
      </c>
      <c r="V19" s="31">
        <v>43902</v>
      </c>
    </row>
    <row r="20" spans="1:22" ht="24.75" customHeight="1" x14ac:dyDescent="0.2">
      <c r="A20" s="24">
        <v>0</v>
      </c>
      <c r="B20" s="24">
        <v>0</v>
      </c>
      <c r="C20" s="25"/>
      <c r="D20" s="24">
        <v>0</v>
      </c>
      <c r="E20" s="25"/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/>
      <c r="R20" s="24">
        <v>0</v>
      </c>
      <c r="S20" s="24">
        <v>0</v>
      </c>
      <c r="T20" s="24">
        <v>0</v>
      </c>
      <c r="U20" s="24">
        <v>0</v>
      </c>
      <c r="V20" s="30">
        <v>43902</v>
      </c>
    </row>
    <row r="21" spans="1:22" ht="24.75" customHeight="1" x14ac:dyDescent="0.2">
      <c r="A21" s="27">
        <v>0</v>
      </c>
      <c r="B21" s="27">
        <v>0</v>
      </c>
      <c r="C21" s="25"/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31">
        <v>43902</v>
      </c>
    </row>
    <row r="22" spans="1:22" ht="24.75" customHeight="1" x14ac:dyDescent="0.2">
      <c r="A22" s="24">
        <v>0</v>
      </c>
      <c r="B22" s="24">
        <v>0</v>
      </c>
      <c r="C22" s="24">
        <v>0</v>
      </c>
      <c r="D22" s="24">
        <v>0</v>
      </c>
      <c r="E22" s="25"/>
      <c r="F22" s="24">
        <v>0</v>
      </c>
      <c r="G22" s="24">
        <v>0</v>
      </c>
      <c r="H22" s="25"/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/>
      <c r="R22" s="25"/>
      <c r="S22" s="24">
        <v>0</v>
      </c>
      <c r="T22" s="24">
        <v>0</v>
      </c>
      <c r="U22" s="24">
        <v>0</v>
      </c>
      <c r="V22" s="30">
        <v>43902</v>
      </c>
    </row>
    <row r="23" spans="1:22" ht="24.75" customHeight="1" x14ac:dyDescent="0.2">
      <c r="A23" s="27">
        <v>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6">
        <v>16</v>
      </c>
      <c r="O23" s="27">
        <v>0</v>
      </c>
      <c r="P23" s="27">
        <v>0</v>
      </c>
      <c r="Q23" s="27">
        <v>2</v>
      </c>
      <c r="R23" s="27">
        <v>0</v>
      </c>
      <c r="S23" s="27">
        <v>0</v>
      </c>
      <c r="T23" s="27">
        <v>0</v>
      </c>
      <c r="U23" s="27">
        <v>0</v>
      </c>
      <c r="V23" s="31">
        <v>43902</v>
      </c>
    </row>
    <row r="24" spans="1:22" ht="24.75" customHeight="1" x14ac:dyDescent="0.2">
      <c r="A24" s="24">
        <v>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5"/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5"/>
      <c r="R24" s="24">
        <v>0</v>
      </c>
      <c r="S24" s="24">
        <v>0</v>
      </c>
      <c r="T24" s="24">
        <v>0</v>
      </c>
      <c r="U24" s="24">
        <v>0</v>
      </c>
      <c r="V24" s="30">
        <v>43902</v>
      </c>
    </row>
    <row r="25" spans="1:22" ht="24.75" customHeight="1" x14ac:dyDescent="0.2">
      <c r="A25" s="27">
        <v>0</v>
      </c>
      <c r="B25" s="27">
        <v>0</v>
      </c>
      <c r="C25" s="27">
        <v>0</v>
      </c>
      <c r="D25" s="27">
        <v>0</v>
      </c>
      <c r="E25" s="25"/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5"/>
      <c r="R25" s="27">
        <v>0</v>
      </c>
      <c r="S25" s="27">
        <v>0</v>
      </c>
      <c r="T25" s="27">
        <v>0</v>
      </c>
      <c r="U25" s="27">
        <v>0</v>
      </c>
      <c r="V25" s="31">
        <v>43902</v>
      </c>
    </row>
    <row r="26" spans="1:22" ht="24.75" customHeight="1" x14ac:dyDescent="0.2">
      <c r="A26" s="24">
        <v>0</v>
      </c>
      <c r="B26" s="24">
        <v>0</v>
      </c>
      <c r="C26" s="25"/>
      <c r="D26" s="24">
        <v>0</v>
      </c>
      <c r="E26" s="25"/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5"/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5"/>
      <c r="R26" s="24">
        <v>0</v>
      </c>
      <c r="S26" s="24">
        <v>0</v>
      </c>
      <c r="T26" s="24">
        <v>0</v>
      </c>
      <c r="U26" s="24">
        <v>0</v>
      </c>
      <c r="V26" s="30">
        <v>43902</v>
      </c>
    </row>
    <row r="27" spans="1:22" ht="24.75" customHeight="1" x14ac:dyDescent="0.2">
      <c r="A27" s="27">
        <v>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5"/>
      <c r="H27" s="27">
        <v>0</v>
      </c>
      <c r="I27" s="27">
        <v>0</v>
      </c>
      <c r="J27" s="27">
        <v>0</v>
      </c>
      <c r="K27" s="25"/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5"/>
      <c r="R27" s="27">
        <v>0</v>
      </c>
      <c r="S27" s="27">
        <v>0</v>
      </c>
      <c r="T27" s="27">
        <v>0</v>
      </c>
      <c r="U27" s="27">
        <v>0</v>
      </c>
      <c r="V27" s="31">
        <v>43902</v>
      </c>
    </row>
    <row r="28" spans="1:22" ht="24.75" customHeight="1" x14ac:dyDescent="0.2">
      <c r="A28" s="24">
        <v>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/>
      <c r="P28" s="24">
        <v>0</v>
      </c>
      <c r="Q28" s="25"/>
      <c r="R28" s="24">
        <v>0</v>
      </c>
      <c r="S28" s="24">
        <v>0</v>
      </c>
      <c r="T28" s="24">
        <v>0</v>
      </c>
      <c r="U28" s="24">
        <v>0</v>
      </c>
      <c r="V28" s="30">
        <v>43902</v>
      </c>
    </row>
    <row r="29" spans="1:22" ht="24.75" customHeight="1" x14ac:dyDescent="0.2">
      <c r="A29" s="27">
        <v>0</v>
      </c>
      <c r="B29" s="27">
        <v>0</v>
      </c>
      <c r="C29" s="27">
        <v>0</v>
      </c>
      <c r="D29" s="27">
        <v>0</v>
      </c>
      <c r="E29" s="25"/>
      <c r="F29" s="27">
        <v>0</v>
      </c>
      <c r="G29" s="27">
        <v>0</v>
      </c>
      <c r="H29" s="28">
        <v>4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0.5</v>
      </c>
      <c r="R29" s="27">
        <v>0</v>
      </c>
      <c r="S29" s="27">
        <v>0</v>
      </c>
      <c r="T29" s="27">
        <v>0</v>
      </c>
      <c r="U29" s="27">
        <v>0</v>
      </c>
      <c r="V29" s="31">
        <v>43902</v>
      </c>
    </row>
    <row r="30" spans="1:22" ht="24.75" customHeight="1" x14ac:dyDescent="0.2">
      <c r="A30" s="24">
        <v>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/>
      <c r="L30" s="25"/>
      <c r="M30" s="24">
        <v>0</v>
      </c>
      <c r="N30" s="24">
        <v>0</v>
      </c>
      <c r="O30" s="24">
        <v>0</v>
      </c>
      <c r="P30" s="24">
        <v>0</v>
      </c>
      <c r="Q30" s="25"/>
      <c r="R30" s="25"/>
      <c r="S30" s="24">
        <v>0</v>
      </c>
      <c r="T30" s="24">
        <v>0</v>
      </c>
      <c r="U30" s="24">
        <v>0</v>
      </c>
      <c r="V30" s="30">
        <v>43902</v>
      </c>
    </row>
    <row r="31" spans="1:22" ht="24.75" customHeight="1" x14ac:dyDescent="0.2">
      <c r="A31" s="27">
        <v>0</v>
      </c>
      <c r="B31" s="27">
        <v>0</v>
      </c>
      <c r="C31" s="27">
        <v>0</v>
      </c>
      <c r="D31" s="25"/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31">
        <v>43902</v>
      </c>
    </row>
    <row r="32" spans="1:22" ht="24.75" customHeight="1" x14ac:dyDescent="0.2">
      <c r="A32" s="24">
        <v>0</v>
      </c>
      <c r="B32" s="24">
        <v>0</v>
      </c>
      <c r="C32" s="24">
        <v>0</v>
      </c>
      <c r="D32" s="24">
        <v>0</v>
      </c>
      <c r="E32" s="25"/>
      <c r="F32" s="24">
        <v>0</v>
      </c>
      <c r="G32" s="25"/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5"/>
      <c r="R32" s="24">
        <v>0</v>
      </c>
      <c r="S32" s="24">
        <v>0</v>
      </c>
      <c r="T32" s="24">
        <v>0</v>
      </c>
      <c r="U32" s="24">
        <v>0</v>
      </c>
      <c r="V32" s="30">
        <v>43902</v>
      </c>
    </row>
    <row r="33" spans="1:22" ht="24.75" customHeight="1" x14ac:dyDescent="0.2">
      <c r="A33" s="27">
        <v>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5"/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5"/>
      <c r="U33" s="27">
        <v>0</v>
      </c>
      <c r="V33" s="31">
        <v>43902</v>
      </c>
    </row>
    <row r="34" spans="1:22" ht="24.75" customHeight="1" x14ac:dyDescent="0.2">
      <c r="A34" s="24">
        <v>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5"/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/>
      <c r="R34" s="24">
        <v>0</v>
      </c>
      <c r="S34" s="24">
        <v>0</v>
      </c>
      <c r="T34" s="24">
        <v>0</v>
      </c>
      <c r="U34" s="24">
        <v>0</v>
      </c>
      <c r="V34" s="30">
        <v>43902</v>
      </c>
    </row>
    <row r="35" spans="1:22" ht="24.75" customHeight="1" x14ac:dyDescent="0.2">
      <c r="A35" s="27">
        <v>0</v>
      </c>
      <c r="B35" s="27">
        <v>0</v>
      </c>
      <c r="C35" s="25"/>
      <c r="D35" s="27">
        <v>0</v>
      </c>
      <c r="E35" s="25"/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5"/>
      <c r="R35" s="27">
        <v>0</v>
      </c>
      <c r="S35" s="27">
        <v>0</v>
      </c>
      <c r="T35" s="25"/>
      <c r="U35" s="27">
        <v>0</v>
      </c>
      <c r="V35" s="31">
        <v>43902</v>
      </c>
    </row>
    <row r="36" spans="1:22" ht="24.75" customHeight="1" x14ac:dyDescent="0.2">
      <c r="A36" s="24">
        <v>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5"/>
      <c r="M36" s="24">
        <v>0</v>
      </c>
      <c r="N36" s="24">
        <v>0</v>
      </c>
      <c r="O36" s="24">
        <v>0</v>
      </c>
      <c r="P36" s="24">
        <v>0</v>
      </c>
      <c r="Q36" s="25"/>
      <c r="R36" s="25"/>
      <c r="S36" s="24">
        <v>0</v>
      </c>
      <c r="T36" s="24">
        <v>0</v>
      </c>
      <c r="U36" s="24">
        <v>0</v>
      </c>
      <c r="V36" s="30">
        <v>43902</v>
      </c>
    </row>
    <row r="37" spans="1:22" ht="24.75" customHeight="1" x14ac:dyDescent="0.2">
      <c r="A37" s="27">
        <v>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5"/>
      <c r="P37" s="27">
        <v>0</v>
      </c>
      <c r="Q37" s="25"/>
      <c r="R37" s="27">
        <v>0</v>
      </c>
      <c r="S37" s="27">
        <v>0</v>
      </c>
      <c r="T37" s="27">
        <v>0</v>
      </c>
      <c r="U37" s="27">
        <v>0</v>
      </c>
      <c r="V37" s="31">
        <v>43902</v>
      </c>
    </row>
    <row r="38" spans="1:22" ht="24.75" customHeight="1" x14ac:dyDescent="0.2">
      <c r="A38" s="24">
        <v>0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5"/>
      <c r="P38" s="24">
        <v>0</v>
      </c>
      <c r="Q38" s="25"/>
      <c r="R38" s="24">
        <v>0</v>
      </c>
      <c r="S38" s="24">
        <v>0</v>
      </c>
      <c r="T38" s="24">
        <v>0</v>
      </c>
      <c r="U38" s="24">
        <v>0</v>
      </c>
      <c r="V38" s="30">
        <v>43902</v>
      </c>
    </row>
    <row r="39" spans="1:22" ht="24.75" customHeight="1" x14ac:dyDescent="0.2">
      <c r="A39" s="27">
        <v>0</v>
      </c>
      <c r="B39" s="27">
        <v>0</v>
      </c>
      <c r="C39" s="25"/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5"/>
      <c r="R39" s="27">
        <v>0</v>
      </c>
      <c r="S39" s="27">
        <v>0</v>
      </c>
      <c r="T39" s="27">
        <v>0</v>
      </c>
      <c r="U39" s="27">
        <v>0</v>
      </c>
      <c r="V39" s="31">
        <v>43902</v>
      </c>
    </row>
    <row r="40" spans="1:22" ht="24.75" customHeight="1" x14ac:dyDescent="0.2">
      <c r="A40" s="24">
        <v>0</v>
      </c>
      <c r="B40" s="24">
        <v>0</v>
      </c>
      <c r="C40" s="25"/>
      <c r="D40" s="24">
        <v>0</v>
      </c>
      <c r="E40" s="25"/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/>
      <c r="R40" s="24">
        <v>0</v>
      </c>
      <c r="S40" s="24">
        <v>0</v>
      </c>
      <c r="T40" s="25"/>
      <c r="U40" s="24">
        <v>0</v>
      </c>
      <c r="V40" s="30">
        <v>43902</v>
      </c>
    </row>
    <row r="41" spans="1:22" ht="24.75" customHeight="1" x14ac:dyDescent="0.2">
      <c r="A41" s="27">
        <v>0</v>
      </c>
      <c r="B41" s="27">
        <v>0</v>
      </c>
      <c r="C41" s="27">
        <v>0</v>
      </c>
      <c r="D41" s="27">
        <v>0</v>
      </c>
      <c r="E41" s="25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31">
        <v>43902</v>
      </c>
    </row>
    <row r="42" spans="1:22" ht="24.75" customHeight="1" x14ac:dyDescent="0.2">
      <c r="A42" s="24">
        <v>0</v>
      </c>
      <c r="B42" s="24">
        <v>0</v>
      </c>
      <c r="C42" s="24">
        <v>0</v>
      </c>
      <c r="D42" s="24">
        <v>0</v>
      </c>
      <c r="E42" s="25"/>
      <c r="F42" s="24">
        <v>0</v>
      </c>
      <c r="G42" s="25"/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5"/>
      <c r="R42" s="24">
        <v>0</v>
      </c>
      <c r="S42" s="24">
        <v>0</v>
      </c>
      <c r="T42" s="24">
        <v>0</v>
      </c>
      <c r="U42" s="24">
        <v>0</v>
      </c>
      <c r="V42" s="30">
        <v>43902</v>
      </c>
    </row>
    <row r="43" spans="1:22" ht="24.75" customHeight="1" x14ac:dyDescent="0.2">
      <c r="A43" s="27">
        <v>0</v>
      </c>
      <c r="B43" s="27">
        <v>0</v>
      </c>
      <c r="C43" s="25"/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5"/>
      <c r="R43" s="27">
        <v>0</v>
      </c>
      <c r="S43" s="27">
        <v>0</v>
      </c>
      <c r="T43" s="27">
        <v>0</v>
      </c>
      <c r="U43" s="27">
        <v>0</v>
      </c>
      <c r="V43" s="31">
        <v>43902</v>
      </c>
    </row>
    <row r="44" spans="1:22" ht="24.75" customHeight="1" x14ac:dyDescent="0.2">
      <c r="A44" s="24">
        <v>0</v>
      </c>
      <c r="B44" s="24">
        <v>0</v>
      </c>
      <c r="C44" s="25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/>
      <c r="R44" s="24">
        <v>0</v>
      </c>
      <c r="S44" s="24">
        <v>0</v>
      </c>
      <c r="T44" s="25"/>
      <c r="U44" s="24">
        <v>0</v>
      </c>
      <c r="V44" s="30">
        <v>43902</v>
      </c>
    </row>
    <row r="45" spans="1:22" ht="24.75" customHeight="1" x14ac:dyDescent="0.2">
      <c r="A45" s="27">
        <v>0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31">
        <v>43902</v>
      </c>
    </row>
    <row r="46" spans="1:22" ht="24.75" customHeight="1" x14ac:dyDescent="0.2">
      <c r="A46" s="24">
        <v>0</v>
      </c>
      <c r="B46" s="26">
        <v>4.8</v>
      </c>
      <c r="C46" s="24">
        <v>0</v>
      </c>
      <c r="D46" s="25"/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5"/>
      <c r="Q46" s="24">
        <v>0.7</v>
      </c>
      <c r="R46" s="25"/>
      <c r="S46" s="24">
        <v>0</v>
      </c>
      <c r="T46" s="24">
        <v>0</v>
      </c>
      <c r="U46" s="24">
        <v>0.7</v>
      </c>
      <c r="V46" s="30">
        <v>43905</v>
      </c>
    </row>
    <row r="47" spans="1:22" ht="24.75" customHeight="1" x14ac:dyDescent="0.2">
      <c r="A47" s="27">
        <v>0</v>
      </c>
      <c r="B47" s="27">
        <v>5.6</v>
      </c>
      <c r="C47" s="27">
        <v>0</v>
      </c>
      <c r="D47" s="28">
        <v>4.2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5"/>
      <c r="Q47" s="25"/>
      <c r="R47" s="28">
        <v>7.2</v>
      </c>
      <c r="S47" s="27">
        <v>0</v>
      </c>
      <c r="T47" s="27">
        <v>0</v>
      </c>
      <c r="U47" s="27">
        <v>0.7</v>
      </c>
      <c r="V47" s="31">
        <v>43907</v>
      </c>
    </row>
    <row r="48" spans="1:22" ht="24.75" customHeight="1" x14ac:dyDescent="0.2">
      <c r="A48" s="24">
        <v>0</v>
      </c>
      <c r="B48" s="24">
        <v>0</v>
      </c>
      <c r="C48" s="24">
        <v>0</v>
      </c>
      <c r="D48" s="24">
        <v>0</v>
      </c>
      <c r="E48" s="24">
        <v>0</v>
      </c>
      <c r="F48" s="26">
        <v>5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30">
        <v>43907</v>
      </c>
    </row>
    <row r="49" spans="1:22" ht="24.75" customHeight="1" x14ac:dyDescent="0.2">
      <c r="A49" s="27">
        <v>0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5"/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5"/>
      <c r="R49" s="27">
        <v>0</v>
      </c>
      <c r="S49" s="27">
        <v>0</v>
      </c>
      <c r="T49" s="27">
        <v>0</v>
      </c>
      <c r="U49" s="27">
        <v>0</v>
      </c>
      <c r="V49" s="31">
        <v>43909</v>
      </c>
    </row>
    <row r="50" spans="1:22" ht="24.75" customHeight="1" x14ac:dyDescent="0.2">
      <c r="A50" s="24">
        <v>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/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0.5</v>
      </c>
      <c r="R50" s="24">
        <v>0</v>
      </c>
      <c r="S50" s="24">
        <v>0</v>
      </c>
      <c r="T50" s="24">
        <v>0</v>
      </c>
      <c r="U50" s="24">
        <v>0</v>
      </c>
      <c r="V50" s="30">
        <v>43909</v>
      </c>
    </row>
    <row r="51" spans="1:22" ht="24.75" customHeight="1" x14ac:dyDescent="0.2">
      <c r="A51" s="27">
        <v>0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5"/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5"/>
      <c r="R51" s="27">
        <v>0</v>
      </c>
      <c r="S51" s="27">
        <v>0</v>
      </c>
      <c r="T51" s="27">
        <v>0</v>
      </c>
      <c r="U51" s="27">
        <v>0</v>
      </c>
      <c r="V51" s="31">
        <v>43909</v>
      </c>
    </row>
    <row r="52" spans="1:22" ht="24.75" customHeight="1" x14ac:dyDescent="0.2">
      <c r="A52" s="24">
        <v>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30">
        <v>43909</v>
      </c>
    </row>
    <row r="53" spans="1:22" ht="24.75" customHeight="1" x14ac:dyDescent="0.2">
      <c r="A53" s="27">
        <v>0</v>
      </c>
      <c r="B53" s="27">
        <v>0</v>
      </c>
      <c r="C53" s="27">
        <v>0</v>
      </c>
      <c r="D53" s="27">
        <v>0</v>
      </c>
      <c r="E53" s="25"/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5"/>
      <c r="R53" s="27">
        <v>0</v>
      </c>
      <c r="S53" s="27">
        <v>0</v>
      </c>
      <c r="T53" s="27">
        <v>0</v>
      </c>
      <c r="U53" s="26">
        <v>0.5</v>
      </c>
      <c r="V53" s="31">
        <v>43909</v>
      </c>
    </row>
    <row r="54" spans="1:22" ht="24.75" customHeight="1" x14ac:dyDescent="0.2">
      <c r="A54" s="24">
        <v>0</v>
      </c>
      <c r="B54" s="24">
        <v>0</v>
      </c>
      <c r="C54" s="24">
        <v>0</v>
      </c>
      <c r="D54" s="24">
        <v>0</v>
      </c>
      <c r="E54" s="25"/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5"/>
      <c r="R54" s="24">
        <v>0</v>
      </c>
      <c r="S54" s="24">
        <v>0</v>
      </c>
      <c r="T54" s="24">
        <v>0</v>
      </c>
      <c r="U54" s="26">
        <v>0.5</v>
      </c>
      <c r="V54" s="30">
        <v>43909</v>
      </c>
    </row>
    <row r="55" spans="1:22" ht="24.75" customHeight="1" x14ac:dyDescent="0.2">
      <c r="A55" s="27">
        <v>0</v>
      </c>
      <c r="B55" s="27">
        <v>0</v>
      </c>
      <c r="C55" s="27">
        <v>0</v>
      </c>
      <c r="D55" s="27">
        <v>0</v>
      </c>
      <c r="E55" s="25"/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5"/>
      <c r="R55" s="27">
        <v>0</v>
      </c>
      <c r="S55" s="27">
        <v>0</v>
      </c>
      <c r="T55" s="27">
        <v>0</v>
      </c>
      <c r="U55" s="26">
        <v>0.5</v>
      </c>
      <c r="V55" s="31">
        <v>43909</v>
      </c>
    </row>
    <row r="56" spans="1:22" ht="24.75" customHeight="1" x14ac:dyDescent="0.2">
      <c r="A56" s="24">
        <v>0</v>
      </c>
      <c r="B56" s="24">
        <v>0</v>
      </c>
      <c r="C56" s="24">
        <v>0</v>
      </c>
      <c r="D56" s="24">
        <v>0</v>
      </c>
      <c r="E56" s="25"/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5"/>
      <c r="R56" s="24">
        <v>0</v>
      </c>
      <c r="S56" s="24">
        <v>0</v>
      </c>
      <c r="T56" s="24">
        <v>0</v>
      </c>
      <c r="U56" s="26">
        <v>0.5</v>
      </c>
      <c r="V56" s="30">
        <v>43909</v>
      </c>
    </row>
    <row r="57" spans="1:22" ht="24.75" customHeight="1" x14ac:dyDescent="0.2">
      <c r="A57" s="27">
        <v>0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31">
        <v>43909</v>
      </c>
    </row>
    <row r="58" spans="1:22" ht="24.75" customHeight="1" x14ac:dyDescent="0.2">
      <c r="A58" s="24">
        <v>0</v>
      </c>
      <c r="B58" s="24">
        <v>0</v>
      </c>
      <c r="C58" s="24">
        <v>0</v>
      </c>
      <c r="D58" s="25"/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5"/>
      <c r="R58" s="24">
        <v>0</v>
      </c>
      <c r="S58" s="24">
        <v>0</v>
      </c>
      <c r="T58" s="24">
        <v>0</v>
      </c>
      <c r="U58" s="24">
        <v>0</v>
      </c>
      <c r="V58" s="30">
        <v>43909</v>
      </c>
    </row>
    <row r="59" spans="1:22" ht="24.75" customHeight="1" x14ac:dyDescent="0.2">
      <c r="A59" s="27">
        <v>0</v>
      </c>
      <c r="B59" s="27">
        <v>0</v>
      </c>
      <c r="C59" s="27">
        <v>0</v>
      </c>
      <c r="D59" s="25"/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5"/>
      <c r="R59" s="27">
        <v>0</v>
      </c>
      <c r="S59" s="27">
        <v>0</v>
      </c>
      <c r="T59" s="27">
        <v>0</v>
      </c>
      <c r="U59" s="27">
        <v>0</v>
      </c>
      <c r="V59" s="31">
        <v>43909</v>
      </c>
    </row>
    <row r="60" spans="1:22" ht="24.75" customHeight="1" x14ac:dyDescent="0.2">
      <c r="A60" s="24">
        <v>0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/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5"/>
      <c r="R60" s="24">
        <v>0</v>
      </c>
      <c r="S60" s="24">
        <v>0</v>
      </c>
      <c r="T60" s="24">
        <v>0</v>
      </c>
      <c r="U60" s="24">
        <v>0</v>
      </c>
      <c r="V60" s="30">
        <v>43909</v>
      </c>
    </row>
    <row r="61" spans="1:22" ht="24.75" customHeight="1" x14ac:dyDescent="0.2">
      <c r="A61" s="27">
        <v>0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5"/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6">
        <v>1</v>
      </c>
      <c r="R61" s="27">
        <v>0</v>
      </c>
      <c r="S61" s="27">
        <v>0</v>
      </c>
      <c r="T61" s="27">
        <v>0</v>
      </c>
      <c r="U61" s="27">
        <v>0</v>
      </c>
      <c r="V61" s="31">
        <v>43909</v>
      </c>
    </row>
    <row r="62" spans="1:22" ht="24.75" customHeight="1" x14ac:dyDescent="0.2">
      <c r="A62" s="24">
        <v>0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5"/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5"/>
      <c r="R62" s="24">
        <v>0</v>
      </c>
      <c r="S62" s="24">
        <v>0</v>
      </c>
      <c r="T62" s="24">
        <v>0</v>
      </c>
      <c r="U62" s="24">
        <v>0</v>
      </c>
      <c r="V62" s="30">
        <v>43909</v>
      </c>
    </row>
    <row r="63" spans="1:22" ht="24.75" customHeight="1" x14ac:dyDescent="0.2">
      <c r="A63" s="27">
        <v>0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5"/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0.5</v>
      </c>
      <c r="R63" s="27">
        <v>0</v>
      </c>
      <c r="S63" s="27">
        <v>0</v>
      </c>
      <c r="T63" s="27">
        <v>0</v>
      </c>
      <c r="U63" s="27">
        <v>0</v>
      </c>
      <c r="V63" s="31">
        <v>43909</v>
      </c>
    </row>
    <row r="64" spans="1:22" ht="24.75" customHeight="1" x14ac:dyDescent="0.2">
      <c r="A64" s="24">
        <v>0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30">
        <v>43909</v>
      </c>
    </row>
    <row r="65" spans="1:22" ht="24.75" customHeight="1" x14ac:dyDescent="0.2">
      <c r="A65" s="27">
        <v>0</v>
      </c>
      <c r="B65" s="27">
        <v>0</v>
      </c>
      <c r="C65" s="25"/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6">
        <v>0.5</v>
      </c>
      <c r="V65" s="31">
        <v>43909</v>
      </c>
    </row>
    <row r="66" spans="1:22" ht="24.75" customHeight="1" x14ac:dyDescent="0.2">
      <c r="A66" s="24">
        <v>0</v>
      </c>
      <c r="B66" s="24">
        <v>0</v>
      </c>
      <c r="C66" s="25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6">
        <v>0.5</v>
      </c>
      <c r="V66" s="30">
        <v>43909</v>
      </c>
    </row>
    <row r="67" spans="1:22" ht="24.75" customHeight="1" x14ac:dyDescent="0.2">
      <c r="A67" s="27">
        <v>0</v>
      </c>
      <c r="B67" s="27">
        <v>0</v>
      </c>
      <c r="C67" s="25"/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6">
        <v>0.5</v>
      </c>
      <c r="V67" s="31">
        <v>43909</v>
      </c>
    </row>
    <row r="68" spans="1:22" ht="24.75" customHeight="1" x14ac:dyDescent="0.2">
      <c r="A68" s="24">
        <v>0</v>
      </c>
      <c r="B68" s="24">
        <v>0</v>
      </c>
      <c r="C68" s="25"/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6">
        <v>0.5</v>
      </c>
      <c r="V68" s="30">
        <v>43909</v>
      </c>
    </row>
    <row r="69" spans="1:22" ht="24.75" customHeight="1" x14ac:dyDescent="0.2">
      <c r="A69" s="27">
        <v>0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31">
        <v>43909</v>
      </c>
    </row>
    <row r="70" spans="1:22" ht="24.75" customHeight="1" x14ac:dyDescent="0.2">
      <c r="A70" s="24">
        <v>0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8">
        <v>52</v>
      </c>
      <c r="N70" s="24">
        <v>0</v>
      </c>
      <c r="O70" s="24">
        <v>0</v>
      </c>
      <c r="P70" s="24">
        <v>0</v>
      </c>
      <c r="Q70" s="28">
        <v>50</v>
      </c>
      <c r="R70" s="24">
        <v>0</v>
      </c>
      <c r="S70" s="24">
        <v>0</v>
      </c>
      <c r="T70" s="24">
        <v>0</v>
      </c>
      <c r="U70" s="24">
        <v>0</v>
      </c>
      <c r="V70" s="30">
        <v>43910</v>
      </c>
    </row>
    <row r="71" spans="1:22" ht="24.75" customHeight="1" x14ac:dyDescent="0.2">
      <c r="A71" s="27">
        <v>0</v>
      </c>
      <c r="B71" s="27">
        <v>0</v>
      </c>
      <c r="C71" s="27">
        <v>0</v>
      </c>
      <c r="D71" s="27">
        <v>0</v>
      </c>
      <c r="E71" s="25"/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5"/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5"/>
      <c r="R71" s="27">
        <v>0</v>
      </c>
      <c r="S71" s="27">
        <v>0</v>
      </c>
      <c r="T71" s="27">
        <v>0</v>
      </c>
      <c r="U71" s="27">
        <v>0</v>
      </c>
      <c r="V71" s="31">
        <v>43910</v>
      </c>
    </row>
    <row r="72" spans="1:22" ht="24.75" customHeight="1" x14ac:dyDescent="0.2">
      <c r="A72" s="24">
        <v>0</v>
      </c>
      <c r="B72" s="24">
        <v>0</v>
      </c>
      <c r="C72" s="25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30">
        <v>43910</v>
      </c>
    </row>
    <row r="73" spans="1:22" ht="24.75" customHeight="1" x14ac:dyDescent="0.2">
      <c r="A73" s="27">
        <v>0</v>
      </c>
      <c r="B73" s="27">
        <v>0</v>
      </c>
      <c r="C73" s="25"/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31">
        <v>43910</v>
      </c>
    </row>
    <row r="74" spans="1:22" ht="24.75" customHeight="1" x14ac:dyDescent="0.2">
      <c r="A74" s="24">
        <v>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3.3</v>
      </c>
      <c r="R74" s="24">
        <v>0</v>
      </c>
      <c r="S74" s="24">
        <v>0</v>
      </c>
      <c r="T74" s="24">
        <v>0</v>
      </c>
      <c r="U74" s="24">
        <v>0</v>
      </c>
      <c r="V74" s="30">
        <v>43910</v>
      </c>
    </row>
    <row r="75" spans="1:22" ht="24.75" customHeight="1" x14ac:dyDescent="0.2">
      <c r="A75" s="27">
        <v>0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8">
        <v>1</v>
      </c>
      <c r="K75" s="25"/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0.5</v>
      </c>
      <c r="R75" s="27">
        <v>0</v>
      </c>
      <c r="S75" s="27">
        <v>0</v>
      </c>
      <c r="T75" s="26">
        <v>2</v>
      </c>
      <c r="U75" s="27">
        <v>0</v>
      </c>
      <c r="V75" s="31">
        <v>43910</v>
      </c>
    </row>
    <row r="76" spans="1:22" ht="24.75" customHeight="1" x14ac:dyDescent="0.2">
      <c r="A76" s="24">
        <v>0</v>
      </c>
      <c r="B76" s="24">
        <v>0</v>
      </c>
      <c r="C76" s="24">
        <v>0</v>
      </c>
      <c r="D76" s="24">
        <v>0</v>
      </c>
      <c r="E76" s="25"/>
      <c r="F76" s="24">
        <v>0</v>
      </c>
      <c r="G76" s="26">
        <v>1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0.5</v>
      </c>
      <c r="R76" s="24">
        <v>0</v>
      </c>
      <c r="S76" s="24">
        <v>0</v>
      </c>
      <c r="T76" s="24">
        <v>0</v>
      </c>
      <c r="U76" s="24">
        <v>0</v>
      </c>
      <c r="V76" s="30">
        <v>43910</v>
      </c>
    </row>
    <row r="77" spans="1:22" ht="24.75" customHeight="1" x14ac:dyDescent="0.2">
      <c r="A77" s="27">
        <v>0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2</v>
      </c>
      <c r="M77" s="27">
        <v>0</v>
      </c>
      <c r="N77" s="27">
        <v>0</v>
      </c>
      <c r="O77" s="27">
        <v>0</v>
      </c>
      <c r="P77" s="27">
        <v>0</v>
      </c>
      <c r="Q77" s="27">
        <v>0.3</v>
      </c>
      <c r="R77" s="27">
        <v>0</v>
      </c>
      <c r="S77" s="27">
        <v>0</v>
      </c>
      <c r="T77" s="27">
        <v>0</v>
      </c>
      <c r="U77" s="27">
        <v>0</v>
      </c>
      <c r="V77" s="31">
        <v>43910</v>
      </c>
    </row>
    <row r="78" spans="1:22" ht="24.75" customHeight="1" x14ac:dyDescent="0.2">
      <c r="A78" s="24">
        <v>0</v>
      </c>
      <c r="B78" s="24">
        <v>0</v>
      </c>
      <c r="C78" s="25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30">
        <v>43910</v>
      </c>
    </row>
    <row r="79" spans="1:22" ht="24.75" customHeight="1" x14ac:dyDescent="0.2">
      <c r="A79" s="27">
        <v>0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0.3</v>
      </c>
      <c r="R79" s="27">
        <v>0</v>
      </c>
      <c r="S79" s="27">
        <v>0</v>
      </c>
      <c r="T79" s="27">
        <v>0</v>
      </c>
      <c r="U79" s="27">
        <v>0</v>
      </c>
      <c r="V79" s="31">
        <v>43910</v>
      </c>
    </row>
    <row r="80" spans="1:22" ht="24.75" customHeight="1" x14ac:dyDescent="0.2">
      <c r="A80" s="24">
        <v>0</v>
      </c>
      <c r="B80" s="24">
        <v>0</v>
      </c>
      <c r="C80" s="24">
        <v>0</v>
      </c>
      <c r="D80" s="24">
        <v>0</v>
      </c>
      <c r="E80" s="28">
        <v>1.3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30">
        <v>43910</v>
      </c>
    </row>
    <row r="81" spans="1:22" ht="24.75" customHeight="1" x14ac:dyDescent="0.2">
      <c r="A81" s="27">
        <v>0</v>
      </c>
      <c r="B81" s="27">
        <v>0</v>
      </c>
      <c r="C81" s="25"/>
      <c r="D81" s="27">
        <v>0</v>
      </c>
      <c r="E81" s="27">
        <v>0</v>
      </c>
      <c r="F81" s="27">
        <v>0</v>
      </c>
      <c r="G81" s="25"/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0.3</v>
      </c>
      <c r="R81" s="27">
        <v>0</v>
      </c>
      <c r="S81" s="27">
        <v>0</v>
      </c>
      <c r="T81" s="27">
        <v>0</v>
      </c>
      <c r="U81" s="27">
        <v>0</v>
      </c>
      <c r="V81" s="31">
        <v>43910</v>
      </c>
    </row>
    <row r="82" spans="1:22" ht="24.75" customHeight="1" x14ac:dyDescent="0.2">
      <c r="A82" s="24">
        <v>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0.8</v>
      </c>
      <c r="H82" s="24">
        <v>0</v>
      </c>
      <c r="I82" s="24">
        <v>0</v>
      </c>
      <c r="J82" s="24">
        <v>0</v>
      </c>
      <c r="K82" s="28">
        <v>2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0.3</v>
      </c>
      <c r="R82" s="24">
        <v>0</v>
      </c>
      <c r="S82" s="24">
        <v>0</v>
      </c>
      <c r="T82" s="25"/>
      <c r="U82" s="24">
        <v>0</v>
      </c>
      <c r="V82" s="30">
        <v>43910</v>
      </c>
    </row>
    <row r="83" spans="1:22" ht="24.75" customHeight="1" x14ac:dyDescent="0.2">
      <c r="A83" s="27">
        <v>0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31">
        <v>43910</v>
      </c>
    </row>
    <row r="84" spans="1:22" ht="24.75" customHeight="1" x14ac:dyDescent="0.2">
      <c r="A84" s="24">
        <v>0</v>
      </c>
      <c r="B84" s="24">
        <v>0</v>
      </c>
      <c r="C84" s="24">
        <v>0</v>
      </c>
      <c r="D84" s="24">
        <v>0</v>
      </c>
      <c r="E84" s="24">
        <v>10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0.5</v>
      </c>
      <c r="R84" s="24">
        <v>0</v>
      </c>
      <c r="S84" s="24">
        <v>0</v>
      </c>
      <c r="T84" s="24">
        <v>0</v>
      </c>
      <c r="U84" s="24">
        <v>0.5</v>
      </c>
      <c r="V84" s="30">
        <v>43910</v>
      </c>
    </row>
    <row r="85" spans="1:22" ht="24.75" customHeight="1" x14ac:dyDescent="0.2">
      <c r="A85" s="27">
        <v>0</v>
      </c>
      <c r="B85" s="27">
        <v>0</v>
      </c>
      <c r="C85" s="27">
        <v>0</v>
      </c>
      <c r="D85" s="25"/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31">
        <v>43910</v>
      </c>
    </row>
    <row r="86" spans="1:22" ht="24.75" customHeight="1" x14ac:dyDescent="0.2">
      <c r="A86" s="24">
        <v>0</v>
      </c>
      <c r="B86" s="24">
        <v>0</v>
      </c>
      <c r="C86" s="24">
        <v>0</v>
      </c>
      <c r="D86" s="25"/>
      <c r="E86" s="25"/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30">
        <v>43910</v>
      </c>
    </row>
    <row r="87" spans="1:22" ht="24.75" customHeight="1" x14ac:dyDescent="0.2">
      <c r="A87" s="27">
        <v>0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5"/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8">
        <v>0.3</v>
      </c>
      <c r="R87" s="27">
        <v>0</v>
      </c>
      <c r="S87" s="27">
        <v>0</v>
      </c>
      <c r="T87" s="27">
        <v>0</v>
      </c>
      <c r="U87" s="27">
        <v>0</v>
      </c>
      <c r="V87" s="31">
        <v>43910</v>
      </c>
    </row>
    <row r="88" spans="1:22" ht="24.75" customHeight="1" x14ac:dyDescent="0.2">
      <c r="A88" s="24">
        <v>0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5"/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5"/>
      <c r="R88" s="24">
        <v>0</v>
      </c>
      <c r="S88" s="24">
        <v>0</v>
      </c>
      <c r="T88" s="24">
        <v>0</v>
      </c>
      <c r="U88" s="24">
        <v>0</v>
      </c>
      <c r="V88" s="30">
        <v>43910</v>
      </c>
    </row>
    <row r="89" spans="1:22" ht="24.75" customHeight="1" x14ac:dyDescent="0.2">
      <c r="A89" s="27">
        <v>0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5"/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5"/>
      <c r="R89" s="27">
        <v>0</v>
      </c>
      <c r="S89" s="27">
        <v>0</v>
      </c>
      <c r="T89" s="27">
        <v>0</v>
      </c>
      <c r="U89" s="27">
        <v>0</v>
      </c>
      <c r="V89" s="31">
        <v>43910</v>
      </c>
    </row>
    <row r="90" spans="1:22" ht="24.75" customHeight="1" x14ac:dyDescent="0.2">
      <c r="A90" s="24">
        <v>0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2</v>
      </c>
      <c r="R90" s="24">
        <v>0</v>
      </c>
      <c r="S90" s="24">
        <v>0</v>
      </c>
      <c r="T90" s="24">
        <v>0</v>
      </c>
      <c r="U90" s="24">
        <v>0</v>
      </c>
      <c r="V90" s="30">
        <v>43910</v>
      </c>
    </row>
    <row r="91" spans="1:22" ht="24.75" customHeight="1" x14ac:dyDescent="0.2">
      <c r="A91" s="27">
        <v>0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1</v>
      </c>
      <c r="R91" s="27">
        <v>0</v>
      </c>
      <c r="S91" s="27">
        <v>0</v>
      </c>
      <c r="T91" s="27">
        <v>0</v>
      </c>
      <c r="U91" s="27">
        <v>0</v>
      </c>
      <c r="V91" s="31">
        <v>43910</v>
      </c>
    </row>
    <row r="92" spans="1:22" ht="24.75" customHeight="1" x14ac:dyDescent="0.2">
      <c r="A92" s="24">
        <v>0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5"/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6">
        <v>1</v>
      </c>
      <c r="R92" s="24">
        <v>0</v>
      </c>
      <c r="S92" s="24">
        <v>0</v>
      </c>
      <c r="T92" s="24">
        <v>0</v>
      </c>
      <c r="U92" s="24">
        <v>0</v>
      </c>
      <c r="V92" s="30">
        <v>43910</v>
      </c>
    </row>
    <row r="93" spans="1:22" ht="24.75" customHeight="1" x14ac:dyDescent="0.2">
      <c r="A93" s="27">
        <v>0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0.5</v>
      </c>
      <c r="R93" s="27">
        <v>0</v>
      </c>
      <c r="S93" s="27">
        <v>0</v>
      </c>
      <c r="T93" s="27">
        <v>0</v>
      </c>
      <c r="U93" s="27">
        <v>0</v>
      </c>
      <c r="V93" s="31">
        <v>43910</v>
      </c>
    </row>
    <row r="94" spans="1:22" ht="24.75" customHeight="1" x14ac:dyDescent="0.2">
      <c r="A94" s="24">
        <v>0</v>
      </c>
      <c r="B94" s="24">
        <v>0</v>
      </c>
      <c r="C94" s="24">
        <v>0</v>
      </c>
      <c r="D94" s="24">
        <v>0</v>
      </c>
      <c r="E94" s="25"/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5"/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5"/>
      <c r="R94" s="24">
        <v>0</v>
      </c>
      <c r="S94" s="24">
        <v>0</v>
      </c>
      <c r="T94" s="24">
        <v>0</v>
      </c>
      <c r="U94" s="24">
        <v>0</v>
      </c>
      <c r="V94" s="30">
        <v>43910</v>
      </c>
    </row>
    <row r="95" spans="1:22" ht="24.75" customHeight="1" x14ac:dyDescent="0.2">
      <c r="A95" s="27">
        <v>0</v>
      </c>
      <c r="B95" s="27">
        <v>0</v>
      </c>
      <c r="C95" s="27">
        <v>0</v>
      </c>
      <c r="D95" s="27">
        <v>0</v>
      </c>
      <c r="E95" s="26">
        <v>4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5"/>
      <c r="P95" s="27">
        <v>0</v>
      </c>
      <c r="Q95" s="25"/>
      <c r="R95" s="27">
        <v>0</v>
      </c>
      <c r="S95" s="27">
        <v>0</v>
      </c>
      <c r="T95" s="27">
        <v>0</v>
      </c>
      <c r="U95" s="27">
        <v>5</v>
      </c>
      <c r="V95" s="31">
        <v>43913</v>
      </c>
    </row>
    <row r="96" spans="1:22" ht="24.75" customHeight="1" x14ac:dyDescent="0.2">
      <c r="A96" s="28">
        <v>12</v>
      </c>
      <c r="B96" s="24">
        <v>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6</v>
      </c>
      <c r="P96" s="25"/>
      <c r="Q96" s="24">
        <v>5</v>
      </c>
      <c r="R96" s="25"/>
      <c r="S96" s="24">
        <v>0</v>
      </c>
      <c r="T96" s="24">
        <v>0</v>
      </c>
      <c r="U96" s="24">
        <v>5</v>
      </c>
      <c r="V96" s="30">
        <v>43913</v>
      </c>
    </row>
    <row r="97" spans="1:22" ht="24.75" customHeight="1" x14ac:dyDescent="0.2">
      <c r="A97" s="27">
        <v>12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6</v>
      </c>
      <c r="P97" s="25"/>
      <c r="Q97" s="27">
        <v>5</v>
      </c>
      <c r="R97" s="28">
        <v>15</v>
      </c>
      <c r="S97" s="27">
        <v>0</v>
      </c>
      <c r="T97" s="27">
        <v>0</v>
      </c>
      <c r="U97" s="27">
        <v>2.5</v>
      </c>
      <c r="V97" s="31">
        <v>43913</v>
      </c>
    </row>
    <row r="98" spans="1:22" ht="24.75" customHeight="1" x14ac:dyDescent="0.2">
      <c r="A98" s="24">
        <v>0</v>
      </c>
      <c r="B98" s="24">
        <v>0</v>
      </c>
      <c r="C98" s="28">
        <v>4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5"/>
      <c r="M98" s="24">
        <v>0</v>
      </c>
      <c r="N98" s="24">
        <v>0</v>
      </c>
      <c r="O98" s="24">
        <v>0</v>
      </c>
      <c r="P98" s="24">
        <v>0</v>
      </c>
      <c r="Q98" s="25"/>
      <c r="R98" s="24">
        <v>0</v>
      </c>
      <c r="S98" s="24">
        <v>0</v>
      </c>
      <c r="T98" s="24">
        <v>0</v>
      </c>
      <c r="U98" s="24">
        <v>0</v>
      </c>
      <c r="V98" s="30">
        <v>43914</v>
      </c>
    </row>
    <row r="99" spans="1:22" ht="24.75" customHeight="1" x14ac:dyDescent="0.2">
      <c r="A99" s="27">
        <v>0</v>
      </c>
      <c r="B99" s="27">
        <v>0</v>
      </c>
      <c r="C99" s="27">
        <v>0</v>
      </c>
      <c r="D99" s="27">
        <v>0</v>
      </c>
      <c r="E99" s="28">
        <v>2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8">
        <v>1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6">
        <v>0.3</v>
      </c>
      <c r="R99" s="27">
        <v>0</v>
      </c>
      <c r="S99" s="27">
        <v>0</v>
      </c>
      <c r="T99" s="27">
        <v>0</v>
      </c>
      <c r="U99" s="27">
        <v>1</v>
      </c>
      <c r="V99" s="31">
        <v>43914</v>
      </c>
    </row>
    <row r="100" spans="1:22" ht="24.75" customHeight="1" x14ac:dyDescent="0.2">
      <c r="A100" s="24">
        <v>0</v>
      </c>
      <c r="B100" s="24">
        <v>0</v>
      </c>
      <c r="C100" s="25"/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5"/>
      <c r="M100" s="24">
        <v>0</v>
      </c>
      <c r="N100" s="24">
        <v>0</v>
      </c>
      <c r="O100" s="24">
        <v>0</v>
      </c>
      <c r="P100" s="24">
        <v>0</v>
      </c>
      <c r="Q100" s="25"/>
      <c r="R100" s="24">
        <v>0</v>
      </c>
      <c r="S100" s="24">
        <v>0</v>
      </c>
      <c r="T100" s="24">
        <v>0</v>
      </c>
      <c r="U100" s="24">
        <v>2</v>
      </c>
      <c r="V100" s="30">
        <v>43914</v>
      </c>
    </row>
    <row r="101" spans="1:22" ht="24.75" customHeight="1" x14ac:dyDescent="0.2">
      <c r="A101" s="27">
        <v>0</v>
      </c>
      <c r="B101" s="27">
        <v>0</v>
      </c>
      <c r="C101" s="27">
        <v>0</v>
      </c>
      <c r="D101" s="27">
        <v>0</v>
      </c>
      <c r="E101" s="27">
        <v>3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1</v>
      </c>
      <c r="V101" s="31">
        <v>43914</v>
      </c>
    </row>
    <row r="102" spans="1:22" ht="24.75" customHeight="1" x14ac:dyDescent="0.2">
      <c r="A102" s="24">
        <v>0</v>
      </c>
      <c r="B102" s="24">
        <v>0</v>
      </c>
      <c r="C102" s="24">
        <v>0</v>
      </c>
      <c r="D102" s="24">
        <v>0</v>
      </c>
      <c r="E102" s="24">
        <v>0</v>
      </c>
      <c r="F102" s="26">
        <v>25</v>
      </c>
      <c r="G102" s="24">
        <v>3.2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6</v>
      </c>
      <c r="P102" s="24">
        <v>0</v>
      </c>
      <c r="Q102" s="24">
        <v>1</v>
      </c>
      <c r="R102" s="24">
        <v>0</v>
      </c>
      <c r="S102" s="24">
        <v>0</v>
      </c>
      <c r="T102" s="24">
        <v>0</v>
      </c>
      <c r="U102" s="24">
        <v>1</v>
      </c>
      <c r="V102" s="30">
        <v>43914</v>
      </c>
    </row>
    <row r="103" spans="1:22" ht="24.75" customHeight="1" x14ac:dyDescent="0.2">
      <c r="A103" s="27">
        <v>0</v>
      </c>
      <c r="B103" s="27">
        <v>0</v>
      </c>
      <c r="C103" s="25"/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5"/>
      <c r="M103" s="27">
        <v>0</v>
      </c>
      <c r="N103" s="27">
        <v>0</v>
      </c>
      <c r="O103" s="27">
        <v>0</v>
      </c>
      <c r="P103" s="27">
        <v>0</v>
      </c>
      <c r="Q103" s="25"/>
      <c r="R103" s="27">
        <v>0</v>
      </c>
      <c r="S103" s="27">
        <v>0</v>
      </c>
      <c r="T103" s="27">
        <v>0</v>
      </c>
      <c r="U103" s="27">
        <v>0</v>
      </c>
      <c r="V103" s="31">
        <v>43914</v>
      </c>
    </row>
    <row r="104" spans="1:22" ht="24.75" customHeight="1" x14ac:dyDescent="0.2">
      <c r="A104" s="24">
        <v>0</v>
      </c>
      <c r="B104" s="24">
        <v>0</v>
      </c>
      <c r="C104" s="24">
        <v>0</v>
      </c>
      <c r="D104" s="24">
        <v>0</v>
      </c>
      <c r="E104" s="24">
        <v>0</v>
      </c>
      <c r="F104" s="26">
        <v>16</v>
      </c>
      <c r="G104" s="24">
        <v>0</v>
      </c>
      <c r="H104" s="24">
        <v>0</v>
      </c>
      <c r="I104" s="24">
        <v>25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1</v>
      </c>
      <c r="R104" s="24">
        <v>0</v>
      </c>
      <c r="S104" s="24">
        <v>0</v>
      </c>
      <c r="T104" s="24">
        <v>0</v>
      </c>
      <c r="U104" s="24">
        <v>1</v>
      </c>
      <c r="V104" s="30">
        <v>43914</v>
      </c>
    </row>
    <row r="105" spans="1:22" ht="24.75" customHeight="1" x14ac:dyDescent="0.2">
      <c r="A105" s="27">
        <v>0</v>
      </c>
      <c r="B105" s="27">
        <v>0</v>
      </c>
      <c r="C105" s="27">
        <v>0</v>
      </c>
      <c r="D105" s="27">
        <v>0</v>
      </c>
      <c r="E105" s="25"/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5"/>
      <c r="M105" s="27">
        <v>0</v>
      </c>
      <c r="N105" s="27">
        <v>0</v>
      </c>
      <c r="O105" s="27">
        <v>0</v>
      </c>
      <c r="P105" s="27">
        <v>0</v>
      </c>
      <c r="Q105" s="25"/>
      <c r="R105" s="27">
        <v>0</v>
      </c>
      <c r="S105" s="27">
        <v>0</v>
      </c>
      <c r="T105" s="27">
        <v>0</v>
      </c>
      <c r="U105" s="27">
        <v>0</v>
      </c>
      <c r="V105" s="31">
        <v>43914</v>
      </c>
    </row>
    <row r="106" spans="1:22" ht="24.75" customHeight="1" x14ac:dyDescent="0.2">
      <c r="A106" s="24">
        <v>0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2</v>
      </c>
      <c r="R106" s="24">
        <v>0</v>
      </c>
      <c r="S106" s="24">
        <v>0</v>
      </c>
      <c r="T106" s="24">
        <v>0</v>
      </c>
      <c r="U106" s="24">
        <v>0</v>
      </c>
      <c r="V106" s="30">
        <v>43914</v>
      </c>
    </row>
    <row r="107" spans="1:22" ht="24.75" customHeight="1" x14ac:dyDescent="0.2">
      <c r="A107" s="27">
        <v>0</v>
      </c>
      <c r="B107" s="27">
        <v>0</v>
      </c>
      <c r="C107" s="27">
        <v>0</v>
      </c>
      <c r="D107" s="27">
        <v>0</v>
      </c>
      <c r="E107" s="25"/>
      <c r="F107" s="27">
        <v>0</v>
      </c>
      <c r="G107" s="25"/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6">
        <v>0.3</v>
      </c>
      <c r="R107" s="27">
        <v>0</v>
      </c>
      <c r="S107" s="27">
        <v>0</v>
      </c>
      <c r="T107" s="27">
        <v>0</v>
      </c>
      <c r="U107" s="27">
        <v>0</v>
      </c>
      <c r="V107" s="31">
        <v>43914</v>
      </c>
    </row>
    <row r="108" spans="1:22" ht="24.75" customHeight="1" x14ac:dyDescent="0.2">
      <c r="A108" s="24">
        <v>0</v>
      </c>
      <c r="B108" s="24">
        <v>0</v>
      </c>
      <c r="C108" s="24">
        <v>0</v>
      </c>
      <c r="D108" s="24">
        <v>0</v>
      </c>
      <c r="E108" s="25"/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30">
        <v>43914</v>
      </c>
    </row>
    <row r="109" spans="1:22" ht="24.75" customHeight="1" x14ac:dyDescent="0.2">
      <c r="A109" s="27">
        <v>0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5"/>
      <c r="K109" s="27">
        <v>0</v>
      </c>
      <c r="L109" s="27">
        <v>0</v>
      </c>
      <c r="M109" s="27">
        <v>0</v>
      </c>
      <c r="N109" s="27">
        <v>0</v>
      </c>
      <c r="O109" s="25"/>
      <c r="P109" s="27">
        <v>0</v>
      </c>
      <c r="Q109" s="25"/>
      <c r="R109" s="27">
        <v>0</v>
      </c>
      <c r="S109" s="27">
        <v>0</v>
      </c>
      <c r="T109" s="27">
        <v>0</v>
      </c>
      <c r="U109" s="27">
        <v>0</v>
      </c>
      <c r="V109" s="31">
        <v>43914</v>
      </c>
    </row>
    <row r="110" spans="1:22" ht="24.75" customHeight="1" x14ac:dyDescent="0.2">
      <c r="A110" s="24">
        <v>0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5"/>
      <c r="P110" s="24">
        <v>0</v>
      </c>
      <c r="Q110" s="26">
        <v>1</v>
      </c>
      <c r="R110" s="24">
        <v>0</v>
      </c>
      <c r="S110" s="24">
        <v>0</v>
      </c>
      <c r="T110" s="24">
        <v>0</v>
      </c>
      <c r="U110" s="24">
        <v>0</v>
      </c>
      <c r="V110" s="30">
        <v>43914</v>
      </c>
    </row>
    <row r="111" spans="1:22" ht="24.75" customHeight="1" x14ac:dyDescent="0.2">
      <c r="A111" s="27">
        <v>0</v>
      </c>
      <c r="B111" s="27">
        <v>0</v>
      </c>
      <c r="C111" s="27">
        <v>0</v>
      </c>
      <c r="D111" s="27">
        <v>0</v>
      </c>
      <c r="E111" s="25"/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31">
        <v>43914</v>
      </c>
    </row>
    <row r="112" spans="1:22" ht="24.75" customHeight="1" x14ac:dyDescent="0.2">
      <c r="A112" s="24">
        <v>0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5"/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6">
        <v>0.3</v>
      </c>
      <c r="R112" s="24">
        <v>0</v>
      </c>
      <c r="S112" s="24">
        <v>0</v>
      </c>
      <c r="T112" s="24">
        <v>0</v>
      </c>
      <c r="U112" s="24">
        <v>0</v>
      </c>
      <c r="V112" s="30">
        <v>43914</v>
      </c>
    </row>
    <row r="113" spans="1:22" ht="24.75" customHeight="1" x14ac:dyDescent="0.2">
      <c r="A113" s="27">
        <v>0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3</v>
      </c>
      <c r="R113" s="27">
        <v>0</v>
      </c>
      <c r="S113" s="27">
        <v>0</v>
      </c>
      <c r="T113" s="27">
        <v>0</v>
      </c>
      <c r="U113" s="27">
        <v>0</v>
      </c>
      <c r="V113" s="31">
        <v>43914</v>
      </c>
    </row>
    <row r="114" spans="1:22" ht="24.75" customHeight="1" x14ac:dyDescent="0.2">
      <c r="A114" s="24">
        <v>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5"/>
      <c r="K114" s="24">
        <v>0</v>
      </c>
      <c r="L114" s="24">
        <v>0</v>
      </c>
      <c r="M114" s="24">
        <v>0</v>
      </c>
      <c r="N114" s="24">
        <v>0</v>
      </c>
      <c r="O114" s="25"/>
      <c r="P114" s="24">
        <v>0</v>
      </c>
      <c r="Q114" s="26">
        <v>1</v>
      </c>
      <c r="R114" s="24">
        <v>0</v>
      </c>
      <c r="S114" s="24">
        <v>0</v>
      </c>
      <c r="T114" s="24">
        <v>0</v>
      </c>
      <c r="U114" s="24">
        <v>0</v>
      </c>
      <c r="V114" s="30">
        <v>43914</v>
      </c>
    </row>
    <row r="115" spans="1:22" ht="24.75" customHeight="1" x14ac:dyDescent="0.2">
      <c r="A115" s="27">
        <v>0</v>
      </c>
      <c r="B115" s="27">
        <v>0</v>
      </c>
      <c r="C115" s="27">
        <v>0</v>
      </c>
      <c r="D115" s="27">
        <v>0</v>
      </c>
      <c r="E115" s="25"/>
      <c r="F115" s="27">
        <v>0</v>
      </c>
      <c r="G115" s="25"/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6">
        <v>0.3</v>
      </c>
      <c r="R115" s="27">
        <v>0</v>
      </c>
      <c r="S115" s="27">
        <v>0</v>
      </c>
      <c r="T115" s="27">
        <v>0</v>
      </c>
      <c r="U115" s="27">
        <v>0</v>
      </c>
      <c r="V115" s="31">
        <v>43914</v>
      </c>
    </row>
    <row r="116" spans="1:22" ht="24.75" customHeight="1" x14ac:dyDescent="0.2">
      <c r="A116" s="24">
        <v>0</v>
      </c>
      <c r="B116" s="24">
        <v>0</v>
      </c>
      <c r="C116" s="24">
        <v>0</v>
      </c>
      <c r="D116" s="24">
        <v>0</v>
      </c>
      <c r="E116" s="25"/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30">
        <v>43914</v>
      </c>
    </row>
    <row r="117" spans="1:22" ht="24.75" customHeight="1" x14ac:dyDescent="0.2">
      <c r="A117" s="27">
        <v>0</v>
      </c>
      <c r="B117" s="27">
        <v>0</v>
      </c>
      <c r="C117" s="27">
        <v>0</v>
      </c>
      <c r="D117" s="27">
        <v>0</v>
      </c>
      <c r="E117" s="25"/>
      <c r="F117" s="27">
        <v>0</v>
      </c>
      <c r="G117" s="25"/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6">
        <v>0.3</v>
      </c>
      <c r="R117" s="27">
        <v>0</v>
      </c>
      <c r="S117" s="27">
        <v>0</v>
      </c>
      <c r="T117" s="27">
        <v>0</v>
      </c>
      <c r="U117" s="27">
        <v>0</v>
      </c>
      <c r="V117" s="31">
        <v>43914</v>
      </c>
    </row>
    <row r="118" spans="1:22" ht="24.75" customHeight="1" x14ac:dyDescent="0.2">
      <c r="A118" s="24">
        <v>0</v>
      </c>
      <c r="B118" s="24">
        <v>0</v>
      </c>
      <c r="C118" s="24">
        <v>0</v>
      </c>
      <c r="D118" s="24">
        <v>0</v>
      </c>
      <c r="E118" s="25"/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30">
        <v>43914</v>
      </c>
    </row>
    <row r="119" spans="1:22" ht="24.75" customHeight="1" x14ac:dyDescent="0.2">
      <c r="A119" s="28">
        <v>3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6">
        <v>7</v>
      </c>
      <c r="S119" s="27">
        <v>0</v>
      </c>
      <c r="T119" s="27">
        <v>0</v>
      </c>
      <c r="U119" s="27">
        <v>0</v>
      </c>
      <c r="V119" s="31">
        <v>43915</v>
      </c>
    </row>
    <row r="120" spans="1:22" ht="24.75" customHeight="1" x14ac:dyDescent="0.2">
      <c r="A120" s="28">
        <v>3</v>
      </c>
      <c r="B120" s="24">
        <v>0</v>
      </c>
      <c r="C120" s="25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6">
        <v>7</v>
      </c>
      <c r="S120" s="24">
        <v>0</v>
      </c>
      <c r="T120" s="24">
        <v>0</v>
      </c>
      <c r="U120" s="24">
        <v>0</v>
      </c>
      <c r="V120" s="30">
        <v>43915</v>
      </c>
    </row>
    <row r="121" spans="1:22" ht="24.75" customHeight="1" x14ac:dyDescent="0.2">
      <c r="A121" s="27">
        <v>0</v>
      </c>
      <c r="B121" s="27">
        <v>0</v>
      </c>
      <c r="C121" s="25"/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10</v>
      </c>
      <c r="Q121" s="27">
        <v>1</v>
      </c>
      <c r="R121" s="27">
        <v>0</v>
      </c>
      <c r="S121" s="27">
        <v>0</v>
      </c>
      <c r="T121" s="27">
        <v>0</v>
      </c>
      <c r="U121" s="27">
        <v>0</v>
      </c>
      <c r="V121" s="31">
        <v>43915</v>
      </c>
    </row>
    <row r="122" spans="1:22" ht="24.75" customHeight="1" x14ac:dyDescent="0.2">
      <c r="A122" s="24">
        <v>0</v>
      </c>
      <c r="B122" s="24">
        <v>0</v>
      </c>
      <c r="C122" s="24">
        <v>0</v>
      </c>
      <c r="D122" s="24">
        <v>0</v>
      </c>
      <c r="E122" s="26">
        <v>16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6</v>
      </c>
      <c r="R122" s="24">
        <v>6</v>
      </c>
      <c r="S122" s="24">
        <v>0</v>
      </c>
      <c r="T122" s="24">
        <v>6</v>
      </c>
      <c r="U122" s="24">
        <v>0</v>
      </c>
      <c r="V122" s="30">
        <v>43915</v>
      </c>
    </row>
    <row r="123" spans="1:22" ht="24.75" customHeight="1" x14ac:dyDescent="0.2">
      <c r="A123" s="27">
        <v>0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6</v>
      </c>
      <c r="M123" s="27">
        <v>0</v>
      </c>
      <c r="N123" s="27">
        <v>0</v>
      </c>
      <c r="O123" s="27">
        <v>0</v>
      </c>
      <c r="P123" s="27">
        <v>0</v>
      </c>
      <c r="Q123" s="27">
        <v>2</v>
      </c>
      <c r="R123" s="27">
        <v>0</v>
      </c>
      <c r="S123" s="27">
        <v>0</v>
      </c>
      <c r="T123" s="26">
        <v>5</v>
      </c>
      <c r="U123" s="27">
        <v>0</v>
      </c>
      <c r="V123" s="31">
        <v>43915</v>
      </c>
    </row>
    <row r="124" spans="1:22" ht="24.75" customHeight="1" x14ac:dyDescent="0.2">
      <c r="A124" s="24">
        <v>0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5"/>
      <c r="R124" s="24">
        <v>0</v>
      </c>
      <c r="S124" s="24">
        <v>0</v>
      </c>
      <c r="T124" s="24">
        <v>0</v>
      </c>
      <c r="U124" s="24">
        <v>0</v>
      </c>
      <c r="V124" s="30">
        <v>43915</v>
      </c>
    </row>
    <row r="125" spans="1:22" ht="24.75" customHeight="1" x14ac:dyDescent="0.2">
      <c r="A125" s="27">
        <v>0</v>
      </c>
      <c r="B125" s="27">
        <v>0</v>
      </c>
      <c r="C125" s="27">
        <v>0</v>
      </c>
      <c r="D125" s="27">
        <v>0</v>
      </c>
      <c r="E125" s="27">
        <v>2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31">
        <v>43915</v>
      </c>
    </row>
    <row r="126" spans="1:22" ht="24.75" customHeight="1" x14ac:dyDescent="0.2">
      <c r="A126" s="24">
        <v>0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5"/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5"/>
      <c r="R126" s="24">
        <v>0</v>
      </c>
      <c r="S126" s="24">
        <v>0</v>
      </c>
      <c r="T126" s="24">
        <v>0</v>
      </c>
      <c r="U126" s="24">
        <v>0</v>
      </c>
      <c r="V126" s="30">
        <v>43916</v>
      </c>
    </row>
    <row r="127" spans="1:22" ht="24.75" customHeight="1" x14ac:dyDescent="0.2">
      <c r="A127" s="27">
        <v>0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5"/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0.2</v>
      </c>
      <c r="R127" s="27">
        <v>0</v>
      </c>
      <c r="S127" s="27">
        <v>0</v>
      </c>
      <c r="T127" s="27">
        <v>0</v>
      </c>
      <c r="U127" s="27">
        <v>0</v>
      </c>
      <c r="V127" s="31">
        <v>43916</v>
      </c>
    </row>
    <row r="128" spans="1:22" ht="24.75" customHeight="1" x14ac:dyDescent="0.2">
      <c r="A128" s="24">
        <v>0</v>
      </c>
      <c r="B128" s="24">
        <v>0</v>
      </c>
      <c r="C128" s="24">
        <v>0</v>
      </c>
      <c r="D128" s="24">
        <v>0</v>
      </c>
      <c r="E128" s="24">
        <v>20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20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4</v>
      </c>
      <c r="R128" s="24">
        <v>0</v>
      </c>
      <c r="S128" s="24">
        <v>0</v>
      </c>
      <c r="T128" s="24">
        <v>8</v>
      </c>
      <c r="U128" s="24">
        <v>0</v>
      </c>
      <c r="V128" s="30">
        <v>43917</v>
      </c>
    </row>
    <row r="129" spans="1:22" ht="24.75" customHeight="1" x14ac:dyDescent="0.2">
      <c r="A129" s="27">
        <v>0</v>
      </c>
      <c r="B129" s="27">
        <v>0</v>
      </c>
      <c r="C129" s="27">
        <v>10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0.7</v>
      </c>
      <c r="R129" s="27">
        <v>0</v>
      </c>
      <c r="S129" s="27">
        <v>0</v>
      </c>
      <c r="T129" s="27">
        <v>0</v>
      </c>
      <c r="U129" s="27">
        <v>0</v>
      </c>
      <c r="V129" s="31">
        <v>43917</v>
      </c>
    </row>
    <row r="130" spans="1:22" ht="24.75" customHeight="1" x14ac:dyDescent="0.2">
      <c r="A130" s="24">
        <v>20</v>
      </c>
      <c r="B130" s="24">
        <v>0</v>
      </c>
      <c r="C130" s="24">
        <v>0</v>
      </c>
      <c r="D130" s="24">
        <v>0</v>
      </c>
      <c r="E130" s="24">
        <v>30</v>
      </c>
      <c r="F130" s="24">
        <v>0</v>
      </c>
      <c r="G130" s="24">
        <v>0</v>
      </c>
      <c r="H130" s="24">
        <v>0</v>
      </c>
      <c r="I130" s="24">
        <v>0</v>
      </c>
      <c r="J130" s="24">
        <v>10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1</v>
      </c>
      <c r="R130" s="24">
        <v>0</v>
      </c>
      <c r="S130" s="24">
        <v>0</v>
      </c>
      <c r="T130" s="24">
        <v>0</v>
      </c>
      <c r="U130" s="24">
        <v>0</v>
      </c>
      <c r="V130" s="30">
        <v>43917</v>
      </c>
    </row>
    <row r="131" spans="1:22" ht="24.75" customHeight="1" x14ac:dyDescent="0.2">
      <c r="A131" s="27">
        <v>0</v>
      </c>
      <c r="B131" s="27">
        <v>0</v>
      </c>
      <c r="C131" s="27">
        <v>0</v>
      </c>
      <c r="D131" s="27">
        <v>0</v>
      </c>
      <c r="E131" s="27">
        <v>14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6</v>
      </c>
      <c r="M131" s="27">
        <v>0</v>
      </c>
      <c r="N131" s="27">
        <v>0</v>
      </c>
      <c r="O131" s="27">
        <v>0</v>
      </c>
      <c r="P131" s="27">
        <v>0</v>
      </c>
      <c r="Q131" s="27">
        <v>0.5</v>
      </c>
      <c r="R131" s="27">
        <v>0</v>
      </c>
      <c r="S131" s="27">
        <v>0</v>
      </c>
      <c r="T131" s="27">
        <v>0</v>
      </c>
      <c r="U131" s="27">
        <v>0</v>
      </c>
      <c r="V131" s="31">
        <v>43917</v>
      </c>
    </row>
    <row r="132" spans="1:22" ht="24.75" customHeight="1" x14ac:dyDescent="0.2">
      <c r="A132" s="24">
        <v>0</v>
      </c>
      <c r="B132" s="24">
        <v>0</v>
      </c>
      <c r="C132" s="24">
        <v>0</v>
      </c>
      <c r="D132" s="24">
        <v>0</v>
      </c>
      <c r="E132" s="24">
        <v>10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6</v>
      </c>
      <c r="M132" s="24">
        <v>0</v>
      </c>
      <c r="N132" s="24">
        <v>0</v>
      </c>
      <c r="O132" s="24">
        <v>0</v>
      </c>
      <c r="P132" s="24">
        <v>0</v>
      </c>
      <c r="Q132" s="24">
        <v>0.5</v>
      </c>
      <c r="R132" s="24">
        <v>0</v>
      </c>
      <c r="S132" s="24">
        <v>0</v>
      </c>
      <c r="T132" s="24">
        <v>0</v>
      </c>
      <c r="U132" s="24">
        <v>0</v>
      </c>
      <c r="V132" s="30">
        <v>43917</v>
      </c>
    </row>
    <row r="133" spans="1:22" ht="24.75" customHeight="1" x14ac:dyDescent="0.2">
      <c r="A133" s="27">
        <v>0</v>
      </c>
      <c r="B133" s="27">
        <v>0</v>
      </c>
      <c r="C133" s="27">
        <v>0</v>
      </c>
      <c r="D133" s="27">
        <v>0</v>
      </c>
      <c r="E133" s="27">
        <v>8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6</v>
      </c>
      <c r="M133" s="27">
        <v>0</v>
      </c>
      <c r="N133" s="27">
        <v>0</v>
      </c>
      <c r="O133" s="27">
        <v>0</v>
      </c>
      <c r="P133" s="27">
        <v>0</v>
      </c>
      <c r="Q133" s="27">
        <v>0.5</v>
      </c>
      <c r="R133" s="27">
        <v>0</v>
      </c>
      <c r="S133" s="27">
        <v>0</v>
      </c>
      <c r="T133" s="27">
        <v>0</v>
      </c>
      <c r="U133" s="27">
        <v>0</v>
      </c>
      <c r="V133" s="31">
        <v>43917</v>
      </c>
    </row>
    <row r="134" spans="1:22" ht="24.75" customHeight="1" x14ac:dyDescent="0.2">
      <c r="A134" s="24">
        <v>0</v>
      </c>
      <c r="B134" s="24">
        <v>0</v>
      </c>
      <c r="C134" s="24">
        <v>5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3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0.3</v>
      </c>
      <c r="R134" s="24">
        <v>0</v>
      </c>
      <c r="S134" s="24">
        <v>0</v>
      </c>
      <c r="T134" s="24">
        <v>0</v>
      </c>
      <c r="U134" s="24">
        <v>0</v>
      </c>
      <c r="V134" s="30">
        <v>43917</v>
      </c>
    </row>
    <row r="135" spans="1:22" ht="24.75" customHeight="1" x14ac:dyDescent="0.2">
      <c r="A135" s="25"/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16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1.5</v>
      </c>
      <c r="R135" s="27">
        <v>0</v>
      </c>
      <c r="S135" s="27">
        <v>0</v>
      </c>
      <c r="T135" s="27">
        <v>0</v>
      </c>
      <c r="U135" s="27">
        <v>1</v>
      </c>
      <c r="V135" s="31">
        <v>43917</v>
      </c>
    </row>
    <row r="136" spans="1:22" ht="24.75" customHeight="1" x14ac:dyDescent="0.2">
      <c r="A136" s="24">
        <v>0</v>
      </c>
      <c r="B136" s="24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30">
        <v>43917</v>
      </c>
    </row>
    <row r="137" spans="1:22" ht="24.75" customHeight="1" x14ac:dyDescent="0.2">
      <c r="A137" s="27">
        <v>0</v>
      </c>
      <c r="B137" s="27">
        <v>0</v>
      </c>
      <c r="C137" s="27">
        <v>0</v>
      </c>
      <c r="D137" s="27">
        <v>0</v>
      </c>
      <c r="E137" s="25"/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1.3</v>
      </c>
      <c r="P137" s="27">
        <v>0</v>
      </c>
      <c r="Q137" s="27">
        <v>0.2</v>
      </c>
      <c r="R137" s="27">
        <v>0</v>
      </c>
      <c r="S137" s="27">
        <v>0</v>
      </c>
      <c r="T137" s="27">
        <v>0</v>
      </c>
      <c r="U137" s="27">
        <v>0</v>
      </c>
      <c r="V137" s="31">
        <v>43917</v>
      </c>
    </row>
    <row r="138" spans="1:22" ht="24.75" customHeight="1" x14ac:dyDescent="0.2">
      <c r="A138" s="24">
        <v>0</v>
      </c>
      <c r="B138" s="24">
        <v>0</v>
      </c>
      <c r="C138" s="24">
        <v>0</v>
      </c>
      <c r="D138" s="24">
        <v>0</v>
      </c>
      <c r="E138" s="24">
        <v>3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1</v>
      </c>
      <c r="M138" s="24">
        <v>0</v>
      </c>
      <c r="N138" s="24">
        <v>0</v>
      </c>
      <c r="O138" s="24">
        <v>0</v>
      </c>
      <c r="P138" s="24">
        <v>0</v>
      </c>
      <c r="Q138" s="24">
        <v>0.1</v>
      </c>
      <c r="R138" s="24">
        <v>0</v>
      </c>
      <c r="S138" s="24">
        <v>0</v>
      </c>
      <c r="T138" s="24">
        <v>0</v>
      </c>
      <c r="U138" s="24">
        <v>0</v>
      </c>
      <c r="V138" s="30">
        <v>43917</v>
      </c>
    </row>
    <row r="139" spans="1:22" ht="24.75" customHeight="1" x14ac:dyDescent="0.2">
      <c r="A139" s="27">
        <v>0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8">
        <v>4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1</v>
      </c>
      <c r="R139" s="27">
        <v>0</v>
      </c>
      <c r="S139" s="27">
        <v>0</v>
      </c>
      <c r="T139" s="27">
        <v>0</v>
      </c>
      <c r="U139" s="27">
        <v>0</v>
      </c>
      <c r="V139" s="31">
        <v>43917</v>
      </c>
    </row>
    <row r="140" spans="1:22" ht="24.75" customHeight="1" x14ac:dyDescent="0.2">
      <c r="A140" s="24">
        <v>0</v>
      </c>
      <c r="B140" s="24">
        <v>0</v>
      </c>
      <c r="C140" s="24">
        <v>4</v>
      </c>
      <c r="D140" s="24">
        <v>0</v>
      </c>
      <c r="E140" s="24">
        <v>1</v>
      </c>
      <c r="F140" s="24">
        <v>0</v>
      </c>
      <c r="G140" s="24">
        <v>1.5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0.3</v>
      </c>
      <c r="R140" s="24">
        <v>0</v>
      </c>
      <c r="S140" s="24">
        <v>0</v>
      </c>
      <c r="T140" s="24">
        <v>0</v>
      </c>
      <c r="U140" s="24">
        <v>0</v>
      </c>
      <c r="V140" s="30">
        <v>43917</v>
      </c>
    </row>
    <row r="141" spans="1:22" ht="24.75" customHeight="1" x14ac:dyDescent="0.2">
      <c r="A141" s="27">
        <v>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6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1.7</v>
      </c>
      <c r="R141" s="27">
        <v>0</v>
      </c>
      <c r="S141" s="27">
        <v>0</v>
      </c>
      <c r="T141" s="27">
        <v>0</v>
      </c>
      <c r="U141" s="27">
        <v>0</v>
      </c>
      <c r="V141" s="31">
        <v>43917</v>
      </c>
    </row>
    <row r="142" spans="1:22" ht="24.75" customHeight="1" x14ac:dyDescent="0.2">
      <c r="A142" s="24">
        <v>0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6</v>
      </c>
      <c r="K142" s="24">
        <v>0</v>
      </c>
      <c r="L142" s="24">
        <v>0</v>
      </c>
      <c r="M142" s="24">
        <v>0</v>
      </c>
      <c r="N142" s="28">
        <v>10</v>
      </c>
      <c r="O142" s="24">
        <v>0</v>
      </c>
      <c r="P142" s="24">
        <v>0</v>
      </c>
      <c r="Q142" s="24">
        <v>1</v>
      </c>
      <c r="R142" s="24">
        <v>0</v>
      </c>
      <c r="S142" s="24">
        <v>0</v>
      </c>
      <c r="T142" s="24">
        <v>0</v>
      </c>
      <c r="U142" s="24">
        <v>0</v>
      </c>
      <c r="V142" s="30">
        <v>43917</v>
      </c>
    </row>
    <row r="143" spans="1:22" ht="24.75" customHeight="1" x14ac:dyDescent="0.2">
      <c r="A143" s="27">
        <v>0</v>
      </c>
      <c r="B143" s="27">
        <v>0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4</v>
      </c>
      <c r="K143" s="27">
        <v>0</v>
      </c>
      <c r="L143" s="27">
        <v>0</v>
      </c>
      <c r="M143" s="27">
        <v>0</v>
      </c>
      <c r="N143" s="27">
        <v>12</v>
      </c>
      <c r="O143" s="27">
        <v>0</v>
      </c>
      <c r="P143" s="27">
        <v>0</v>
      </c>
      <c r="Q143" s="27">
        <v>0.5</v>
      </c>
      <c r="R143" s="27">
        <v>0</v>
      </c>
      <c r="S143" s="27">
        <v>0</v>
      </c>
      <c r="T143" s="27">
        <v>0</v>
      </c>
      <c r="U143" s="27">
        <v>0</v>
      </c>
      <c r="V143" s="31">
        <v>43917</v>
      </c>
    </row>
    <row r="144" spans="1:22" ht="24.75" customHeight="1" x14ac:dyDescent="0.2">
      <c r="A144" s="24">
        <v>0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0.5</v>
      </c>
      <c r="R144" s="24">
        <v>0</v>
      </c>
      <c r="S144" s="24">
        <v>0</v>
      </c>
      <c r="T144" s="24">
        <v>0</v>
      </c>
      <c r="U144" s="24">
        <v>0</v>
      </c>
      <c r="V144" s="30">
        <v>43917</v>
      </c>
    </row>
    <row r="145" spans="1:22" ht="24.75" customHeight="1" x14ac:dyDescent="0.2">
      <c r="A145" s="27">
        <v>0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4</v>
      </c>
      <c r="K145" s="27">
        <v>0</v>
      </c>
      <c r="L145" s="27">
        <v>0</v>
      </c>
      <c r="M145" s="27">
        <v>0</v>
      </c>
      <c r="N145" s="28">
        <v>10</v>
      </c>
      <c r="O145" s="27">
        <v>0</v>
      </c>
      <c r="P145" s="27">
        <v>0</v>
      </c>
      <c r="Q145" s="27">
        <v>1</v>
      </c>
      <c r="R145" s="27">
        <v>0</v>
      </c>
      <c r="S145" s="27">
        <v>0</v>
      </c>
      <c r="T145" s="27">
        <v>0</v>
      </c>
      <c r="U145" s="27">
        <v>0</v>
      </c>
      <c r="V145" s="31">
        <v>43917</v>
      </c>
    </row>
    <row r="146" spans="1:22" ht="24.75" customHeight="1" x14ac:dyDescent="0.2">
      <c r="A146" s="24">
        <v>0</v>
      </c>
      <c r="B146" s="24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3</v>
      </c>
      <c r="P146" s="24">
        <v>0</v>
      </c>
      <c r="Q146" s="24">
        <v>0.5</v>
      </c>
      <c r="R146" s="24">
        <v>0</v>
      </c>
      <c r="S146" s="24">
        <v>0</v>
      </c>
      <c r="T146" s="24">
        <v>0</v>
      </c>
      <c r="U146" s="24">
        <v>0</v>
      </c>
      <c r="V146" s="30">
        <v>43917</v>
      </c>
    </row>
    <row r="147" spans="1:22" ht="24.75" customHeight="1" x14ac:dyDescent="0.2">
      <c r="A147" s="27">
        <v>0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5"/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0.3</v>
      </c>
      <c r="R147" s="27">
        <v>0</v>
      </c>
      <c r="S147" s="27">
        <v>0</v>
      </c>
      <c r="T147" s="27">
        <v>0</v>
      </c>
      <c r="U147" s="27">
        <v>0</v>
      </c>
      <c r="V147" s="31">
        <v>43917</v>
      </c>
    </row>
    <row r="148" spans="1:22" ht="24.75" customHeight="1" x14ac:dyDescent="0.2">
      <c r="A148" s="24">
        <v>0</v>
      </c>
      <c r="B148" s="24">
        <v>0</v>
      </c>
      <c r="C148" s="24">
        <v>0</v>
      </c>
      <c r="D148" s="24">
        <v>0</v>
      </c>
      <c r="E148" s="24">
        <v>1.8</v>
      </c>
      <c r="F148" s="24">
        <v>0</v>
      </c>
      <c r="G148" s="24">
        <v>0.5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0.5</v>
      </c>
      <c r="R148" s="24">
        <v>0</v>
      </c>
      <c r="S148" s="24">
        <v>0</v>
      </c>
      <c r="T148" s="24">
        <v>2.2999999999999998</v>
      </c>
      <c r="U148" s="24">
        <v>0</v>
      </c>
      <c r="V148" s="30">
        <v>43917</v>
      </c>
    </row>
    <row r="149" spans="1:22" ht="24.75" customHeight="1" x14ac:dyDescent="0.2">
      <c r="A149" s="27">
        <v>0</v>
      </c>
      <c r="B149" s="27">
        <v>0</v>
      </c>
      <c r="C149" s="25"/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0.3</v>
      </c>
      <c r="R149" s="27">
        <v>0</v>
      </c>
      <c r="S149" s="27">
        <v>0</v>
      </c>
      <c r="T149" s="27">
        <v>0</v>
      </c>
      <c r="U149" s="27">
        <v>0</v>
      </c>
      <c r="V149" s="31">
        <v>43917</v>
      </c>
    </row>
    <row r="150" spans="1:22" ht="24.75" customHeight="1" x14ac:dyDescent="0.2">
      <c r="A150" s="24">
        <v>0</v>
      </c>
      <c r="B150" s="24">
        <v>0</v>
      </c>
      <c r="C150" s="24">
        <v>0</v>
      </c>
      <c r="D150" s="24">
        <v>0</v>
      </c>
      <c r="E150" s="25"/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30">
        <v>43917</v>
      </c>
    </row>
    <row r="151" spans="1:22" ht="24.75" customHeight="1" x14ac:dyDescent="0.2">
      <c r="A151" s="27">
        <v>0</v>
      </c>
      <c r="B151" s="27">
        <v>0</v>
      </c>
      <c r="C151" s="27">
        <v>0</v>
      </c>
      <c r="D151" s="27">
        <v>0</v>
      </c>
      <c r="E151" s="25"/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5"/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1</v>
      </c>
      <c r="R151" s="27">
        <v>0</v>
      </c>
      <c r="S151" s="27">
        <v>0</v>
      </c>
      <c r="T151" s="27">
        <v>2</v>
      </c>
      <c r="U151" s="27">
        <v>0</v>
      </c>
      <c r="V151" s="31">
        <v>43917</v>
      </c>
    </row>
    <row r="152" spans="1:22" ht="24.75" customHeight="1" x14ac:dyDescent="0.2">
      <c r="A152" s="24">
        <v>0</v>
      </c>
      <c r="B152" s="24">
        <v>0</v>
      </c>
      <c r="C152" s="28">
        <v>1.3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0.2</v>
      </c>
      <c r="R152" s="24">
        <v>0</v>
      </c>
      <c r="S152" s="24">
        <v>0</v>
      </c>
      <c r="T152" s="24">
        <v>0</v>
      </c>
      <c r="U152" s="24">
        <v>0</v>
      </c>
      <c r="V152" s="30">
        <v>43917</v>
      </c>
    </row>
    <row r="153" spans="1:22" ht="24.75" customHeight="1" x14ac:dyDescent="0.2">
      <c r="A153" s="27">
        <v>0</v>
      </c>
      <c r="B153" s="27">
        <v>0</v>
      </c>
      <c r="C153" s="27">
        <v>0</v>
      </c>
      <c r="D153" s="27">
        <v>0</v>
      </c>
      <c r="E153" s="27">
        <v>3.5</v>
      </c>
      <c r="F153" s="27">
        <v>0</v>
      </c>
      <c r="G153" s="27">
        <v>1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1</v>
      </c>
      <c r="R153" s="27">
        <v>0</v>
      </c>
      <c r="S153" s="27">
        <v>0</v>
      </c>
      <c r="T153" s="27">
        <v>1.3</v>
      </c>
      <c r="U153" s="27">
        <v>0</v>
      </c>
      <c r="V153" s="31">
        <v>43917</v>
      </c>
    </row>
    <row r="154" spans="1:22" ht="24.75" customHeight="1" x14ac:dyDescent="0.2">
      <c r="A154" s="24">
        <v>0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5"/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3.3</v>
      </c>
      <c r="R154" s="24">
        <v>0</v>
      </c>
      <c r="S154" s="24">
        <v>0</v>
      </c>
      <c r="T154" s="24">
        <v>0</v>
      </c>
      <c r="U154" s="24">
        <v>0</v>
      </c>
      <c r="V154" s="30">
        <v>43917</v>
      </c>
    </row>
    <row r="155" spans="1:22" ht="24.75" customHeight="1" x14ac:dyDescent="0.2">
      <c r="A155" s="27">
        <v>0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0.7</v>
      </c>
      <c r="R155" s="27">
        <v>0</v>
      </c>
      <c r="S155" s="27">
        <v>0</v>
      </c>
      <c r="T155" s="27">
        <v>0</v>
      </c>
      <c r="U155" s="27">
        <v>0</v>
      </c>
      <c r="V155" s="31">
        <v>43917</v>
      </c>
    </row>
    <row r="156" spans="1:22" ht="24.75" customHeight="1" x14ac:dyDescent="0.2">
      <c r="A156" s="24">
        <v>0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5"/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0.3</v>
      </c>
      <c r="R156" s="24">
        <v>0</v>
      </c>
      <c r="S156" s="24">
        <v>0</v>
      </c>
      <c r="T156" s="24">
        <v>0</v>
      </c>
      <c r="U156" s="24">
        <v>0</v>
      </c>
      <c r="V156" s="30">
        <v>43917</v>
      </c>
    </row>
    <row r="157" spans="1:22" ht="24.75" customHeight="1" x14ac:dyDescent="0.2">
      <c r="A157" s="27">
        <v>0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5"/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4</v>
      </c>
      <c r="Q157" s="27">
        <v>0.2</v>
      </c>
      <c r="R157" s="27">
        <v>0</v>
      </c>
      <c r="S157" s="27">
        <v>0</v>
      </c>
      <c r="T157" s="27">
        <v>0</v>
      </c>
      <c r="U157" s="27">
        <v>0</v>
      </c>
      <c r="V157" s="31">
        <v>43917</v>
      </c>
    </row>
    <row r="158" spans="1:22" ht="24.75" customHeight="1" x14ac:dyDescent="0.2">
      <c r="A158" s="24">
        <v>0</v>
      </c>
      <c r="B158" s="24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6</v>
      </c>
      <c r="M158" s="24">
        <v>0</v>
      </c>
      <c r="N158" s="24">
        <v>0</v>
      </c>
      <c r="O158" s="24">
        <v>0</v>
      </c>
      <c r="P158" s="24">
        <v>0</v>
      </c>
      <c r="Q158" s="24">
        <v>0.7</v>
      </c>
      <c r="R158" s="24">
        <v>0</v>
      </c>
      <c r="S158" s="24">
        <v>0</v>
      </c>
      <c r="T158" s="24">
        <v>0</v>
      </c>
      <c r="U158" s="24">
        <v>0</v>
      </c>
      <c r="V158" s="30">
        <v>43917</v>
      </c>
    </row>
    <row r="159" spans="1:22" ht="24.75" customHeight="1" x14ac:dyDescent="0.2">
      <c r="A159" s="27">
        <v>0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5"/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0.7</v>
      </c>
      <c r="R159" s="27">
        <v>0</v>
      </c>
      <c r="S159" s="27">
        <v>0</v>
      </c>
      <c r="T159" s="27">
        <v>0</v>
      </c>
      <c r="U159" s="27">
        <v>0</v>
      </c>
      <c r="V159" s="31">
        <v>43917</v>
      </c>
    </row>
    <row r="160" spans="1:22" ht="24.75" customHeight="1" x14ac:dyDescent="0.2">
      <c r="A160" s="24">
        <v>8</v>
      </c>
      <c r="B160" s="24">
        <v>0</v>
      </c>
      <c r="C160" s="24">
        <v>0</v>
      </c>
      <c r="D160" s="24">
        <v>0</v>
      </c>
      <c r="E160" s="28">
        <v>10</v>
      </c>
      <c r="F160" s="24">
        <v>0</v>
      </c>
      <c r="G160" s="24">
        <v>0</v>
      </c>
      <c r="H160" s="24">
        <v>0</v>
      </c>
      <c r="I160" s="24">
        <v>0</v>
      </c>
      <c r="J160" s="24">
        <v>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0.5</v>
      </c>
      <c r="R160" s="24">
        <v>0</v>
      </c>
      <c r="S160" s="24">
        <v>0</v>
      </c>
      <c r="T160" s="24">
        <v>0</v>
      </c>
      <c r="U160" s="24">
        <v>0</v>
      </c>
      <c r="V160" s="30">
        <v>43917</v>
      </c>
    </row>
    <row r="161" spans="1:22" ht="24.75" customHeight="1" x14ac:dyDescent="0.2">
      <c r="A161" s="27">
        <v>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6">
        <v>16</v>
      </c>
      <c r="P161" s="27">
        <v>0</v>
      </c>
      <c r="Q161" s="27">
        <v>1.5</v>
      </c>
      <c r="R161" s="27">
        <v>0</v>
      </c>
      <c r="S161" s="27">
        <v>0</v>
      </c>
      <c r="T161" s="27">
        <v>0</v>
      </c>
      <c r="U161" s="27">
        <v>0</v>
      </c>
      <c r="V161" s="31">
        <v>43917</v>
      </c>
    </row>
    <row r="162" spans="1:22" ht="24.75" customHeight="1" x14ac:dyDescent="0.2">
      <c r="A162" s="24">
        <v>0</v>
      </c>
      <c r="B162" s="24">
        <v>0</v>
      </c>
      <c r="C162" s="24">
        <v>0</v>
      </c>
      <c r="D162" s="24">
        <v>0</v>
      </c>
      <c r="E162" s="24">
        <v>1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5"/>
      <c r="P162" s="24">
        <v>0</v>
      </c>
      <c r="Q162" s="26">
        <v>0.5</v>
      </c>
      <c r="R162" s="24">
        <v>0</v>
      </c>
      <c r="S162" s="24">
        <v>0</v>
      </c>
      <c r="T162" s="24">
        <v>0</v>
      </c>
      <c r="U162" s="24">
        <v>0</v>
      </c>
      <c r="V162" s="30">
        <v>43917</v>
      </c>
    </row>
    <row r="163" spans="1:22" ht="24.75" customHeight="1" x14ac:dyDescent="0.2">
      <c r="A163" s="27">
        <v>0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4</v>
      </c>
      <c r="K163" s="27">
        <v>0</v>
      </c>
      <c r="L163" s="27">
        <v>0</v>
      </c>
      <c r="M163" s="27">
        <v>0</v>
      </c>
      <c r="N163" s="27">
        <v>11</v>
      </c>
      <c r="O163" s="27">
        <v>0</v>
      </c>
      <c r="P163" s="27">
        <v>0</v>
      </c>
      <c r="Q163" s="27">
        <v>1.5</v>
      </c>
      <c r="R163" s="27">
        <v>0</v>
      </c>
      <c r="S163" s="27">
        <v>0</v>
      </c>
      <c r="T163" s="27">
        <v>0</v>
      </c>
      <c r="U163" s="27">
        <v>0</v>
      </c>
      <c r="V163" s="31">
        <v>43917</v>
      </c>
    </row>
    <row r="164" spans="1:22" ht="24.75" customHeight="1" x14ac:dyDescent="0.2">
      <c r="A164" s="24">
        <v>2</v>
      </c>
      <c r="B164" s="24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5"/>
      <c r="P164" s="24">
        <v>0</v>
      </c>
      <c r="Q164" s="24">
        <v>0.5</v>
      </c>
      <c r="R164" s="24">
        <v>0</v>
      </c>
      <c r="S164" s="24">
        <v>0</v>
      </c>
      <c r="T164" s="24">
        <v>0</v>
      </c>
      <c r="U164" s="24">
        <v>0</v>
      </c>
      <c r="V164" s="30">
        <v>43917</v>
      </c>
    </row>
    <row r="165" spans="1:22" ht="24.75" customHeight="1" x14ac:dyDescent="0.2">
      <c r="A165" s="27">
        <v>0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0.8</v>
      </c>
      <c r="R165" s="27">
        <v>0</v>
      </c>
      <c r="S165" s="27">
        <v>0</v>
      </c>
      <c r="T165" s="27">
        <v>0</v>
      </c>
      <c r="U165" s="27">
        <v>0</v>
      </c>
      <c r="V165" s="31">
        <v>43917</v>
      </c>
    </row>
    <row r="166" spans="1:22" ht="24.75" customHeight="1" x14ac:dyDescent="0.2">
      <c r="A166" s="24">
        <v>0</v>
      </c>
      <c r="B166" s="24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9</v>
      </c>
      <c r="K166" s="24">
        <v>0</v>
      </c>
      <c r="L166" s="24">
        <v>0</v>
      </c>
      <c r="M166" s="24">
        <v>0</v>
      </c>
      <c r="N166" s="25"/>
      <c r="O166" s="24">
        <v>0</v>
      </c>
      <c r="P166" s="24">
        <v>0</v>
      </c>
      <c r="Q166" s="24">
        <v>3</v>
      </c>
      <c r="R166" s="24">
        <v>0</v>
      </c>
      <c r="S166" s="24">
        <v>0</v>
      </c>
      <c r="T166" s="24">
        <v>0</v>
      </c>
      <c r="U166" s="24">
        <v>0</v>
      </c>
      <c r="V166" s="30">
        <v>43917</v>
      </c>
    </row>
    <row r="167" spans="1:22" ht="24.75" customHeight="1" x14ac:dyDescent="0.2">
      <c r="A167" s="27">
        <v>0</v>
      </c>
      <c r="B167" s="27">
        <v>0</v>
      </c>
      <c r="C167" s="25"/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0.5</v>
      </c>
      <c r="R167" s="27">
        <v>0</v>
      </c>
      <c r="S167" s="27">
        <v>0</v>
      </c>
      <c r="T167" s="27">
        <v>0</v>
      </c>
      <c r="U167" s="27">
        <v>0</v>
      </c>
      <c r="V167" s="31">
        <v>43917</v>
      </c>
    </row>
    <row r="168" spans="1:22" ht="24.75" customHeight="1" x14ac:dyDescent="0.2">
      <c r="A168" s="24">
        <v>0</v>
      </c>
      <c r="B168" s="24">
        <v>0</v>
      </c>
      <c r="C168" s="24">
        <v>0</v>
      </c>
      <c r="D168" s="24">
        <v>0</v>
      </c>
      <c r="E168" s="24">
        <v>4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3</v>
      </c>
      <c r="M168" s="24">
        <v>0</v>
      </c>
      <c r="N168" s="24">
        <v>0</v>
      </c>
      <c r="O168" s="24">
        <v>0</v>
      </c>
      <c r="P168" s="24">
        <v>0</v>
      </c>
      <c r="Q168" s="24">
        <v>0.5</v>
      </c>
      <c r="R168" s="24">
        <v>0</v>
      </c>
      <c r="S168" s="24">
        <v>0</v>
      </c>
      <c r="T168" s="24">
        <v>0</v>
      </c>
      <c r="U168" s="24">
        <v>0</v>
      </c>
      <c r="V168" s="30">
        <v>43917</v>
      </c>
    </row>
    <row r="169" spans="1:22" ht="24.75" customHeight="1" x14ac:dyDescent="0.2">
      <c r="A169" s="27">
        <v>0</v>
      </c>
      <c r="B169" s="27">
        <v>0</v>
      </c>
      <c r="C169" s="27">
        <v>0</v>
      </c>
      <c r="D169" s="27">
        <v>0</v>
      </c>
      <c r="E169" s="27">
        <v>4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2</v>
      </c>
      <c r="M169" s="27">
        <v>0</v>
      </c>
      <c r="N169" s="27">
        <v>0</v>
      </c>
      <c r="O169" s="27">
        <v>0</v>
      </c>
      <c r="P169" s="27">
        <v>0</v>
      </c>
      <c r="Q169" s="27">
        <v>0.5</v>
      </c>
      <c r="R169" s="27">
        <v>0</v>
      </c>
      <c r="S169" s="27">
        <v>0</v>
      </c>
      <c r="T169" s="27">
        <v>0</v>
      </c>
      <c r="U169" s="27">
        <v>0</v>
      </c>
      <c r="V169" s="31">
        <v>43917</v>
      </c>
    </row>
    <row r="170" spans="1:22" ht="24.75" customHeight="1" x14ac:dyDescent="0.2">
      <c r="A170" s="24">
        <v>0</v>
      </c>
      <c r="B170" s="24">
        <v>0</v>
      </c>
      <c r="C170" s="24">
        <v>3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2</v>
      </c>
      <c r="M170" s="24">
        <v>0</v>
      </c>
      <c r="N170" s="24">
        <v>0</v>
      </c>
      <c r="O170" s="24">
        <v>0</v>
      </c>
      <c r="P170" s="24">
        <v>0</v>
      </c>
      <c r="Q170" s="24">
        <v>0.5</v>
      </c>
      <c r="R170" s="24">
        <v>0</v>
      </c>
      <c r="S170" s="24">
        <v>0</v>
      </c>
      <c r="T170" s="24">
        <v>0</v>
      </c>
      <c r="U170" s="24">
        <v>0</v>
      </c>
      <c r="V170" s="30">
        <v>43917</v>
      </c>
    </row>
    <row r="171" spans="1:22" ht="24.75" customHeight="1" x14ac:dyDescent="0.2">
      <c r="A171" s="27">
        <v>0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4</v>
      </c>
      <c r="K171" s="27">
        <v>0</v>
      </c>
      <c r="L171" s="27">
        <v>0</v>
      </c>
      <c r="M171" s="27">
        <v>0</v>
      </c>
      <c r="N171" s="28">
        <v>4</v>
      </c>
      <c r="O171" s="27">
        <v>0</v>
      </c>
      <c r="P171" s="27">
        <v>0</v>
      </c>
      <c r="Q171" s="27">
        <v>2</v>
      </c>
      <c r="R171" s="27">
        <v>0</v>
      </c>
      <c r="S171" s="27">
        <v>0</v>
      </c>
      <c r="T171" s="27">
        <v>0</v>
      </c>
      <c r="U171" s="27">
        <v>0</v>
      </c>
      <c r="V171" s="31">
        <v>43917</v>
      </c>
    </row>
    <row r="172" spans="1:22" ht="24.75" customHeight="1" x14ac:dyDescent="0.2">
      <c r="A172" s="24">
        <v>0</v>
      </c>
      <c r="B172" s="24">
        <v>0</v>
      </c>
      <c r="C172" s="24">
        <v>0</v>
      </c>
      <c r="D172" s="24">
        <v>0</v>
      </c>
      <c r="E172" s="24">
        <v>2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2</v>
      </c>
      <c r="M172" s="24">
        <v>0</v>
      </c>
      <c r="N172" s="24">
        <v>0</v>
      </c>
      <c r="O172" s="24">
        <v>0</v>
      </c>
      <c r="P172" s="24">
        <v>0</v>
      </c>
      <c r="Q172" s="24">
        <v>0.3</v>
      </c>
      <c r="R172" s="24">
        <v>0</v>
      </c>
      <c r="S172" s="24">
        <v>0</v>
      </c>
      <c r="T172" s="24">
        <v>0</v>
      </c>
      <c r="U172" s="24">
        <v>0</v>
      </c>
      <c r="V172" s="30">
        <v>43917</v>
      </c>
    </row>
    <row r="173" spans="1:22" ht="24.75" customHeight="1" x14ac:dyDescent="0.2">
      <c r="A173" s="27">
        <v>0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6">
        <v>3</v>
      </c>
      <c r="P173" s="27">
        <v>0</v>
      </c>
      <c r="Q173" s="27">
        <v>0.3</v>
      </c>
      <c r="R173" s="27">
        <v>0</v>
      </c>
      <c r="S173" s="27">
        <v>0</v>
      </c>
      <c r="T173" s="27">
        <v>0</v>
      </c>
      <c r="U173" s="27">
        <v>0</v>
      </c>
      <c r="V173" s="31">
        <v>43917</v>
      </c>
    </row>
    <row r="174" spans="1:22" ht="24.75" customHeight="1" x14ac:dyDescent="0.2">
      <c r="A174" s="24">
        <v>0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5"/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0.3</v>
      </c>
      <c r="R174" s="24">
        <v>0</v>
      </c>
      <c r="S174" s="24">
        <v>0</v>
      </c>
      <c r="T174" s="24">
        <v>0</v>
      </c>
      <c r="U174" s="24">
        <v>0</v>
      </c>
      <c r="V174" s="30">
        <v>43917</v>
      </c>
    </row>
    <row r="175" spans="1:22" ht="24.75" customHeight="1" x14ac:dyDescent="0.2">
      <c r="A175" s="27">
        <v>0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5</v>
      </c>
      <c r="K175" s="27">
        <v>0</v>
      </c>
      <c r="L175" s="27">
        <v>0</v>
      </c>
      <c r="M175" s="27">
        <v>0</v>
      </c>
      <c r="N175" s="28">
        <v>15</v>
      </c>
      <c r="O175" s="27">
        <v>0</v>
      </c>
      <c r="P175" s="27">
        <v>0</v>
      </c>
      <c r="Q175" s="27">
        <v>2</v>
      </c>
      <c r="R175" s="27">
        <v>0</v>
      </c>
      <c r="S175" s="27">
        <v>0</v>
      </c>
      <c r="T175" s="27">
        <v>0</v>
      </c>
      <c r="U175" s="27">
        <v>0</v>
      </c>
      <c r="V175" s="31">
        <v>43917</v>
      </c>
    </row>
    <row r="176" spans="1:22" ht="24.75" customHeight="1" x14ac:dyDescent="0.2">
      <c r="A176" s="24">
        <v>0</v>
      </c>
      <c r="B176" s="24">
        <v>0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8</v>
      </c>
      <c r="K176" s="24">
        <v>0</v>
      </c>
      <c r="L176" s="24">
        <v>0</v>
      </c>
      <c r="M176" s="24">
        <v>0</v>
      </c>
      <c r="N176" s="28">
        <v>22</v>
      </c>
      <c r="O176" s="24">
        <v>0</v>
      </c>
      <c r="P176" s="24">
        <v>0</v>
      </c>
      <c r="Q176" s="24">
        <v>1.5</v>
      </c>
      <c r="R176" s="24">
        <v>0</v>
      </c>
      <c r="S176" s="24">
        <v>0</v>
      </c>
      <c r="T176" s="24">
        <v>0</v>
      </c>
      <c r="U176" s="24">
        <v>0</v>
      </c>
      <c r="V176" s="30">
        <v>43917</v>
      </c>
    </row>
    <row r="177" spans="1:22" ht="24.75" customHeight="1" x14ac:dyDescent="0.2">
      <c r="A177" s="27">
        <v>0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0.5</v>
      </c>
      <c r="R177" s="27">
        <v>0</v>
      </c>
      <c r="S177" s="27">
        <v>0</v>
      </c>
      <c r="T177" s="27">
        <v>0</v>
      </c>
      <c r="U177" s="27">
        <v>0</v>
      </c>
      <c r="V177" s="31">
        <v>43917</v>
      </c>
    </row>
    <row r="178" spans="1:22" ht="24.75" customHeight="1" x14ac:dyDescent="0.2">
      <c r="A178" s="24">
        <v>0</v>
      </c>
      <c r="B178" s="24">
        <v>0</v>
      </c>
      <c r="C178" s="24">
        <v>4</v>
      </c>
      <c r="D178" s="24">
        <v>0</v>
      </c>
      <c r="E178" s="24">
        <v>1</v>
      </c>
      <c r="F178" s="24">
        <v>0</v>
      </c>
      <c r="G178" s="24">
        <v>1.5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0.3</v>
      </c>
      <c r="R178" s="24">
        <v>0</v>
      </c>
      <c r="S178" s="24">
        <v>0</v>
      </c>
      <c r="T178" s="24">
        <v>0</v>
      </c>
      <c r="U178" s="24">
        <v>0</v>
      </c>
      <c r="V178" s="30">
        <v>43917</v>
      </c>
    </row>
    <row r="179" spans="1:22" ht="24.75" customHeight="1" x14ac:dyDescent="0.2">
      <c r="A179" s="27">
        <v>0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31">
        <v>43917</v>
      </c>
    </row>
    <row r="180" spans="1:22" ht="24.75" customHeight="1" x14ac:dyDescent="0.2">
      <c r="A180" s="24">
        <v>0</v>
      </c>
      <c r="B180" s="24">
        <v>0</v>
      </c>
      <c r="C180" s="24">
        <v>4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3</v>
      </c>
      <c r="R180" s="24">
        <v>0</v>
      </c>
      <c r="S180" s="24">
        <v>0</v>
      </c>
      <c r="T180" s="24">
        <v>0</v>
      </c>
      <c r="U180" s="24">
        <v>0</v>
      </c>
      <c r="V180" s="30">
        <v>43917</v>
      </c>
    </row>
    <row r="181" spans="1:22" ht="24.75" customHeight="1" x14ac:dyDescent="0.2">
      <c r="A181" s="27">
        <v>0</v>
      </c>
      <c r="B181" s="27">
        <v>0</v>
      </c>
      <c r="C181" s="25"/>
      <c r="D181" s="27">
        <v>0</v>
      </c>
      <c r="E181" s="27">
        <v>1.5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2.5</v>
      </c>
      <c r="R181" s="27">
        <v>0</v>
      </c>
      <c r="S181" s="27">
        <v>0</v>
      </c>
      <c r="T181" s="27">
        <v>0</v>
      </c>
      <c r="U181" s="27">
        <v>0</v>
      </c>
      <c r="V181" s="31">
        <v>43917</v>
      </c>
    </row>
    <row r="182" spans="1:22" ht="24.75" customHeight="1" x14ac:dyDescent="0.2">
      <c r="A182" s="24">
        <v>0</v>
      </c>
      <c r="B182" s="24">
        <v>0</v>
      </c>
      <c r="C182" s="25"/>
      <c r="D182" s="24">
        <v>0</v>
      </c>
      <c r="E182" s="24">
        <v>0</v>
      </c>
      <c r="F182" s="24">
        <v>0</v>
      </c>
      <c r="G182" s="24">
        <v>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1.3</v>
      </c>
      <c r="R182" s="24">
        <v>0</v>
      </c>
      <c r="S182" s="24">
        <v>0</v>
      </c>
      <c r="T182" s="24">
        <v>0</v>
      </c>
      <c r="U182" s="24">
        <v>0</v>
      </c>
      <c r="V182" s="30">
        <v>43917</v>
      </c>
    </row>
    <row r="183" spans="1:22" ht="24.75" customHeight="1" x14ac:dyDescent="0.2">
      <c r="A183" s="27">
        <v>0</v>
      </c>
      <c r="B183" s="27">
        <v>0</v>
      </c>
      <c r="C183" s="25"/>
      <c r="D183" s="27">
        <v>0</v>
      </c>
      <c r="E183" s="27">
        <v>0</v>
      </c>
      <c r="F183" s="27">
        <v>0</v>
      </c>
      <c r="G183" s="27">
        <v>1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1.3</v>
      </c>
      <c r="R183" s="27">
        <v>0</v>
      </c>
      <c r="S183" s="27">
        <v>0</v>
      </c>
      <c r="T183" s="27">
        <v>0</v>
      </c>
      <c r="U183" s="27">
        <v>0</v>
      </c>
      <c r="V183" s="31">
        <v>43917</v>
      </c>
    </row>
    <row r="184" spans="1:22" ht="24.75" customHeight="1" x14ac:dyDescent="0.2">
      <c r="A184" s="24">
        <v>0</v>
      </c>
      <c r="B184" s="24">
        <v>0</v>
      </c>
      <c r="C184" s="25"/>
      <c r="D184" s="24">
        <v>0</v>
      </c>
      <c r="E184" s="24">
        <v>0</v>
      </c>
      <c r="F184" s="24">
        <v>0</v>
      </c>
      <c r="G184" s="24">
        <v>1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1.3</v>
      </c>
      <c r="R184" s="24">
        <v>0</v>
      </c>
      <c r="S184" s="24">
        <v>0</v>
      </c>
      <c r="T184" s="24">
        <v>0</v>
      </c>
      <c r="U184" s="24">
        <v>0</v>
      </c>
      <c r="V184" s="30">
        <v>43917</v>
      </c>
    </row>
    <row r="185" spans="1:22" ht="24.75" customHeight="1" x14ac:dyDescent="0.2">
      <c r="A185" s="27">
        <v>0</v>
      </c>
      <c r="B185" s="27">
        <v>0</v>
      </c>
      <c r="C185" s="25"/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2.5</v>
      </c>
      <c r="R185" s="27">
        <v>0</v>
      </c>
      <c r="S185" s="27">
        <v>0</v>
      </c>
      <c r="T185" s="27">
        <v>0</v>
      </c>
      <c r="U185" s="27">
        <v>0</v>
      </c>
      <c r="V185" s="31">
        <v>43917</v>
      </c>
    </row>
    <row r="186" spans="1:22" ht="24.75" customHeight="1" x14ac:dyDescent="0.2">
      <c r="A186" s="24">
        <v>0</v>
      </c>
      <c r="B186" s="24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12</v>
      </c>
      <c r="R186" s="24">
        <v>0</v>
      </c>
      <c r="S186" s="24">
        <v>0</v>
      </c>
      <c r="T186" s="24">
        <v>0</v>
      </c>
      <c r="U186" s="24">
        <v>0</v>
      </c>
      <c r="V186" s="30">
        <v>43917</v>
      </c>
    </row>
    <row r="187" spans="1:22" ht="24.75" customHeight="1" x14ac:dyDescent="0.2">
      <c r="A187" s="27">
        <v>0</v>
      </c>
      <c r="B187" s="27">
        <v>0</v>
      </c>
      <c r="C187" s="27">
        <v>0</v>
      </c>
      <c r="D187" s="28">
        <v>12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31">
        <v>43917</v>
      </c>
    </row>
    <row r="188" spans="1:22" ht="24.75" customHeight="1" x14ac:dyDescent="0.2">
      <c r="A188" s="24">
        <v>0</v>
      </c>
      <c r="B188" s="24">
        <v>0</v>
      </c>
      <c r="C188" s="24">
        <v>0</v>
      </c>
      <c r="D188" s="24">
        <v>1.5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30">
        <v>43917</v>
      </c>
    </row>
    <row r="189" spans="1:22" ht="24.75" customHeight="1" x14ac:dyDescent="0.2">
      <c r="A189" s="27">
        <v>0</v>
      </c>
      <c r="B189" s="27">
        <v>0</v>
      </c>
      <c r="C189" s="27">
        <v>0</v>
      </c>
      <c r="D189" s="27">
        <v>2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31">
        <v>43917</v>
      </c>
    </row>
    <row r="190" spans="1:22" ht="24.75" customHeight="1" x14ac:dyDescent="0.2">
      <c r="A190" s="24">
        <v>0</v>
      </c>
      <c r="B190" s="24">
        <v>0</v>
      </c>
      <c r="C190" s="24">
        <v>0</v>
      </c>
      <c r="D190" s="24">
        <v>0</v>
      </c>
      <c r="E190" s="24">
        <v>4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3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30">
        <v>43917</v>
      </c>
    </row>
    <row r="191" spans="1:22" ht="24.75" customHeight="1" x14ac:dyDescent="0.2">
      <c r="A191" s="27">
        <v>0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2</v>
      </c>
      <c r="P191" s="27">
        <v>0</v>
      </c>
      <c r="Q191" s="27">
        <v>0.5</v>
      </c>
      <c r="R191" s="27">
        <v>0</v>
      </c>
      <c r="S191" s="27">
        <v>0</v>
      </c>
      <c r="T191" s="27">
        <v>0</v>
      </c>
      <c r="U191" s="27">
        <v>0</v>
      </c>
      <c r="V191" s="31">
        <v>43917</v>
      </c>
    </row>
    <row r="192" spans="1:22" ht="24.75" customHeight="1" x14ac:dyDescent="0.2">
      <c r="A192" s="25"/>
      <c r="B192" s="24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5"/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5"/>
      <c r="R192" s="24">
        <v>0</v>
      </c>
      <c r="S192" s="24">
        <v>0</v>
      </c>
      <c r="T192" s="24">
        <v>0</v>
      </c>
      <c r="U192" s="26">
        <v>8</v>
      </c>
      <c r="V192" s="30">
        <v>43920</v>
      </c>
    </row>
    <row r="193" spans="1:22" ht="24.75" customHeight="1" x14ac:dyDescent="0.2">
      <c r="A193" s="25"/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5"/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5"/>
      <c r="R193" s="27">
        <v>0</v>
      </c>
      <c r="S193" s="27">
        <v>0</v>
      </c>
      <c r="T193" s="27">
        <v>0</v>
      </c>
      <c r="U193" s="26">
        <v>8.5</v>
      </c>
      <c r="V193" s="31">
        <v>43920</v>
      </c>
    </row>
    <row r="194" spans="1:22" ht="24.75" customHeight="1" x14ac:dyDescent="0.2">
      <c r="A194" s="24">
        <v>0</v>
      </c>
      <c r="B194" s="24">
        <v>0</v>
      </c>
      <c r="C194" s="24">
        <v>0</v>
      </c>
      <c r="D194" s="24">
        <v>0</v>
      </c>
      <c r="E194" s="25"/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30">
        <v>43920</v>
      </c>
    </row>
    <row r="195" spans="1:22" ht="24.75" customHeight="1" x14ac:dyDescent="0.2">
      <c r="A195" s="27">
        <v>0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0.5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0.5</v>
      </c>
      <c r="R195" s="27">
        <v>0</v>
      </c>
      <c r="S195" s="27">
        <v>0</v>
      </c>
      <c r="T195" s="26">
        <v>1</v>
      </c>
      <c r="U195" s="27">
        <v>0</v>
      </c>
      <c r="V195" s="31">
        <v>43920</v>
      </c>
    </row>
    <row r="196" spans="1:22" ht="24.75" customHeight="1" x14ac:dyDescent="0.2">
      <c r="A196" s="24">
        <v>0</v>
      </c>
      <c r="B196" s="24">
        <v>0</v>
      </c>
      <c r="C196" s="24">
        <v>0</v>
      </c>
      <c r="D196" s="24">
        <v>0</v>
      </c>
      <c r="E196" s="26">
        <v>12</v>
      </c>
      <c r="F196" s="24">
        <v>0</v>
      </c>
      <c r="G196" s="24">
        <v>0</v>
      </c>
      <c r="H196" s="24">
        <v>6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30">
        <v>43921</v>
      </c>
    </row>
    <row r="197" spans="1:22" ht="24.75" customHeight="1" x14ac:dyDescent="0.2">
      <c r="A197" s="27">
        <v>0</v>
      </c>
      <c r="B197" s="27">
        <v>0</v>
      </c>
      <c r="C197" s="27">
        <v>0</v>
      </c>
      <c r="D197" s="27">
        <v>0</v>
      </c>
      <c r="E197" s="27">
        <v>5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31">
        <v>43921</v>
      </c>
    </row>
    <row r="198" spans="1:22" ht="24.75" customHeight="1" x14ac:dyDescent="0.2">
      <c r="A198" s="24">
        <v>0</v>
      </c>
      <c r="B198" s="24">
        <v>0</v>
      </c>
      <c r="C198" s="24">
        <v>0</v>
      </c>
      <c r="D198" s="24">
        <v>0</v>
      </c>
      <c r="E198" s="24">
        <v>8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50</v>
      </c>
      <c r="O198" s="24">
        <v>0</v>
      </c>
      <c r="P198" s="24">
        <v>0</v>
      </c>
      <c r="Q198" s="24">
        <v>1</v>
      </c>
      <c r="R198" s="24">
        <v>0</v>
      </c>
      <c r="S198" s="24">
        <v>0</v>
      </c>
      <c r="T198" s="24">
        <v>0</v>
      </c>
      <c r="U198" s="24">
        <v>0</v>
      </c>
      <c r="V198" s="30">
        <v>43921</v>
      </c>
    </row>
    <row r="199" spans="1:22" ht="24.75" customHeight="1" x14ac:dyDescent="0.2">
      <c r="A199" s="27">
        <v>0</v>
      </c>
      <c r="B199" s="27">
        <v>0</v>
      </c>
      <c r="C199" s="27">
        <v>3</v>
      </c>
      <c r="D199" s="27">
        <v>0</v>
      </c>
      <c r="E199" s="27">
        <v>0</v>
      </c>
      <c r="F199" s="27">
        <v>0</v>
      </c>
      <c r="G199" s="27">
        <v>1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0.5</v>
      </c>
      <c r="R199" s="27">
        <v>0</v>
      </c>
      <c r="S199" s="27">
        <v>0</v>
      </c>
      <c r="T199" s="27">
        <v>0</v>
      </c>
      <c r="U199" s="27">
        <v>0</v>
      </c>
      <c r="V199" s="31">
        <v>43921</v>
      </c>
    </row>
    <row r="200" spans="1:22" ht="24.75" customHeight="1" x14ac:dyDescent="0.2">
      <c r="A200" s="24">
        <v>0</v>
      </c>
      <c r="B200" s="25"/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5"/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5"/>
      <c r="R200" s="24">
        <v>0</v>
      </c>
      <c r="S200" s="24">
        <v>0</v>
      </c>
      <c r="T200" s="24">
        <v>0</v>
      </c>
      <c r="U200" s="24">
        <v>0</v>
      </c>
      <c r="V200" s="30">
        <v>43922</v>
      </c>
    </row>
    <row r="201" spans="1:22" ht="24.75" customHeight="1" x14ac:dyDescent="0.2">
      <c r="A201" s="27">
        <v>0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5"/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5"/>
      <c r="R201" s="27">
        <v>0</v>
      </c>
      <c r="S201" s="27">
        <v>0</v>
      </c>
      <c r="T201" s="27">
        <v>0</v>
      </c>
      <c r="U201" s="27">
        <v>0</v>
      </c>
      <c r="V201" s="31">
        <v>43922</v>
      </c>
    </row>
    <row r="202" spans="1:22" ht="24.75" customHeight="1" x14ac:dyDescent="0.2">
      <c r="A202" s="24">
        <v>0</v>
      </c>
      <c r="B202" s="24">
        <v>0</v>
      </c>
      <c r="C202" s="25"/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0.8</v>
      </c>
      <c r="T202" s="24">
        <v>0</v>
      </c>
      <c r="U202" s="24">
        <v>0</v>
      </c>
      <c r="V202" s="30">
        <v>43922</v>
      </c>
    </row>
    <row r="203" spans="1:22" ht="24.75" customHeight="1" x14ac:dyDescent="0.2">
      <c r="A203" s="27">
        <v>0</v>
      </c>
      <c r="B203" s="27">
        <v>0</v>
      </c>
      <c r="C203" s="27">
        <v>0</v>
      </c>
      <c r="D203" s="27">
        <v>0</v>
      </c>
      <c r="E203" s="25"/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5"/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6">
        <v>0.1</v>
      </c>
      <c r="R203" s="27">
        <v>0</v>
      </c>
      <c r="S203" s="27">
        <v>0</v>
      </c>
      <c r="T203" s="27">
        <v>0</v>
      </c>
      <c r="U203" s="27">
        <v>0</v>
      </c>
      <c r="V203" s="31">
        <v>43923</v>
      </c>
    </row>
    <row r="204" spans="1:22" ht="24.75" customHeight="1" x14ac:dyDescent="0.2">
      <c r="A204" s="24">
        <v>0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/>
      <c r="O204" s="24">
        <v>0</v>
      </c>
      <c r="P204" s="24">
        <v>0</v>
      </c>
      <c r="Q204" s="26">
        <v>1.3</v>
      </c>
      <c r="R204" s="24">
        <v>0</v>
      </c>
      <c r="S204" s="24">
        <v>0</v>
      </c>
      <c r="T204" s="24">
        <v>0</v>
      </c>
      <c r="U204" s="24">
        <v>0</v>
      </c>
      <c r="V204" s="30">
        <v>43923</v>
      </c>
    </row>
    <row r="205" spans="1:22" ht="24.75" customHeight="1" x14ac:dyDescent="0.2">
      <c r="A205" s="27">
        <v>0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5"/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5"/>
      <c r="R205" s="27">
        <v>0</v>
      </c>
      <c r="S205" s="27">
        <v>0</v>
      </c>
      <c r="T205" s="27">
        <v>0</v>
      </c>
      <c r="U205" s="27">
        <v>0</v>
      </c>
      <c r="V205" s="31">
        <v>43923</v>
      </c>
    </row>
    <row r="206" spans="1:22" ht="24.75" customHeight="1" x14ac:dyDescent="0.2">
      <c r="A206" s="24">
        <v>0</v>
      </c>
      <c r="B206" s="24">
        <v>0</v>
      </c>
      <c r="C206" s="24">
        <v>0</v>
      </c>
      <c r="D206" s="24">
        <v>0</v>
      </c>
      <c r="E206" s="24">
        <v>0</v>
      </c>
      <c r="F206" s="24">
        <v>0</v>
      </c>
      <c r="G206" s="25"/>
      <c r="H206" s="24">
        <v>0</v>
      </c>
      <c r="I206" s="24">
        <v>0</v>
      </c>
      <c r="J206" s="24">
        <v>0</v>
      </c>
      <c r="K206" s="25"/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5"/>
      <c r="R206" s="24">
        <v>0</v>
      </c>
      <c r="S206" s="24">
        <v>0</v>
      </c>
      <c r="T206" s="24">
        <v>0</v>
      </c>
      <c r="U206" s="24">
        <v>0</v>
      </c>
      <c r="V206" s="30">
        <v>43923</v>
      </c>
    </row>
    <row r="207" spans="1:22" ht="24.75" customHeight="1" x14ac:dyDescent="0.2">
      <c r="A207" s="27">
        <v>0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5"/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5"/>
      <c r="R207" s="27">
        <v>0</v>
      </c>
      <c r="S207" s="27">
        <v>0</v>
      </c>
      <c r="T207" s="27">
        <v>0</v>
      </c>
      <c r="U207" s="27">
        <v>0</v>
      </c>
      <c r="V207" s="31">
        <v>43923</v>
      </c>
    </row>
    <row r="208" spans="1:22" ht="24.75" customHeight="1" x14ac:dyDescent="0.2">
      <c r="A208" s="24">
        <v>0</v>
      </c>
      <c r="B208" s="24">
        <v>0</v>
      </c>
      <c r="C208" s="24">
        <v>0</v>
      </c>
      <c r="D208" s="25"/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5"/>
      <c r="M208" s="24">
        <v>0</v>
      </c>
      <c r="N208" s="24">
        <v>0</v>
      </c>
      <c r="O208" s="24">
        <v>0</v>
      </c>
      <c r="P208" s="24">
        <v>0</v>
      </c>
      <c r="Q208" s="25"/>
      <c r="R208" s="24">
        <v>0</v>
      </c>
      <c r="S208" s="24">
        <v>0</v>
      </c>
      <c r="T208" s="24">
        <v>0</v>
      </c>
      <c r="U208" s="24">
        <v>0</v>
      </c>
      <c r="V208" s="30">
        <v>43923</v>
      </c>
    </row>
    <row r="209" spans="1:22" ht="24.75" customHeight="1" x14ac:dyDescent="0.2">
      <c r="A209" s="25"/>
      <c r="B209" s="27">
        <v>0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5"/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5"/>
      <c r="R209" s="27">
        <v>0</v>
      </c>
      <c r="S209" s="27">
        <v>0</v>
      </c>
      <c r="T209" s="27">
        <v>0</v>
      </c>
      <c r="U209" s="26">
        <v>2</v>
      </c>
      <c r="V209" s="31">
        <v>43924</v>
      </c>
    </row>
    <row r="210" spans="1:22" ht="24.75" customHeight="1" x14ac:dyDescent="0.2">
      <c r="A210" s="26">
        <v>25</v>
      </c>
      <c r="B210" s="24">
        <v>0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8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1</v>
      </c>
      <c r="R210" s="24">
        <v>0</v>
      </c>
      <c r="S210" s="24">
        <v>0</v>
      </c>
      <c r="T210" s="24">
        <v>0</v>
      </c>
      <c r="U210" s="24">
        <v>2</v>
      </c>
      <c r="V210" s="30">
        <v>43924</v>
      </c>
    </row>
    <row r="211" spans="1:22" ht="24.75" customHeight="1" x14ac:dyDescent="0.2">
      <c r="A211" s="28">
        <v>1.3</v>
      </c>
      <c r="B211" s="28">
        <v>3.8</v>
      </c>
      <c r="C211" s="26">
        <v>2.1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5"/>
      <c r="Q211" s="27">
        <v>0.8</v>
      </c>
      <c r="R211" s="27">
        <v>2</v>
      </c>
      <c r="S211" s="27">
        <v>0</v>
      </c>
      <c r="T211" s="27">
        <v>0</v>
      </c>
      <c r="U211" s="27">
        <v>0.8</v>
      </c>
      <c r="V211" s="31">
        <v>43924</v>
      </c>
    </row>
    <row r="212" spans="1:22" ht="24.75" customHeight="1" x14ac:dyDescent="0.2">
      <c r="A212" s="25"/>
      <c r="B212" s="25"/>
      <c r="C212" s="25"/>
      <c r="D212" s="24">
        <v>0</v>
      </c>
      <c r="E212" s="24">
        <v>0</v>
      </c>
      <c r="F212" s="24">
        <v>0</v>
      </c>
      <c r="G212" s="25"/>
      <c r="H212" s="25"/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5"/>
      <c r="Q212" s="25"/>
      <c r="R212" s="25"/>
      <c r="S212" s="24">
        <v>0</v>
      </c>
      <c r="T212" s="28">
        <v>0.2</v>
      </c>
      <c r="U212" s="24">
        <v>0.8</v>
      </c>
      <c r="V212" s="30">
        <v>43924</v>
      </c>
    </row>
    <row r="213" spans="1:22" ht="24.75" customHeight="1" x14ac:dyDescent="0.2">
      <c r="A213" s="27">
        <v>0</v>
      </c>
      <c r="B213" s="27">
        <v>0</v>
      </c>
      <c r="C213" s="27">
        <v>0</v>
      </c>
      <c r="D213" s="27">
        <v>6.5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31">
        <v>43924</v>
      </c>
    </row>
    <row r="214" spans="1:22" ht="24.75" customHeight="1" x14ac:dyDescent="0.2">
      <c r="A214" s="24">
        <v>0</v>
      </c>
      <c r="B214" s="24">
        <v>0</v>
      </c>
      <c r="C214" s="24">
        <v>0</v>
      </c>
      <c r="D214" s="24">
        <v>23.7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30">
        <v>43924</v>
      </c>
    </row>
    <row r="215" spans="1:22" ht="24.75" customHeight="1" x14ac:dyDescent="0.2">
      <c r="A215" s="27">
        <v>1.3</v>
      </c>
      <c r="B215" s="27">
        <v>3.8</v>
      </c>
      <c r="C215" s="27">
        <v>2.1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5"/>
      <c r="Q215" s="27">
        <v>0.8</v>
      </c>
      <c r="R215" s="27">
        <v>2</v>
      </c>
      <c r="S215" s="27">
        <v>0</v>
      </c>
      <c r="T215" s="27">
        <v>0</v>
      </c>
      <c r="U215" s="27">
        <v>0.8</v>
      </c>
      <c r="V215" s="31">
        <v>43924</v>
      </c>
    </row>
    <row r="216" spans="1:22" ht="24.75" customHeight="1" x14ac:dyDescent="0.2">
      <c r="A216" s="24">
        <v>0</v>
      </c>
      <c r="B216" s="24">
        <v>0</v>
      </c>
      <c r="C216" s="24">
        <v>0</v>
      </c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5"/>
      <c r="P216" s="24">
        <v>0</v>
      </c>
      <c r="Q216" s="28">
        <v>5</v>
      </c>
      <c r="R216" s="24">
        <v>0</v>
      </c>
      <c r="S216" s="24">
        <v>0</v>
      </c>
      <c r="T216" s="24">
        <v>0</v>
      </c>
      <c r="U216" s="24">
        <v>0</v>
      </c>
      <c r="V216" s="30">
        <v>43924</v>
      </c>
    </row>
    <row r="217" spans="1:22" ht="24.75" customHeight="1" x14ac:dyDescent="0.2">
      <c r="A217" s="28">
        <v>12</v>
      </c>
      <c r="B217" s="27">
        <v>0</v>
      </c>
      <c r="C217" s="27">
        <v>0</v>
      </c>
      <c r="D217" s="27">
        <v>0</v>
      </c>
      <c r="E217" s="27">
        <v>8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1</v>
      </c>
      <c r="R217" s="27">
        <v>0</v>
      </c>
      <c r="S217" s="27">
        <v>0</v>
      </c>
      <c r="T217" s="27">
        <v>0</v>
      </c>
      <c r="U217" s="27">
        <v>1</v>
      </c>
      <c r="V217" s="31">
        <v>43924</v>
      </c>
    </row>
    <row r="218" spans="1:22" ht="24.75" customHeight="1" x14ac:dyDescent="0.2">
      <c r="A218" s="25"/>
      <c r="B218" s="24">
        <v>0</v>
      </c>
      <c r="C218" s="24">
        <v>0</v>
      </c>
      <c r="D218" s="24">
        <v>0</v>
      </c>
      <c r="E218" s="25"/>
      <c r="F218" s="24">
        <v>0</v>
      </c>
      <c r="G218" s="24">
        <v>0</v>
      </c>
      <c r="H218" s="24">
        <v>0</v>
      </c>
      <c r="I218" s="24">
        <v>0</v>
      </c>
      <c r="J218" s="24">
        <v>14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2</v>
      </c>
      <c r="R218" s="24">
        <v>0</v>
      </c>
      <c r="S218" s="24">
        <v>0</v>
      </c>
      <c r="T218" s="24">
        <v>6</v>
      </c>
      <c r="U218" s="24">
        <v>2</v>
      </c>
      <c r="V218" s="30">
        <v>43924</v>
      </c>
    </row>
    <row r="219" spans="1:22" ht="24.75" customHeight="1" x14ac:dyDescent="0.2">
      <c r="A219" s="25"/>
      <c r="B219" s="27">
        <v>0</v>
      </c>
      <c r="C219" s="27">
        <v>0</v>
      </c>
      <c r="D219" s="27">
        <v>0</v>
      </c>
      <c r="E219" s="25"/>
      <c r="F219" s="27">
        <v>0</v>
      </c>
      <c r="G219" s="27">
        <v>0</v>
      </c>
      <c r="H219" s="27">
        <v>0</v>
      </c>
      <c r="I219" s="27">
        <v>0</v>
      </c>
      <c r="J219" s="27">
        <v>14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2</v>
      </c>
      <c r="R219" s="27">
        <v>0</v>
      </c>
      <c r="S219" s="27">
        <v>0</v>
      </c>
      <c r="T219" s="27">
        <v>6</v>
      </c>
      <c r="U219" s="27">
        <v>2</v>
      </c>
      <c r="V219" s="31">
        <v>43924</v>
      </c>
    </row>
    <row r="220" spans="1:22" ht="24.75" customHeight="1" x14ac:dyDescent="0.2">
      <c r="A220" s="24">
        <v>0</v>
      </c>
      <c r="B220" s="24">
        <v>0</v>
      </c>
      <c r="C220" s="25"/>
      <c r="D220" s="24">
        <v>0</v>
      </c>
      <c r="E220" s="24">
        <v>1</v>
      </c>
      <c r="F220" s="24">
        <v>0</v>
      </c>
      <c r="G220" s="26">
        <v>0.5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0.5</v>
      </c>
      <c r="R220" s="24">
        <v>0</v>
      </c>
      <c r="S220" s="24">
        <v>0</v>
      </c>
      <c r="T220" s="24">
        <v>0</v>
      </c>
      <c r="U220" s="24">
        <v>0</v>
      </c>
      <c r="V220" s="30">
        <v>43924</v>
      </c>
    </row>
    <row r="221" spans="1:22" ht="24.75" customHeight="1" x14ac:dyDescent="0.2">
      <c r="A221" s="27">
        <v>0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1.5</v>
      </c>
      <c r="R221" s="27">
        <v>0</v>
      </c>
      <c r="S221" s="27">
        <v>0</v>
      </c>
      <c r="T221" s="27">
        <v>0</v>
      </c>
      <c r="U221" s="27">
        <v>0</v>
      </c>
      <c r="V221" s="31">
        <v>43924</v>
      </c>
    </row>
    <row r="222" spans="1:22" ht="24.75" customHeight="1" x14ac:dyDescent="0.2">
      <c r="A222" s="24">
        <v>0</v>
      </c>
      <c r="B222" s="24">
        <v>0</v>
      </c>
      <c r="C222" s="24">
        <v>1.8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0.3</v>
      </c>
      <c r="R222" s="24">
        <v>0</v>
      </c>
      <c r="S222" s="24">
        <v>0</v>
      </c>
      <c r="T222" s="24">
        <v>0</v>
      </c>
      <c r="U222" s="24">
        <v>0</v>
      </c>
      <c r="V222" s="30">
        <v>43924</v>
      </c>
    </row>
    <row r="223" spans="1:22" ht="24.75" customHeight="1" x14ac:dyDescent="0.2">
      <c r="A223" s="27">
        <v>0</v>
      </c>
      <c r="B223" s="27">
        <v>0</v>
      </c>
      <c r="C223" s="27">
        <v>3.3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0.3</v>
      </c>
      <c r="R223" s="27">
        <v>0</v>
      </c>
      <c r="S223" s="27">
        <v>0</v>
      </c>
      <c r="T223" s="27">
        <v>0</v>
      </c>
      <c r="U223" s="27">
        <v>0</v>
      </c>
      <c r="V223" s="31">
        <v>43924</v>
      </c>
    </row>
    <row r="224" spans="1:22" ht="24.75" customHeight="1" x14ac:dyDescent="0.2">
      <c r="A224" s="24">
        <v>0</v>
      </c>
      <c r="B224" s="24">
        <v>0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8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0.3</v>
      </c>
      <c r="R224" s="24">
        <v>0</v>
      </c>
      <c r="S224" s="24">
        <v>1</v>
      </c>
      <c r="T224" s="24">
        <v>0</v>
      </c>
      <c r="U224" s="24">
        <v>0</v>
      </c>
      <c r="V224" s="30">
        <v>43924</v>
      </c>
    </row>
    <row r="225" spans="1:22" ht="24.75" customHeight="1" x14ac:dyDescent="0.2">
      <c r="A225" s="27">
        <v>0</v>
      </c>
      <c r="B225" s="27">
        <v>0</v>
      </c>
      <c r="C225" s="27">
        <v>0</v>
      </c>
      <c r="D225" s="27">
        <v>0</v>
      </c>
      <c r="E225" s="27">
        <v>1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31">
        <v>43924</v>
      </c>
    </row>
    <row r="226" spans="1:22" ht="24.75" customHeight="1" x14ac:dyDescent="0.2">
      <c r="A226" s="24">
        <v>0</v>
      </c>
      <c r="B226" s="24">
        <v>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20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1</v>
      </c>
      <c r="R226" s="24">
        <v>0</v>
      </c>
      <c r="S226" s="24">
        <v>0</v>
      </c>
      <c r="T226" s="24">
        <v>0</v>
      </c>
      <c r="U226" s="24">
        <v>0</v>
      </c>
      <c r="V226" s="30">
        <v>43924</v>
      </c>
    </row>
    <row r="227" spans="1:22" ht="24.75" customHeight="1" x14ac:dyDescent="0.2">
      <c r="A227" s="27">
        <v>0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31">
        <v>43924</v>
      </c>
    </row>
    <row r="228" spans="1:22" ht="24.75" customHeight="1" x14ac:dyDescent="0.2">
      <c r="A228" s="24">
        <v>0</v>
      </c>
      <c r="B228" s="24">
        <v>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2.5</v>
      </c>
      <c r="R228" s="24">
        <v>0</v>
      </c>
      <c r="S228" s="24">
        <v>0</v>
      </c>
      <c r="T228" s="24">
        <v>0</v>
      </c>
      <c r="U228" s="24">
        <v>0</v>
      </c>
      <c r="V228" s="30">
        <v>43924</v>
      </c>
    </row>
    <row r="229" spans="1:22" ht="24.75" customHeight="1" x14ac:dyDescent="0.2">
      <c r="A229" s="27">
        <v>0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3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0.5</v>
      </c>
      <c r="R229" s="27">
        <v>0</v>
      </c>
      <c r="S229" s="27">
        <v>0</v>
      </c>
      <c r="T229" s="27">
        <v>0</v>
      </c>
      <c r="U229" s="27">
        <v>0</v>
      </c>
      <c r="V229" s="31">
        <v>43924</v>
      </c>
    </row>
    <row r="230" spans="1:22" ht="24.75" customHeight="1" x14ac:dyDescent="0.2">
      <c r="A230" s="24">
        <v>0</v>
      </c>
      <c r="B230" s="24">
        <v>0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5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0.5</v>
      </c>
      <c r="R230" s="24">
        <v>0</v>
      </c>
      <c r="S230" s="24">
        <v>0</v>
      </c>
      <c r="T230" s="24">
        <v>0</v>
      </c>
      <c r="U230" s="24">
        <v>0</v>
      </c>
      <c r="V230" s="30">
        <v>43924</v>
      </c>
    </row>
    <row r="231" spans="1:22" ht="24.75" customHeight="1" x14ac:dyDescent="0.2">
      <c r="A231" s="27">
        <v>0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1.5</v>
      </c>
      <c r="R231" s="27">
        <v>0</v>
      </c>
      <c r="S231" s="27">
        <v>0</v>
      </c>
      <c r="T231" s="27">
        <v>0</v>
      </c>
      <c r="U231" s="27">
        <v>0</v>
      </c>
      <c r="V231" s="31">
        <v>43924</v>
      </c>
    </row>
    <row r="232" spans="1:22" ht="24.75" customHeight="1" x14ac:dyDescent="0.2">
      <c r="A232" s="24">
        <v>0</v>
      </c>
      <c r="B232" s="24">
        <v>0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30">
        <v>43924</v>
      </c>
    </row>
    <row r="233" spans="1:22" ht="24.75" customHeight="1" x14ac:dyDescent="0.2">
      <c r="A233" s="27">
        <v>0</v>
      </c>
      <c r="B233" s="25"/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5"/>
      <c r="N233" s="27">
        <v>0</v>
      </c>
      <c r="O233" s="27">
        <v>0</v>
      </c>
      <c r="P233" s="27">
        <v>0</v>
      </c>
      <c r="Q233" s="25"/>
      <c r="R233" s="27">
        <v>0</v>
      </c>
      <c r="S233" s="27">
        <v>0</v>
      </c>
      <c r="T233" s="27">
        <v>0</v>
      </c>
      <c r="U233" s="27">
        <v>0</v>
      </c>
      <c r="V233" s="31">
        <v>43927</v>
      </c>
    </row>
    <row r="234" spans="1:22" ht="24.75" customHeight="1" x14ac:dyDescent="0.2">
      <c r="A234" s="24">
        <v>0</v>
      </c>
      <c r="B234" s="24">
        <v>0</v>
      </c>
      <c r="C234" s="24">
        <v>0</v>
      </c>
      <c r="D234" s="24">
        <v>0</v>
      </c>
      <c r="E234" s="25"/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5"/>
      <c r="R234" s="24">
        <v>0</v>
      </c>
      <c r="S234" s="24">
        <v>0</v>
      </c>
      <c r="T234" s="24">
        <v>0</v>
      </c>
      <c r="U234" s="24">
        <v>0</v>
      </c>
      <c r="V234" s="30">
        <v>43927</v>
      </c>
    </row>
    <row r="235" spans="1:22" ht="24.75" customHeight="1" x14ac:dyDescent="0.2">
      <c r="A235" s="27">
        <v>0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5"/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5"/>
      <c r="R235" s="27">
        <v>0</v>
      </c>
      <c r="S235" s="27">
        <v>0</v>
      </c>
      <c r="T235" s="27">
        <v>0</v>
      </c>
      <c r="U235" s="27">
        <v>0</v>
      </c>
      <c r="V235" s="31">
        <v>43927</v>
      </c>
    </row>
    <row r="236" spans="1:22" ht="24.75" customHeight="1" x14ac:dyDescent="0.2">
      <c r="A236" s="24">
        <v>0</v>
      </c>
      <c r="B236" s="24">
        <v>0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5"/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0.4</v>
      </c>
      <c r="T236" s="24">
        <v>0</v>
      </c>
      <c r="U236" s="24">
        <v>0</v>
      </c>
      <c r="V236" s="30">
        <v>43927</v>
      </c>
    </row>
    <row r="237" spans="1:22" ht="24.75" customHeight="1" x14ac:dyDescent="0.2">
      <c r="A237" s="27">
        <v>0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5"/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5"/>
      <c r="R237" s="27">
        <v>0</v>
      </c>
      <c r="S237" s="27">
        <v>0</v>
      </c>
      <c r="T237" s="27">
        <v>0</v>
      </c>
      <c r="U237" s="27">
        <v>0</v>
      </c>
      <c r="V237" s="31">
        <v>43927</v>
      </c>
    </row>
    <row r="238" spans="1:22" ht="24.75" customHeight="1" x14ac:dyDescent="0.2">
      <c r="A238" s="24">
        <v>0</v>
      </c>
      <c r="B238" s="24">
        <v>0</v>
      </c>
      <c r="C238" s="24">
        <v>0</v>
      </c>
      <c r="D238" s="24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5"/>
      <c r="Q238" s="25"/>
      <c r="R238" s="24">
        <v>0</v>
      </c>
      <c r="S238" s="24">
        <v>0</v>
      </c>
      <c r="T238" s="24">
        <v>0</v>
      </c>
      <c r="U238" s="24">
        <v>0</v>
      </c>
      <c r="V238" s="30">
        <v>43927</v>
      </c>
    </row>
    <row r="239" spans="1:22" ht="24.75" customHeight="1" x14ac:dyDescent="0.2">
      <c r="A239" s="27">
        <v>0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5"/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5"/>
      <c r="R239" s="27">
        <v>0</v>
      </c>
      <c r="S239" s="27">
        <v>0</v>
      </c>
      <c r="T239" s="27">
        <v>0</v>
      </c>
      <c r="U239" s="27">
        <v>0</v>
      </c>
      <c r="V239" s="31">
        <v>43927</v>
      </c>
    </row>
    <row r="240" spans="1:22" ht="24.75" customHeight="1" x14ac:dyDescent="0.2">
      <c r="A240" s="24">
        <v>0</v>
      </c>
      <c r="B240" s="24">
        <v>0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/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6">
        <v>0.5</v>
      </c>
      <c r="R240" s="24">
        <v>0</v>
      </c>
      <c r="S240" s="24">
        <v>0</v>
      </c>
      <c r="T240" s="24">
        <v>0</v>
      </c>
      <c r="U240" s="24">
        <v>0</v>
      </c>
      <c r="V240" s="30">
        <v>43927</v>
      </c>
    </row>
    <row r="241" spans="1:22" ht="24.75" customHeight="1" x14ac:dyDescent="0.2">
      <c r="A241" s="27">
        <v>0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5"/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5"/>
      <c r="R241" s="27">
        <v>0</v>
      </c>
      <c r="S241" s="27">
        <v>0</v>
      </c>
      <c r="T241" s="27">
        <v>0</v>
      </c>
      <c r="U241" s="27">
        <v>0</v>
      </c>
      <c r="V241" s="31">
        <v>43927</v>
      </c>
    </row>
    <row r="242" spans="1:22" ht="24.75" customHeight="1" x14ac:dyDescent="0.2">
      <c r="A242" s="24">
        <v>0</v>
      </c>
      <c r="B242" s="24">
        <v>0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5"/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5"/>
      <c r="R242" s="24">
        <v>0</v>
      </c>
      <c r="S242" s="24">
        <v>0</v>
      </c>
      <c r="T242" s="24">
        <v>0</v>
      </c>
      <c r="U242" s="24">
        <v>0</v>
      </c>
      <c r="V242" s="30">
        <v>43927</v>
      </c>
    </row>
    <row r="243" spans="1:22" ht="24.75" customHeight="1" x14ac:dyDescent="0.2">
      <c r="A243" s="27">
        <v>0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5"/>
      <c r="R243" s="27">
        <v>0</v>
      </c>
      <c r="S243" s="27">
        <v>0</v>
      </c>
      <c r="T243" s="27">
        <v>0</v>
      </c>
      <c r="U243" s="27">
        <v>0</v>
      </c>
      <c r="V243" s="31">
        <v>43927</v>
      </c>
    </row>
    <row r="244" spans="1:22" ht="24.75" customHeight="1" x14ac:dyDescent="0.2">
      <c r="A244" s="24">
        <v>0</v>
      </c>
      <c r="B244" s="24">
        <v>0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5"/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5"/>
      <c r="R244" s="24">
        <v>0</v>
      </c>
      <c r="S244" s="24">
        <v>0</v>
      </c>
      <c r="T244" s="24">
        <v>0</v>
      </c>
      <c r="U244" s="24">
        <v>0</v>
      </c>
      <c r="V244" s="30">
        <v>43927</v>
      </c>
    </row>
    <row r="245" spans="1:22" ht="24.75" customHeight="1" x14ac:dyDescent="0.2">
      <c r="A245" s="27">
        <v>0</v>
      </c>
      <c r="B245" s="27">
        <v>0</v>
      </c>
      <c r="C245" s="25"/>
      <c r="D245" s="25"/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5"/>
      <c r="R245" s="27">
        <v>0</v>
      </c>
      <c r="S245" s="27">
        <v>0</v>
      </c>
      <c r="T245" s="27">
        <v>0</v>
      </c>
      <c r="U245" s="27">
        <v>0</v>
      </c>
      <c r="V245" s="31">
        <v>43927</v>
      </c>
    </row>
    <row r="246" spans="1:22" ht="24.75" customHeight="1" x14ac:dyDescent="0.2">
      <c r="A246" s="24">
        <v>0</v>
      </c>
      <c r="B246" s="24">
        <v>0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5"/>
      <c r="R246" s="24">
        <v>0</v>
      </c>
      <c r="S246" s="24">
        <v>0</v>
      </c>
      <c r="T246" s="24">
        <v>0</v>
      </c>
      <c r="U246" s="24">
        <v>0</v>
      </c>
      <c r="V246" s="30">
        <v>43927</v>
      </c>
    </row>
    <row r="247" spans="1:22" ht="24.75" customHeight="1" x14ac:dyDescent="0.2">
      <c r="A247" s="27">
        <v>0</v>
      </c>
      <c r="B247" s="27">
        <v>0</v>
      </c>
      <c r="C247" s="27">
        <v>0</v>
      </c>
      <c r="D247" s="27">
        <v>0</v>
      </c>
      <c r="E247" s="25"/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5"/>
      <c r="R247" s="27">
        <v>0</v>
      </c>
      <c r="S247" s="27">
        <v>0</v>
      </c>
      <c r="T247" s="27">
        <v>0</v>
      </c>
      <c r="U247" s="27">
        <v>0</v>
      </c>
      <c r="V247" s="31">
        <v>43927</v>
      </c>
    </row>
    <row r="248" spans="1:22" ht="24.75" customHeight="1" x14ac:dyDescent="0.2">
      <c r="A248" s="24">
        <v>0</v>
      </c>
      <c r="B248" s="24">
        <v>0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5"/>
      <c r="R248" s="24">
        <v>0</v>
      </c>
      <c r="S248" s="24">
        <v>0</v>
      </c>
      <c r="T248" s="24">
        <v>0</v>
      </c>
      <c r="U248" s="24">
        <v>0</v>
      </c>
      <c r="V248" s="30">
        <v>43927</v>
      </c>
    </row>
    <row r="249" spans="1:22" ht="24.75" customHeight="1" x14ac:dyDescent="0.2">
      <c r="A249" s="27">
        <v>0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5"/>
      <c r="R249" s="27">
        <v>0</v>
      </c>
      <c r="S249" s="27">
        <v>0</v>
      </c>
      <c r="T249" s="27">
        <v>0</v>
      </c>
      <c r="U249" s="27">
        <v>0</v>
      </c>
      <c r="V249" s="31">
        <v>43927</v>
      </c>
    </row>
    <row r="250" spans="1:22" ht="24.75" customHeight="1" x14ac:dyDescent="0.2">
      <c r="A250" s="25"/>
      <c r="B250" s="24">
        <v>0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5"/>
      <c r="N250" s="24">
        <v>0</v>
      </c>
      <c r="O250" s="24">
        <v>0</v>
      </c>
      <c r="P250" s="24">
        <v>0</v>
      </c>
      <c r="Q250" s="25"/>
      <c r="R250" s="24">
        <v>0</v>
      </c>
      <c r="S250" s="24">
        <v>0</v>
      </c>
      <c r="T250" s="24">
        <v>0</v>
      </c>
      <c r="U250" s="24">
        <v>0</v>
      </c>
      <c r="V250" s="30">
        <v>43927</v>
      </c>
    </row>
    <row r="251" spans="1:22" ht="24.75" customHeight="1" x14ac:dyDescent="0.2">
      <c r="A251" s="27">
        <v>0</v>
      </c>
      <c r="B251" s="27">
        <v>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5"/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5"/>
      <c r="R251" s="27">
        <v>0</v>
      </c>
      <c r="S251" s="27">
        <v>0</v>
      </c>
      <c r="T251" s="27">
        <v>0</v>
      </c>
      <c r="U251" s="27">
        <v>0</v>
      </c>
      <c r="V251" s="31">
        <v>43927</v>
      </c>
    </row>
    <row r="252" spans="1:22" ht="24.75" customHeight="1" x14ac:dyDescent="0.2">
      <c r="A252" s="24">
        <v>0</v>
      </c>
      <c r="B252" s="24">
        <v>0</v>
      </c>
      <c r="C252" s="24">
        <v>0</v>
      </c>
      <c r="D252" s="24">
        <v>0</v>
      </c>
      <c r="E252" s="24">
        <v>0</v>
      </c>
      <c r="F252" s="24">
        <v>0</v>
      </c>
      <c r="G252" s="24">
        <v>5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  <c r="U252" s="24">
        <v>0</v>
      </c>
      <c r="V252" s="30">
        <v>43927</v>
      </c>
    </row>
    <row r="253" spans="1:22" ht="24.75" customHeight="1" x14ac:dyDescent="0.2">
      <c r="A253" s="27">
        <v>0</v>
      </c>
      <c r="B253" s="27">
        <v>0</v>
      </c>
      <c r="C253" s="27">
        <v>0</v>
      </c>
      <c r="D253" s="27">
        <v>6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31">
        <v>43928</v>
      </c>
    </row>
    <row r="254" spans="1:22" ht="24.75" customHeight="1" x14ac:dyDescent="0.2">
      <c r="A254" s="24">
        <v>0</v>
      </c>
      <c r="B254" s="24">
        <v>0</v>
      </c>
      <c r="C254" s="24"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5"/>
      <c r="N254" s="24">
        <v>0</v>
      </c>
      <c r="O254" s="24">
        <v>0</v>
      </c>
      <c r="P254" s="24">
        <v>0</v>
      </c>
      <c r="Q254" s="24">
        <v>33</v>
      </c>
      <c r="R254" s="24">
        <v>0</v>
      </c>
      <c r="S254" s="24">
        <v>0</v>
      </c>
      <c r="T254" s="24">
        <v>0</v>
      </c>
      <c r="U254" s="24">
        <v>0</v>
      </c>
      <c r="V254" s="30">
        <v>43929</v>
      </c>
    </row>
    <row r="255" spans="1:22" ht="24.75" customHeight="1" x14ac:dyDescent="0.2">
      <c r="A255" s="27">
        <v>0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13.2</v>
      </c>
      <c r="R255" s="27">
        <v>0</v>
      </c>
      <c r="S255" s="27">
        <v>0</v>
      </c>
      <c r="T255" s="27">
        <v>0</v>
      </c>
      <c r="U255" s="27">
        <v>0</v>
      </c>
      <c r="V255" s="31">
        <v>43929</v>
      </c>
    </row>
    <row r="256" spans="1:22" ht="24.75" customHeight="1" x14ac:dyDescent="0.2">
      <c r="A256" s="24">
        <v>0</v>
      </c>
      <c r="B256" s="24">
        <v>0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20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2.8</v>
      </c>
      <c r="R256" s="24">
        <v>0</v>
      </c>
      <c r="S256" s="24">
        <v>0</v>
      </c>
      <c r="T256" s="24">
        <v>0</v>
      </c>
      <c r="U256" s="24">
        <v>4</v>
      </c>
      <c r="V256" s="30">
        <v>43929</v>
      </c>
    </row>
    <row r="257" spans="1:22" ht="24.75" customHeight="1" x14ac:dyDescent="0.2">
      <c r="A257" s="27">
        <v>0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33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3.6</v>
      </c>
      <c r="R257" s="27">
        <v>0</v>
      </c>
      <c r="S257" s="27">
        <v>0</v>
      </c>
      <c r="T257" s="27">
        <v>0</v>
      </c>
      <c r="U257" s="27">
        <v>6</v>
      </c>
      <c r="V257" s="31">
        <v>43929</v>
      </c>
    </row>
    <row r="258" spans="1:22" ht="24.75" customHeight="1" x14ac:dyDescent="0.2">
      <c r="A258" s="24">
        <v>0</v>
      </c>
      <c r="B258" s="24">
        <v>0</v>
      </c>
      <c r="C258" s="24">
        <v>0</v>
      </c>
      <c r="D258" s="24">
        <v>3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0.3</v>
      </c>
      <c r="R258" s="24">
        <v>0</v>
      </c>
      <c r="S258" s="24">
        <v>0</v>
      </c>
      <c r="T258" s="24">
        <v>0</v>
      </c>
      <c r="U258" s="24">
        <v>1.2</v>
      </c>
      <c r="V258" s="30">
        <v>43929</v>
      </c>
    </row>
    <row r="259" spans="1:22" ht="24.75" customHeight="1" x14ac:dyDescent="0.2">
      <c r="A259" s="27">
        <v>0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5"/>
      <c r="H259" s="27">
        <v>0</v>
      </c>
      <c r="I259" s="27">
        <v>0</v>
      </c>
      <c r="J259" s="27">
        <v>0</v>
      </c>
      <c r="K259" s="25"/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5"/>
      <c r="R259" s="27">
        <v>0</v>
      </c>
      <c r="S259" s="27">
        <v>0</v>
      </c>
      <c r="T259" s="27">
        <v>0</v>
      </c>
      <c r="U259" s="27">
        <v>0</v>
      </c>
      <c r="V259" s="31">
        <v>43929</v>
      </c>
    </row>
    <row r="260" spans="1:22" ht="24.75" customHeight="1" x14ac:dyDescent="0.2">
      <c r="A260" s="24">
        <v>0</v>
      </c>
      <c r="B260" s="24">
        <v>0</v>
      </c>
      <c r="C260" s="24">
        <v>0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5"/>
      <c r="Q260" s="25"/>
      <c r="R260" s="24">
        <v>0</v>
      </c>
      <c r="S260" s="24">
        <v>0</v>
      </c>
      <c r="T260" s="24">
        <v>0</v>
      </c>
      <c r="U260" s="24">
        <v>0</v>
      </c>
      <c r="V260" s="30">
        <v>43929</v>
      </c>
    </row>
    <row r="261" spans="1:22" ht="24.75" customHeight="1" x14ac:dyDescent="0.2">
      <c r="A261" s="27">
        <v>0</v>
      </c>
      <c r="B261" s="27">
        <v>0</v>
      </c>
      <c r="C261" s="25"/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5"/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5"/>
      <c r="R261" s="27">
        <v>0</v>
      </c>
      <c r="S261" s="27">
        <v>0</v>
      </c>
      <c r="T261" s="27">
        <v>0</v>
      </c>
      <c r="U261" s="27">
        <v>0</v>
      </c>
      <c r="V261" s="31">
        <v>43929</v>
      </c>
    </row>
    <row r="262" spans="1:22" ht="24.75" customHeight="1" x14ac:dyDescent="0.2">
      <c r="A262" s="24">
        <v>0</v>
      </c>
      <c r="B262" s="25"/>
      <c r="C262" s="24">
        <v>0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5"/>
      <c r="N262" s="24">
        <v>0</v>
      </c>
      <c r="O262" s="24">
        <v>0</v>
      </c>
      <c r="P262" s="24">
        <v>0</v>
      </c>
      <c r="Q262" s="25"/>
      <c r="R262" s="24">
        <v>0</v>
      </c>
      <c r="S262" s="24">
        <v>0</v>
      </c>
      <c r="T262" s="24">
        <v>0</v>
      </c>
      <c r="U262" s="24">
        <v>0</v>
      </c>
      <c r="V262" s="30">
        <v>43929</v>
      </c>
    </row>
    <row r="263" spans="1:22" ht="24.75" customHeight="1" x14ac:dyDescent="0.2">
      <c r="A263" s="27">
        <v>0</v>
      </c>
      <c r="B263" s="27">
        <v>0</v>
      </c>
      <c r="C263" s="27">
        <v>0</v>
      </c>
      <c r="D263" s="27">
        <v>0</v>
      </c>
      <c r="E263" s="25"/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5"/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5"/>
      <c r="R263" s="27">
        <v>0</v>
      </c>
      <c r="S263" s="27">
        <v>0</v>
      </c>
      <c r="T263" s="27">
        <v>0</v>
      </c>
      <c r="U263" s="27">
        <v>0</v>
      </c>
      <c r="V263" s="31">
        <v>43930</v>
      </c>
    </row>
    <row r="264" spans="1:22" ht="24.75" customHeight="1" x14ac:dyDescent="0.2">
      <c r="A264" s="24">
        <v>0</v>
      </c>
      <c r="B264" s="24">
        <v>0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5"/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5"/>
      <c r="R264" s="24">
        <v>0</v>
      </c>
      <c r="S264" s="24">
        <v>0</v>
      </c>
      <c r="T264" s="24">
        <v>0</v>
      </c>
      <c r="U264" s="24">
        <v>0</v>
      </c>
      <c r="V264" s="30">
        <v>43930</v>
      </c>
    </row>
    <row r="265" spans="1:22" ht="24.75" customHeight="1" x14ac:dyDescent="0.2">
      <c r="A265" s="27">
        <v>0</v>
      </c>
      <c r="B265" s="27">
        <v>0</v>
      </c>
      <c r="C265" s="25"/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5"/>
      <c r="V265" s="31">
        <v>43930</v>
      </c>
    </row>
    <row r="266" spans="1:22" ht="24.75" customHeight="1" x14ac:dyDescent="0.2">
      <c r="A266" s="24">
        <v>0</v>
      </c>
      <c r="B266" s="24">
        <v>0</v>
      </c>
      <c r="C266" s="24">
        <v>0</v>
      </c>
      <c r="D266" s="24">
        <v>6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0.5</v>
      </c>
      <c r="R266" s="24">
        <v>0</v>
      </c>
      <c r="S266" s="24">
        <v>0</v>
      </c>
      <c r="T266" s="24">
        <v>0</v>
      </c>
      <c r="U266" s="24">
        <v>0</v>
      </c>
      <c r="V266" s="30">
        <v>43930</v>
      </c>
    </row>
    <row r="267" spans="1:22" ht="24.75" customHeight="1" x14ac:dyDescent="0.2">
      <c r="A267" s="27">
        <v>0</v>
      </c>
      <c r="B267" s="27">
        <v>0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31">
        <v>43930</v>
      </c>
    </row>
    <row r="268" spans="1:22" ht="24.75" customHeight="1" x14ac:dyDescent="0.2">
      <c r="A268" s="24">
        <v>0</v>
      </c>
      <c r="B268" s="24">
        <v>0</v>
      </c>
      <c r="C268" s="24">
        <v>2.5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2.5</v>
      </c>
      <c r="P268" s="24">
        <v>0</v>
      </c>
      <c r="Q268" s="24">
        <v>0.8</v>
      </c>
      <c r="R268" s="24">
        <v>0</v>
      </c>
      <c r="S268" s="24">
        <v>0</v>
      </c>
      <c r="T268" s="24">
        <v>0</v>
      </c>
      <c r="U268" s="24">
        <v>0</v>
      </c>
      <c r="V268" s="30">
        <v>43930</v>
      </c>
    </row>
    <row r="269" spans="1:22" ht="24.75" customHeight="1" x14ac:dyDescent="0.2">
      <c r="A269" s="27">
        <v>0</v>
      </c>
      <c r="B269" s="27">
        <v>0</v>
      </c>
      <c r="C269" s="25"/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  <c r="V269" s="31">
        <v>43930</v>
      </c>
    </row>
    <row r="270" spans="1:22" ht="24.75" customHeight="1" x14ac:dyDescent="0.2">
      <c r="A270" s="25"/>
      <c r="B270" s="25"/>
      <c r="C270" s="25"/>
      <c r="D270" s="25"/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5"/>
      <c r="Q270" s="25"/>
      <c r="R270" s="25"/>
      <c r="S270" s="24">
        <v>0</v>
      </c>
      <c r="T270" s="24">
        <v>0</v>
      </c>
      <c r="U270" s="26">
        <v>0.4</v>
      </c>
      <c r="V270" s="30">
        <v>43931</v>
      </c>
    </row>
    <row r="271" spans="1:22" ht="24.75" customHeight="1" x14ac:dyDescent="0.2">
      <c r="A271" s="27">
        <v>0</v>
      </c>
      <c r="B271" s="27">
        <v>0</v>
      </c>
      <c r="C271" s="27">
        <v>0</v>
      </c>
      <c r="D271" s="27">
        <v>0</v>
      </c>
      <c r="E271" s="26">
        <v>50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10</v>
      </c>
      <c r="Q271" s="27">
        <v>1.2</v>
      </c>
      <c r="R271" s="27">
        <v>0</v>
      </c>
      <c r="S271" s="27">
        <v>0</v>
      </c>
      <c r="T271" s="27">
        <v>0</v>
      </c>
      <c r="U271" s="27">
        <v>3.5</v>
      </c>
      <c r="V271" s="31">
        <v>43931</v>
      </c>
    </row>
    <row r="272" spans="1:22" ht="24.75" customHeight="1" x14ac:dyDescent="0.2">
      <c r="A272" s="24">
        <v>0</v>
      </c>
      <c r="B272" s="24">
        <v>0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5"/>
      <c r="M272" s="24">
        <v>0</v>
      </c>
      <c r="N272" s="24">
        <v>0</v>
      </c>
      <c r="O272" s="24">
        <v>0</v>
      </c>
      <c r="P272" s="24">
        <v>0</v>
      </c>
      <c r="Q272" s="24">
        <v>0.6</v>
      </c>
      <c r="R272" s="24">
        <v>0</v>
      </c>
      <c r="S272" s="24">
        <v>0</v>
      </c>
      <c r="T272" s="24">
        <v>0</v>
      </c>
      <c r="U272" s="24">
        <v>0</v>
      </c>
      <c r="V272" s="30">
        <v>43931</v>
      </c>
    </row>
    <row r="273" spans="1:22" ht="24.75" customHeight="1" x14ac:dyDescent="0.2">
      <c r="A273" s="27">
        <v>0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1.5</v>
      </c>
      <c r="S273" s="27">
        <v>0</v>
      </c>
      <c r="T273" s="27">
        <v>0</v>
      </c>
      <c r="U273" s="27">
        <v>0</v>
      </c>
      <c r="V273" s="31">
        <v>43931</v>
      </c>
    </row>
    <row r="274" spans="1:22" ht="24.75" customHeight="1" x14ac:dyDescent="0.2">
      <c r="A274" s="24">
        <v>0</v>
      </c>
      <c r="B274" s="24">
        <v>0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5"/>
      <c r="M274" s="24">
        <v>0</v>
      </c>
      <c r="N274" s="24">
        <v>0</v>
      </c>
      <c r="O274" s="24">
        <v>0</v>
      </c>
      <c r="P274" s="24">
        <v>0</v>
      </c>
      <c r="Q274" s="24">
        <v>0.3</v>
      </c>
      <c r="R274" s="24">
        <v>0</v>
      </c>
      <c r="S274" s="24">
        <v>0</v>
      </c>
      <c r="T274" s="24">
        <v>0</v>
      </c>
      <c r="U274" s="24">
        <v>0</v>
      </c>
      <c r="V274" s="30">
        <v>43931</v>
      </c>
    </row>
    <row r="275" spans="1:22" ht="24.75" customHeight="1" x14ac:dyDescent="0.2">
      <c r="A275" s="27">
        <v>0</v>
      </c>
      <c r="B275" s="27">
        <v>0</v>
      </c>
      <c r="C275" s="27">
        <v>0</v>
      </c>
      <c r="D275" s="27">
        <v>4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  <c r="V275" s="31">
        <v>43931</v>
      </c>
    </row>
    <row r="276" spans="1:22" ht="24.75" customHeight="1" x14ac:dyDescent="0.2">
      <c r="A276" s="24">
        <v>0</v>
      </c>
      <c r="B276" s="24">
        <v>0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  <c r="H276" s="24">
        <v>4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1</v>
      </c>
      <c r="R276" s="24">
        <v>0</v>
      </c>
      <c r="S276" s="24">
        <v>0</v>
      </c>
      <c r="T276" s="24">
        <v>0</v>
      </c>
      <c r="U276" s="24">
        <v>0</v>
      </c>
      <c r="V276" s="30">
        <v>43931</v>
      </c>
    </row>
    <row r="277" spans="1:22" ht="24.75" customHeight="1" x14ac:dyDescent="0.2">
      <c r="A277" s="27">
        <v>0</v>
      </c>
      <c r="B277" s="27">
        <v>0</v>
      </c>
      <c r="C277" s="27">
        <v>0</v>
      </c>
      <c r="D277" s="27">
        <v>0</v>
      </c>
      <c r="E277" s="27">
        <v>2.4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31">
        <v>43931</v>
      </c>
    </row>
    <row r="278" spans="1:22" ht="24.75" customHeight="1" x14ac:dyDescent="0.2">
      <c r="A278" s="24">
        <v>0</v>
      </c>
      <c r="B278" s="24">
        <v>0</v>
      </c>
      <c r="C278" s="24">
        <v>0</v>
      </c>
      <c r="D278" s="24">
        <v>0</v>
      </c>
      <c r="E278" s="24">
        <v>2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30">
        <v>43931</v>
      </c>
    </row>
    <row r="279" spans="1:22" ht="24.75" customHeight="1" x14ac:dyDescent="0.2">
      <c r="A279" s="27">
        <v>0</v>
      </c>
      <c r="B279" s="27">
        <v>0</v>
      </c>
      <c r="C279" s="27">
        <v>0</v>
      </c>
      <c r="D279" s="27">
        <v>0</v>
      </c>
      <c r="E279" s="27">
        <v>5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31">
        <v>43931</v>
      </c>
    </row>
    <row r="280" spans="1:22" ht="24.75" customHeight="1" x14ac:dyDescent="0.2">
      <c r="A280" s="24">
        <v>0</v>
      </c>
      <c r="B280" s="24">
        <v>0</v>
      </c>
      <c r="C280" s="24">
        <v>0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2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0.5</v>
      </c>
      <c r="R280" s="24">
        <v>0</v>
      </c>
      <c r="S280" s="24">
        <v>0</v>
      </c>
      <c r="T280" s="24">
        <v>0</v>
      </c>
      <c r="U280" s="24">
        <v>0</v>
      </c>
      <c r="V280" s="30">
        <v>43931</v>
      </c>
    </row>
    <row r="281" spans="1:22" ht="24.75" customHeight="1" x14ac:dyDescent="0.2">
      <c r="A281" s="27">
        <v>0</v>
      </c>
      <c r="B281" s="27">
        <v>0</v>
      </c>
      <c r="C281" s="27">
        <v>0</v>
      </c>
      <c r="D281" s="27">
        <v>0</v>
      </c>
      <c r="E281" s="27">
        <v>3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31">
        <v>43931</v>
      </c>
    </row>
    <row r="282" spans="1:22" ht="24.75" customHeight="1" x14ac:dyDescent="0.2">
      <c r="A282" s="24">
        <v>0</v>
      </c>
      <c r="B282" s="24">
        <v>0</v>
      </c>
      <c r="C282" s="24">
        <v>0</v>
      </c>
      <c r="D282" s="24">
        <v>0</v>
      </c>
      <c r="E282" s="24">
        <v>0</v>
      </c>
      <c r="F282" s="24">
        <v>0</v>
      </c>
      <c r="G282" s="24">
        <v>0.5</v>
      </c>
      <c r="H282" s="24">
        <v>0</v>
      </c>
      <c r="I282" s="24">
        <v>0</v>
      </c>
      <c r="J282" s="24">
        <v>0</v>
      </c>
      <c r="K282" s="24">
        <v>0</v>
      </c>
      <c r="L282" s="24">
        <v>2.2999999999999998</v>
      </c>
      <c r="M282" s="24">
        <v>0</v>
      </c>
      <c r="N282" s="24">
        <v>0</v>
      </c>
      <c r="O282" s="24">
        <v>0</v>
      </c>
      <c r="P282" s="24">
        <v>0</v>
      </c>
      <c r="Q282" s="24">
        <v>0.5</v>
      </c>
      <c r="R282" s="24">
        <v>0</v>
      </c>
      <c r="S282" s="24">
        <v>0</v>
      </c>
      <c r="T282" s="24">
        <v>0</v>
      </c>
      <c r="U282" s="24">
        <v>0</v>
      </c>
      <c r="V282" s="30">
        <v>43931</v>
      </c>
    </row>
    <row r="283" spans="1:22" ht="24.75" customHeight="1" x14ac:dyDescent="0.2">
      <c r="A283" s="27">
        <v>0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2</v>
      </c>
      <c r="M283" s="27">
        <v>0</v>
      </c>
      <c r="N283" s="27">
        <v>0</v>
      </c>
      <c r="O283" s="27">
        <v>0</v>
      </c>
      <c r="P283" s="27">
        <v>0</v>
      </c>
      <c r="Q283" s="27">
        <v>0.4</v>
      </c>
      <c r="R283" s="27">
        <v>0</v>
      </c>
      <c r="S283" s="27">
        <v>0</v>
      </c>
      <c r="T283" s="27">
        <v>0</v>
      </c>
      <c r="U283" s="27">
        <v>0</v>
      </c>
      <c r="V283" s="31">
        <v>43931</v>
      </c>
    </row>
    <row r="284" spans="1:22" ht="24.75" customHeight="1" x14ac:dyDescent="0.2">
      <c r="A284" s="24">
        <v>0</v>
      </c>
      <c r="B284" s="24">
        <v>0</v>
      </c>
      <c r="C284" s="24">
        <v>0</v>
      </c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2</v>
      </c>
      <c r="M284" s="24">
        <v>0</v>
      </c>
      <c r="N284" s="24">
        <v>0</v>
      </c>
      <c r="O284" s="24">
        <v>0</v>
      </c>
      <c r="P284" s="24">
        <v>0</v>
      </c>
      <c r="Q284" s="24">
        <v>0.5</v>
      </c>
      <c r="R284" s="24">
        <v>0</v>
      </c>
      <c r="S284" s="24">
        <v>0</v>
      </c>
      <c r="T284" s="24">
        <v>0</v>
      </c>
      <c r="U284" s="24">
        <v>0</v>
      </c>
      <c r="V284" s="30">
        <v>43931</v>
      </c>
    </row>
    <row r="285" spans="1:22" ht="24.75" customHeight="1" x14ac:dyDescent="0.2">
      <c r="A285" s="27">
        <v>0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2.2000000000000002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0.6</v>
      </c>
      <c r="R285" s="27">
        <v>0</v>
      </c>
      <c r="S285" s="27">
        <v>0</v>
      </c>
      <c r="T285" s="27">
        <v>0</v>
      </c>
      <c r="U285" s="27">
        <v>0</v>
      </c>
      <c r="V285" s="31">
        <v>43931</v>
      </c>
    </row>
    <row r="286" spans="1:22" ht="24.75" customHeight="1" x14ac:dyDescent="0.2">
      <c r="A286" s="24">
        <v>0</v>
      </c>
      <c r="B286" s="24">
        <v>0</v>
      </c>
      <c r="C286" s="24">
        <v>0</v>
      </c>
      <c r="D286" s="24">
        <v>0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0.3</v>
      </c>
      <c r="R286" s="24">
        <v>1</v>
      </c>
      <c r="S286" s="24">
        <v>0</v>
      </c>
      <c r="T286" s="24">
        <v>0</v>
      </c>
      <c r="U286" s="24">
        <v>0</v>
      </c>
      <c r="V286" s="30">
        <v>43931</v>
      </c>
    </row>
    <row r="287" spans="1:22" ht="24.75" customHeight="1" x14ac:dyDescent="0.2">
      <c r="A287" s="27">
        <v>0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5"/>
      <c r="H287" s="27">
        <v>0</v>
      </c>
      <c r="I287" s="27">
        <v>0</v>
      </c>
      <c r="J287" s="27">
        <v>0</v>
      </c>
      <c r="K287" s="25"/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5"/>
      <c r="R287" s="27">
        <v>0</v>
      </c>
      <c r="S287" s="27">
        <v>0</v>
      </c>
      <c r="T287" s="27">
        <v>0</v>
      </c>
      <c r="U287" s="27">
        <v>0</v>
      </c>
      <c r="V287" s="31">
        <v>43931</v>
      </c>
    </row>
    <row r="288" spans="1:22" ht="24.75" customHeight="1" x14ac:dyDescent="0.2">
      <c r="A288" s="24">
        <v>0</v>
      </c>
      <c r="B288" s="24">
        <v>0</v>
      </c>
      <c r="C288" s="24">
        <v>0</v>
      </c>
      <c r="D288" s="24">
        <v>0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5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0.6</v>
      </c>
      <c r="R288" s="24">
        <v>0</v>
      </c>
      <c r="S288" s="24">
        <v>0</v>
      </c>
      <c r="T288" s="24">
        <v>9.6</v>
      </c>
      <c r="U288" s="24">
        <v>0</v>
      </c>
      <c r="V288" s="30">
        <v>43931</v>
      </c>
    </row>
    <row r="289" spans="1:22" ht="24.75" customHeight="1" x14ac:dyDescent="0.2">
      <c r="A289" s="27">
        <v>0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6</v>
      </c>
      <c r="M289" s="27">
        <v>0</v>
      </c>
      <c r="N289" s="27">
        <v>0</v>
      </c>
      <c r="O289" s="27">
        <v>0</v>
      </c>
      <c r="P289" s="27">
        <v>0</v>
      </c>
      <c r="Q289" s="27">
        <v>1</v>
      </c>
      <c r="R289" s="27">
        <v>0</v>
      </c>
      <c r="S289" s="27">
        <v>0</v>
      </c>
      <c r="T289" s="27">
        <v>0</v>
      </c>
      <c r="U289" s="27">
        <v>0</v>
      </c>
      <c r="V289" s="31">
        <v>43931</v>
      </c>
    </row>
    <row r="290" spans="1:22" ht="24.75" customHeight="1" x14ac:dyDescent="0.2">
      <c r="A290" s="24">
        <v>0</v>
      </c>
      <c r="B290" s="24">
        <v>0</v>
      </c>
      <c r="C290" s="24">
        <v>0</v>
      </c>
      <c r="D290" s="24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3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0.6</v>
      </c>
      <c r="R290" s="24">
        <v>0</v>
      </c>
      <c r="S290" s="24">
        <v>0</v>
      </c>
      <c r="T290" s="24">
        <v>0</v>
      </c>
      <c r="U290" s="24">
        <v>0</v>
      </c>
      <c r="V290" s="30">
        <v>43931</v>
      </c>
    </row>
    <row r="291" spans="1:22" ht="24.75" customHeight="1" x14ac:dyDescent="0.2">
      <c r="A291" s="27">
        <v>0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4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0.6</v>
      </c>
      <c r="R291" s="27">
        <v>0</v>
      </c>
      <c r="S291" s="27">
        <v>0</v>
      </c>
      <c r="T291" s="27">
        <v>0</v>
      </c>
      <c r="U291" s="27">
        <v>0</v>
      </c>
      <c r="V291" s="31">
        <v>43931</v>
      </c>
    </row>
    <row r="292" spans="1:22" ht="24.75" customHeight="1" x14ac:dyDescent="0.2">
      <c r="A292" s="24">
        <v>0</v>
      </c>
      <c r="B292" s="24">
        <v>0</v>
      </c>
      <c r="C292" s="24">
        <v>0</v>
      </c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2.4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0.6</v>
      </c>
      <c r="R292" s="24">
        <v>0</v>
      </c>
      <c r="S292" s="24">
        <v>0</v>
      </c>
      <c r="T292" s="24">
        <v>0</v>
      </c>
      <c r="U292" s="24">
        <v>0</v>
      </c>
      <c r="V292" s="30">
        <v>43931</v>
      </c>
    </row>
    <row r="293" spans="1:22" ht="24.75" customHeight="1" x14ac:dyDescent="0.2">
      <c r="A293" s="27">
        <v>0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1</v>
      </c>
      <c r="L293" s="27">
        <v>1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31">
        <v>43931</v>
      </c>
    </row>
    <row r="294" spans="1:22" ht="24.75" customHeight="1" x14ac:dyDescent="0.2">
      <c r="A294" s="24">
        <v>0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3.6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0.6</v>
      </c>
      <c r="R294" s="24">
        <v>0</v>
      </c>
      <c r="S294" s="24">
        <v>0</v>
      </c>
      <c r="T294" s="24">
        <v>0</v>
      </c>
      <c r="U294" s="24">
        <v>0</v>
      </c>
      <c r="V294" s="30">
        <v>43931</v>
      </c>
    </row>
    <row r="295" spans="1:22" ht="24.75" customHeight="1" x14ac:dyDescent="0.2">
      <c r="A295" s="27">
        <v>0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3</v>
      </c>
      <c r="M295" s="27">
        <v>0</v>
      </c>
      <c r="N295" s="27">
        <v>0</v>
      </c>
      <c r="O295" s="27">
        <v>0</v>
      </c>
      <c r="P295" s="27">
        <v>0</v>
      </c>
      <c r="Q295" s="27">
        <v>0.5</v>
      </c>
      <c r="R295" s="27">
        <v>0</v>
      </c>
      <c r="S295" s="27">
        <v>0</v>
      </c>
      <c r="T295" s="27">
        <v>0</v>
      </c>
      <c r="U295" s="27">
        <v>0</v>
      </c>
      <c r="V295" s="31">
        <v>43931</v>
      </c>
    </row>
    <row r="296" spans="1:22" ht="24.75" customHeight="1" x14ac:dyDescent="0.2">
      <c r="A296" s="24">
        <v>0</v>
      </c>
      <c r="B296" s="24">
        <v>0</v>
      </c>
      <c r="C296" s="24">
        <v>0</v>
      </c>
      <c r="D296" s="24">
        <v>0</v>
      </c>
      <c r="E296" s="24">
        <v>0</v>
      </c>
      <c r="F296" s="24">
        <v>0</v>
      </c>
      <c r="G296" s="24">
        <v>2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0.6</v>
      </c>
      <c r="R296" s="24">
        <v>3.6</v>
      </c>
      <c r="S296" s="24">
        <v>0</v>
      </c>
      <c r="T296" s="24">
        <v>0</v>
      </c>
      <c r="U296" s="24">
        <v>0</v>
      </c>
      <c r="V296" s="30">
        <v>43931</v>
      </c>
    </row>
    <row r="297" spans="1:22" ht="24.75" customHeight="1" x14ac:dyDescent="0.2">
      <c r="A297" s="27">
        <v>0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31">
        <v>43931</v>
      </c>
    </row>
    <row r="298" spans="1:22" ht="24.75" customHeight="1" x14ac:dyDescent="0.2">
      <c r="A298" s="24">
        <v>0</v>
      </c>
      <c r="B298" s="24">
        <v>0</v>
      </c>
      <c r="C298" s="24">
        <v>0</v>
      </c>
      <c r="D298" s="24">
        <v>0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5.4</v>
      </c>
      <c r="P298" s="24">
        <v>0</v>
      </c>
      <c r="Q298" s="24">
        <v>0.9</v>
      </c>
      <c r="R298" s="24">
        <v>0</v>
      </c>
      <c r="S298" s="24">
        <v>0</v>
      </c>
      <c r="T298" s="24">
        <v>0</v>
      </c>
      <c r="U298" s="24">
        <v>0</v>
      </c>
      <c r="V298" s="30">
        <v>43931</v>
      </c>
    </row>
    <row r="299" spans="1:22" ht="24.75" customHeight="1" x14ac:dyDescent="0.2">
      <c r="A299" s="27">
        <v>0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3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0.6</v>
      </c>
      <c r="R299" s="27">
        <v>0</v>
      </c>
      <c r="S299" s="27">
        <v>0</v>
      </c>
      <c r="T299" s="27">
        <v>0</v>
      </c>
      <c r="U299" s="27">
        <v>0</v>
      </c>
      <c r="V299" s="31">
        <v>43931</v>
      </c>
    </row>
    <row r="300" spans="1:22" ht="24.75" customHeight="1" x14ac:dyDescent="0.2">
      <c r="A300" s="24">
        <v>0</v>
      </c>
      <c r="B300" s="24">
        <v>0</v>
      </c>
      <c r="C300" s="24">
        <v>0</v>
      </c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4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0.5</v>
      </c>
      <c r="R300" s="24">
        <v>0</v>
      </c>
      <c r="S300" s="24">
        <v>0</v>
      </c>
      <c r="T300" s="24">
        <v>0</v>
      </c>
      <c r="U300" s="24">
        <v>0</v>
      </c>
      <c r="V300" s="30">
        <v>43931</v>
      </c>
    </row>
    <row r="301" spans="1:22" ht="24.75" customHeight="1" x14ac:dyDescent="0.2">
      <c r="A301" s="27">
        <v>0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3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0.5</v>
      </c>
      <c r="R301" s="27">
        <v>0</v>
      </c>
      <c r="S301" s="27">
        <v>0</v>
      </c>
      <c r="T301" s="27">
        <v>0</v>
      </c>
      <c r="U301" s="27">
        <v>0</v>
      </c>
      <c r="V301" s="31">
        <v>43931</v>
      </c>
    </row>
    <row r="302" spans="1:22" ht="24.75" customHeight="1" x14ac:dyDescent="0.2">
      <c r="A302" s="24">
        <v>0</v>
      </c>
      <c r="B302" s="24">
        <v>0</v>
      </c>
      <c r="C302" s="24">
        <v>0</v>
      </c>
      <c r="D302" s="24">
        <v>0</v>
      </c>
      <c r="E302" s="25"/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4">
        <v>0</v>
      </c>
      <c r="T302" s="24">
        <v>0</v>
      </c>
      <c r="U302" s="24">
        <v>0</v>
      </c>
      <c r="V302" s="30">
        <v>43931</v>
      </c>
    </row>
    <row r="303" spans="1:22" ht="24.75" customHeight="1" x14ac:dyDescent="0.2">
      <c r="A303" s="27">
        <v>0</v>
      </c>
      <c r="B303" s="27">
        <v>0</v>
      </c>
      <c r="C303" s="27">
        <v>0</v>
      </c>
      <c r="D303" s="27">
        <v>0</v>
      </c>
      <c r="E303" s="25"/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2.4</v>
      </c>
      <c r="R303" s="27">
        <v>0</v>
      </c>
      <c r="S303" s="27">
        <v>0</v>
      </c>
      <c r="T303" s="27">
        <v>0</v>
      </c>
      <c r="U303" s="27">
        <v>0</v>
      </c>
      <c r="V303" s="31">
        <v>43931</v>
      </c>
    </row>
    <row r="304" spans="1:22" ht="24.75" customHeight="1" x14ac:dyDescent="0.2">
      <c r="A304" s="24">
        <v>0</v>
      </c>
      <c r="B304" s="24">
        <v>0</v>
      </c>
      <c r="C304" s="24">
        <v>7</v>
      </c>
      <c r="D304" s="24">
        <v>0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6</v>
      </c>
      <c r="M304" s="24">
        <v>0</v>
      </c>
      <c r="N304" s="24">
        <v>0</v>
      </c>
      <c r="O304" s="24">
        <v>0</v>
      </c>
      <c r="P304" s="24">
        <v>0</v>
      </c>
      <c r="Q304" s="24">
        <v>1.5</v>
      </c>
      <c r="R304" s="24">
        <v>0</v>
      </c>
      <c r="S304" s="24">
        <v>0</v>
      </c>
      <c r="T304" s="24">
        <v>0</v>
      </c>
      <c r="U304" s="24">
        <v>0</v>
      </c>
      <c r="V304" s="30">
        <v>43931</v>
      </c>
    </row>
    <row r="305" spans="1:22" ht="24.75" customHeight="1" x14ac:dyDescent="0.2">
      <c r="A305" s="27">
        <v>0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1</v>
      </c>
      <c r="H305" s="27">
        <v>0</v>
      </c>
      <c r="I305" s="27">
        <v>0</v>
      </c>
      <c r="J305" s="27">
        <v>0</v>
      </c>
      <c r="K305" s="27">
        <v>2.2999999999999998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0.4</v>
      </c>
      <c r="R305" s="27">
        <v>0</v>
      </c>
      <c r="S305" s="27">
        <v>0</v>
      </c>
      <c r="T305" s="27">
        <v>0</v>
      </c>
      <c r="U305" s="27">
        <v>0</v>
      </c>
      <c r="V305" s="31">
        <v>43931</v>
      </c>
    </row>
    <row r="306" spans="1:22" ht="24.75" customHeight="1" x14ac:dyDescent="0.2">
      <c r="A306" s="24">
        <v>0</v>
      </c>
      <c r="B306" s="24">
        <v>0</v>
      </c>
      <c r="C306" s="24">
        <v>0</v>
      </c>
      <c r="D306" s="24">
        <v>0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2.2999999999999998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0.4</v>
      </c>
      <c r="R306" s="24">
        <v>0</v>
      </c>
      <c r="S306" s="24">
        <v>0</v>
      </c>
      <c r="T306" s="24">
        <v>0</v>
      </c>
      <c r="U306" s="24">
        <v>0</v>
      </c>
      <c r="V306" s="30">
        <v>43931</v>
      </c>
    </row>
    <row r="307" spans="1:22" ht="24.75" customHeight="1" x14ac:dyDescent="0.2">
      <c r="A307" s="27">
        <v>0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31">
        <v>43931</v>
      </c>
    </row>
    <row r="308" spans="1:22" ht="24.75" customHeight="1" x14ac:dyDescent="0.2">
      <c r="A308" s="24">
        <v>0</v>
      </c>
      <c r="B308" s="24">
        <v>0</v>
      </c>
      <c r="C308" s="24">
        <v>0</v>
      </c>
      <c r="D308" s="24">
        <v>0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3.6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1.2</v>
      </c>
      <c r="R308" s="24">
        <v>0</v>
      </c>
      <c r="S308" s="24">
        <v>0</v>
      </c>
      <c r="T308" s="24">
        <v>0</v>
      </c>
      <c r="U308" s="24">
        <v>0</v>
      </c>
      <c r="V308" s="30">
        <v>43931</v>
      </c>
    </row>
    <row r="309" spans="1:22" ht="24.75" customHeight="1" x14ac:dyDescent="0.2">
      <c r="A309" s="27">
        <v>0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2.4</v>
      </c>
      <c r="R309" s="27">
        <v>0</v>
      </c>
      <c r="S309" s="27">
        <v>0</v>
      </c>
      <c r="T309" s="27">
        <v>0</v>
      </c>
      <c r="U309" s="27">
        <v>0</v>
      </c>
      <c r="V309" s="31">
        <v>43931</v>
      </c>
    </row>
    <row r="310" spans="1:22" ht="24.75" customHeight="1" x14ac:dyDescent="0.2">
      <c r="A310" s="24">
        <v>0</v>
      </c>
      <c r="B310" s="24">
        <v>0</v>
      </c>
      <c r="C310" s="24">
        <v>0</v>
      </c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8">
        <v>2</v>
      </c>
      <c r="M310" s="24">
        <v>0</v>
      </c>
      <c r="N310" s="24">
        <v>0</v>
      </c>
      <c r="O310" s="24">
        <v>0</v>
      </c>
      <c r="P310" s="24">
        <v>0</v>
      </c>
      <c r="Q310" s="24">
        <v>0.3</v>
      </c>
      <c r="R310" s="24">
        <v>0</v>
      </c>
      <c r="S310" s="24">
        <v>0</v>
      </c>
      <c r="T310" s="24">
        <v>0</v>
      </c>
      <c r="U310" s="24">
        <v>0</v>
      </c>
      <c r="V310" s="30">
        <v>43931</v>
      </c>
    </row>
    <row r="311" spans="1:22" ht="24.75" customHeight="1" x14ac:dyDescent="0.2">
      <c r="A311" s="27">
        <v>0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2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1.2</v>
      </c>
      <c r="R311" s="27">
        <v>0</v>
      </c>
      <c r="S311" s="27">
        <v>0</v>
      </c>
      <c r="T311" s="27">
        <v>0</v>
      </c>
      <c r="U311" s="27">
        <v>0</v>
      </c>
      <c r="V311" s="31">
        <v>43931</v>
      </c>
    </row>
    <row r="312" spans="1:22" ht="24.75" customHeight="1" x14ac:dyDescent="0.2">
      <c r="A312" s="24">
        <v>0</v>
      </c>
      <c r="B312" s="24">
        <v>0</v>
      </c>
      <c r="C312" s="24">
        <v>0</v>
      </c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5"/>
      <c r="M312" s="24">
        <v>0</v>
      </c>
      <c r="N312" s="24">
        <v>0</v>
      </c>
      <c r="O312" s="24">
        <v>0</v>
      </c>
      <c r="P312" s="24">
        <v>0</v>
      </c>
      <c r="Q312" s="24">
        <v>0.3</v>
      </c>
      <c r="R312" s="24">
        <v>0</v>
      </c>
      <c r="S312" s="24">
        <v>0</v>
      </c>
      <c r="T312" s="24">
        <v>0</v>
      </c>
      <c r="U312" s="24">
        <v>0</v>
      </c>
      <c r="V312" s="30">
        <v>43931</v>
      </c>
    </row>
    <row r="313" spans="1:22" ht="24.75" customHeight="1" x14ac:dyDescent="0.2">
      <c r="A313" s="27">
        <v>0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3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0.5</v>
      </c>
      <c r="R313" s="27">
        <v>0</v>
      </c>
      <c r="S313" s="27">
        <v>0</v>
      </c>
      <c r="T313" s="27">
        <v>0</v>
      </c>
      <c r="U313" s="27">
        <v>0</v>
      </c>
      <c r="V313" s="31">
        <v>43931</v>
      </c>
    </row>
    <row r="314" spans="1:22" ht="24.75" customHeight="1" x14ac:dyDescent="0.2">
      <c r="A314" s="24">
        <v>0</v>
      </c>
      <c r="B314" s="24">
        <v>0</v>
      </c>
      <c r="C314" s="24">
        <v>0</v>
      </c>
      <c r="D314" s="24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1.5</v>
      </c>
      <c r="M314" s="24">
        <v>0</v>
      </c>
      <c r="N314" s="24">
        <v>0</v>
      </c>
      <c r="O314" s="24">
        <v>0</v>
      </c>
      <c r="P314" s="24">
        <v>0</v>
      </c>
      <c r="Q314" s="24">
        <v>0.3</v>
      </c>
      <c r="R314" s="24">
        <v>0</v>
      </c>
      <c r="S314" s="24">
        <v>0</v>
      </c>
      <c r="T314" s="24">
        <v>0</v>
      </c>
      <c r="U314" s="24">
        <v>0</v>
      </c>
      <c r="V314" s="30">
        <v>43931</v>
      </c>
    </row>
    <row r="315" spans="1:22" ht="24.75" customHeight="1" x14ac:dyDescent="0.2">
      <c r="A315" s="27">
        <v>0</v>
      </c>
      <c r="B315" s="27">
        <v>0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2</v>
      </c>
      <c r="M315" s="27">
        <v>0</v>
      </c>
      <c r="N315" s="27">
        <v>0</v>
      </c>
      <c r="O315" s="27">
        <v>0</v>
      </c>
      <c r="P315" s="27">
        <v>0</v>
      </c>
      <c r="Q315" s="27">
        <v>0.5</v>
      </c>
      <c r="R315" s="27">
        <v>0</v>
      </c>
      <c r="S315" s="27">
        <v>0</v>
      </c>
      <c r="T315" s="27">
        <v>0</v>
      </c>
      <c r="U315" s="27">
        <v>0</v>
      </c>
      <c r="V315" s="31">
        <v>43931</v>
      </c>
    </row>
    <row r="316" spans="1:22" ht="24.75" customHeight="1" x14ac:dyDescent="0.2">
      <c r="A316" s="24">
        <v>0</v>
      </c>
      <c r="B316" s="24">
        <v>0</v>
      </c>
      <c r="C316" s="24">
        <v>0</v>
      </c>
      <c r="D316" s="24">
        <v>0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2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0.5</v>
      </c>
      <c r="R316" s="24">
        <v>0</v>
      </c>
      <c r="S316" s="24">
        <v>0</v>
      </c>
      <c r="T316" s="24">
        <v>0</v>
      </c>
      <c r="U316" s="24">
        <v>0</v>
      </c>
      <c r="V316" s="30">
        <v>43931</v>
      </c>
    </row>
    <row r="317" spans="1:22" ht="24.75" customHeight="1" x14ac:dyDescent="0.2">
      <c r="A317" s="27">
        <v>0</v>
      </c>
      <c r="B317" s="27">
        <v>0</v>
      </c>
      <c r="C317" s="27">
        <v>3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31">
        <v>43931</v>
      </c>
    </row>
    <row r="318" spans="1:22" ht="24.75" customHeight="1" x14ac:dyDescent="0.2">
      <c r="A318" s="24">
        <v>0</v>
      </c>
      <c r="B318" s="24">
        <v>0</v>
      </c>
      <c r="C318" s="24">
        <v>0</v>
      </c>
      <c r="D318" s="24">
        <v>0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0.3</v>
      </c>
      <c r="R318" s="24">
        <v>0</v>
      </c>
      <c r="S318" s="24">
        <v>0</v>
      </c>
      <c r="T318" s="24">
        <v>0</v>
      </c>
      <c r="U318" s="24">
        <v>0</v>
      </c>
      <c r="V318" s="30">
        <v>43931</v>
      </c>
    </row>
    <row r="319" spans="1:22" ht="24.75" customHeight="1" x14ac:dyDescent="0.2">
      <c r="A319" s="27">
        <v>0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0.3</v>
      </c>
      <c r="R319" s="27">
        <v>0</v>
      </c>
      <c r="S319" s="27">
        <v>0</v>
      </c>
      <c r="T319" s="27">
        <v>0</v>
      </c>
      <c r="U319" s="27">
        <v>0</v>
      </c>
      <c r="V319" s="31">
        <v>43931</v>
      </c>
    </row>
    <row r="320" spans="1:22" ht="24.75" customHeight="1" x14ac:dyDescent="0.2">
      <c r="A320" s="24">
        <v>0</v>
      </c>
      <c r="B320" s="24">
        <v>0</v>
      </c>
      <c r="C320" s="24">
        <v>0</v>
      </c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0.3</v>
      </c>
      <c r="R320" s="24">
        <v>0</v>
      </c>
      <c r="S320" s="24">
        <v>0</v>
      </c>
      <c r="T320" s="24">
        <v>0</v>
      </c>
      <c r="U320" s="24">
        <v>0</v>
      </c>
      <c r="V320" s="30">
        <v>43931</v>
      </c>
    </row>
    <row r="321" spans="1:22" ht="24.75" customHeight="1" x14ac:dyDescent="0.2">
      <c r="A321" s="27">
        <v>0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1.5</v>
      </c>
      <c r="M321" s="27">
        <v>0</v>
      </c>
      <c r="N321" s="27">
        <v>0</v>
      </c>
      <c r="O321" s="27">
        <v>0</v>
      </c>
      <c r="P321" s="27">
        <v>0</v>
      </c>
      <c r="Q321" s="27">
        <v>0.3</v>
      </c>
      <c r="R321" s="27">
        <v>0</v>
      </c>
      <c r="S321" s="27">
        <v>0</v>
      </c>
      <c r="T321" s="27">
        <v>0</v>
      </c>
      <c r="U321" s="27">
        <v>0</v>
      </c>
      <c r="V321" s="31">
        <v>43931</v>
      </c>
    </row>
    <row r="322" spans="1:22" ht="24.75" customHeight="1" x14ac:dyDescent="0.2">
      <c r="A322" s="24">
        <v>0</v>
      </c>
      <c r="B322" s="24">
        <v>0</v>
      </c>
      <c r="C322" s="24">
        <v>0</v>
      </c>
      <c r="D322" s="24">
        <v>0</v>
      </c>
      <c r="E322" s="24">
        <v>1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  <c r="V322" s="30">
        <v>43931</v>
      </c>
    </row>
    <row r="323" spans="1:22" ht="24.75" customHeight="1" x14ac:dyDescent="0.2">
      <c r="A323" s="27">
        <v>0</v>
      </c>
      <c r="B323" s="27">
        <v>0</v>
      </c>
      <c r="C323" s="27">
        <v>0</v>
      </c>
      <c r="D323" s="25"/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5"/>
      <c r="R323" s="27">
        <v>0</v>
      </c>
      <c r="S323" s="27">
        <v>0</v>
      </c>
      <c r="T323" s="27">
        <v>0</v>
      </c>
      <c r="U323" s="27">
        <v>0</v>
      </c>
      <c r="V323" s="31">
        <v>43931</v>
      </c>
    </row>
    <row r="324" spans="1:22" ht="24.75" customHeight="1" x14ac:dyDescent="0.2">
      <c r="A324" s="24">
        <v>0</v>
      </c>
      <c r="B324" s="24">
        <v>0</v>
      </c>
      <c r="C324" s="24">
        <v>0</v>
      </c>
      <c r="D324" s="24">
        <v>0</v>
      </c>
      <c r="E324" s="24">
        <v>0.3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  <c r="S324" s="24">
        <v>0</v>
      </c>
      <c r="T324" s="24">
        <v>0</v>
      </c>
      <c r="U324" s="24">
        <v>0</v>
      </c>
      <c r="V324" s="30">
        <v>43931</v>
      </c>
    </row>
    <row r="325" spans="1:22" ht="24.75" customHeight="1" x14ac:dyDescent="0.2">
      <c r="A325" s="27">
        <v>0</v>
      </c>
      <c r="B325" s="27">
        <v>0</v>
      </c>
      <c r="C325" s="27">
        <v>0</v>
      </c>
      <c r="D325" s="27">
        <v>0</v>
      </c>
      <c r="E325" s="27">
        <v>2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31">
        <v>43931</v>
      </c>
    </row>
    <row r="326" spans="1:22" ht="24.75" customHeight="1" x14ac:dyDescent="0.2">
      <c r="A326" s="24">
        <v>0</v>
      </c>
      <c r="B326" s="24">
        <v>0</v>
      </c>
      <c r="C326" s="24">
        <v>0</v>
      </c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2.5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0.6</v>
      </c>
      <c r="R326" s="24">
        <v>0</v>
      </c>
      <c r="S326" s="24">
        <v>0</v>
      </c>
      <c r="T326" s="24">
        <v>0</v>
      </c>
      <c r="U326" s="24">
        <v>0</v>
      </c>
      <c r="V326" s="30">
        <v>43931</v>
      </c>
    </row>
    <row r="327" spans="1:22" ht="24.75" customHeight="1" x14ac:dyDescent="0.2">
      <c r="A327" s="27">
        <v>0</v>
      </c>
      <c r="B327" s="27">
        <v>0</v>
      </c>
      <c r="C327" s="27">
        <v>4</v>
      </c>
      <c r="D327" s="27">
        <v>0</v>
      </c>
      <c r="E327" s="25"/>
      <c r="F327" s="27">
        <v>0</v>
      </c>
      <c r="G327" s="27">
        <v>2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1</v>
      </c>
      <c r="R327" s="27">
        <v>0</v>
      </c>
      <c r="S327" s="27">
        <v>0</v>
      </c>
      <c r="T327" s="27">
        <v>0</v>
      </c>
      <c r="U327" s="27">
        <v>0</v>
      </c>
      <c r="V327" s="31">
        <v>43931</v>
      </c>
    </row>
    <row r="328" spans="1:22" ht="24.75" customHeight="1" x14ac:dyDescent="0.2">
      <c r="A328" s="24">
        <v>0</v>
      </c>
      <c r="B328" s="24">
        <v>0</v>
      </c>
      <c r="C328" s="24">
        <v>4.8</v>
      </c>
      <c r="D328" s="24">
        <v>0</v>
      </c>
      <c r="E328" s="24">
        <v>0</v>
      </c>
      <c r="F328" s="24">
        <v>0</v>
      </c>
      <c r="G328" s="24">
        <v>1</v>
      </c>
      <c r="H328" s="24">
        <v>0</v>
      </c>
      <c r="I328" s="24">
        <v>0</v>
      </c>
      <c r="J328" s="24">
        <v>0</v>
      </c>
      <c r="K328" s="24">
        <v>0</v>
      </c>
      <c r="L328" s="24">
        <v>2</v>
      </c>
      <c r="M328" s="24">
        <v>0</v>
      </c>
      <c r="N328" s="24">
        <v>0</v>
      </c>
      <c r="O328" s="24">
        <v>0</v>
      </c>
      <c r="P328" s="24">
        <v>0</v>
      </c>
      <c r="Q328" s="24">
        <v>0.6</v>
      </c>
      <c r="R328" s="24">
        <v>0</v>
      </c>
      <c r="S328" s="24">
        <v>0</v>
      </c>
      <c r="T328" s="24">
        <v>0</v>
      </c>
      <c r="U328" s="24">
        <v>0</v>
      </c>
      <c r="V328" s="30">
        <v>43931</v>
      </c>
    </row>
    <row r="329" spans="1:22" ht="24.75" customHeight="1" x14ac:dyDescent="0.2">
      <c r="A329" s="27">
        <v>0</v>
      </c>
      <c r="B329" s="27">
        <v>0</v>
      </c>
      <c r="C329" s="27">
        <v>0</v>
      </c>
      <c r="D329" s="27">
        <v>1.2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  <c r="V329" s="31">
        <v>43931</v>
      </c>
    </row>
    <row r="330" spans="1:22" ht="24.75" customHeight="1" x14ac:dyDescent="0.2">
      <c r="A330" s="24">
        <v>0</v>
      </c>
      <c r="B330" s="24">
        <v>0</v>
      </c>
      <c r="C330" s="24">
        <v>0</v>
      </c>
      <c r="D330" s="24">
        <v>0</v>
      </c>
      <c r="E330" s="24">
        <v>2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1</v>
      </c>
      <c r="M330" s="24">
        <v>0</v>
      </c>
      <c r="N330" s="24">
        <v>0</v>
      </c>
      <c r="O330" s="24">
        <v>0</v>
      </c>
      <c r="P330" s="24">
        <v>0</v>
      </c>
      <c r="Q330" s="24">
        <v>0.2</v>
      </c>
      <c r="R330" s="24">
        <v>0</v>
      </c>
      <c r="S330" s="24">
        <v>0</v>
      </c>
      <c r="T330" s="24">
        <v>0</v>
      </c>
      <c r="U330" s="24">
        <v>0</v>
      </c>
      <c r="V330" s="30">
        <v>43931</v>
      </c>
    </row>
    <row r="331" spans="1:22" ht="24.75" customHeight="1" x14ac:dyDescent="0.2">
      <c r="A331" s="27">
        <v>0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0.5</v>
      </c>
      <c r="R331" s="27">
        <v>0</v>
      </c>
      <c r="S331" s="27">
        <v>0</v>
      </c>
      <c r="T331" s="27">
        <v>0</v>
      </c>
      <c r="U331" s="27">
        <v>0</v>
      </c>
      <c r="V331" s="31">
        <v>43931</v>
      </c>
    </row>
    <row r="332" spans="1:22" ht="24.75" customHeight="1" x14ac:dyDescent="0.2">
      <c r="A332" s="24">
        <v>0</v>
      </c>
      <c r="B332" s="24">
        <v>0</v>
      </c>
      <c r="C332" s="24">
        <v>0</v>
      </c>
      <c r="D332" s="24">
        <v>2</v>
      </c>
      <c r="E332" s="24">
        <v>5</v>
      </c>
      <c r="F332" s="24">
        <v>0</v>
      </c>
      <c r="G332" s="24">
        <v>0.5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0.3</v>
      </c>
      <c r="R332" s="24">
        <v>0</v>
      </c>
      <c r="S332" s="24">
        <v>0</v>
      </c>
      <c r="T332" s="24">
        <v>0</v>
      </c>
      <c r="U332" s="24">
        <v>0</v>
      </c>
      <c r="V332" s="30">
        <v>43931</v>
      </c>
    </row>
    <row r="333" spans="1:22" ht="24.75" customHeight="1" x14ac:dyDescent="0.2">
      <c r="A333" s="27">
        <v>0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10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1</v>
      </c>
      <c r="R333" s="27">
        <v>0</v>
      </c>
      <c r="S333" s="27">
        <v>0</v>
      </c>
      <c r="T333" s="27">
        <v>6</v>
      </c>
      <c r="U333" s="27">
        <v>0</v>
      </c>
      <c r="V333" s="31">
        <v>43931</v>
      </c>
    </row>
    <row r="334" spans="1:22" ht="24.75" customHeight="1" x14ac:dyDescent="0.2">
      <c r="A334" s="24">
        <v>0</v>
      </c>
      <c r="B334" s="24">
        <v>0</v>
      </c>
      <c r="C334" s="24">
        <v>0</v>
      </c>
      <c r="D334" s="24">
        <v>0</v>
      </c>
      <c r="E334" s="24"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6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0.7</v>
      </c>
      <c r="R334" s="24">
        <v>0</v>
      </c>
      <c r="S334" s="24">
        <v>0</v>
      </c>
      <c r="T334" s="24">
        <v>0</v>
      </c>
      <c r="U334" s="24">
        <v>0</v>
      </c>
      <c r="V334" s="30">
        <v>43931</v>
      </c>
    </row>
    <row r="335" spans="1:22" ht="24.75" customHeight="1" x14ac:dyDescent="0.2">
      <c r="A335" s="27">
        <v>0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5"/>
      <c r="N335" s="27">
        <v>0</v>
      </c>
      <c r="O335" s="27">
        <v>0</v>
      </c>
      <c r="P335" s="27">
        <v>0</v>
      </c>
      <c r="Q335" s="26">
        <v>0.9</v>
      </c>
      <c r="R335" s="27">
        <v>0</v>
      </c>
      <c r="S335" s="27">
        <v>0</v>
      </c>
      <c r="T335" s="27">
        <v>0</v>
      </c>
      <c r="U335" s="27">
        <v>0</v>
      </c>
      <c r="V335" s="31">
        <v>43931</v>
      </c>
    </row>
    <row r="336" spans="1:22" ht="24.75" customHeight="1" x14ac:dyDescent="0.2">
      <c r="A336" s="24">
        <v>0</v>
      </c>
      <c r="B336" s="24">
        <v>0</v>
      </c>
      <c r="C336" s="24">
        <v>0</v>
      </c>
      <c r="D336" s="24">
        <v>0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0.5</v>
      </c>
      <c r="R336" s="24">
        <v>1</v>
      </c>
      <c r="S336" s="24">
        <v>0</v>
      </c>
      <c r="T336" s="24">
        <v>0</v>
      </c>
      <c r="U336" s="24">
        <v>0</v>
      </c>
      <c r="V336" s="30">
        <v>43931</v>
      </c>
    </row>
    <row r="337" spans="1:22" ht="24.75" customHeight="1" x14ac:dyDescent="0.2">
      <c r="A337" s="27">
        <v>0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0.1</v>
      </c>
      <c r="R337" s="27">
        <v>0</v>
      </c>
      <c r="S337" s="27">
        <v>0</v>
      </c>
      <c r="T337" s="27">
        <v>0</v>
      </c>
      <c r="U337" s="27">
        <v>0</v>
      </c>
      <c r="V337" s="31">
        <v>43931</v>
      </c>
    </row>
    <row r="338" spans="1:22" ht="24.75" customHeight="1" x14ac:dyDescent="0.2">
      <c r="A338" s="24">
        <v>0</v>
      </c>
      <c r="B338" s="24">
        <v>0</v>
      </c>
      <c r="C338" s="24">
        <v>0</v>
      </c>
      <c r="D338" s="24">
        <v>0</v>
      </c>
      <c r="E338" s="24">
        <v>0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3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1</v>
      </c>
      <c r="R338" s="24">
        <v>0</v>
      </c>
      <c r="S338" s="24">
        <v>0</v>
      </c>
      <c r="T338" s="24">
        <v>0</v>
      </c>
      <c r="U338" s="24">
        <v>0</v>
      </c>
      <c r="V338" s="30">
        <v>43931</v>
      </c>
    </row>
    <row r="339" spans="1:22" ht="24.75" customHeight="1" x14ac:dyDescent="0.2">
      <c r="A339" s="27">
        <v>0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4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0.5</v>
      </c>
      <c r="R339" s="27">
        <v>0</v>
      </c>
      <c r="S339" s="27">
        <v>0</v>
      </c>
      <c r="T339" s="27">
        <v>0</v>
      </c>
      <c r="U339" s="27">
        <v>0</v>
      </c>
      <c r="V339" s="31">
        <v>43931</v>
      </c>
    </row>
    <row r="340" spans="1:22" ht="24.75" customHeight="1" x14ac:dyDescent="0.2">
      <c r="A340" s="24">
        <v>0</v>
      </c>
      <c r="B340" s="24">
        <v>0</v>
      </c>
      <c r="C340" s="24">
        <v>0</v>
      </c>
      <c r="D340" s="24">
        <v>0</v>
      </c>
      <c r="E340" s="25"/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  <c r="S340" s="24">
        <v>0</v>
      </c>
      <c r="T340" s="24">
        <v>0</v>
      </c>
      <c r="U340" s="24">
        <v>0</v>
      </c>
      <c r="V340" s="30">
        <v>43931</v>
      </c>
    </row>
    <row r="341" spans="1:22" ht="24.75" customHeight="1" x14ac:dyDescent="0.2">
      <c r="A341" s="27">
        <v>0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3</v>
      </c>
      <c r="M341" s="27">
        <v>0</v>
      </c>
      <c r="N341" s="27">
        <v>0</v>
      </c>
      <c r="O341" s="27">
        <v>0</v>
      </c>
      <c r="P341" s="27">
        <v>0</v>
      </c>
      <c r="Q341" s="27">
        <v>0.5</v>
      </c>
      <c r="R341" s="27">
        <v>0</v>
      </c>
      <c r="S341" s="27">
        <v>0</v>
      </c>
      <c r="T341" s="27">
        <v>0</v>
      </c>
      <c r="U341" s="27">
        <v>0</v>
      </c>
      <c r="V341" s="31">
        <v>43931</v>
      </c>
    </row>
    <row r="342" spans="1:22" ht="24.75" customHeight="1" x14ac:dyDescent="0.2">
      <c r="A342" s="24">
        <v>0</v>
      </c>
      <c r="B342" s="24">
        <v>0</v>
      </c>
      <c r="C342" s="24">
        <v>0</v>
      </c>
      <c r="D342" s="24">
        <v>0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8">
        <v>4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1</v>
      </c>
      <c r="R342" s="24">
        <v>0</v>
      </c>
      <c r="S342" s="24">
        <v>0</v>
      </c>
      <c r="T342" s="24">
        <v>0</v>
      </c>
      <c r="U342" s="24">
        <v>0</v>
      </c>
      <c r="V342" s="30">
        <v>43931</v>
      </c>
    </row>
    <row r="343" spans="1:22" ht="24.75" customHeight="1" x14ac:dyDescent="0.2">
      <c r="A343" s="27">
        <v>0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0.3</v>
      </c>
      <c r="R343" s="27">
        <v>1.5</v>
      </c>
      <c r="S343" s="27">
        <v>0</v>
      </c>
      <c r="T343" s="27">
        <v>0</v>
      </c>
      <c r="U343" s="27">
        <v>0</v>
      </c>
      <c r="V343" s="31">
        <v>43931</v>
      </c>
    </row>
    <row r="344" spans="1:22" ht="24.75" customHeight="1" x14ac:dyDescent="0.2">
      <c r="A344" s="24">
        <v>0</v>
      </c>
      <c r="B344" s="24">
        <v>0</v>
      </c>
      <c r="C344" s="24">
        <v>0</v>
      </c>
      <c r="D344" s="24">
        <v>0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2.5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0.5</v>
      </c>
      <c r="R344" s="24">
        <v>0</v>
      </c>
      <c r="S344" s="24">
        <v>0</v>
      </c>
      <c r="T344" s="24">
        <v>0</v>
      </c>
      <c r="U344" s="24">
        <v>0</v>
      </c>
      <c r="V344" s="30">
        <v>43931</v>
      </c>
    </row>
    <row r="345" spans="1:22" ht="24.75" customHeight="1" x14ac:dyDescent="0.2">
      <c r="A345" s="27">
        <v>0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0.8</v>
      </c>
      <c r="H345" s="27">
        <v>0</v>
      </c>
      <c r="I345" s="27">
        <v>0</v>
      </c>
      <c r="J345" s="27">
        <v>0</v>
      </c>
      <c r="K345" s="27">
        <v>8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2.5</v>
      </c>
      <c r="R345" s="27">
        <v>0</v>
      </c>
      <c r="S345" s="27">
        <v>0</v>
      </c>
      <c r="T345" s="27">
        <v>0</v>
      </c>
      <c r="U345" s="27">
        <v>0</v>
      </c>
      <c r="V345" s="31">
        <v>43931</v>
      </c>
    </row>
    <row r="346" spans="1:22" ht="24.75" customHeight="1" x14ac:dyDescent="0.2">
      <c r="A346" s="24">
        <v>0</v>
      </c>
      <c r="B346" s="24">
        <v>0</v>
      </c>
      <c r="C346" s="24">
        <v>0</v>
      </c>
      <c r="D346" s="24">
        <v>0</v>
      </c>
      <c r="E346" s="24"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2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0.5</v>
      </c>
      <c r="R346" s="24">
        <v>0</v>
      </c>
      <c r="S346" s="24">
        <v>0</v>
      </c>
      <c r="T346" s="24">
        <v>0</v>
      </c>
      <c r="U346" s="24">
        <v>0</v>
      </c>
      <c r="V346" s="30">
        <v>43931</v>
      </c>
    </row>
    <row r="347" spans="1:22" ht="24.75" customHeight="1" x14ac:dyDescent="0.2">
      <c r="A347" s="27">
        <v>0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2</v>
      </c>
      <c r="M347" s="27">
        <v>0</v>
      </c>
      <c r="N347" s="27">
        <v>0</v>
      </c>
      <c r="O347" s="27">
        <v>0</v>
      </c>
      <c r="P347" s="27">
        <v>0</v>
      </c>
      <c r="Q347" s="27">
        <v>0.5</v>
      </c>
      <c r="R347" s="27">
        <v>0</v>
      </c>
      <c r="S347" s="27">
        <v>0</v>
      </c>
      <c r="T347" s="27">
        <v>0</v>
      </c>
      <c r="U347" s="27">
        <v>0</v>
      </c>
      <c r="V347" s="31">
        <v>43931</v>
      </c>
    </row>
    <row r="348" spans="1:22" ht="24.75" customHeight="1" x14ac:dyDescent="0.2">
      <c r="A348" s="24">
        <v>0</v>
      </c>
      <c r="B348" s="24">
        <v>0</v>
      </c>
      <c r="C348" s="24">
        <v>0</v>
      </c>
      <c r="D348" s="24">
        <v>0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2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0.5</v>
      </c>
      <c r="R348" s="24">
        <v>0</v>
      </c>
      <c r="S348" s="24">
        <v>0</v>
      </c>
      <c r="T348" s="24">
        <v>0</v>
      </c>
      <c r="U348" s="24">
        <v>0</v>
      </c>
      <c r="V348" s="30">
        <v>43931</v>
      </c>
    </row>
    <row r="349" spans="1:22" ht="24.75" customHeight="1" x14ac:dyDescent="0.2">
      <c r="A349" s="27">
        <v>0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2.5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0.5</v>
      </c>
      <c r="R349" s="27">
        <v>0</v>
      </c>
      <c r="S349" s="27">
        <v>0</v>
      </c>
      <c r="T349" s="27">
        <v>0</v>
      </c>
      <c r="U349" s="27">
        <v>0</v>
      </c>
      <c r="V349" s="31">
        <v>43931</v>
      </c>
    </row>
    <row r="350" spans="1:22" ht="24.75" customHeight="1" x14ac:dyDescent="0.2">
      <c r="A350" s="24">
        <v>0</v>
      </c>
      <c r="B350" s="24">
        <v>0</v>
      </c>
      <c r="C350" s="24">
        <v>0</v>
      </c>
      <c r="D350" s="24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6">
        <v>1</v>
      </c>
      <c r="M350" s="24">
        <v>0</v>
      </c>
      <c r="N350" s="24">
        <v>0</v>
      </c>
      <c r="O350" s="24">
        <v>0</v>
      </c>
      <c r="P350" s="24">
        <v>0</v>
      </c>
      <c r="Q350" s="24">
        <v>0.2</v>
      </c>
      <c r="R350" s="24">
        <v>0</v>
      </c>
      <c r="S350" s="24">
        <v>0</v>
      </c>
      <c r="T350" s="24">
        <v>0</v>
      </c>
      <c r="U350" s="24">
        <v>0</v>
      </c>
      <c r="V350" s="30">
        <v>43931</v>
      </c>
    </row>
    <row r="351" spans="1:22" ht="24.75" customHeight="1" x14ac:dyDescent="0.2">
      <c r="A351" s="27">
        <v>0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1</v>
      </c>
      <c r="M351" s="27">
        <v>0</v>
      </c>
      <c r="N351" s="27">
        <v>0</v>
      </c>
      <c r="O351" s="27">
        <v>0</v>
      </c>
      <c r="P351" s="27">
        <v>0</v>
      </c>
      <c r="Q351" s="27">
        <v>0.5</v>
      </c>
      <c r="R351" s="27">
        <v>0</v>
      </c>
      <c r="S351" s="27">
        <v>0</v>
      </c>
      <c r="T351" s="27">
        <v>0</v>
      </c>
      <c r="U351" s="27">
        <v>0</v>
      </c>
      <c r="V351" s="31">
        <v>43931</v>
      </c>
    </row>
    <row r="352" spans="1:22" ht="24.75" customHeight="1" x14ac:dyDescent="0.2">
      <c r="A352" s="24">
        <v>0</v>
      </c>
      <c r="B352" s="24">
        <v>0</v>
      </c>
      <c r="C352" s="24">
        <v>0</v>
      </c>
      <c r="D352" s="24">
        <v>0</v>
      </c>
      <c r="E352" s="24">
        <v>0</v>
      </c>
      <c r="F352" s="24">
        <v>0</v>
      </c>
      <c r="G352" s="24">
        <v>1.5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0.5</v>
      </c>
      <c r="R352" s="24">
        <v>0</v>
      </c>
      <c r="S352" s="24">
        <v>0</v>
      </c>
      <c r="T352" s="24">
        <v>0</v>
      </c>
      <c r="U352" s="24">
        <v>0</v>
      </c>
      <c r="V352" s="30">
        <v>43931</v>
      </c>
    </row>
    <row r="353" spans="1:22" ht="24.75" customHeight="1" x14ac:dyDescent="0.2">
      <c r="A353" s="27">
        <v>0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1.5</v>
      </c>
      <c r="M353" s="27">
        <v>0</v>
      </c>
      <c r="N353" s="27">
        <v>0</v>
      </c>
      <c r="O353" s="27">
        <v>0</v>
      </c>
      <c r="P353" s="27">
        <v>0</v>
      </c>
      <c r="Q353" s="27">
        <v>0.5</v>
      </c>
      <c r="R353" s="27">
        <v>0</v>
      </c>
      <c r="S353" s="27">
        <v>0</v>
      </c>
      <c r="T353" s="27">
        <v>0</v>
      </c>
      <c r="U353" s="27">
        <v>0</v>
      </c>
      <c r="V353" s="31">
        <v>43931</v>
      </c>
    </row>
    <row r="354" spans="1:22" ht="24.75" customHeight="1" x14ac:dyDescent="0.2">
      <c r="A354" s="24">
        <v>0</v>
      </c>
      <c r="B354" s="24">
        <v>0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0.5</v>
      </c>
      <c r="R354" s="24">
        <v>0</v>
      </c>
      <c r="S354" s="24">
        <v>0</v>
      </c>
      <c r="T354" s="24">
        <v>0</v>
      </c>
      <c r="U354" s="24">
        <v>0</v>
      </c>
      <c r="V354" s="30">
        <v>43931</v>
      </c>
    </row>
    <row r="355" spans="1:22" ht="24.75" customHeight="1" x14ac:dyDescent="0.2">
      <c r="A355" s="27">
        <v>0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0.3</v>
      </c>
      <c r="R355" s="27">
        <v>1.3</v>
      </c>
      <c r="S355" s="27">
        <v>0</v>
      </c>
      <c r="T355" s="27">
        <v>0</v>
      </c>
      <c r="U355" s="27">
        <v>0</v>
      </c>
      <c r="V355" s="31">
        <v>43931</v>
      </c>
    </row>
    <row r="356" spans="1:22" ht="24.75" customHeight="1" x14ac:dyDescent="0.2">
      <c r="A356" s="24">
        <v>0</v>
      </c>
      <c r="B356" s="24">
        <v>0</v>
      </c>
      <c r="C356" s="24">
        <v>0</v>
      </c>
      <c r="D356" s="24">
        <v>0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0.3</v>
      </c>
      <c r="R356" s="24">
        <v>1</v>
      </c>
      <c r="S356" s="24">
        <v>0</v>
      </c>
      <c r="T356" s="24">
        <v>0</v>
      </c>
      <c r="U356" s="24">
        <v>0</v>
      </c>
      <c r="V356" s="30">
        <v>43931</v>
      </c>
    </row>
    <row r="357" spans="1:22" ht="24.75" customHeight="1" x14ac:dyDescent="0.2">
      <c r="A357" s="27">
        <v>0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12</v>
      </c>
      <c r="P357" s="27">
        <v>0</v>
      </c>
      <c r="Q357" s="27">
        <v>0.5</v>
      </c>
      <c r="R357" s="27">
        <v>0</v>
      </c>
      <c r="S357" s="27">
        <v>0</v>
      </c>
      <c r="T357" s="27">
        <v>0</v>
      </c>
      <c r="U357" s="27">
        <v>0</v>
      </c>
      <c r="V357" s="31">
        <v>43931</v>
      </c>
    </row>
    <row r="358" spans="1:22" ht="24.75" customHeight="1" x14ac:dyDescent="0.2">
      <c r="A358" s="24">
        <v>0</v>
      </c>
      <c r="B358" s="24">
        <v>0</v>
      </c>
      <c r="C358" s="24">
        <v>0</v>
      </c>
      <c r="D358" s="24">
        <v>0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30">
        <v>43931</v>
      </c>
    </row>
    <row r="359" spans="1:22" ht="24.75" customHeight="1" x14ac:dyDescent="0.2">
      <c r="A359" s="27">
        <v>0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8</v>
      </c>
      <c r="I359" s="27">
        <v>13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1.5</v>
      </c>
      <c r="R359" s="27">
        <v>0</v>
      </c>
      <c r="S359" s="27">
        <v>0</v>
      </c>
      <c r="T359" s="27">
        <v>0</v>
      </c>
      <c r="U359" s="27">
        <v>0</v>
      </c>
      <c r="V359" s="31">
        <v>43931</v>
      </c>
    </row>
    <row r="360" spans="1:22" ht="24.75" customHeight="1" x14ac:dyDescent="0.2">
      <c r="A360" s="24">
        <v>0</v>
      </c>
      <c r="B360" s="24">
        <v>0</v>
      </c>
      <c r="C360" s="24">
        <v>0</v>
      </c>
      <c r="D360" s="24">
        <v>0</v>
      </c>
      <c r="E360" s="24">
        <v>0</v>
      </c>
      <c r="F360" s="24">
        <v>0</v>
      </c>
      <c r="G360" s="24">
        <v>0</v>
      </c>
      <c r="H360" s="24">
        <v>8</v>
      </c>
      <c r="I360" s="24">
        <v>13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1.5</v>
      </c>
      <c r="R360" s="24">
        <v>0</v>
      </c>
      <c r="S360" s="24">
        <v>0</v>
      </c>
      <c r="T360" s="24">
        <v>0</v>
      </c>
      <c r="U360" s="24">
        <v>0</v>
      </c>
      <c r="V360" s="30">
        <v>43931</v>
      </c>
    </row>
    <row r="361" spans="1:22" ht="24.75" customHeight="1" x14ac:dyDescent="0.2">
      <c r="A361" s="27">
        <v>0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5</v>
      </c>
      <c r="S361" s="27">
        <v>0</v>
      </c>
      <c r="T361" s="27">
        <v>0</v>
      </c>
      <c r="U361" s="27">
        <v>0</v>
      </c>
      <c r="V361" s="31">
        <v>43931</v>
      </c>
    </row>
    <row r="362" spans="1:22" ht="24.75" customHeight="1" x14ac:dyDescent="0.2">
      <c r="A362" s="24">
        <v>0</v>
      </c>
      <c r="B362" s="24">
        <v>0</v>
      </c>
      <c r="C362" s="24">
        <v>0</v>
      </c>
      <c r="D362" s="24">
        <v>0</v>
      </c>
      <c r="E362" s="24">
        <v>0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v>10</v>
      </c>
      <c r="S362" s="24">
        <v>0</v>
      </c>
      <c r="T362" s="24">
        <v>0</v>
      </c>
      <c r="U362" s="24">
        <v>0</v>
      </c>
      <c r="V362" s="30">
        <v>43931</v>
      </c>
    </row>
    <row r="363" spans="1:22" ht="24.75" customHeight="1" x14ac:dyDescent="0.2">
      <c r="A363" s="27">
        <v>0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1</v>
      </c>
      <c r="M363" s="27">
        <v>0</v>
      </c>
      <c r="N363" s="27">
        <v>0</v>
      </c>
      <c r="O363" s="27">
        <v>0</v>
      </c>
      <c r="P363" s="27">
        <v>0</v>
      </c>
      <c r="Q363" s="27">
        <v>0.3</v>
      </c>
      <c r="R363" s="27">
        <v>0</v>
      </c>
      <c r="S363" s="27">
        <v>0</v>
      </c>
      <c r="T363" s="27">
        <v>0</v>
      </c>
      <c r="U363" s="27">
        <v>0</v>
      </c>
      <c r="V363" s="31">
        <v>43931</v>
      </c>
    </row>
    <row r="364" spans="1:22" ht="24.75" customHeight="1" x14ac:dyDescent="0.2">
      <c r="A364" s="24">
        <v>0</v>
      </c>
      <c r="B364" s="24">
        <v>0</v>
      </c>
      <c r="C364" s="24">
        <v>0</v>
      </c>
      <c r="D364" s="24">
        <v>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8">
        <v>3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1</v>
      </c>
      <c r="R364" s="24">
        <v>0</v>
      </c>
      <c r="S364" s="24">
        <v>0</v>
      </c>
      <c r="T364" s="24">
        <v>0</v>
      </c>
      <c r="U364" s="24">
        <v>0</v>
      </c>
      <c r="V364" s="30">
        <v>43931</v>
      </c>
    </row>
    <row r="365" spans="1:22" ht="24.75" customHeight="1" x14ac:dyDescent="0.2">
      <c r="A365" s="27">
        <v>0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1.3</v>
      </c>
      <c r="M365" s="27">
        <v>0</v>
      </c>
      <c r="N365" s="27">
        <v>0</v>
      </c>
      <c r="O365" s="27">
        <v>0</v>
      </c>
      <c r="P365" s="27">
        <v>0</v>
      </c>
      <c r="Q365" s="27">
        <v>0.3</v>
      </c>
      <c r="R365" s="27">
        <v>0</v>
      </c>
      <c r="S365" s="27">
        <v>0</v>
      </c>
      <c r="T365" s="27">
        <v>0</v>
      </c>
      <c r="U365" s="27">
        <v>0</v>
      </c>
      <c r="V365" s="31">
        <v>43931</v>
      </c>
    </row>
    <row r="366" spans="1:22" ht="24.75" customHeight="1" x14ac:dyDescent="0.2">
      <c r="A366" s="24">
        <v>0</v>
      </c>
      <c r="B366" s="24">
        <v>0</v>
      </c>
      <c r="C366" s="24">
        <v>0</v>
      </c>
      <c r="D366" s="24">
        <v>0</v>
      </c>
      <c r="E366" s="28">
        <v>40.5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12</v>
      </c>
      <c r="Q366" s="24">
        <v>2.5</v>
      </c>
      <c r="R366" s="24">
        <v>0</v>
      </c>
      <c r="S366" s="24">
        <v>0</v>
      </c>
      <c r="T366" s="24">
        <v>0</v>
      </c>
      <c r="U366" s="24">
        <v>1.3</v>
      </c>
      <c r="V366" s="30">
        <v>43931</v>
      </c>
    </row>
    <row r="367" spans="1:22" ht="24.75" customHeight="1" x14ac:dyDescent="0.2">
      <c r="A367" s="25"/>
      <c r="B367" s="25"/>
      <c r="C367" s="25"/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5"/>
      <c r="Q367" s="25"/>
      <c r="R367" s="25"/>
      <c r="S367" s="27">
        <v>0</v>
      </c>
      <c r="T367" s="27">
        <v>0</v>
      </c>
      <c r="U367" s="26">
        <v>1</v>
      </c>
      <c r="V367" s="31">
        <v>43931</v>
      </c>
    </row>
    <row r="368" spans="1:22" ht="24.75" customHeight="1" x14ac:dyDescent="0.2">
      <c r="A368" s="24">
        <v>8</v>
      </c>
      <c r="B368" s="24">
        <v>0</v>
      </c>
      <c r="C368" s="24">
        <v>0</v>
      </c>
      <c r="D368" s="24">
        <v>0</v>
      </c>
      <c r="E368" s="24">
        <v>18</v>
      </c>
      <c r="F368" s="24">
        <v>0</v>
      </c>
      <c r="G368" s="24">
        <v>0</v>
      </c>
      <c r="H368" s="24">
        <v>0</v>
      </c>
      <c r="I368" s="24">
        <v>0</v>
      </c>
      <c r="J368" s="24">
        <v>10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1</v>
      </c>
      <c r="R368" s="24">
        <v>0</v>
      </c>
      <c r="S368" s="24">
        <v>0</v>
      </c>
      <c r="T368" s="24">
        <v>0</v>
      </c>
      <c r="U368" s="24">
        <v>1</v>
      </c>
      <c r="V368" s="30">
        <v>43931</v>
      </c>
    </row>
    <row r="369" spans="1:22" ht="24.75" customHeight="1" x14ac:dyDescent="0.2">
      <c r="A369" s="27">
        <v>0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27">
        <v>2.5</v>
      </c>
      <c r="H369" s="27">
        <v>0</v>
      </c>
      <c r="I369" s="27">
        <v>0</v>
      </c>
      <c r="J369" s="27">
        <v>0</v>
      </c>
      <c r="K369" s="27">
        <v>0</v>
      </c>
      <c r="L369" s="28">
        <v>25</v>
      </c>
      <c r="M369" s="27">
        <v>0</v>
      </c>
      <c r="N369" s="27">
        <v>0</v>
      </c>
      <c r="O369" s="27">
        <v>0</v>
      </c>
      <c r="P369" s="27">
        <v>0</v>
      </c>
      <c r="Q369" s="26">
        <v>3</v>
      </c>
      <c r="R369" s="27">
        <v>0</v>
      </c>
      <c r="S369" s="26">
        <v>24</v>
      </c>
      <c r="T369" s="27">
        <v>24</v>
      </c>
      <c r="U369" s="27">
        <v>0</v>
      </c>
      <c r="V369" s="31">
        <v>43931</v>
      </c>
    </row>
    <row r="370" spans="1:22" ht="24.75" customHeight="1" x14ac:dyDescent="0.2">
      <c r="A370" s="24">
        <v>0</v>
      </c>
      <c r="B370" s="24">
        <v>0</v>
      </c>
      <c r="C370" s="24">
        <v>2.2999999999999998</v>
      </c>
      <c r="D370" s="24">
        <v>0</v>
      </c>
      <c r="E370" s="24">
        <v>0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24">
        <v>0</v>
      </c>
      <c r="V370" s="30">
        <v>43931</v>
      </c>
    </row>
    <row r="371" spans="1:22" ht="24.75" customHeight="1" x14ac:dyDescent="0.2">
      <c r="A371" s="27">
        <v>0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16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1.5</v>
      </c>
      <c r="R371" s="27">
        <v>0</v>
      </c>
      <c r="S371" s="27">
        <v>0</v>
      </c>
      <c r="T371" s="27">
        <v>0</v>
      </c>
      <c r="U371" s="27">
        <v>0</v>
      </c>
      <c r="V371" s="31">
        <v>43931</v>
      </c>
    </row>
    <row r="372" spans="1:22" ht="24.75" customHeight="1" x14ac:dyDescent="0.2">
      <c r="A372" s="24">
        <v>0</v>
      </c>
      <c r="B372" s="24">
        <v>0</v>
      </c>
      <c r="C372" s="24">
        <v>0</v>
      </c>
      <c r="D372" s="24">
        <v>0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2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0.3</v>
      </c>
      <c r="R372" s="24">
        <v>0</v>
      </c>
      <c r="S372" s="24">
        <v>0</v>
      </c>
      <c r="T372" s="24">
        <v>0</v>
      </c>
      <c r="U372" s="24">
        <v>0</v>
      </c>
      <c r="V372" s="30">
        <v>43931</v>
      </c>
    </row>
    <row r="373" spans="1:22" ht="24.75" customHeight="1" x14ac:dyDescent="0.2">
      <c r="A373" s="27">
        <v>0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4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0.5</v>
      </c>
      <c r="R373" s="27">
        <v>0</v>
      </c>
      <c r="S373" s="27">
        <v>0</v>
      </c>
      <c r="T373" s="27">
        <v>0</v>
      </c>
      <c r="U373" s="27">
        <v>0</v>
      </c>
      <c r="V373" s="31">
        <v>43931</v>
      </c>
    </row>
    <row r="374" spans="1:22" ht="24.75" customHeight="1" x14ac:dyDescent="0.2">
      <c r="A374" s="24">
        <v>0</v>
      </c>
      <c r="B374" s="24">
        <v>0</v>
      </c>
      <c r="C374" s="24">
        <v>0</v>
      </c>
      <c r="D374" s="24">
        <v>0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  <c r="V374" s="30">
        <v>43931</v>
      </c>
    </row>
    <row r="375" spans="1:22" ht="24.75" customHeight="1" x14ac:dyDescent="0.2">
      <c r="A375" s="27">
        <v>0</v>
      </c>
      <c r="B375" s="27">
        <v>0</v>
      </c>
      <c r="C375" s="27">
        <v>20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12.5</v>
      </c>
      <c r="P375" s="27">
        <v>0</v>
      </c>
      <c r="Q375" s="27">
        <v>1</v>
      </c>
      <c r="R375" s="27">
        <v>0</v>
      </c>
      <c r="S375" s="27">
        <v>0</v>
      </c>
      <c r="T375" s="27">
        <v>0</v>
      </c>
      <c r="U375" s="27">
        <v>0</v>
      </c>
      <c r="V375" s="31">
        <v>43934</v>
      </c>
    </row>
    <row r="376" spans="1:22" ht="24.75" customHeight="1" x14ac:dyDescent="0.2">
      <c r="A376" s="24">
        <v>0</v>
      </c>
      <c r="B376" s="24">
        <v>0</v>
      </c>
      <c r="C376" s="24">
        <v>0</v>
      </c>
      <c r="D376" s="24">
        <v>0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5"/>
      <c r="R376" s="25"/>
      <c r="S376" s="24">
        <v>0</v>
      </c>
      <c r="T376" s="24">
        <v>0</v>
      </c>
      <c r="U376" s="24">
        <v>0</v>
      </c>
      <c r="V376" s="30">
        <v>43936</v>
      </c>
    </row>
    <row r="377" spans="1:22" ht="24.75" customHeight="1" x14ac:dyDescent="0.2">
      <c r="A377" s="27">
        <v>0</v>
      </c>
      <c r="B377" s="27">
        <v>0</v>
      </c>
      <c r="C377" s="27">
        <v>0</v>
      </c>
      <c r="D377" s="27">
        <v>0</v>
      </c>
      <c r="E377" s="25"/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0.3</v>
      </c>
      <c r="R377" s="27">
        <v>0</v>
      </c>
      <c r="S377" s="27">
        <v>0</v>
      </c>
      <c r="T377" s="27">
        <v>0</v>
      </c>
      <c r="U377" s="27">
        <v>0</v>
      </c>
      <c r="V377" s="31">
        <v>43936</v>
      </c>
    </row>
    <row r="378" spans="1:22" ht="24.75" customHeight="1" x14ac:dyDescent="0.2">
      <c r="A378" s="24">
        <v>0</v>
      </c>
      <c r="B378" s="24">
        <v>4.8</v>
      </c>
      <c r="C378" s="24">
        <v>0</v>
      </c>
      <c r="D378" s="24">
        <v>3.6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4.0999999999999996</v>
      </c>
      <c r="Q378" s="24">
        <v>0.7</v>
      </c>
      <c r="R378" s="26">
        <v>5.5</v>
      </c>
      <c r="S378" s="24">
        <v>0</v>
      </c>
      <c r="T378" s="24">
        <v>0</v>
      </c>
      <c r="U378" s="24">
        <v>0.7</v>
      </c>
      <c r="V378" s="30">
        <v>43936</v>
      </c>
    </row>
    <row r="379" spans="1:22" ht="24.75" customHeight="1" x14ac:dyDescent="0.2">
      <c r="A379" s="27">
        <v>0</v>
      </c>
      <c r="B379" s="27">
        <v>5.6</v>
      </c>
      <c r="C379" s="27">
        <v>0</v>
      </c>
      <c r="D379" s="28">
        <v>4.2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5"/>
      <c r="Q379" s="27">
        <v>0.8</v>
      </c>
      <c r="R379" s="28">
        <v>7.2</v>
      </c>
      <c r="S379" s="27">
        <v>0</v>
      </c>
      <c r="T379" s="27">
        <v>0</v>
      </c>
      <c r="U379" s="27">
        <v>0.7</v>
      </c>
      <c r="V379" s="31">
        <v>43936</v>
      </c>
    </row>
    <row r="380" spans="1:22" ht="24.75" customHeight="1" x14ac:dyDescent="0.2">
      <c r="A380" s="24">
        <v>0</v>
      </c>
      <c r="B380" s="24">
        <v>0</v>
      </c>
      <c r="C380" s="25"/>
      <c r="D380" s="24">
        <v>0</v>
      </c>
      <c r="E380" s="24">
        <v>0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  <c r="V380" s="30">
        <v>43936</v>
      </c>
    </row>
    <row r="381" spans="1:22" ht="24.75" customHeight="1" x14ac:dyDescent="0.2">
      <c r="A381" s="27">
        <v>0</v>
      </c>
      <c r="B381" s="27">
        <v>0</v>
      </c>
      <c r="C381" s="25"/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31">
        <v>43936</v>
      </c>
    </row>
    <row r="382" spans="1:22" ht="24.75" customHeight="1" x14ac:dyDescent="0.2">
      <c r="A382" s="24">
        <v>0</v>
      </c>
      <c r="B382" s="24">
        <v>0</v>
      </c>
      <c r="C382" s="25"/>
      <c r="D382" s="24">
        <v>0</v>
      </c>
      <c r="E382" s="24">
        <v>0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5"/>
      <c r="N382" s="24">
        <v>0</v>
      </c>
      <c r="O382" s="24">
        <v>0</v>
      </c>
      <c r="P382" s="24">
        <v>0</v>
      </c>
      <c r="Q382" s="25"/>
      <c r="R382" s="24">
        <v>0</v>
      </c>
      <c r="S382" s="24">
        <v>0</v>
      </c>
      <c r="T382" s="24">
        <v>0</v>
      </c>
      <c r="U382" s="26">
        <v>0.5</v>
      </c>
      <c r="V382" s="30">
        <v>43936</v>
      </c>
    </row>
    <row r="383" spans="1:22" ht="24.75" customHeight="1" x14ac:dyDescent="0.2">
      <c r="A383" s="27">
        <v>0</v>
      </c>
      <c r="B383" s="27">
        <v>0</v>
      </c>
      <c r="C383" s="27">
        <v>0</v>
      </c>
      <c r="D383" s="27">
        <v>0</v>
      </c>
      <c r="E383" s="25"/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5"/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5"/>
      <c r="R383" s="27">
        <v>0</v>
      </c>
      <c r="S383" s="27">
        <v>0</v>
      </c>
      <c r="T383" s="27">
        <v>0</v>
      </c>
      <c r="U383" s="27">
        <v>0</v>
      </c>
      <c r="V383" s="31">
        <v>43936</v>
      </c>
    </row>
    <row r="384" spans="1:22" ht="24.75" customHeight="1" x14ac:dyDescent="0.2">
      <c r="A384" s="24">
        <v>0</v>
      </c>
      <c r="B384" s="24">
        <v>0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5"/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6">
        <v>0.5</v>
      </c>
      <c r="R384" s="24">
        <v>0</v>
      </c>
      <c r="S384" s="24">
        <v>0</v>
      </c>
      <c r="T384" s="24">
        <v>0</v>
      </c>
      <c r="U384" s="24">
        <v>0</v>
      </c>
      <c r="V384" s="30">
        <v>43936</v>
      </c>
    </row>
    <row r="385" spans="1:22" ht="24.75" customHeight="1" x14ac:dyDescent="0.2">
      <c r="A385" s="27">
        <v>0</v>
      </c>
      <c r="B385" s="27">
        <v>0</v>
      </c>
      <c r="C385" s="25"/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5"/>
      <c r="V385" s="31">
        <v>43936</v>
      </c>
    </row>
    <row r="386" spans="1:22" ht="24.75" customHeight="1" x14ac:dyDescent="0.2">
      <c r="A386" s="24">
        <v>0</v>
      </c>
      <c r="B386" s="24">
        <v>0</v>
      </c>
      <c r="C386" s="24">
        <v>0</v>
      </c>
      <c r="D386" s="24">
        <v>0</v>
      </c>
      <c r="E386" s="24">
        <v>0</v>
      </c>
      <c r="F386" s="24">
        <v>0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13.3</v>
      </c>
      <c r="Q386" s="24">
        <v>4</v>
      </c>
      <c r="R386" s="24">
        <v>0</v>
      </c>
      <c r="S386" s="24">
        <v>0</v>
      </c>
      <c r="T386" s="24">
        <v>0</v>
      </c>
      <c r="U386" s="24">
        <v>0</v>
      </c>
      <c r="V386" s="30">
        <v>43936</v>
      </c>
    </row>
    <row r="387" spans="1:22" ht="24.75" customHeight="1" x14ac:dyDescent="0.2">
      <c r="A387" s="27">
        <v>0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8</v>
      </c>
      <c r="R387" s="27">
        <v>0</v>
      </c>
      <c r="S387" s="27">
        <v>0</v>
      </c>
      <c r="T387" s="27">
        <v>0</v>
      </c>
      <c r="U387" s="27">
        <v>0</v>
      </c>
      <c r="V387" s="31">
        <v>43936</v>
      </c>
    </row>
    <row r="388" spans="1:22" ht="24.75" customHeight="1" x14ac:dyDescent="0.2">
      <c r="A388" s="24">
        <v>0</v>
      </c>
      <c r="B388" s="24">
        <v>0</v>
      </c>
      <c r="C388" s="24">
        <v>0</v>
      </c>
      <c r="D388" s="24">
        <v>4</v>
      </c>
      <c r="E388" s="24">
        <v>0</v>
      </c>
      <c r="F388" s="24">
        <v>0</v>
      </c>
      <c r="G388" s="24">
        <v>0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4">
        <v>2</v>
      </c>
      <c r="S388" s="24">
        <v>0</v>
      </c>
      <c r="T388" s="24">
        <v>0</v>
      </c>
      <c r="U388" s="24">
        <v>0</v>
      </c>
      <c r="V388" s="30">
        <v>43936</v>
      </c>
    </row>
    <row r="389" spans="1:22" ht="24.75" customHeight="1" x14ac:dyDescent="0.2">
      <c r="A389" s="27">
        <v>0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5"/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5"/>
      <c r="R389" s="27">
        <v>0</v>
      </c>
      <c r="S389" s="27">
        <v>0</v>
      </c>
      <c r="T389" s="25"/>
      <c r="U389" s="26">
        <v>0.5</v>
      </c>
      <c r="V389" s="31">
        <v>43936</v>
      </c>
    </row>
    <row r="390" spans="1:22" ht="24.75" customHeight="1" x14ac:dyDescent="0.2">
      <c r="A390" s="24">
        <v>0</v>
      </c>
      <c r="B390" s="24">
        <v>0</v>
      </c>
      <c r="C390" s="24">
        <v>0</v>
      </c>
      <c r="D390" s="24">
        <v>0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10.8</v>
      </c>
      <c r="P390" s="24">
        <v>0</v>
      </c>
      <c r="Q390" s="24">
        <v>0</v>
      </c>
      <c r="R390" s="24">
        <v>0</v>
      </c>
      <c r="S390" s="24">
        <v>0</v>
      </c>
      <c r="T390" s="24">
        <v>0</v>
      </c>
      <c r="U390" s="24">
        <v>0</v>
      </c>
      <c r="V390" s="30">
        <v>43936</v>
      </c>
    </row>
    <row r="391" spans="1:22" ht="24.75" customHeight="1" x14ac:dyDescent="0.2">
      <c r="A391" s="27">
        <v>0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9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13</v>
      </c>
      <c r="R391" s="27">
        <v>0</v>
      </c>
      <c r="S391" s="27">
        <v>0</v>
      </c>
      <c r="T391" s="27">
        <v>0</v>
      </c>
      <c r="U391" s="27">
        <v>0</v>
      </c>
      <c r="V391" s="31">
        <v>43936</v>
      </c>
    </row>
    <row r="392" spans="1:22" ht="24.75" customHeight="1" x14ac:dyDescent="0.2">
      <c r="A392" s="24">
        <v>0</v>
      </c>
      <c r="B392" s="24">
        <v>0</v>
      </c>
      <c r="C392" s="24">
        <v>0</v>
      </c>
      <c r="D392" s="24">
        <v>0</v>
      </c>
      <c r="E392" s="24">
        <v>0</v>
      </c>
      <c r="F392" s="24">
        <v>0</v>
      </c>
      <c r="G392" s="24">
        <v>0</v>
      </c>
      <c r="H392" s="24">
        <v>0</v>
      </c>
      <c r="I392" s="24">
        <v>6</v>
      </c>
      <c r="J392" s="24">
        <v>0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6</v>
      </c>
      <c r="R392" s="24">
        <v>0</v>
      </c>
      <c r="S392" s="24">
        <v>0</v>
      </c>
      <c r="T392" s="24">
        <v>0</v>
      </c>
      <c r="U392" s="24">
        <v>0</v>
      </c>
      <c r="V392" s="30">
        <v>43936</v>
      </c>
    </row>
    <row r="393" spans="1:22" ht="24.75" customHeight="1" x14ac:dyDescent="0.2">
      <c r="A393" s="27">
        <v>11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2.2999999999999998</v>
      </c>
      <c r="R393" s="27">
        <v>0</v>
      </c>
      <c r="S393" s="27">
        <v>0</v>
      </c>
      <c r="T393" s="27">
        <v>0</v>
      </c>
      <c r="U393" s="27">
        <v>2.2999999999999998</v>
      </c>
      <c r="V393" s="31">
        <v>43936</v>
      </c>
    </row>
    <row r="394" spans="1:22" ht="24.75" customHeight="1" x14ac:dyDescent="0.2">
      <c r="A394" s="24">
        <v>0</v>
      </c>
      <c r="B394" s="24">
        <v>0</v>
      </c>
      <c r="C394" s="24">
        <v>0</v>
      </c>
      <c r="D394" s="24">
        <v>0</v>
      </c>
      <c r="E394" s="24">
        <v>0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2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0.5</v>
      </c>
      <c r="R394" s="24">
        <v>0</v>
      </c>
      <c r="S394" s="24">
        <v>0</v>
      </c>
      <c r="T394" s="24">
        <v>4</v>
      </c>
      <c r="U394" s="24">
        <v>0</v>
      </c>
      <c r="V394" s="30">
        <v>43936</v>
      </c>
    </row>
    <row r="395" spans="1:22" ht="24.75" customHeight="1" x14ac:dyDescent="0.2">
      <c r="A395" s="27">
        <v>0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2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0.5</v>
      </c>
      <c r="R395" s="27">
        <v>0</v>
      </c>
      <c r="S395" s="27">
        <v>0</v>
      </c>
      <c r="T395" s="27">
        <v>3</v>
      </c>
      <c r="U395" s="27">
        <v>0</v>
      </c>
      <c r="V395" s="31">
        <v>43936</v>
      </c>
    </row>
    <row r="396" spans="1:22" ht="24.75" customHeight="1" x14ac:dyDescent="0.2">
      <c r="A396" s="24">
        <v>0</v>
      </c>
      <c r="B396" s="24">
        <v>0</v>
      </c>
      <c r="C396" s="24">
        <v>0</v>
      </c>
      <c r="D396" s="24">
        <v>0</v>
      </c>
      <c r="E396" s="24">
        <v>0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30">
        <v>43936</v>
      </c>
    </row>
    <row r="397" spans="1:22" ht="24.75" customHeight="1" x14ac:dyDescent="0.2">
      <c r="A397" s="27">
        <v>0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5"/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31">
        <v>43936</v>
      </c>
    </row>
    <row r="398" spans="1:22" ht="24.75" customHeight="1" x14ac:dyDescent="0.2">
      <c r="A398" s="24">
        <v>0</v>
      </c>
      <c r="B398" s="24">
        <v>0</v>
      </c>
      <c r="C398" s="24">
        <v>0</v>
      </c>
      <c r="D398" s="24">
        <v>0</v>
      </c>
      <c r="E398" s="24">
        <v>0</v>
      </c>
      <c r="F398" s="24">
        <v>0</v>
      </c>
      <c r="G398" s="24">
        <v>0</v>
      </c>
      <c r="H398" s="24">
        <v>0</v>
      </c>
      <c r="I398" s="24">
        <v>0</v>
      </c>
      <c r="J398" s="24">
        <v>6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1</v>
      </c>
      <c r="R398" s="24">
        <v>0</v>
      </c>
      <c r="S398" s="24">
        <v>0</v>
      </c>
      <c r="T398" s="24">
        <v>0</v>
      </c>
      <c r="U398" s="24">
        <v>0</v>
      </c>
      <c r="V398" s="30">
        <v>43936</v>
      </c>
    </row>
    <row r="399" spans="1:22" ht="24.75" customHeight="1" x14ac:dyDescent="0.2">
      <c r="A399" s="27">
        <v>0</v>
      </c>
      <c r="B399" s="27">
        <v>0</v>
      </c>
      <c r="C399" s="27">
        <v>0</v>
      </c>
      <c r="D399" s="25"/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5"/>
      <c r="R399" s="27">
        <v>0</v>
      </c>
      <c r="S399" s="27">
        <v>0</v>
      </c>
      <c r="T399" s="27">
        <v>0</v>
      </c>
      <c r="U399" s="27">
        <v>0</v>
      </c>
      <c r="V399" s="31">
        <v>43936</v>
      </c>
    </row>
    <row r="400" spans="1:22" ht="24.75" customHeight="1" x14ac:dyDescent="0.2">
      <c r="A400" s="24">
        <v>0</v>
      </c>
      <c r="B400" s="24">
        <v>0</v>
      </c>
      <c r="C400" s="24">
        <v>0</v>
      </c>
      <c r="D400" s="24">
        <v>0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2.5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0.2</v>
      </c>
      <c r="R400" s="24">
        <v>0</v>
      </c>
      <c r="S400" s="24">
        <v>0</v>
      </c>
      <c r="T400" s="24">
        <v>0</v>
      </c>
      <c r="U400" s="24">
        <v>0</v>
      </c>
      <c r="V400" s="30">
        <v>43936</v>
      </c>
    </row>
    <row r="401" spans="1:22" ht="24.75" customHeight="1" x14ac:dyDescent="0.2">
      <c r="A401" s="25"/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5"/>
      <c r="N401" s="27">
        <v>0</v>
      </c>
      <c r="O401" s="27">
        <v>0</v>
      </c>
      <c r="P401" s="27">
        <v>0</v>
      </c>
      <c r="Q401" s="25"/>
      <c r="R401" s="27">
        <v>0</v>
      </c>
      <c r="S401" s="27">
        <v>0</v>
      </c>
      <c r="T401" s="27">
        <v>0</v>
      </c>
      <c r="U401" s="27">
        <v>0</v>
      </c>
      <c r="V401" s="31">
        <v>43936</v>
      </c>
    </row>
    <row r="402" spans="1:22" ht="24.75" customHeight="1" x14ac:dyDescent="0.2">
      <c r="A402" s="24">
        <v>0</v>
      </c>
      <c r="B402" s="24">
        <v>0</v>
      </c>
      <c r="C402" s="24">
        <v>0</v>
      </c>
      <c r="D402" s="24">
        <v>0</v>
      </c>
      <c r="E402" s="24">
        <v>0</v>
      </c>
      <c r="F402" s="24">
        <v>0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1.8</v>
      </c>
      <c r="R402" s="24">
        <v>0</v>
      </c>
      <c r="S402" s="24">
        <v>0</v>
      </c>
      <c r="T402" s="24">
        <v>0</v>
      </c>
      <c r="U402" s="24">
        <v>0</v>
      </c>
      <c r="V402" s="30">
        <v>43936</v>
      </c>
    </row>
    <row r="403" spans="1:22" ht="24.75" customHeight="1" x14ac:dyDescent="0.2">
      <c r="A403" s="27">
        <v>10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6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0.7</v>
      </c>
      <c r="R403" s="27">
        <v>0</v>
      </c>
      <c r="S403" s="27">
        <v>0</v>
      </c>
      <c r="T403" s="27">
        <v>0</v>
      </c>
      <c r="U403" s="27">
        <v>0</v>
      </c>
      <c r="V403" s="31">
        <v>43936</v>
      </c>
    </row>
    <row r="404" spans="1:22" ht="24.75" customHeight="1" x14ac:dyDescent="0.2">
      <c r="A404" s="24">
        <v>0</v>
      </c>
      <c r="B404" s="24">
        <v>0</v>
      </c>
      <c r="C404" s="24">
        <v>0.9</v>
      </c>
      <c r="D404" s="24">
        <v>0</v>
      </c>
      <c r="E404" s="24">
        <v>0</v>
      </c>
      <c r="F404" s="24">
        <v>0</v>
      </c>
      <c r="G404" s="24">
        <v>1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0.5</v>
      </c>
      <c r="R404" s="24">
        <v>0</v>
      </c>
      <c r="S404" s="24">
        <v>0</v>
      </c>
      <c r="T404" s="24">
        <v>0</v>
      </c>
      <c r="U404" s="24">
        <v>0</v>
      </c>
      <c r="V404" s="30">
        <v>43936</v>
      </c>
    </row>
    <row r="405" spans="1:22" ht="24.75" customHeight="1" x14ac:dyDescent="0.2">
      <c r="A405" s="27">
        <v>0</v>
      </c>
      <c r="B405" s="27">
        <v>0</v>
      </c>
      <c r="C405" s="27">
        <v>0</v>
      </c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2</v>
      </c>
      <c r="R405" s="27">
        <v>0</v>
      </c>
      <c r="S405" s="27">
        <v>0</v>
      </c>
      <c r="T405" s="27">
        <v>0</v>
      </c>
      <c r="U405" s="27">
        <v>0</v>
      </c>
      <c r="V405" s="31">
        <v>43936</v>
      </c>
    </row>
    <row r="406" spans="1:22" ht="24.75" customHeight="1" x14ac:dyDescent="0.2">
      <c r="A406" s="24">
        <v>12.5</v>
      </c>
      <c r="B406" s="24">
        <v>0</v>
      </c>
      <c r="C406" s="24">
        <v>0</v>
      </c>
      <c r="D406" s="24">
        <v>0</v>
      </c>
      <c r="E406" s="24">
        <v>0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8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0.7</v>
      </c>
      <c r="R406" s="24">
        <v>0</v>
      </c>
      <c r="S406" s="24">
        <v>0</v>
      </c>
      <c r="T406" s="24">
        <v>0</v>
      </c>
      <c r="U406" s="24">
        <v>0</v>
      </c>
      <c r="V406" s="30">
        <v>43936</v>
      </c>
    </row>
    <row r="407" spans="1:22" ht="24.75" customHeight="1" x14ac:dyDescent="0.2">
      <c r="A407" s="27">
        <v>0</v>
      </c>
      <c r="B407" s="27">
        <v>0</v>
      </c>
      <c r="C407" s="27">
        <v>1.3</v>
      </c>
      <c r="D407" s="27">
        <v>0</v>
      </c>
      <c r="E407" s="27">
        <v>0</v>
      </c>
      <c r="F407" s="27">
        <v>0</v>
      </c>
      <c r="G407" s="27">
        <v>1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0.5</v>
      </c>
      <c r="R407" s="27">
        <v>0</v>
      </c>
      <c r="S407" s="27">
        <v>0</v>
      </c>
      <c r="T407" s="27">
        <v>0</v>
      </c>
      <c r="U407" s="27">
        <v>0</v>
      </c>
      <c r="V407" s="31">
        <v>43936</v>
      </c>
    </row>
    <row r="408" spans="1:22" ht="24.75" customHeight="1" x14ac:dyDescent="0.2">
      <c r="A408" s="24">
        <v>20</v>
      </c>
      <c r="B408" s="24">
        <v>0</v>
      </c>
      <c r="C408" s="24">
        <v>0</v>
      </c>
      <c r="D408" s="24">
        <v>0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1.8</v>
      </c>
      <c r="R408" s="24">
        <v>0</v>
      </c>
      <c r="S408" s="24">
        <v>0</v>
      </c>
      <c r="T408" s="24">
        <v>0</v>
      </c>
      <c r="U408" s="24">
        <v>2.2000000000000002</v>
      </c>
      <c r="V408" s="30">
        <v>43937</v>
      </c>
    </row>
    <row r="409" spans="1:22" ht="24.75" customHeight="1" x14ac:dyDescent="0.2">
      <c r="A409" s="25"/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5"/>
      <c r="R409" s="27">
        <v>0</v>
      </c>
      <c r="S409" s="27">
        <v>0</v>
      </c>
      <c r="T409" s="27">
        <v>0</v>
      </c>
      <c r="U409" s="27">
        <v>2.2000000000000002</v>
      </c>
      <c r="V409" s="31">
        <v>43937</v>
      </c>
    </row>
    <row r="410" spans="1:22" ht="24.75" customHeight="1" x14ac:dyDescent="0.2">
      <c r="A410" s="25"/>
      <c r="B410" s="24">
        <v>0</v>
      </c>
      <c r="C410" s="24">
        <v>0</v>
      </c>
      <c r="D410" s="24">
        <v>0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5"/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5"/>
      <c r="R410" s="24">
        <v>0</v>
      </c>
      <c r="S410" s="24">
        <v>0</v>
      </c>
      <c r="T410" s="24">
        <v>0</v>
      </c>
      <c r="U410" s="24">
        <v>6.6</v>
      </c>
      <c r="V410" s="30">
        <v>43937</v>
      </c>
    </row>
    <row r="411" spans="1:22" ht="24.75" customHeight="1" x14ac:dyDescent="0.2">
      <c r="A411" s="25"/>
      <c r="B411" s="27">
        <v>0</v>
      </c>
      <c r="C411" s="27">
        <v>0</v>
      </c>
      <c r="D411" s="27">
        <v>0</v>
      </c>
      <c r="E411" s="25"/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5"/>
      <c r="R411" s="27">
        <v>0</v>
      </c>
      <c r="S411" s="27">
        <v>0</v>
      </c>
      <c r="T411" s="27">
        <v>0</v>
      </c>
      <c r="U411" s="27">
        <v>2.2000000000000002</v>
      </c>
      <c r="V411" s="31">
        <v>43937</v>
      </c>
    </row>
    <row r="412" spans="1:22" ht="24.75" customHeight="1" x14ac:dyDescent="0.2">
      <c r="A412" s="24">
        <v>25.7</v>
      </c>
      <c r="B412" s="24">
        <v>0</v>
      </c>
      <c r="C412" s="24">
        <v>0</v>
      </c>
      <c r="D412" s="24">
        <v>0</v>
      </c>
      <c r="E412" s="24">
        <v>0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3.3</v>
      </c>
      <c r="R412" s="24">
        <v>0</v>
      </c>
      <c r="S412" s="24">
        <v>0</v>
      </c>
      <c r="T412" s="24">
        <v>8</v>
      </c>
      <c r="U412" s="24">
        <v>1.1000000000000001</v>
      </c>
      <c r="V412" s="30">
        <v>43937</v>
      </c>
    </row>
    <row r="413" spans="1:22" ht="24.75" customHeight="1" x14ac:dyDescent="0.2">
      <c r="A413" s="25"/>
      <c r="B413" s="27">
        <v>0</v>
      </c>
      <c r="C413" s="27">
        <v>0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5"/>
      <c r="R413" s="27">
        <v>0</v>
      </c>
      <c r="S413" s="27">
        <v>0</v>
      </c>
      <c r="T413" s="27">
        <v>0</v>
      </c>
      <c r="U413" s="27">
        <v>1.7</v>
      </c>
      <c r="V413" s="31">
        <v>43937</v>
      </c>
    </row>
    <row r="414" spans="1:22" ht="24.75" customHeight="1" x14ac:dyDescent="0.2">
      <c r="A414" s="25"/>
      <c r="B414" s="24">
        <v>0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10.3</v>
      </c>
      <c r="N414" s="24">
        <v>0</v>
      </c>
      <c r="O414" s="24">
        <v>0</v>
      </c>
      <c r="P414" s="24">
        <v>0</v>
      </c>
      <c r="Q414" s="25"/>
      <c r="R414" s="24">
        <v>0</v>
      </c>
      <c r="S414" s="24">
        <v>0</v>
      </c>
      <c r="T414" s="24">
        <v>35</v>
      </c>
      <c r="U414" s="24">
        <v>1.7</v>
      </c>
      <c r="V414" s="30">
        <v>43937</v>
      </c>
    </row>
    <row r="415" spans="1:22" ht="24.75" customHeight="1" x14ac:dyDescent="0.2">
      <c r="A415" s="27">
        <v>0</v>
      </c>
      <c r="B415" s="27">
        <v>0</v>
      </c>
      <c r="C415" s="27">
        <v>0</v>
      </c>
      <c r="D415" s="27">
        <v>0</v>
      </c>
      <c r="E415" s="27">
        <v>1.5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1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0.3</v>
      </c>
      <c r="R415" s="27">
        <v>0</v>
      </c>
      <c r="S415" s="27">
        <v>0</v>
      </c>
      <c r="T415" s="27">
        <v>0</v>
      </c>
      <c r="U415" s="27">
        <v>0</v>
      </c>
      <c r="V415" s="31">
        <v>43937</v>
      </c>
    </row>
    <row r="416" spans="1:22" ht="24.75" customHeight="1" x14ac:dyDescent="0.2">
      <c r="A416" s="24">
        <v>0</v>
      </c>
      <c r="B416" s="24">
        <v>0</v>
      </c>
      <c r="C416" s="24">
        <v>0</v>
      </c>
      <c r="D416" s="24">
        <v>0</v>
      </c>
      <c r="E416" s="24">
        <v>0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  <c r="K416" s="24">
        <v>3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0.5</v>
      </c>
      <c r="R416" s="24">
        <v>0</v>
      </c>
      <c r="S416" s="24">
        <v>0</v>
      </c>
      <c r="T416" s="24">
        <v>0</v>
      </c>
      <c r="U416" s="24">
        <v>0</v>
      </c>
      <c r="V416" s="30">
        <v>43937</v>
      </c>
    </row>
    <row r="417" spans="1:22" ht="24.75" customHeight="1" x14ac:dyDescent="0.2">
      <c r="A417" s="27">
        <v>0</v>
      </c>
      <c r="B417" s="27">
        <v>0</v>
      </c>
      <c r="C417" s="27">
        <v>1</v>
      </c>
      <c r="D417" s="27">
        <v>0</v>
      </c>
      <c r="E417" s="27">
        <v>0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31">
        <v>43937</v>
      </c>
    </row>
    <row r="418" spans="1:22" ht="24.75" customHeight="1" x14ac:dyDescent="0.2">
      <c r="A418" s="24">
        <v>0</v>
      </c>
      <c r="B418" s="24">
        <v>0</v>
      </c>
      <c r="C418" s="24">
        <v>0</v>
      </c>
      <c r="D418" s="28">
        <v>7.7</v>
      </c>
      <c r="E418" s="24">
        <v>0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30">
        <v>43938</v>
      </c>
    </row>
    <row r="419" spans="1:22" ht="24.75" customHeight="1" x14ac:dyDescent="0.2">
      <c r="A419" s="27">
        <v>0</v>
      </c>
      <c r="B419" s="27">
        <v>0</v>
      </c>
      <c r="C419" s="27">
        <v>0</v>
      </c>
      <c r="D419" s="27">
        <v>0</v>
      </c>
      <c r="E419" s="27">
        <v>6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3</v>
      </c>
      <c r="P419" s="27">
        <v>0</v>
      </c>
      <c r="Q419" s="27">
        <v>1</v>
      </c>
      <c r="R419" s="27">
        <v>0</v>
      </c>
      <c r="S419" s="27">
        <v>0</v>
      </c>
      <c r="T419" s="27">
        <v>0</v>
      </c>
      <c r="U419" s="27">
        <v>0</v>
      </c>
      <c r="V419" s="31">
        <v>43938</v>
      </c>
    </row>
    <row r="420" spans="1:22" ht="24.75" customHeight="1" x14ac:dyDescent="0.2">
      <c r="A420" s="24">
        <v>0</v>
      </c>
      <c r="B420" s="24">
        <v>0</v>
      </c>
      <c r="C420" s="24">
        <v>0</v>
      </c>
      <c r="D420" s="24">
        <v>0</v>
      </c>
      <c r="E420" s="24">
        <v>2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2.5</v>
      </c>
      <c r="P420" s="24">
        <v>0</v>
      </c>
      <c r="Q420" s="24">
        <v>0.5</v>
      </c>
      <c r="R420" s="24">
        <v>0</v>
      </c>
      <c r="S420" s="24">
        <v>0</v>
      </c>
      <c r="T420" s="24">
        <v>0</v>
      </c>
      <c r="U420" s="24">
        <v>0</v>
      </c>
      <c r="V420" s="30">
        <v>43938</v>
      </c>
    </row>
    <row r="421" spans="1:22" ht="24.75" customHeight="1" x14ac:dyDescent="0.2">
      <c r="A421" s="27">
        <v>0</v>
      </c>
      <c r="B421" s="27">
        <v>0</v>
      </c>
      <c r="C421" s="27">
        <v>2</v>
      </c>
      <c r="D421" s="27">
        <v>0</v>
      </c>
      <c r="E421" s="27">
        <v>0</v>
      </c>
      <c r="F421" s="27">
        <v>0</v>
      </c>
      <c r="G421" s="27">
        <v>1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0.5</v>
      </c>
      <c r="R421" s="27">
        <v>0</v>
      </c>
      <c r="S421" s="27">
        <v>0</v>
      </c>
      <c r="T421" s="27">
        <v>0</v>
      </c>
      <c r="U421" s="27">
        <v>0</v>
      </c>
      <c r="V421" s="31">
        <v>43938</v>
      </c>
    </row>
    <row r="422" spans="1:22" ht="24.75" customHeight="1" x14ac:dyDescent="0.2">
      <c r="A422" s="24">
        <v>3</v>
      </c>
      <c r="B422" s="24">
        <v>0</v>
      </c>
      <c r="C422" s="24">
        <v>0</v>
      </c>
      <c r="D422" s="24">
        <v>0</v>
      </c>
      <c r="E422" s="24">
        <v>0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2</v>
      </c>
      <c r="P422" s="24">
        <v>0</v>
      </c>
      <c r="Q422" s="24">
        <v>0.2</v>
      </c>
      <c r="R422" s="24">
        <v>0</v>
      </c>
      <c r="S422" s="24">
        <v>0</v>
      </c>
      <c r="T422" s="24">
        <v>0</v>
      </c>
      <c r="U422" s="24">
        <v>0</v>
      </c>
      <c r="V422" s="30">
        <v>43938</v>
      </c>
    </row>
    <row r="423" spans="1:22" ht="24.75" customHeight="1" x14ac:dyDescent="0.2">
      <c r="A423" s="27">
        <v>5</v>
      </c>
      <c r="B423" s="27">
        <v>0</v>
      </c>
      <c r="C423" s="27">
        <v>0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4</v>
      </c>
      <c r="P423" s="27">
        <v>0</v>
      </c>
      <c r="Q423" s="27">
        <v>1</v>
      </c>
      <c r="R423" s="27">
        <v>0</v>
      </c>
      <c r="S423" s="27">
        <v>0</v>
      </c>
      <c r="T423" s="27">
        <v>0</v>
      </c>
      <c r="U423" s="27">
        <v>0</v>
      </c>
      <c r="V423" s="31">
        <v>43938</v>
      </c>
    </row>
    <row r="424" spans="1:22" ht="24.75" customHeight="1" x14ac:dyDescent="0.2">
      <c r="A424" s="24">
        <v>0</v>
      </c>
      <c r="B424" s="24">
        <v>0</v>
      </c>
      <c r="C424" s="24">
        <v>0</v>
      </c>
      <c r="D424" s="24">
        <v>0</v>
      </c>
      <c r="E424" s="24">
        <v>1.5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1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0.3</v>
      </c>
      <c r="R424" s="24">
        <v>0</v>
      </c>
      <c r="S424" s="24">
        <v>0</v>
      </c>
      <c r="T424" s="24">
        <v>0</v>
      </c>
      <c r="U424" s="24">
        <v>0</v>
      </c>
      <c r="V424" s="30">
        <v>43941</v>
      </c>
    </row>
    <row r="425" spans="1:22" ht="24.75" customHeight="1" x14ac:dyDescent="0.2">
      <c r="A425" s="27">
        <v>0</v>
      </c>
      <c r="B425" s="27">
        <v>0</v>
      </c>
      <c r="C425" s="27">
        <v>0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3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0.5</v>
      </c>
      <c r="R425" s="27">
        <v>0</v>
      </c>
      <c r="S425" s="27">
        <v>0</v>
      </c>
      <c r="T425" s="27">
        <v>0</v>
      </c>
      <c r="U425" s="27">
        <v>0</v>
      </c>
      <c r="V425" s="31">
        <v>43941</v>
      </c>
    </row>
    <row r="426" spans="1:22" ht="24.75" customHeight="1" x14ac:dyDescent="0.2">
      <c r="A426" s="24">
        <v>0</v>
      </c>
      <c r="B426" s="24">
        <v>0</v>
      </c>
      <c r="C426" s="24">
        <v>1</v>
      </c>
      <c r="D426" s="24">
        <v>0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  <c r="V426" s="30">
        <v>43941</v>
      </c>
    </row>
    <row r="427" spans="1:22" ht="24.75" customHeight="1" x14ac:dyDescent="0.2">
      <c r="A427" s="27">
        <v>0</v>
      </c>
      <c r="B427" s="27">
        <v>0</v>
      </c>
      <c r="C427" s="27">
        <v>0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5"/>
      <c r="R427" s="27">
        <v>0</v>
      </c>
      <c r="S427" s="27">
        <v>0</v>
      </c>
      <c r="T427" s="27">
        <v>0</v>
      </c>
      <c r="U427" s="27">
        <v>0</v>
      </c>
      <c r="V427" s="31">
        <v>43941</v>
      </c>
    </row>
    <row r="428" spans="1:22" ht="24.75" customHeight="1" x14ac:dyDescent="0.2">
      <c r="A428" s="24">
        <v>0</v>
      </c>
      <c r="B428" s="24">
        <v>0</v>
      </c>
      <c r="C428" s="24">
        <v>0</v>
      </c>
      <c r="D428" s="24">
        <v>0</v>
      </c>
      <c r="E428" s="24"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5"/>
      <c r="P428" s="24">
        <v>0</v>
      </c>
      <c r="Q428" s="25"/>
      <c r="R428" s="24">
        <v>0</v>
      </c>
      <c r="S428" s="24">
        <v>0</v>
      </c>
      <c r="T428" s="24">
        <v>0</v>
      </c>
      <c r="U428" s="24">
        <v>0</v>
      </c>
      <c r="V428" s="30">
        <v>43941</v>
      </c>
    </row>
    <row r="429" spans="1:22" ht="24.75" customHeight="1" x14ac:dyDescent="0.2">
      <c r="A429" s="27">
        <v>0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5"/>
      <c r="R429" s="27">
        <v>0</v>
      </c>
      <c r="S429" s="27">
        <v>0</v>
      </c>
      <c r="T429" s="27">
        <v>0</v>
      </c>
      <c r="U429" s="27">
        <v>0</v>
      </c>
      <c r="V429" s="31">
        <v>43941</v>
      </c>
    </row>
    <row r="430" spans="1:22" ht="24.75" customHeight="1" x14ac:dyDescent="0.2">
      <c r="A430" s="24">
        <v>0</v>
      </c>
      <c r="B430" s="24">
        <v>2.2000000000000002</v>
      </c>
      <c r="C430" s="25"/>
      <c r="D430" s="24">
        <v>0</v>
      </c>
      <c r="E430" s="24">
        <v>0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5"/>
      <c r="Q430" s="24">
        <v>0.5</v>
      </c>
      <c r="R430" s="26">
        <v>1.8</v>
      </c>
      <c r="S430" s="24">
        <v>0</v>
      </c>
      <c r="T430" s="24">
        <v>0</v>
      </c>
      <c r="U430" s="24">
        <v>0.3</v>
      </c>
      <c r="V430" s="30">
        <v>43943</v>
      </c>
    </row>
    <row r="431" spans="1:22" ht="24.75" customHeight="1" x14ac:dyDescent="0.2">
      <c r="A431" s="27">
        <v>0</v>
      </c>
      <c r="B431" s="27">
        <v>1.8</v>
      </c>
      <c r="C431" s="25"/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5"/>
      <c r="Q431" s="27">
        <v>0.4</v>
      </c>
      <c r="R431" s="28">
        <v>1.5</v>
      </c>
      <c r="S431" s="27">
        <v>0</v>
      </c>
      <c r="T431" s="27">
        <v>0</v>
      </c>
      <c r="U431" s="27">
        <v>0.3</v>
      </c>
      <c r="V431" s="31">
        <v>43943</v>
      </c>
    </row>
    <row r="432" spans="1:22" ht="24.75" customHeight="1" x14ac:dyDescent="0.2">
      <c r="A432" s="24">
        <v>0</v>
      </c>
      <c r="B432" s="24">
        <v>1.8</v>
      </c>
      <c r="C432" s="25"/>
      <c r="D432" s="24">
        <v>0</v>
      </c>
      <c r="E432" s="24">
        <v>0</v>
      </c>
      <c r="F432" s="24">
        <v>0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5"/>
      <c r="Q432" s="24">
        <v>0.5</v>
      </c>
      <c r="R432" s="28">
        <v>1.5</v>
      </c>
      <c r="S432" s="24">
        <v>0</v>
      </c>
      <c r="T432" s="24">
        <v>0</v>
      </c>
      <c r="U432" s="24">
        <v>0.5</v>
      </c>
      <c r="V432" s="30">
        <v>43943</v>
      </c>
    </row>
    <row r="433" spans="1:22" ht="24.75" customHeight="1" x14ac:dyDescent="0.2">
      <c r="A433" s="27">
        <v>0</v>
      </c>
      <c r="B433" s="27">
        <v>2.8</v>
      </c>
      <c r="C433" s="25"/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5"/>
      <c r="Q433" s="27">
        <v>0.8</v>
      </c>
      <c r="R433" s="28">
        <v>2.2000000000000002</v>
      </c>
      <c r="S433" s="27">
        <v>0</v>
      </c>
      <c r="T433" s="27">
        <v>0</v>
      </c>
      <c r="U433" s="27">
        <v>0.8</v>
      </c>
      <c r="V433" s="31">
        <v>43943</v>
      </c>
    </row>
    <row r="434" spans="1:22" ht="24.75" customHeight="1" x14ac:dyDescent="0.2">
      <c r="A434" s="24">
        <v>0</v>
      </c>
      <c r="B434" s="24">
        <v>0</v>
      </c>
      <c r="C434" s="24">
        <v>0</v>
      </c>
      <c r="D434" s="24">
        <v>0</v>
      </c>
      <c r="E434" s="24">
        <v>16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  <c r="N434" s="24">
        <v>80</v>
      </c>
      <c r="O434" s="24">
        <v>0</v>
      </c>
      <c r="P434" s="24">
        <v>0</v>
      </c>
      <c r="Q434" s="24">
        <v>2</v>
      </c>
      <c r="R434" s="24">
        <v>0</v>
      </c>
      <c r="S434" s="24">
        <v>0</v>
      </c>
      <c r="T434" s="24">
        <v>0</v>
      </c>
      <c r="U434" s="24">
        <v>0</v>
      </c>
      <c r="V434" s="30">
        <v>43943</v>
      </c>
    </row>
    <row r="435" spans="1:22" ht="24.75" customHeight="1" x14ac:dyDescent="0.2">
      <c r="A435" s="27">
        <v>0</v>
      </c>
      <c r="B435" s="27">
        <v>0</v>
      </c>
      <c r="C435" s="27">
        <v>0</v>
      </c>
      <c r="D435" s="27">
        <v>0</v>
      </c>
      <c r="E435" s="27">
        <v>1.5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1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0.3</v>
      </c>
      <c r="R435" s="27">
        <v>0</v>
      </c>
      <c r="S435" s="27">
        <v>0</v>
      </c>
      <c r="T435" s="27">
        <v>0</v>
      </c>
      <c r="U435" s="27">
        <v>0</v>
      </c>
      <c r="V435" s="31">
        <v>43943</v>
      </c>
    </row>
    <row r="436" spans="1:22" ht="24.75" customHeight="1" x14ac:dyDescent="0.2">
      <c r="A436" s="24">
        <v>0</v>
      </c>
      <c r="B436" s="24">
        <v>0</v>
      </c>
      <c r="C436" s="24">
        <v>0</v>
      </c>
      <c r="D436" s="24">
        <v>0</v>
      </c>
      <c r="E436" s="24">
        <v>0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3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0.5</v>
      </c>
      <c r="R436" s="24">
        <v>0</v>
      </c>
      <c r="S436" s="24">
        <v>0</v>
      </c>
      <c r="T436" s="24">
        <v>0</v>
      </c>
      <c r="U436" s="24">
        <v>0</v>
      </c>
      <c r="V436" s="30">
        <v>43943</v>
      </c>
    </row>
    <row r="437" spans="1:22" ht="24.75" customHeight="1" x14ac:dyDescent="0.2">
      <c r="A437" s="27">
        <v>0</v>
      </c>
      <c r="B437" s="27">
        <v>0</v>
      </c>
      <c r="C437" s="27">
        <v>1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31">
        <v>43943</v>
      </c>
    </row>
    <row r="438" spans="1:22" ht="24.75" customHeight="1" x14ac:dyDescent="0.2">
      <c r="A438" s="24">
        <v>0</v>
      </c>
      <c r="B438" s="24">
        <v>0</v>
      </c>
      <c r="C438" s="24">
        <v>0</v>
      </c>
      <c r="D438" s="24">
        <v>0</v>
      </c>
      <c r="E438" s="24">
        <v>0</v>
      </c>
      <c r="F438" s="24">
        <v>0</v>
      </c>
      <c r="G438" s="24">
        <v>0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0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30">
        <v>43943</v>
      </c>
    </row>
    <row r="439" spans="1:22" ht="24.75" customHeight="1" x14ac:dyDescent="0.2">
      <c r="A439" s="27">
        <v>0</v>
      </c>
      <c r="B439" s="27">
        <v>0</v>
      </c>
      <c r="C439" s="27">
        <v>3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3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31">
        <v>43943</v>
      </c>
    </row>
    <row r="440" spans="1:22" ht="24.75" customHeight="1" x14ac:dyDescent="0.2">
      <c r="A440" s="24">
        <v>0</v>
      </c>
      <c r="B440" s="24">
        <v>0</v>
      </c>
      <c r="C440" s="24">
        <v>36.799999999999997</v>
      </c>
      <c r="D440" s="24">
        <v>0</v>
      </c>
      <c r="E440" s="24">
        <v>0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6.5</v>
      </c>
      <c r="R440" s="24">
        <v>0</v>
      </c>
      <c r="S440" s="24">
        <v>0</v>
      </c>
      <c r="T440" s="24">
        <v>0</v>
      </c>
      <c r="U440" s="24">
        <v>0</v>
      </c>
      <c r="V440" s="30">
        <v>43944</v>
      </c>
    </row>
    <row r="441" spans="1:22" ht="24.75" customHeight="1" x14ac:dyDescent="0.2">
      <c r="A441" s="26">
        <v>10</v>
      </c>
      <c r="B441" s="27">
        <v>0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31">
        <v>43944</v>
      </c>
    </row>
    <row r="442" spans="1:22" ht="24.75" customHeight="1" x14ac:dyDescent="0.2">
      <c r="A442" s="24">
        <v>0</v>
      </c>
      <c r="B442" s="24">
        <v>0</v>
      </c>
      <c r="C442" s="24">
        <v>0</v>
      </c>
      <c r="D442" s="24">
        <v>4</v>
      </c>
      <c r="E442" s="24">
        <v>0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30">
        <v>43944</v>
      </c>
    </row>
    <row r="443" spans="1:22" ht="24.75" customHeight="1" x14ac:dyDescent="0.2">
      <c r="A443" s="27">
        <v>0</v>
      </c>
      <c r="B443" s="27">
        <v>0</v>
      </c>
      <c r="C443" s="27">
        <v>0</v>
      </c>
      <c r="D443" s="27">
        <v>5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31">
        <v>43944</v>
      </c>
    </row>
    <row r="444" spans="1:22" ht="24.75" customHeight="1" x14ac:dyDescent="0.2">
      <c r="A444" s="24">
        <v>0</v>
      </c>
      <c r="B444" s="24">
        <v>0</v>
      </c>
      <c r="C444" s="24">
        <v>0</v>
      </c>
      <c r="D444" s="24">
        <v>0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0.3</v>
      </c>
      <c r="R444" s="24">
        <v>0</v>
      </c>
      <c r="S444" s="24">
        <v>0</v>
      </c>
      <c r="T444" s="24">
        <v>0</v>
      </c>
      <c r="U444" s="24">
        <v>0</v>
      </c>
      <c r="V444" s="30">
        <v>43944</v>
      </c>
    </row>
    <row r="445" spans="1:22" ht="24.75" customHeight="1" x14ac:dyDescent="0.2">
      <c r="A445" s="27">
        <v>10</v>
      </c>
      <c r="B445" s="27">
        <v>0</v>
      </c>
      <c r="C445" s="27">
        <v>0</v>
      </c>
      <c r="D445" s="27">
        <v>0</v>
      </c>
      <c r="E445" s="27">
        <v>2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31">
        <v>43944</v>
      </c>
    </row>
    <row r="446" spans="1:22" ht="24.75" customHeight="1" x14ac:dyDescent="0.2">
      <c r="A446" s="24">
        <v>0</v>
      </c>
      <c r="B446" s="24">
        <v>0</v>
      </c>
      <c r="C446" s="24">
        <v>5</v>
      </c>
      <c r="D446" s="24">
        <v>0</v>
      </c>
      <c r="E446" s="24">
        <v>0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0</v>
      </c>
      <c r="R446" s="24">
        <v>0</v>
      </c>
      <c r="S446" s="24">
        <v>0</v>
      </c>
      <c r="T446" s="24">
        <v>0</v>
      </c>
      <c r="U446" s="24">
        <v>0</v>
      </c>
      <c r="V446" s="30">
        <v>43944</v>
      </c>
    </row>
    <row r="447" spans="1:22" ht="24.75" customHeight="1" x14ac:dyDescent="0.2">
      <c r="A447" s="27">
        <v>0</v>
      </c>
      <c r="B447" s="27">
        <v>0</v>
      </c>
      <c r="C447" s="27">
        <v>0</v>
      </c>
      <c r="D447" s="27">
        <v>0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31">
        <v>43944</v>
      </c>
    </row>
    <row r="448" spans="1:22" ht="24.75" customHeight="1" x14ac:dyDescent="0.2">
      <c r="A448" s="24">
        <v>0</v>
      </c>
      <c r="B448" s="24">
        <v>0</v>
      </c>
      <c r="C448" s="24">
        <v>5</v>
      </c>
      <c r="D448" s="24">
        <v>0</v>
      </c>
      <c r="E448" s="24">
        <v>0</v>
      </c>
      <c r="F448" s="24">
        <v>0</v>
      </c>
      <c r="G448" s="24">
        <v>0</v>
      </c>
      <c r="H448" s="24">
        <v>0</v>
      </c>
      <c r="I448" s="24">
        <v>0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1.5</v>
      </c>
      <c r="R448" s="24">
        <v>0</v>
      </c>
      <c r="S448" s="24">
        <v>0</v>
      </c>
      <c r="T448" s="24">
        <v>0</v>
      </c>
      <c r="U448" s="24">
        <v>0</v>
      </c>
      <c r="V448" s="30">
        <v>43944</v>
      </c>
    </row>
    <row r="449" spans="1:22" ht="24.75" customHeight="1" x14ac:dyDescent="0.2">
      <c r="A449" s="27">
        <v>0</v>
      </c>
      <c r="B449" s="27">
        <v>0</v>
      </c>
      <c r="C449" s="27">
        <v>1.5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31">
        <v>43944</v>
      </c>
    </row>
    <row r="450" spans="1:22" ht="24.75" customHeight="1" x14ac:dyDescent="0.2">
      <c r="A450" s="24">
        <v>0</v>
      </c>
      <c r="B450" s="24">
        <v>0</v>
      </c>
      <c r="C450" s="24">
        <v>4</v>
      </c>
      <c r="D450" s="24">
        <v>0</v>
      </c>
      <c r="E450" s="24">
        <v>0</v>
      </c>
      <c r="F450" s="24">
        <v>0</v>
      </c>
      <c r="G450" s="24">
        <v>0</v>
      </c>
      <c r="H450" s="24">
        <v>0</v>
      </c>
      <c r="I450" s="24">
        <v>0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0</v>
      </c>
      <c r="P450" s="24">
        <v>0</v>
      </c>
      <c r="Q450" s="24">
        <v>0</v>
      </c>
      <c r="R450" s="24">
        <v>0</v>
      </c>
      <c r="S450" s="24">
        <v>0</v>
      </c>
      <c r="T450" s="24">
        <v>0</v>
      </c>
      <c r="U450" s="24">
        <v>0</v>
      </c>
      <c r="V450" s="30">
        <v>43944</v>
      </c>
    </row>
    <row r="451" spans="1:22" ht="24.75" customHeight="1" x14ac:dyDescent="0.2">
      <c r="A451" s="27">
        <v>0</v>
      </c>
      <c r="B451" s="27"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15</v>
      </c>
      <c r="R451" s="27">
        <v>7</v>
      </c>
      <c r="S451" s="27">
        <v>0</v>
      </c>
      <c r="T451" s="27">
        <v>0</v>
      </c>
      <c r="U451" s="27">
        <v>0</v>
      </c>
      <c r="V451" s="31">
        <v>43944</v>
      </c>
    </row>
    <row r="452" spans="1:22" ht="24.75" customHeight="1" x14ac:dyDescent="0.2">
      <c r="A452" s="25"/>
      <c r="B452" s="24">
        <v>0</v>
      </c>
      <c r="C452" s="24">
        <v>0</v>
      </c>
      <c r="D452" s="24">
        <v>0</v>
      </c>
      <c r="E452" s="24">
        <v>0</v>
      </c>
      <c r="F452" s="24">
        <v>0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5"/>
      <c r="P452" s="24">
        <v>0</v>
      </c>
      <c r="Q452" s="24">
        <v>0</v>
      </c>
      <c r="R452" s="24">
        <v>0</v>
      </c>
      <c r="S452" s="24">
        <v>0</v>
      </c>
      <c r="T452" s="24">
        <v>0</v>
      </c>
      <c r="U452" s="24">
        <v>0</v>
      </c>
      <c r="V452" s="30">
        <v>43944</v>
      </c>
    </row>
    <row r="453" spans="1:22" ht="24.75" customHeight="1" x14ac:dyDescent="0.2">
      <c r="A453" s="27">
        <v>0</v>
      </c>
      <c r="B453" s="27">
        <v>0</v>
      </c>
      <c r="C453" s="27">
        <v>0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2.5</v>
      </c>
      <c r="R453" s="27">
        <v>0</v>
      </c>
      <c r="S453" s="27">
        <v>0</v>
      </c>
      <c r="T453" s="27">
        <v>0</v>
      </c>
      <c r="U453" s="27">
        <v>0</v>
      </c>
      <c r="V453" s="31">
        <v>43944</v>
      </c>
    </row>
    <row r="454" spans="1:22" ht="24.75" customHeight="1" x14ac:dyDescent="0.2">
      <c r="A454" s="24">
        <v>0</v>
      </c>
      <c r="B454" s="24">
        <v>0</v>
      </c>
      <c r="C454" s="24">
        <v>0</v>
      </c>
      <c r="D454" s="24">
        <v>0</v>
      </c>
      <c r="E454" s="24">
        <v>0</v>
      </c>
      <c r="F454" s="24">
        <v>0</v>
      </c>
      <c r="G454" s="24">
        <v>0</v>
      </c>
      <c r="H454" s="24">
        <v>0</v>
      </c>
      <c r="I454" s="24">
        <v>0</v>
      </c>
      <c r="J454" s="24">
        <v>0</v>
      </c>
      <c r="K454" s="24">
        <v>0</v>
      </c>
      <c r="L454" s="24">
        <v>0</v>
      </c>
      <c r="M454" s="24">
        <v>0</v>
      </c>
      <c r="N454" s="24">
        <v>0</v>
      </c>
      <c r="O454" s="24">
        <v>0</v>
      </c>
      <c r="P454" s="24">
        <v>0</v>
      </c>
      <c r="Q454" s="24">
        <v>7</v>
      </c>
      <c r="R454" s="24">
        <v>2</v>
      </c>
      <c r="S454" s="24">
        <v>0</v>
      </c>
      <c r="T454" s="24">
        <v>0</v>
      </c>
      <c r="U454" s="24">
        <v>0</v>
      </c>
      <c r="V454" s="30">
        <v>43948</v>
      </c>
    </row>
    <row r="455" spans="1:22" ht="24.75" customHeight="1" x14ac:dyDescent="0.2">
      <c r="A455" s="27">
        <v>0</v>
      </c>
      <c r="B455" s="27">
        <v>0</v>
      </c>
      <c r="C455" s="27">
        <v>0</v>
      </c>
      <c r="D455" s="27">
        <v>0</v>
      </c>
      <c r="E455" s="27">
        <v>0</v>
      </c>
      <c r="F455" s="27">
        <v>0</v>
      </c>
      <c r="G455" s="27">
        <v>0</v>
      </c>
      <c r="H455" s="27">
        <v>6</v>
      </c>
      <c r="I455" s="28">
        <v>70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5</v>
      </c>
      <c r="R455" s="27">
        <v>0</v>
      </c>
      <c r="S455" s="27">
        <v>0</v>
      </c>
      <c r="T455" s="27">
        <v>0</v>
      </c>
      <c r="U455" s="27">
        <v>12</v>
      </c>
      <c r="V455" s="31">
        <v>43948</v>
      </c>
    </row>
    <row r="456" spans="1:22" ht="24.75" customHeight="1" x14ac:dyDescent="0.2">
      <c r="A456" s="24">
        <v>0</v>
      </c>
      <c r="B456" s="24">
        <v>0</v>
      </c>
      <c r="C456" s="24">
        <v>0</v>
      </c>
      <c r="D456" s="24">
        <v>0</v>
      </c>
      <c r="E456" s="24">
        <v>0</v>
      </c>
      <c r="F456" s="24">
        <v>0</v>
      </c>
      <c r="G456" s="24">
        <v>0</v>
      </c>
      <c r="H456" s="24">
        <v>6</v>
      </c>
      <c r="I456" s="26">
        <v>35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5</v>
      </c>
      <c r="R456" s="24">
        <v>0</v>
      </c>
      <c r="S456" s="24">
        <v>0</v>
      </c>
      <c r="T456" s="24">
        <v>0</v>
      </c>
      <c r="U456" s="24">
        <v>6</v>
      </c>
      <c r="V456" s="30">
        <v>43948</v>
      </c>
    </row>
    <row r="457" spans="1:22" ht="24.75" customHeight="1" x14ac:dyDescent="0.2">
      <c r="A457" s="27">
        <v>0</v>
      </c>
      <c r="B457" s="27">
        <v>0</v>
      </c>
      <c r="C457" s="27">
        <v>0</v>
      </c>
      <c r="D457" s="27">
        <v>1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31">
        <v>43948</v>
      </c>
    </row>
    <row r="458" spans="1:22" ht="24.75" customHeight="1" x14ac:dyDescent="0.2">
      <c r="A458" s="24">
        <v>0</v>
      </c>
      <c r="B458" s="24">
        <v>0</v>
      </c>
      <c r="C458" s="24">
        <v>3</v>
      </c>
      <c r="D458" s="24">
        <v>0</v>
      </c>
      <c r="E458" s="24">
        <v>0</v>
      </c>
      <c r="F458" s="24">
        <v>0</v>
      </c>
      <c r="G458" s="24">
        <v>1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0.3</v>
      </c>
      <c r="R458" s="24">
        <v>0</v>
      </c>
      <c r="S458" s="24">
        <v>0</v>
      </c>
      <c r="T458" s="24">
        <v>0</v>
      </c>
      <c r="U458" s="24">
        <v>0</v>
      </c>
      <c r="V458" s="30">
        <v>43948</v>
      </c>
    </row>
    <row r="459" spans="1:22" ht="24.75" customHeight="1" x14ac:dyDescent="0.2">
      <c r="A459" s="27">
        <v>0</v>
      </c>
      <c r="B459" s="27">
        <v>0</v>
      </c>
      <c r="C459" s="27">
        <v>0</v>
      </c>
      <c r="D459" s="27">
        <v>1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31">
        <v>43948</v>
      </c>
    </row>
    <row r="460" spans="1:22" ht="24.75" customHeight="1" x14ac:dyDescent="0.2">
      <c r="A460" s="24">
        <v>0</v>
      </c>
      <c r="B460" s="24">
        <v>0</v>
      </c>
      <c r="C460" s="24">
        <v>0</v>
      </c>
      <c r="D460" s="24">
        <v>0</v>
      </c>
      <c r="E460" s="24">
        <v>0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3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0.3</v>
      </c>
      <c r="R460" s="24">
        <v>0</v>
      </c>
      <c r="S460" s="24">
        <v>0</v>
      </c>
      <c r="T460" s="24">
        <v>0</v>
      </c>
      <c r="U460" s="24">
        <v>0</v>
      </c>
      <c r="V460" s="30">
        <v>43948</v>
      </c>
    </row>
    <row r="461" spans="1:22" ht="24.75" customHeight="1" x14ac:dyDescent="0.2">
      <c r="A461" s="27">
        <v>0</v>
      </c>
      <c r="B461" s="27">
        <v>0</v>
      </c>
      <c r="C461" s="27">
        <v>0</v>
      </c>
      <c r="D461" s="27">
        <v>1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31">
        <v>43948</v>
      </c>
    </row>
    <row r="462" spans="1:22" ht="24.75" customHeight="1" x14ac:dyDescent="0.2">
      <c r="A462" s="24">
        <v>0</v>
      </c>
      <c r="B462" s="24">
        <v>0</v>
      </c>
      <c r="C462" s="24">
        <v>0</v>
      </c>
      <c r="D462" s="24">
        <v>0</v>
      </c>
      <c r="E462" s="24">
        <v>0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4</v>
      </c>
      <c r="R462" s="24">
        <v>2</v>
      </c>
      <c r="S462" s="24">
        <v>0</v>
      </c>
      <c r="T462" s="24">
        <v>0</v>
      </c>
      <c r="U462" s="24">
        <v>0</v>
      </c>
      <c r="V462" s="30">
        <v>43948</v>
      </c>
    </row>
    <row r="463" spans="1:22" ht="24.75" customHeight="1" x14ac:dyDescent="0.2">
      <c r="A463" s="27">
        <v>0</v>
      </c>
      <c r="B463" s="27">
        <v>0</v>
      </c>
      <c r="C463" s="27">
        <v>0</v>
      </c>
      <c r="D463" s="27">
        <v>0</v>
      </c>
      <c r="E463" s="27">
        <v>0</v>
      </c>
      <c r="F463" s="27">
        <v>0</v>
      </c>
      <c r="G463" s="27">
        <v>0</v>
      </c>
      <c r="H463" s="27">
        <v>6</v>
      </c>
      <c r="I463" s="28">
        <v>70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5</v>
      </c>
      <c r="R463" s="27">
        <v>0</v>
      </c>
      <c r="S463" s="27">
        <v>0</v>
      </c>
      <c r="T463" s="27">
        <v>0</v>
      </c>
      <c r="U463" s="27">
        <v>12</v>
      </c>
      <c r="V463" s="31">
        <v>43948</v>
      </c>
    </row>
    <row r="464" spans="1:22" ht="24.75" customHeight="1" x14ac:dyDescent="0.2">
      <c r="A464" s="24">
        <v>0</v>
      </c>
      <c r="B464" s="24">
        <v>0</v>
      </c>
      <c r="C464" s="24">
        <v>3</v>
      </c>
      <c r="D464" s="24">
        <v>0</v>
      </c>
      <c r="E464" s="24">
        <v>0</v>
      </c>
      <c r="F464" s="24">
        <v>0</v>
      </c>
      <c r="G464" s="24">
        <v>1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0.3</v>
      </c>
      <c r="R464" s="24">
        <v>0</v>
      </c>
      <c r="S464" s="24">
        <v>0</v>
      </c>
      <c r="T464" s="24">
        <v>0</v>
      </c>
      <c r="U464" s="24">
        <v>0</v>
      </c>
      <c r="V464" s="30">
        <v>43948</v>
      </c>
    </row>
    <row r="465" spans="1:22" ht="24.75" customHeight="1" x14ac:dyDescent="0.2">
      <c r="A465" s="27">
        <v>0</v>
      </c>
      <c r="B465" s="27">
        <v>0</v>
      </c>
      <c r="C465" s="27">
        <v>0</v>
      </c>
      <c r="D465" s="27">
        <v>1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31">
        <v>43948</v>
      </c>
    </row>
    <row r="466" spans="1:22" ht="24.75" customHeight="1" x14ac:dyDescent="0.2">
      <c r="A466" s="24">
        <v>0</v>
      </c>
      <c r="B466" s="24">
        <v>0</v>
      </c>
      <c r="C466" s="24">
        <v>0</v>
      </c>
      <c r="D466" s="24">
        <v>1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24">
        <v>0</v>
      </c>
      <c r="U466" s="24">
        <v>0</v>
      </c>
      <c r="V466" s="30">
        <v>43948</v>
      </c>
    </row>
    <row r="467" spans="1:22" ht="24.75" customHeight="1" x14ac:dyDescent="0.2">
      <c r="A467" s="27">
        <v>0</v>
      </c>
      <c r="B467" s="27">
        <v>0</v>
      </c>
      <c r="C467" s="27">
        <v>0</v>
      </c>
      <c r="D467" s="27">
        <v>0.5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31">
        <v>43948</v>
      </c>
    </row>
    <row r="468" spans="1:22" ht="24.75" customHeight="1" x14ac:dyDescent="0.2">
      <c r="A468" s="25"/>
      <c r="B468" s="24">
        <v>0</v>
      </c>
      <c r="C468" s="24">
        <v>0</v>
      </c>
      <c r="D468" s="24">
        <v>0</v>
      </c>
      <c r="E468" s="24">
        <v>0</v>
      </c>
      <c r="F468" s="24">
        <v>0</v>
      </c>
      <c r="G468" s="24">
        <v>0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0</v>
      </c>
      <c r="P468" s="24">
        <v>0</v>
      </c>
      <c r="Q468" s="25"/>
      <c r="R468" s="24">
        <v>0</v>
      </c>
      <c r="S468" s="24">
        <v>0</v>
      </c>
      <c r="T468" s="24">
        <v>0</v>
      </c>
      <c r="U468" s="26">
        <v>0.3</v>
      </c>
      <c r="V468" s="30">
        <v>43949</v>
      </c>
    </row>
    <row r="469" spans="1:22" ht="24.75" customHeight="1" x14ac:dyDescent="0.2">
      <c r="A469" s="27">
        <v>0</v>
      </c>
      <c r="B469" s="27">
        <v>0</v>
      </c>
      <c r="C469" s="27">
        <v>0</v>
      </c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8">
        <v>31.2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3.3</v>
      </c>
      <c r="R469" s="27">
        <v>0</v>
      </c>
      <c r="S469" s="27">
        <v>0</v>
      </c>
      <c r="T469" s="27">
        <v>0</v>
      </c>
      <c r="U469" s="27">
        <v>0</v>
      </c>
      <c r="V469" s="31">
        <v>43951</v>
      </c>
    </row>
    <row r="470" spans="1:22" ht="24.75" customHeight="1" x14ac:dyDescent="0.2">
      <c r="A470" s="24">
        <v>0</v>
      </c>
      <c r="B470" s="24">
        <v>0</v>
      </c>
      <c r="C470" s="24">
        <v>0</v>
      </c>
      <c r="D470" s="24">
        <v>0</v>
      </c>
      <c r="E470" s="24">
        <v>0</v>
      </c>
      <c r="F470" s="24">
        <v>0</v>
      </c>
      <c r="G470" s="24">
        <v>0</v>
      </c>
      <c r="H470" s="24">
        <v>0</v>
      </c>
      <c r="I470" s="24">
        <v>0</v>
      </c>
      <c r="J470" s="24">
        <v>0</v>
      </c>
      <c r="K470" s="28">
        <v>32</v>
      </c>
      <c r="L470" s="24">
        <v>0</v>
      </c>
      <c r="M470" s="24">
        <v>0</v>
      </c>
      <c r="N470" s="24">
        <v>0</v>
      </c>
      <c r="O470" s="24">
        <v>0</v>
      </c>
      <c r="P470" s="24">
        <v>0</v>
      </c>
      <c r="Q470" s="24">
        <v>4</v>
      </c>
      <c r="R470" s="24">
        <v>0</v>
      </c>
      <c r="S470" s="24">
        <v>0</v>
      </c>
      <c r="T470" s="24">
        <v>0</v>
      </c>
      <c r="U470" s="24">
        <v>0</v>
      </c>
      <c r="V470" s="30">
        <v>43951</v>
      </c>
    </row>
    <row r="471" spans="1:22" ht="24.75" customHeight="1" x14ac:dyDescent="0.2">
      <c r="A471" s="27">
        <v>0</v>
      </c>
      <c r="B471" s="27">
        <v>0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5"/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6">
        <v>3</v>
      </c>
      <c r="R471" s="27">
        <v>0</v>
      </c>
      <c r="S471" s="27">
        <v>3</v>
      </c>
      <c r="T471" s="27">
        <v>0</v>
      </c>
      <c r="U471" s="27">
        <v>0</v>
      </c>
      <c r="V471" s="31">
        <v>43951</v>
      </c>
    </row>
    <row r="472" spans="1:22" ht="24.75" customHeight="1" x14ac:dyDescent="0.2">
      <c r="A472" s="24">
        <v>0</v>
      </c>
      <c r="B472" s="24">
        <v>0</v>
      </c>
      <c r="C472" s="24">
        <v>0</v>
      </c>
      <c r="D472" s="24">
        <v>0</v>
      </c>
      <c r="E472" s="24">
        <v>0</v>
      </c>
      <c r="F472" s="24">
        <v>0</v>
      </c>
      <c r="G472" s="24">
        <v>0</v>
      </c>
      <c r="H472" s="24">
        <v>0</v>
      </c>
      <c r="I472" s="24">
        <v>0</v>
      </c>
      <c r="J472" s="24">
        <v>0</v>
      </c>
      <c r="K472" s="25"/>
      <c r="L472" s="24">
        <v>0</v>
      </c>
      <c r="M472" s="24">
        <v>0</v>
      </c>
      <c r="N472" s="24">
        <v>0</v>
      </c>
      <c r="O472" s="24">
        <v>0</v>
      </c>
      <c r="P472" s="25"/>
      <c r="Q472" s="26">
        <v>3.3</v>
      </c>
      <c r="R472" s="24">
        <v>0</v>
      </c>
      <c r="S472" s="24">
        <v>0</v>
      </c>
      <c r="T472" s="24">
        <v>0</v>
      </c>
      <c r="U472" s="24">
        <v>0</v>
      </c>
      <c r="V472" s="30">
        <v>43951</v>
      </c>
    </row>
    <row r="473" spans="1:22" ht="24.75" customHeight="1" x14ac:dyDescent="0.2">
      <c r="A473" s="27">
        <v>0</v>
      </c>
      <c r="B473" s="27">
        <v>0</v>
      </c>
      <c r="C473" s="27">
        <v>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5"/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5"/>
      <c r="R473" s="27">
        <v>0</v>
      </c>
      <c r="S473" s="27">
        <v>0</v>
      </c>
      <c r="T473" s="27">
        <v>0</v>
      </c>
      <c r="U473" s="27">
        <v>0</v>
      </c>
      <c r="V473" s="31">
        <v>43951</v>
      </c>
    </row>
    <row r="474" spans="1:22" ht="24.75" customHeight="1" x14ac:dyDescent="0.2">
      <c r="A474" s="24">
        <v>0</v>
      </c>
      <c r="B474" s="24">
        <v>0</v>
      </c>
      <c r="C474" s="24">
        <v>0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5"/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0.8</v>
      </c>
      <c r="R474" s="24">
        <v>0</v>
      </c>
      <c r="S474" s="24">
        <v>0</v>
      </c>
      <c r="T474" s="24">
        <v>0</v>
      </c>
      <c r="U474" s="24">
        <v>0</v>
      </c>
      <c r="V474" s="30">
        <v>43951</v>
      </c>
    </row>
    <row r="475" spans="1:22" ht="24.75" customHeight="1" x14ac:dyDescent="0.2">
      <c r="A475" s="27">
        <v>0</v>
      </c>
      <c r="B475" s="27">
        <v>0</v>
      </c>
      <c r="C475" s="27">
        <v>0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5"/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1.5</v>
      </c>
      <c r="R475" s="27">
        <v>0</v>
      </c>
      <c r="S475" s="27">
        <v>0</v>
      </c>
      <c r="T475" s="27">
        <v>0</v>
      </c>
      <c r="U475" s="27">
        <v>0</v>
      </c>
      <c r="V475" s="31">
        <v>43951</v>
      </c>
    </row>
    <row r="476" spans="1:22" ht="24.75" customHeight="1" x14ac:dyDescent="0.2">
      <c r="A476" s="24">
        <v>0</v>
      </c>
      <c r="B476" s="24">
        <v>0</v>
      </c>
      <c r="C476" s="24">
        <v>0</v>
      </c>
      <c r="D476" s="24">
        <v>0</v>
      </c>
      <c r="E476" s="24">
        <v>0</v>
      </c>
      <c r="F476" s="24">
        <v>0</v>
      </c>
      <c r="G476" s="24">
        <v>0</v>
      </c>
      <c r="H476" s="24">
        <v>0</v>
      </c>
      <c r="I476" s="24">
        <v>0</v>
      </c>
      <c r="J476" s="24">
        <v>0</v>
      </c>
      <c r="K476" s="25"/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0.8</v>
      </c>
      <c r="R476" s="24">
        <v>0</v>
      </c>
      <c r="S476" s="24">
        <v>0</v>
      </c>
      <c r="T476" s="24">
        <v>0</v>
      </c>
      <c r="U476" s="24">
        <v>0</v>
      </c>
      <c r="V476" s="30">
        <v>43951</v>
      </c>
    </row>
    <row r="477" spans="1:22" ht="24.75" customHeight="1" x14ac:dyDescent="0.2">
      <c r="A477" s="27">
        <v>0</v>
      </c>
      <c r="B477" s="27">
        <v>0</v>
      </c>
      <c r="C477" s="27">
        <v>0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5"/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31">
        <v>43951</v>
      </c>
    </row>
    <row r="478" spans="1:22" ht="24.75" customHeight="1" x14ac:dyDescent="0.2">
      <c r="A478" s="24">
        <v>0</v>
      </c>
      <c r="B478" s="24">
        <v>0</v>
      </c>
      <c r="C478" s="24">
        <v>0</v>
      </c>
      <c r="D478" s="24">
        <v>0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5"/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24">
        <v>0</v>
      </c>
      <c r="S478" s="24">
        <v>0</v>
      </c>
      <c r="T478" s="24">
        <v>0</v>
      </c>
      <c r="U478" s="24">
        <v>0</v>
      </c>
      <c r="V478" s="30">
        <v>43951</v>
      </c>
    </row>
    <row r="479" spans="1:22" ht="24.75" customHeight="1" x14ac:dyDescent="0.2">
      <c r="A479" s="27">
        <v>0</v>
      </c>
      <c r="B479" s="27">
        <v>0</v>
      </c>
      <c r="C479" s="27">
        <v>0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5"/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31">
        <v>43951</v>
      </c>
    </row>
    <row r="480" spans="1:22" ht="24.75" customHeight="1" x14ac:dyDescent="0.2">
      <c r="A480" s="24">
        <v>0</v>
      </c>
      <c r="B480" s="24">
        <v>0</v>
      </c>
      <c r="C480" s="24">
        <v>0</v>
      </c>
      <c r="D480" s="24">
        <v>0</v>
      </c>
      <c r="E480" s="24">
        <v>0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0</v>
      </c>
      <c r="T480" s="24">
        <v>0</v>
      </c>
      <c r="U480" s="24">
        <v>0</v>
      </c>
      <c r="V480" s="30">
        <v>43951</v>
      </c>
    </row>
    <row r="481" spans="1:22" ht="24.75" customHeight="1" x14ac:dyDescent="0.2">
      <c r="A481" s="27">
        <v>0</v>
      </c>
      <c r="B481" s="27">
        <v>0</v>
      </c>
      <c r="C481" s="27">
        <v>0</v>
      </c>
      <c r="D481" s="27">
        <v>0</v>
      </c>
      <c r="E481" s="27">
        <v>0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5"/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2.5</v>
      </c>
      <c r="R481" s="27">
        <v>0</v>
      </c>
      <c r="S481" s="27">
        <v>0</v>
      </c>
      <c r="T481" s="27">
        <v>0</v>
      </c>
      <c r="U481" s="27">
        <v>0</v>
      </c>
      <c r="V481" s="31">
        <v>43951</v>
      </c>
    </row>
    <row r="482" spans="1:22" ht="24.75" customHeight="1" x14ac:dyDescent="0.2">
      <c r="A482" s="24">
        <v>0</v>
      </c>
      <c r="B482" s="24">
        <v>0</v>
      </c>
      <c r="C482" s="24">
        <v>0</v>
      </c>
      <c r="D482" s="24">
        <v>0</v>
      </c>
      <c r="E482" s="24">
        <v>0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5"/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2.5</v>
      </c>
      <c r="R482" s="24">
        <v>0</v>
      </c>
      <c r="S482" s="24">
        <v>0</v>
      </c>
      <c r="T482" s="24">
        <v>0</v>
      </c>
      <c r="U482" s="24">
        <v>0</v>
      </c>
      <c r="V482" s="30">
        <v>43951</v>
      </c>
    </row>
    <row r="483" spans="1:22" ht="24.75" customHeight="1" x14ac:dyDescent="0.2">
      <c r="A483" s="27">
        <v>0</v>
      </c>
      <c r="B483" s="27">
        <v>0</v>
      </c>
      <c r="C483" s="27">
        <v>0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5"/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10</v>
      </c>
      <c r="R483" s="27">
        <v>0</v>
      </c>
      <c r="S483" s="27">
        <v>0</v>
      </c>
      <c r="T483" s="27">
        <v>0</v>
      </c>
      <c r="U483" s="27">
        <v>0</v>
      </c>
      <c r="V483" s="31">
        <v>43951</v>
      </c>
    </row>
    <row r="484" spans="1:22" ht="24.75" customHeight="1" x14ac:dyDescent="0.2">
      <c r="A484" s="24">
        <v>0</v>
      </c>
      <c r="B484" s="24">
        <v>0</v>
      </c>
      <c r="C484" s="24">
        <v>0</v>
      </c>
      <c r="D484" s="24">
        <v>0</v>
      </c>
      <c r="E484" s="24">
        <v>0</v>
      </c>
      <c r="F484" s="24">
        <v>0</v>
      </c>
      <c r="G484" s="24">
        <v>0</v>
      </c>
      <c r="H484" s="24">
        <v>0</v>
      </c>
      <c r="I484" s="24">
        <v>0</v>
      </c>
      <c r="J484" s="24">
        <v>0</v>
      </c>
      <c r="K484" s="25"/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  <c r="R484" s="24">
        <v>0</v>
      </c>
      <c r="S484" s="24">
        <v>0</v>
      </c>
      <c r="T484" s="24">
        <v>0</v>
      </c>
      <c r="U484" s="24">
        <v>0</v>
      </c>
      <c r="V484" s="30">
        <v>43951</v>
      </c>
    </row>
    <row r="485" spans="1:22" ht="24.75" customHeight="1" x14ac:dyDescent="0.2">
      <c r="A485" s="27">
        <v>0</v>
      </c>
      <c r="B485" s="27">
        <v>0</v>
      </c>
      <c r="C485" s="27">
        <v>0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5"/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  <c r="V485" s="31">
        <v>43951</v>
      </c>
    </row>
    <row r="486" spans="1:22" ht="24.75" customHeight="1" x14ac:dyDescent="0.2">
      <c r="A486" s="24">
        <v>0</v>
      </c>
      <c r="B486" s="24">
        <v>0</v>
      </c>
      <c r="C486" s="24">
        <v>0</v>
      </c>
      <c r="D486" s="24">
        <v>0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5"/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0</v>
      </c>
      <c r="V486" s="30">
        <v>43951</v>
      </c>
    </row>
    <row r="487" spans="1:22" ht="24.75" customHeight="1" x14ac:dyDescent="0.2">
      <c r="A487" s="27">
        <v>0</v>
      </c>
      <c r="B487" s="27">
        <v>0</v>
      </c>
      <c r="C487" s="27">
        <v>0</v>
      </c>
      <c r="D487" s="27">
        <v>0</v>
      </c>
      <c r="E487" s="27">
        <v>0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5"/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  <c r="V487" s="31">
        <v>43951</v>
      </c>
    </row>
    <row r="488" spans="1:22" ht="24.75" customHeight="1" x14ac:dyDescent="0.2">
      <c r="A488" s="24">
        <v>0</v>
      </c>
      <c r="B488" s="24">
        <v>0</v>
      </c>
      <c r="C488" s="24">
        <v>0</v>
      </c>
      <c r="D488" s="24">
        <v>0</v>
      </c>
      <c r="E488" s="24">
        <v>0</v>
      </c>
      <c r="F488" s="24">
        <v>0</v>
      </c>
      <c r="G488" s="24">
        <v>0</v>
      </c>
      <c r="H488" s="24">
        <v>0</v>
      </c>
      <c r="I488" s="24">
        <v>0</v>
      </c>
      <c r="J488" s="24">
        <v>0</v>
      </c>
      <c r="K488" s="25"/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1.3</v>
      </c>
      <c r="R488" s="24">
        <v>0</v>
      </c>
      <c r="S488" s="24">
        <v>0</v>
      </c>
      <c r="T488" s="24">
        <v>0</v>
      </c>
      <c r="U488" s="24">
        <v>0</v>
      </c>
      <c r="V488" s="30">
        <v>43951</v>
      </c>
    </row>
    <row r="489" spans="1:22" ht="24.75" customHeight="1" x14ac:dyDescent="0.2">
      <c r="A489" s="27">
        <v>0</v>
      </c>
      <c r="B489" s="27">
        <v>0</v>
      </c>
      <c r="C489" s="27">
        <v>0</v>
      </c>
      <c r="D489" s="27">
        <v>0</v>
      </c>
      <c r="E489" s="27">
        <v>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5"/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0.8</v>
      </c>
      <c r="R489" s="27">
        <v>0</v>
      </c>
      <c r="S489" s="27">
        <v>0</v>
      </c>
      <c r="T489" s="27">
        <v>0</v>
      </c>
      <c r="U489" s="27">
        <v>0</v>
      </c>
      <c r="V489" s="31">
        <v>43951</v>
      </c>
    </row>
    <row r="490" spans="1:22" ht="24.75" customHeight="1" x14ac:dyDescent="0.2">
      <c r="A490" s="24">
        <v>0</v>
      </c>
      <c r="B490" s="24">
        <v>0</v>
      </c>
      <c r="C490" s="24">
        <v>0</v>
      </c>
      <c r="D490" s="24">
        <v>0</v>
      </c>
      <c r="E490" s="24">
        <v>0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35</v>
      </c>
      <c r="R490" s="24">
        <v>0</v>
      </c>
      <c r="S490" s="24">
        <v>0</v>
      </c>
      <c r="T490" s="24">
        <v>0</v>
      </c>
      <c r="U490" s="24">
        <v>0</v>
      </c>
      <c r="V490" s="30">
        <v>43951</v>
      </c>
    </row>
    <row r="491" spans="1:22" ht="24.75" customHeight="1" x14ac:dyDescent="0.2">
      <c r="A491" s="27">
        <v>0</v>
      </c>
      <c r="B491" s="27">
        <v>0</v>
      </c>
      <c r="C491" s="27">
        <v>0</v>
      </c>
      <c r="D491" s="27">
        <v>2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4</v>
      </c>
      <c r="M491" s="27">
        <v>0</v>
      </c>
      <c r="N491" s="27">
        <v>0</v>
      </c>
      <c r="O491" s="27">
        <v>0</v>
      </c>
      <c r="P491" s="27">
        <v>0</v>
      </c>
      <c r="Q491" s="27">
        <v>1</v>
      </c>
      <c r="R491" s="27">
        <v>0</v>
      </c>
      <c r="S491" s="27">
        <v>0</v>
      </c>
      <c r="T491" s="27">
        <v>0</v>
      </c>
      <c r="U491" s="27">
        <v>0</v>
      </c>
      <c r="V491" s="31">
        <v>43951</v>
      </c>
    </row>
    <row r="492" spans="1:22" ht="24.75" customHeight="1" x14ac:dyDescent="0.2">
      <c r="A492" s="24">
        <v>0</v>
      </c>
      <c r="B492" s="24">
        <v>0</v>
      </c>
      <c r="C492" s="24">
        <v>0</v>
      </c>
      <c r="D492" s="24">
        <v>3.5</v>
      </c>
      <c r="E492" s="24"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2</v>
      </c>
      <c r="M492" s="24">
        <v>0</v>
      </c>
      <c r="N492" s="24">
        <v>0</v>
      </c>
      <c r="O492" s="24">
        <v>0</v>
      </c>
      <c r="P492" s="24">
        <v>0</v>
      </c>
      <c r="Q492" s="24">
        <v>0.5</v>
      </c>
      <c r="R492" s="24">
        <v>0</v>
      </c>
      <c r="S492" s="24">
        <v>0</v>
      </c>
      <c r="T492" s="24">
        <v>0</v>
      </c>
      <c r="U492" s="24">
        <v>0</v>
      </c>
      <c r="V492" s="30">
        <v>43951</v>
      </c>
    </row>
    <row r="493" spans="1:22" ht="24.75" customHeight="1" x14ac:dyDescent="0.2">
      <c r="A493" s="27">
        <v>0</v>
      </c>
      <c r="B493" s="27">
        <v>0</v>
      </c>
      <c r="C493" s="27">
        <v>0</v>
      </c>
      <c r="D493" s="27">
        <v>5</v>
      </c>
      <c r="E493" s="27">
        <v>7</v>
      </c>
      <c r="F493" s="27">
        <v>0</v>
      </c>
      <c r="G493" s="27">
        <v>0</v>
      </c>
      <c r="H493" s="27">
        <v>0</v>
      </c>
      <c r="I493" s="27">
        <v>4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1</v>
      </c>
      <c r="R493" s="27">
        <v>3</v>
      </c>
      <c r="S493" s="27">
        <v>0</v>
      </c>
      <c r="T493" s="27">
        <v>0</v>
      </c>
      <c r="U493" s="27">
        <v>0</v>
      </c>
      <c r="V493" s="31">
        <v>43951</v>
      </c>
    </row>
    <row r="494" spans="1:22" ht="24.75" customHeight="1" x14ac:dyDescent="0.2">
      <c r="A494" s="24">
        <v>0</v>
      </c>
      <c r="B494" s="24">
        <v>0</v>
      </c>
      <c r="C494" s="24">
        <v>0</v>
      </c>
      <c r="D494" s="24">
        <v>0</v>
      </c>
      <c r="E494" s="24">
        <v>5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3</v>
      </c>
      <c r="M494" s="24">
        <v>0</v>
      </c>
      <c r="N494" s="24">
        <v>0</v>
      </c>
      <c r="O494" s="24">
        <v>0</v>
      </c>
      <c r="P494" s="24">
        <v>0</v>
      </c>
      <c r="Q494" s="24">
        <v>1</v>
      </c>
      <c r="R494" s="24">
        <v>0</v>
      </c>
      <c r="S494" s="24">
        <v>0</v>
      </c>
      <c r="T494" s="24">
        <v>0</v>
      </c>
      <c r="U494" s="24">
        <v>0</v>
      </c>
      <c r="V494" s="30">
        <v>43951</v>
      </c>
    </row>
    <row r="495" spans="1:22" ht="24.75" customHeight="1" x14ac:dyDescent="0.2">
      <c r="A495" s="27">
        <v>0</v>
      </c>
      <c r="B495" s="27">
        <v>0</v>
      </c>
      <c r="C495" s="27">
        <v>0</v>
      </c>
      <c r="D495" s="27">
        <v>1.5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1</v>
      </c>
      <c r="R495" s="27">
        <v>2</v>
      </c>
      <c r="S495" s="27">
        <v>0</v>
      </c>
      <c r="T495" s="27">
        <v>0</v>
      </c>
      <c r="U495" s="27">
        <v>0</v>
      </c>
      <c r="V495" s="31">
        <v>43951</v>
      </c>
    </row>
    <row r="496" spans="1:22" ht="24.75" customHeight="1" x14ac:dyDescent="0.2">
      <c r="A496" s="24">
        <v>0</v>
      </c>
      <c r="B496" s="24">
        <v>0</v>
      </c>
      <c r="C496" s="24">
        <v>0</v>
      </c>
      <c r="D496" s="24">
        <v>3</v>
      </c>
      <c r="E496" s="24">
        <v>0</v>
      </c>
      <c r="F496" s="24">
        <v>0</v>
      </c>
      <c r="G496" s="24">
        <v>0</v>
      </c>
      <c r="H496" s="24">
        <v>0</v>
      </c>
      <c r="I496" s="24">
        <v>14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1</v>
      </c>
      <c r="R496" s="24">
        <v>10</v>
      </c>
      <c r="S496" s="24">
        <v>0</v>
      </c>
      <c r="T496" s="24">
        <v>0</v>
      </c>
      <c r="U496" s="24">
        <v>0</v>
      </c>
      <c r="V496" s="30">
        <v>43951</v>
      </c>
    </row>
    <row r="497" spans="1:22" ht="24.75" customHeight="1" x14ac:dyDescent="0.2">
      <c r="A497" s="27">
        <v>0</v>
      </c>
      <c r="B497" s="27">
        <v>0</v>
      </c>
      <c r="C497" s="27">
        <v>0</v>
      </c>
      <c r="D497" s="27">
        <v>3</v>
      </c>
      <c r="E497" s="27">
        <v>0</v>
      </c>
      <c r="F497" s="27">
        <v>0</v>
      </c>
      <c r="G497" s="27">
        <v>0</v>
      </c>
      <c r="H497" s="27">
        <v>0</v>
      </c>
      <c r="I497" s="27">
        <v>14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1</v>
      </c>
      <c r="R497" s="27">
        <v>10</v>
      </c>
      <c r="S497" s="27">
        <v>0</v>
      </c>
      <c r="T497" s="27">
        <v>0</v>
      </c>
      <c r="U497" s="27">
        <v>0</v>
      </c>
      <c r="V497" s="31">
        <v>43951</v>
      </c>
    </row>
    <row r="498" spans="1:22" ht="24.75" customHeight="1" x14ac:dyDescent="0.2">
      <c r="A498" s="24">
        <v>0</v>
      </c>
      <c r="B498" s="24">
        <v>0</v>
      </c>
      <c r="C498" s="24">
        <v>0</v>
      </c>
      <c r="D498" s="24">
        <v>0</v>
      </c>
      <c r="E498" s="24">
        <v>0</v>
      </c>
      <c r="F498" s="24">
        <v>0</v>
      </c>
      <c r="G498" s="24">
        <v>0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1</v>
      </c>
      <c r="R498" s="24">
        <v>0.5</v>
      </c>
      <c r="S498" s="24">
        <v>0</v>
      </c>
      <c r="T498" s="24">
        <v>0</v>
      </c>
      <c r="U498" s="24">
        <v>0</v>
      </c>
      <c r="V498" s="30">
        <v>43951</v>
      </c>
    </row>
    <row r="499" spans="1:22" ht="24.75" customHeight="1" x14ac:dyDescent="0.2">
      <c r="A499" s="27">
        <v>0</v>
      </c>
      <c r="B499" s="27">
        <v>0</v>
      </c>
      <c r="C499" s="27">
        <v>0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5"/>
      <c r="L499" s="27">
        <v>0</v>
      </c>
      <c r="M499" s="27">
        <v>0</v>
      </c>
      <c r="N499" s="27">
        <v>0</v>
      </c>
      <c r="O499" s="27">
        <v>0</v>
      </c>
      <c r="P499" s="27">
        <v>3</v>
      </c>
      <c r="Q499" s="27">
        <v>1</v>
      </c>
      <c r="R499" s="27">
        <v>0</v>
      </c>
      <c r="S499" s="27">
        <v>0</v>
      </c>
      <c r="T499" s="27">
        <v>0</v>
      </c>
      <c r="U499" s="27">
        <v>0</v>
      </c>
      <c r="V499" s="31">
        <v>43951</v>
      </c>
    </row>
    <row r="500" spans="1:22" ht="24.75" customHeight="1" x14ac:dyDescent="0.2">
      <c r="A500" s="24">
        <v>0</v>
      </c>
      <c r="B500" s="24">
        <v>0</v>
      </c>
      <c r="C500" s="24">
        <v>0</v>
      </c>
      <c r="D500" s="24">
        <v>0</v>
      </c>
      <c r="E500" s="24">
        <v>0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  <c r="K500" s="25"/>
      <c r="L500" s="24">
        <v>0</v>
      </c>
      <c r="M500" s="24">
        <v>0</v>
      </c>
      <c r="N500" s="24">
        <v>0</v>
      </c>
      <c r="O500" s="24">
        <v>0</v>
      </c>
      <c r="P500" s="24">
        <v>3</v>
      </c>
      <c r="Q500" s="24">
        <v>1</v>
      </c>
      <c r="R500" s="24">
        <v>0</v>
      </c>
      <c r="S500" s="24">
        <v>0</v>
      </c>
      <c r="T500" s="24">
        <v>0</v>
      </c>
      <c r="U500" s="24">
        <v>0</v>
      </c>
      <c r="V500" s="30">
        <v>43951</v>
      </c>
    </row>
    <row r="501" spans="1:22" ht="24.75" customHeight="1" x14ac:dyDescent="0.2">
      <c r="A501" s="27">
        <v>0</v>
      </c>
      <c r="B501" s="27">
        <v>0</v>
      </c>
      <c r="C501" s="27">
        <v>0</v>
      </c>
      <c r="D501" s="27">
        <v>2.5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31">
        <v>43951</v>
      </c>
    </row>
    <row r="502" spans="1:22" ht="24.75" customHeight="1" x14ac:dyDescent="0.2">
      <c r="A502" s="24">
        <v>0</v>
      </c>
      <c r="B502" s="24">
        <v>0</v>
      </c>
      <c r="C502" s="24">
        <v>0</v>
      </c>
      <c r="D502" s="24">
        <v>0</v>
      </c>
      <c r="E502" s="24">
        <v>0</v>
      </c>
      <c r="F502" s="24">
        <v>0</v>
      </c>
      <c r="G502" s="24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v>4</v>
      </c>
      <c r="S502" s="24">
        <v>0</v>
      </c>
      <c r="T502" s="24">
        <v>0</v>
      </c>
      <c r="U502" s="24">
        <v>0</v>
      </c>
      <c r="V502" s="30">
        <v>43951</v>
      </c>
    </row>
    <row r="503" spans="1:22" ht="24.75" customHeight="1" x14ac:dyDescent="0.2">
      <c r="A503" s="27">
        <v>0</v>
      </c>
      <c r="B503" s="27">
        <v>0</v>
      </c>
      <c r="C503" s="27">
        <v>0</v>
      </c>
      <c r="D503" s="27">
        <v>1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31">
        <v>43951</v>
      </c>
    </row>
    <row r="504" spans="1:22" ht="24.75" customHeight="1" x14ac:dyDescent="0.2">
      <c r="A504" s="24">
        <v>0</v>
      </c>
      <c r="B504" s="24">
        <v>0</v>
      </c>
      <c r="C504" s="24">
        <v>0</v>
      </c>
      <c r="D504" s="24">
        <v>0</v>
      </c>
      <c r="E504" s="24">
        <v>0</v>
      </c>
      <c r="F504" s="24">
        <v>0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0.5</v>
      </c>
      <c r="R504" s="24">
        <v>0</v>
      </c>
      <c r="S504" s="24">
        <v>0</v>
      </c>
      <c r="T504" s="24">
        <v>0</v>
      </c>
      <c r="U504" s="24">
        <v>0</v>
      </c>
      <c r="V504" s="30">
        <v>43951</v>
      </c>
    </row>
    <row r="505" spans="1:22" ht="24.75" customHeight="1" x14ac:dyDescent="0.2">
      <c r="A505" s="27">
        <v>0</v>
      </c>
      <c r="B505" s="27">
        <v>0</v>
      </c>
      <c r="C505" s="27">
        <v>0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0.5</v>
      </c>
      <c r="R505" s="27">
        <v>0</v>
      </c>
      <c r="S505" s="27">
        <v>0</v>
      </c>
      <c r="T505" s="27">
        <v>0</v>
      </c>
      <c r="U505" s="27">
        <v>0</v>
      </c>
      <c r="V505" s="31">
        <v>43951</v>
      </c>
    </row>
    <row r="506" spans="1:22" ht="24.75" customHeight="1" x14ac:dyDescent="0.2">
      <c r="A506" s="24">
        <v>0</v>
      </c>
      <c r="B506" s="24">
        <v>0</v>
      </c>
      <c r="C506" s="24">
        <v>5</v>
      </c>
      <c r="D506" s="24">
        <v>0</v>
      </c>
      <c r="E506" s="24">
        <v>0</v>
      </c>
      <c r="F506" s="24">
        <v>0</v>
      </c>
      <c r="G506" s="24">
        <v>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0.5</v>
      </c>
      <c r="R506" s="24">
        <v>0</v>
      </c>
      <c r="S506" s="24">
        <v>0</v>
      </c>
      <c r="T506" s="24">
        <v>0</v>
      </c>
      <c r="U506" s="24">
        <v>0</v>
      </c>
      <c r="V506" s="30">
        <v>43951</v>
      </c>
    </row>
    <row r="507" spans="1:22" ht="24.75" customHeight="1" x14ac:dyDescent="0.2">
      <c r="A507" s="27">
        <v>0</v>
      </c>
      <c r="B507" s="27">
        <v>0</v>
      </c>
      <c r="C507" s="27">
        <v>0</v>
      </c>
      <c r="D507" s="27">
        <v>0</v>
      </c>
      <c r="E507" s="27">
        <v>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3</v>
      </c>
      <c r="M507" s="27">
        <v>0</v>
      </c>
      <c r="N507" s="27">
        <v>0</v>
      </c>
      <c r="O507" s="27">
        <v>0</v>
      </c>
      <c r="P507" s="27">
        <v>0</v>
      </c>
      <c r="Q507" s="27">
        <v>2</v>
      </c>
      <c r="R507" s="27">
        <v>0</v>
      </c>
      <c r="S507" s="27">
        <v>0</v>
      </c>
      <c r="T507" s="27">
        <v>0</v>
      </c>
      <c r="U507" s="27">
        <v>0</v>
      </c>
      <c r="V507" s="31">
        <v>43951</v>
      </c>
    </row>
    <row r="508" spans="1:22" ht="24.75" customHeight="1" x14ac:dyDescent="0.2">
      <c r="A508" s="24">
        <v>0</v>
      </c>
      <c r="B508" s="24">
        <v>0</v>
      </c>
      <c r="C508" s="24">
        <v>0</v>
      </c>
      <c r="D508" s="24">
        <v>0</v>
      </c>
      <c r="E508" s="24">
        <v>6</v>
      </c>
      <c r="F508" s="24">
        <v>0</v>
      </c>
      <c r="G508" s="24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8</v>
      </c>
      <c r="M508" s="24">
        <v>0</v>
      </c>
      <c r="N508" s="24">
        <v>0</v>
      </c>
      <c r="O508" s="24">
        <v>0</v>
      </c>
      <c r="P508" s="24">
        <v>0</v>
      </c>
      <c r="Q508" s="24">
        <v>2</v>
      </c>
      <c r="R508" s="24">
        <v>3</v>
      </c>
      <c r="S508" s="24">
        <v>0</v>
      </c>
      <c r="T508" s="24">
        <v>0</v>
      </c>
      <c r="U508" s="24">
        <v>0</v>
      </c>
      <c r="V508" s="30">
        <v>43951</v>
      </c>
    </row>
    <row r="509" spans="1:22" ht="24.75" customHeight="1" x14ac:dyDescent="0.2">
      <c r="A509" s="27">
        <v>0</v>
      </c>
      <c r="B509" s="27">
        <v>0</v>
      </c>
      <c r="C509" s="27">
        <v>0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31">
        <v>43951</v>
      </c>
    </row>
    <row r="510" spans="1:22" ht="24.75" customHeight="1" x14ac:dyDescent="0.2">
      <c r="A510" s="24">
        <v>0</v>
      </c>
      <c r="B510" s="24">
        <v>0</v>
      </c>
      <c r="C510" s="24">
        <v>0</v>
      </c>
      <c r="D510" s="24">
        <v>4</v>
      </c>
      <c r="E510" s="24">
        <v>0</v>
      </c>
      <c r="F510" s="24">
        <v>0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2</v>
      </c>
      <c r="R510" s="24">
        <v>0</v>
      </c>
      <c r="S510" s="24">
        <v>0</v>
      </c>
      <c r="T510" s="24">
        <v>0</v>
      </c>
      <c r="U510" s="24">
        <v>0</v>
      </c>
      <c r="V510" s="30">
        <v>43951</v>
      </c>
    </row>
    <row r="511" spans="1:22" ht="24.75" customHeight="1" x14ac:dyDescent="0.2">
      <c r="A511" s="27">
        <v>10</v>
      </c>
      <c r="B511" s="27">
        <v>0</v>
      </c>
      <c r="C511" s="27">
        <v>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31">
        <v>43951</v>
      </c>
    </row>
    <row r="512" spans="1:22" ht="24.75" customHeight="1" x14ac:dyDescent="0.2">
      <c r="A512" s="24">
        <v>7</v>
      </c>
      <c r="B512" s="24">
        <v>0</v>
      </c>
      <c r="C512" s="24">
        <v>0</v>
      </c>
      <c r="D512" s="24">
        <v>0</v>
      </c>
      <c r="E512" s="24"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>
        <v>0</v>
      </c>
      <c r="U512" s="24">
        <v>0</v>
      </c>
      <c r="V512" s="30">
        <v>43951</v>
      </c>
    </row>
    <row r="513" spans="1:22" ht="24.75" customHeight="1" x14ac:dyDescent="0.2">
      <c r="A513" s="27">
        <v>0</v>
      </c>
      <c r="B513" s="27">
        <v>12.2</v>
      </c>
      <c r="C513" s="27">
        <v>0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4</v>
      </c>
      <c r="R513" s="27">
        <v>0</v>
      </c>
      <c r="S513" s="27">
        <v>0</v>
      </c>
      <c r="T513" s="27">
        <v>0</v>
      </c>
      <c r="U513" s="27">
        <v>0</v>
      </c>
      <c r="V513" s="31">
        <v>43951</v>
      </c>
    </row>
    <row r="514" spans="1:22" ht="24.75" customHeight="1" x14ac:dyDescent="0.2">
      <c r="A514" s="24">
        <v>0</v>
      </c>
      <c r="B514" s="24">
        <v>19</v>
      </c>
      <c r="C514" s="24">
        <v>0</v>
      </c>
      <c r="D514" s="24">
        <v>0</v>
      </c>
      <c r="E514" s="24">
        <v>0</v>
      </c>
      <c r="F514" s="24">
        <v>0</v>
      </c>
      <c r="G514" s="24">
        <v>0</v>
      </c>
      <c r="H514" s="24">
        <v>0</v>
      </c>
      <c r="I514" s="24">
        <v>0</v>
      </c>
      <c r="J514" s="24">
        <v>0</v>
      </c>
      <c r="K514" s="24">
        <v>0</v>
      </c>
      <c r="L514" s="24">
        <v>0</v>
      </c>
      <c r="M514" s="24">
        <v>0</v>
      </c>
      <c r="N514" s="24">
        <v>0</v>
      </c>
      <c r="O514" s="24">
        <v>0</v>
      </c>
      <c r="P514" s="24">
        <v>0</v>
      </c>
      <c r="Q514" s="24">
        <v>7</v>
      </c>
      <c r="R514" s="24">
        <v>0</v>
      </c>
      <c r="S514" s="24">
        <v>0</v>
      </c>
      <c r="T514" s="24">
        <v>0</v>
      </c>
      <c r="U514" s="24">
        <v>0</v>
      </c>
      <c r="V514" s="30">
        <v>43951</v>
      </c>
    </row>
    <row r="515" spans="1:22" ht="24.75" customHeight="1" x14ac:dyDescent="0.2">
      <c r="A515" s="27">
        <v>0</v>
      </c>
      <c r="B515" s="27">
        <v>21</v>
      </c>
      <c r="C515" s="27">
        <v>0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8</v>
      </c>
      <c r="R515" s="27">
        <v>0</v>
      </c>
      <c r="S515" s="27">
        <v>0</v>
      </c>
      <c r="T515" s="27">
        <v>0</v>
      </c>
      <c r="U515" s="27">
        <v>0</v>
      </c>
      <c r="V515" s="31">
        <v>43951</v>
      </c>
    </row>
    <row r="516" spans="1:22" ht="24.75" customHeight="1" x14ac:dyDescent="0.2">
      <c r="A516" s="24">
        <v>0</v>
      </c>
      <c r="B516" s="24">
        <v>0</v>
      </c>
      <c r="C516" s="24">
        <v>2.2000000000000002</v>
      </c>
      <c r="D516" s="24">
        <v>0</v>
      </c>
      <c r="E516" s="24">
        <v>0</v>
      </c>
      <c r="F516" s="24">
        <v>0</v>
      </c>
      <c r="G516" s="24">
        <v>0</v>
      </c>
      <c r="H516" s="24">
        <v>0</v>
      </c>
      <c r="I516" s="24">
        <v>0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>
        <v>0</v>
      </c>
      <c r="U516" s="24">
        <v>0</v>
      </c>
      <c r="V516" s="30">
        <v>43951</v>
      </c>
    </row>
    <row r="517" spans="1:22" ht="24.75" customHeight="1" x14ac:dyDescent="0.2">
      <c r="A517" s="27">
        <v>0</v>
      </c>
      <c r="B517" s="27">
        <v>0</v>
      </c>
      <c r="C517" s="27">
        <v>0</v>
      </c>
      <c r="D517" s="27">
        <v>8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31">
        <v>43951</v>
      </c>
    </row>
    <row r="518" spans="1:22" ht="24.75" customHeight="1" x14ac:dyDescent="0.2">
      <c r="A518" s="24">
        <v>0</v>
      </c>
      <c r="B518" s="24">
        <v>0</v>
      </c>
      <c r="C518" s="24">
        <v>3.3</v>
      </c>
      <c r="D518" s="24">
        <v>0</v>
      </c>
      <c r="E518" s="24">
        <v>0</v>
      </c>
      <c r="F518" s="24">
        <v>0</v>
      </c>
      <c r="G518" s="24">
        <v>0</v>
      </c>
      <c r="H518" s="24">
        <v>0</v>
      </c>
      <c r="I518" s="24">
        <v>0</v>
      </c>
      <c r="J518" s="24">
        <v>0</v>
      </c>
      <c r="K518" s="24">
        <v>0</v>
      </c>
      <c r="L518" s="24">
        <v>0</v>
      </c>
      <c r="M518" s="24">
        <v>0</v>
      </c>
      <c r="N518" s="24">
        <v>0</v>
      </c>
      <c r="O518" s="24">
        <v>0</v>
      </c>
      <c r="P518" s="24">
        <v>0</v>
      </c>
      <c r="Q518" s="24">
        <v>0</v>
      </c>
      <c r="R518" s="24">
        <v>0</v>
      </c>
      <c r="S518" s="24">
        <v>0</v>
      </c>
      <c r="T518" s="24">
        <v>0</v>
      </c>
      <c r="U518" s="24">
        <v>0</v>
      </c>
      <c r="V518" s="30">
        <v>43951</v>
      </c>
    </row>
    <row r="519" spans="1:22" ht="24.75" customHeight="1" x14ac:dyDescent="0.2">
      <c r="A519" s="27">
        <v>0</v>
      </c>
      <c r="B519" s="27">
        <v>0</v>
      </c>
      <c r="C519" s="27">
        <v>5.3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2</v>
      </c>
      <c r="R519" s="27">
        <v>0</v>
      </c>
      <c r="S519" s="27">
        <v>0</v>
      </c>
      <c r="T519" s="27">
        <v>0</v>
      </c>
      <c r="U519" s="27">
        <v>0</v>
      </c>
      <c r="V519" s="31">
        <v>43951</v>
      </c>
    </row>
    <row r="520" spans="1:22" ht="24.75" customHeight="1" x14ac:dyDescent="0.2">
      <c r="A520" s="24">
        <v>0</v>
      </c>
      <c r="B520" s="24">
        <v>0</v>
      </c>
      <c r="C520" s="24">
        <v>7</v>
      </c>
      <c r="D520" s="24">
        <v>0</v>
      </c>
      <c r="E520" s="24">
        <v>0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2</v>
      </c>
      <c r="R520" s="24">
        <v>0</v>
      </c>
      <c r="S520" s="24">
        <v>0</v>
      </c>
      <c r="T520" s="24">
        <v>0</v>
      </c>
      <c r="U520" s="24">
        <v>0</v>
      </c>
      <c r="V520" s="30">
        <v>43951</v>
      </c>
    </row>
    <row r="521" spans="1:22" ht="24.75" customHeight="1" x14ac:dyDescent="0.2">
      <c r="A521" s="27">
        <v>0</v>
      </c>
      <c r="B521" s="27">
        <v>0</v>
      </c>
      <c r="C521" s="27">
        <v>7.5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2</v>
      </c>
      <c r="R521" s="27">
        <v>0</v>
      </c>
      <c r="S521" s="27">
        <v>0</v>
      </c>
      <c r="T521" s="27">
        <v>0</v>
      </c>
      <c r="U521" s="27">
        <v>0</v>
      </c>
      <c r="V521" s="31">
        <v>43951</v>
      </c>
    </row>
    <row r="522" spans="1:22" ht="24.75" customHeight="1" x14ac:dyDescent="0.2">
      <c r="A522" s="24">
        <v>0</v>
      </c>
      <c r="B522" s="24">
        <v>0</v>
      </c>
      <c r="C522" s="24">
        <v>0</v>
      </c>
      <c r="D522" s="24">
        <v>0</v>
      </c>
      <c r="E522" s="24">
        <v>20</v>
      </c>
      <c r="F522" s="24">
        <v>0</v>
      </c>
      <c r="G522" s="24">
        <v>0</v>
      </c>
      <c r="H522" s="24">
        <v>40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8</v>
      </c>
      <c r="R522" s="24">
        <v>0</v>
      </c>
      <c r="S522" s="24">
        <v>0</v>
      </c>
      <c r="T522" s="24">
        <v>0</v>
      </c>
      <c r="U522" s="24">
        <v>0</v>
      </c>
      <c r="V522" s="30">
        <v>43951</v>
      </c>
    </row>
    <row r="523" spans="1:22" ht="24.75" customHeight="1" x14ac:dyDescent="0.2">
      <c r="A523" s="27">
        <v>0</v>
      </c>
      <c r="B523" s="27">
        <v>0</v>
      </c>
      <c r="C523" s="27">
        <v>0</v>
      </c>
      <c r="D523" s="27">
        <v>0</v>
      </c>
      <c r="E523" s="27">
        <v>12</v>
      </c>
      <c r="F523" s="27">
        <v>0</v>
      </c>
      <c r="G523" s="27">
        <v>0</v>
      </c>
      <c r="H523" s="27">
        <v>0</v>
      </c>
      <c r="I523" s="27">
        <v>0</v>
      </c>
      <c r="J523" s="27">
        <v>6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2</v>
      </c>
      <c r="R523" s="27">
        <v>0</v>
      </c>
      <c r="S523" s="27">
        <v>0</v>
      </c>
      <c r="T523" s="27">
        <v>0</v>
      </c>
      <c r="U523" s="27">
        <v>0</v>
      </c>
      <c r="V523" s="31">
        <v>43951</v>
      </c>
    </row>
    <row r="524" spans="1:22" ht="24.75" customHeight="1" x14ac:dyDescent="0.2">
      <c r="A524" s="24">
        <v>0</v>
      </c>
      <c r="B524" s="24">
        <v>0</v>
      </c>
      <c r="C524" s="24">
        <v>0</v>
      </c>
      <c r="D524" s="24">
        <v>0</v>
      </c>
      <c r="E524" s="24">
        <v>0</v>
      </c>
      <c r="F524" s="24">
        <v>0</v>
      </c>
      <c r="G524" s="24">
        <v>0</v>
      </c>
      <c r="H524" s="24">
        <v>0</v>
      </c>
      <c r="I524" s="24">
        <v>0</v>
      </c>
      <c r="J524" s="24">
        <v>0</v>
      </c>
      <c r="K524" s="24">
        <v>0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0.7</v>
      </c>
      <c r="R524" s="24">
        <v>0</v>
      </c>
      <c r="S524" s="24">
        <v>0</v>
      </c>
      <c r="T524" s="24">
        <v>0</v>
      </c>
      <c r="U524" s="24">
        <v>0</v>
      </c>
      <c r="V524" s="30">
        <v>43951</v>
      </c>
    </row>
    <row r="525" spans="1:22" ht="24.75" customHeight="1" x14ac:dyDescent="0.2">
      <c r="A525" s="27">
        <v>0</v>
      </c>
      <c r="B525" s="27">
        <v>0</v>
      </c>
      <c r="C525" s="27">
        <v>12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6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1</v>
      </c>
      <c r="R525" s="27">
        <v>3</v>
      </c>
      <c r="S525" s="27">
        <v>0</v>
      </c>
      <c r="T525" s="27">
        <v>0</v>
      </c>
      <c r="U525" s="27">
        <v>0</v>
      </c>
      <c r="V525" s="31">
        <v>43951</v>
      </c>
    </row>
    <row r="526" spans="1:22" ht="24.75" customHeight="1" x14ac:dyDescent="0.2">
      <c r="A526" s="24">
        <v>0</v>
      </c>
      <c r="B526" s="24">
        <v>0</v>
      </c>
      <c r="C526" s="24">
        <v>0</v>
      </c>
      <c r="D526" s="24">
        <v>0</v>
      </c>
      <c r="E526" s="24">
        <v>0</v>
      </c>
      <c r="F526" s="24">
        <v>0</v>
      </c>
      <c r="G526" s="24">
        <v>0</v>
      </c>
      <c r="H526" s="24">
        <v>0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  <c r="T526" s="24">
        <v>0</v>
      </c>
      <c r="U526" s="24">
        <v>0</v>
      </c>
      <c r="V526" s="30">
        <v>43951</v>
      </c>
    </row>
    <row r="527" spans="1:22" ht="24.75" customHeight="1" x14ac:dyDescent="0.2">
      <c r="A527" s="27">
        <v>0</v>
      </c>
      <c r="B527" s="27">
        <v>0</v>
      </c>
      <c r="C527" s="27">
        <v>0</v>
      </c>
      <c r="D527" s="27">
        <v>0</v>
      </c>
      <c r="E527" s="27">
        <v>18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31">
        <v>43952</v>
      </c>
    </row>
    <row r="528" spans="1:22" ht="24.75" customHeight="1" x14ac:dyDescent="0.2">
      <c r="A528" s="24">
        <v>12</v>
      </c>
      <c r="B528" s="24">
        <v>0</v>
      </c>
      <c r="C528" s="24">
        <v>0</v>
      </c>
      <c r="D528" s="24">
        <v>0</v>
      </c>
      <c r="E528" s="24">
        <v>0</v>
      </c>
      <c r="F528" s="24">
        <v>0</v>
      </c>
      <c r="G528" s="24">
        <v>0</v>
      </c>
      <c r="H528" s="24">
        <v>0</v>
      </c>
      <c r="I528" s="24">
        <v>0</v>
      </c>
      <c r="J528" s="24">
        <v>0</v>
      </c>
      <c r="K528" s="24">
        <v>10</v>
      </c>
      <c r="L528" s="24">
        <v>0</v>
      </c>
      <c r="M528" s="24">
        <v>0</v>
      </c>
      <c r="N528" s="24">
        <v>0</v>
      </c>
      <c r="O528" s="24">
        <v>0</v>
      </c>
      <c r="P528" s="24">
        <v>0</v>
      </c>
      <c r="Q528" s="24">
        <v>1</v>
      </c>
      <c r="R528" s="24">
        <v>0</v>
      </c>
      <c r="S528" s="24">
        <v>0</v>
      </c>
      <c r="T528" s="24">
        <v>0</v>
      </c>
      <c r="U528" s="24">
        <v>1</v>
      </c>
      <c r="V528" s="30">
        <v>43955</v>
      </c>
    </row>
    <row r="529" spans="1:22" ht="24.75" customHeight="1" x14ac:dyDescent="0.2">
      <c r="A529" s="27">
        <v>0</v>
      </c>
      <c r="B529" s="27">
        <v>0</v>
      </c>
      <c r="C529" s="27">
        <v>0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12</v>
      </c>
      <c r="R529" s="27">
        <v>0</v>
      </c>
      <c r="S529" s="27">
        <v>0</v>
      </c>
      <c r="T529" s="27">
        <v>0</v>
      </c>
      <c r="U529" s="27">
        <v>0</v>
      </c>
      <c r="V529" s="31">
        <v>43955</v>
      </c>
    </row>
    <row r="530" spans="1:22" ht="24.75" customHeight="1" x14ac:dyDescent="0.2">
      <c r="A530" s="24">
        <v>0</v>
      </c>
      <c r="B530" s="24">
        <v>0</v>
      </c>
      <c r="C530" s="24">
        <v>0</v>
      </c>
      <c r="D530" s="24">
        <v>12</v>
      </c>
      <c r="E530" s="24">
        <v>0</v>
      </c>
      <c r="F530" s="24">
        <v>0</v>
      </c>
      <c r="G530" s="24">
        <v>0</v>
      </c>
      <c r="H530" s="24">
        <v>0</v>
      </c>
      <c r="I530" s="24">
        <v>0</v>
      </c>
      <c r="J530" s="24">
        <v>0</v>
      </c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0</v>
      </c>
      <c r="Q530" s="24">
        <v>0</v>
      </c>
      <c r="R530" s="24">
        <v>0</v>
      </c>
      <c r="S530" s="24">
        <v>0</v>
      </c>
      <c r="T530" s="24">
        <v>0</v>
      </c>
      <c r="U530" s="24">
        <v>0</v>
      </c>
      <c r="V530" s="30">
        <v>43955</v>
      </c>
    </row>
    <row r="531" spans="1:22" ht="24.75" customHeight="1" x14ac:dyDescent="0.2">
      <c r="A531" s="27">
        <v>0</v>
      </c>
      <c r="B531" s="27">
        <v>0</v>
      </c>
      <c r="C531" s="27">
        <v>0</v>
      </c>
      <c r="D531" s="27">
        <v>1.5</v>
      </c>
      <c r="E531" s="27">
        <v>0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  <c r="V531" s="31">
        <v>43955</v>
      </c>
    </row>
    <row r="532" spans="1:22" ht="24.75" customHeight="1" x14ac:dyDescent="0.2">
      <c r="A532" s="24">
        <v>0</v>
      </c>
      <c r="B532" s="24">
        <v>0</v>
      </c>
      <c r="C532" s="24">
        <v>0</v>
      </c>
      <c r="D532" s="24">
        <v>2</v>
      </c>
      <c r="E532" s="24">
        <v>0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0</v>
      </c>
      <c r="P532" s="24">
        <v>0</v>
      </c>
      <c r="Q532" s="24">
        <v>0</v>
      </c>
      <c r="R532" s="24">
        <v>0</v>
      </c>
      <c r="S532" s="24">
        <v>0</v>
      </c>
      <c r="T532" s="24">
        <v>0</v>
      </c>
      <c r="U532" s="24">
        <v>0</v>
      </c>
      <c r="V532" s="30">
        <v>43955</v>
      </c>
    </row>
    <row r="533" spans="1:22" ht="24.75" customHeight="1" x14ac:dyDescent="0.2">
      <c r="A533" s="27">
        <v>0</v>
      </c>
      <c r="B533" s="27">
        <v>0</v>
      </c>
      <c r="C533" s="27">
        <v>0</v>
      </c>
      <c r="D533" s="27">
        <v>0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5"/>
      <c r="R533" s="27">
        <v>0</v>
      </c>
      <c r="S533" s="27">
        <v>0</v>
      </c>
      <c r="T533" s="27">
        <v>0</v>
      </c>
      <c r="U533" s="27">
        <v>0</v>
      </c>
      <c r="V533" s="31">
        <v>43955</v>
      </c>
    </row>
    <row r="534" spans="1:22" ht="24.75" customHeight="1" x14ac:dyDescent="0.2">
      <c r="A534" s="24">
        <v>0</v>
      </c>
      <c r="B534" s="24">
        <v>0</v>
      </c>
      <c r="C534" s="24">
        <v>0</v>
      </c>
      <c r="D534" s="24">
        <v>0</v>
      </c>
      <c r="E534" s="24">
        <v>0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52</v>
      </c>
      <c r="N534" s="24">
        <v>0</v>
      </c>
      <c r="O534" s="24">
        <v>0</v>
      </c>
      <c r="P534" s="24">
        <v>0</v>
      </c>
      <c r="Q534" s="24">
        <v>50</v>
      </c>
      <c r="R534" s="24">
        <v>0</v>
      </c>
      <c r="S534" s="24">
        <v>0</v>
      </c>
      <c r="T534" s="24">
        <v>0</v>
      </c>
      <c r="U534" s="24">
        <v>0</v>
      </c>
      <c r="V534" s="30">
        <v>43957</v>
      </c>
    </row>
    <row r="535" spans="1:22" ht="24.75" customHeight="1" x14ac:dyDescent="0.2">
      <c r="A535" s="25"/>
      <c r="B535" s="27">
        <v>0</v>
      </c>
      <c r="C535" s="27">
        <v>0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6">
        <v>0.5</v>
      </c>
      <c r="R535" s="27">
        <v>0</v>
      </c>
      <c r="S535" s="27">
        <v>0</v>
      </c>
      <c r="T535" s="27">
        <v>0</v>
      </c>
      <c r="U535" s="27">
        <v>0</v>
      </c>
      <c r="V535" s="31">
        <v>43958</v>
      </c>
    </row>
    <row r="536" spans="1:22" ht="24.75" customHeight="1" x14ac:dyDescent="0.2">
      <c r="A536" s="24">
        <v>0</v>
      </c>
      <c r="B536" s="24">
        <v>0</v>
      </c>
      <c r="C536" s="24">
        <v>0</v>
      </c>
      <c r="D536" s="24">
        <v>0</v>
      </c>
      <c r="E536" s="24">
        <v>0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3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4">
        <v>0.1</v>
      </c>
      <c r="R536" s="24">
        <v>3</v>
      </c>
      <c r="S536" s="24">
        <v>0</v>
      </c>
      <c r="T536" s="24">
        <v>0</v>
      </c>
      <c r="U536" s="24">
        <v>0</v>
      </c>
      <c r="V536" s="30">
        <v>43964</v>
      </c>
    </row>
    <row r="537" spans="1:22" ht="24.75" customHeight="1" x14ac:dyDescent="0.2">
      <c r="A537" s="25"/>
      <c r="B537" s="27">
        <v>0</v>
      </c>
      <c r="C537" s="27">
        <v>0</v>
      </c>
      <c r="D537" s="27">
        <v>0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5"/>
      <c r="P537" s="27">
        <v>0</v>
      </c>
      <c r="Q537" s="25"/>
      <c r="R537" s="27">
        <v>0</v>
      </c>
      <c r="S537" s="27">
        <v>0</v>
      </c>
      <c r="T537" s="27">
        <v>0</v>
      </c>
      <c r="U537" s="28">
        <v>0.5</v>
      </c>
      <c r="V537" s="31">
        <v>43966</v>
      </c>
    </row>
    <row r="538" spans="1:22" ht="24.75" customHeight="1" x14ac:dyDescent="0.2">
      <c r="A538" s="25"/>
      <c r="B538" s="24">
        <v>0</v>
      </c>
      <c r="C538" s="24">
        <v>0</v>
      </c>
      <c r="D538" s="24">
        <v>0</v>
      </c>
      <c r="E538" s="26">
        <v>1</v>
      </c>
      <c r="F538" s="24">
        <v>0</v>
      </c>
      <c r="G538" s="24">
        <v>0</v>
      </c>
      <c r="H538" s="24">
        <v>0</v>
      </c>
      <c r="I538" s="24">
        <v>0</v>
      </c>
      <c r="J538" s="24">
        <v>0</v>
      </c>
      <c r="K538" s="25"/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5"/>
      <c r="R538" s="24">
        <v>0</v>
      </c>
      <c r="S538" s="24">
        <v>0</v>
      </c>
      <c r="T538" s="24">
        <v>0</v>
      </c>
      <c r="U538" s="24">
        <v>0</v>
      </c>
      <c r="V538" s="30">
        <v>43966</v>
      </c>
    </row>
    <row r="539" spans="1:22" ht="24.75" customHeight="1" x14ac:dyDescent="0.2">
      <c r="A539" s="25"/>
      <c r="B539" s="27">
        <v>0</v>
      </c>
      <c r="C539" s="27">
        <v>0</v>
      </c>
      <c r="D539" s="27">
        <v>0</v>
      </c>
      <c r="E539" s="26">
        <v>1</v>
      </c>
      <c r="F539" s="27">
        <v>0</v>
      </c>
      <c r="G539" s="25"/>
      <c r="H539" s="27">
        <v>0</v>
      </c>
      <c r="I539" s="27">
        <v>0</v>
      </c>
      <c r="J539" s="27">
        <v>0</v>
      </c>
      <c r="K539" s="25"/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5"/>
      <c r="R539" s="27">
        <v>0</v>
      </c>
      <c r="S539" s="27">
        <v>0</v>
      </c>
      <c r="T539" s="27">
        <v>0</v>
      </c>
      <c r="U539" s="27">
        <v>0</v>
      </c>
      <c r="V539" s="31">
        <v>43966</v>
      </c>
    </row>
    <row r="540" spans="1:22" ht="24.75" customHeight="1" x14ac:dyDescent="0.2">
      <c r="A540" s="24">
        <v>0</v>
      </c>
      <c r="B540" s="24">
        <v>0</v>
      </c>
      <c r="C540" s="24">
        <v>0</v>
      </c>
      <c r="D540" s="24">
        <v>0</v>
      </c>
      <c r="E540" s="28">
        <v>5</v>
      </c>
      <c r="F540" s="24">
        <v>32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8</v>
      </c>
      <c r="R540" s="24">
        <v>0</v>
      </c>
      <c r="S540" s="24">
        <v>0</v>
      </c>
      <c r="T540" s="24">
        <v>0</v>
      </c>
      <c r="U540" s="24">
        <v>0</v>
      </c>
      <c r="V540" s="30">
        <v>43966</v>
      </c>
    </row>
    <row r="541" spans="1:22" ht="24.75" customHeight="1" x14ac:dyDescent="0.2">
      <c r="A541" s="27">
        <v>0</v>
      </c>
      <c r="B541" s="27">
        <v>4.8</v>
      </c>
      <c r="C541" s="27">
        <v>0</v>
      </c>
      <c r="D541" s="27">
        <v>3.6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4.0999999999999996</v>
      </c>
      <c r="Q541" s="27">
        <v>0.7</v>
      </c>
      <c r="R541" s="26">
        <v>5.5</v>
      </c>
      <c r="S541" s="27">
        <v>0</v>
      </c>
      <c r="T541" s="27">
        <v>0</v>
      </c>
      <c r="U541" s="27">
        <v>0.7</v>
      </c>
      <c r="V541" s="31">
        <v>43966</v>
      </c>
    </row>
    <row r="542" spans="1:22" ht="24.75" customHeight="1" x14ac:dyDescent="0.2">
      <c r="A542" s="24">
        <v>20</v>
      </c>
      <c r="B542" s="24">
        <v>0</v>
      </c>
      <c r="C542" s="24">
        <v>0</v>
      </c>
      <c r="D542" s="24">
        <v>0</v>
      </c>
      <c r="E542" s="24">
        <v>0</v>
      </c>
      <c r="F542" s="24">
        <v>0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1.8</v>
      </c>
      <c r="R542" s="24">
        <v>0</v>
      </c>
      <c r="S542" s="24">
        <v>0</v>
      </c>
      <c r="T542" s="24">
        <v>0</v>
      </c>
      <c r="U542" s="24">
        <v>2.2000000000000002</v>
      </c>
      <c r="V542" s="30">
        <v>43969</v>
      </c>
    </row>
    <row r="543" spans="1:22" ht="24.75" customHeight="1" x14ac:dyDescent="0.2">
      <c r="A543" s="25"/>
      <c r="B543" s="27">
        <v>0</v>
      </c>
      <c r="C543" s="27">
        <v>0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5"/>
      <c r="R543" s="27">
        <v>0</v>
      </c>
      <c r="S543" s="27">
        <v>0</v>
      </c>
      <c r="T543" s="27">
        <v>0</v>
      </c>
      <c r="U543" s="27">
        <v>2.2000000000000002</v>
      </c>
      <c r="V543" s="31">
        <v>43969</v>
      </c>
    </row>
    <row r="544" spans="1:22" ht="24.75" customHeight="1" x14ac:dyDescent="0.2">
      <c r="A544" s="25"/>
      <c r="B544" s="24">
        <v>0</v>
      </c>
      <c r="C544" s="24">
        <v>0</v>
      </c>
      <c r="D544" s="24">
        <v>0</v>
      </c>
      <c r="E544" s="24">
        <v>0</v>
      </c>
      <c r="F544" s="24">
        <v>0</v>
      </c>
      <c r="G544" s="24">
        <v>0</v>
      </c>
      <c r="H544" s="24">
        <v>0</v>
      </c>
      <c r="I544" s="24">
        <v>0</v>
      </c>
      <c r="J544" s="24">
        <v>0</v>
      </c>
      <c r="K544" s="25"/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5"/>
      <c r="R544" s="24">
        <v>0</v>
      </c>
      <c r="S544" s="24">
        <v>0</v>
      </c>
      <c r="T544" s="24">
        <v>0</v>
      </c>
      <c r="U544" s="24">
        <v>6.6</v>
      </c>
      <c r="V544" s="30">
        <v>43969</v>
      </c>
    </row>
    <row r="545" spans="1:22" ht="24.75" customHeight="1" x14ac:dyDescent="0.2">
      <c r="A545" s="25"/>
      <c r="B545" s="27">
        <v>0</v>
      </c>
      <c r="C545" s="27">
        <v>0</v>
      </c>
      <c r="D545" s="27">
        <v>0</v>
      </c>
      <c r="E545" s="25"/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5"/>
      <c r="R545" s="27">
        <v>0</v>
      </c>
      <c r="S545" s="27">
        <v>0</v>
      </c>
      <c r="T545" s="27">
        <v>0</v>
      </c>
      <c r="U545" s="27">
        <v>2.2000000000000002</v>
      </c>
      <c r="V545" s="31">
        <v>43969</v>
      </c>
    </row>
    <row r="546" spans="1:22" ht="24.75" customHeight="1" x14ac:dyDescent="0.2">
      <c r="A546" s="24">
        <v>25.7</v>
      </c>
      <c r="B546" s="24">
        <v>0</v>
      </c>
      <c r="C546" s="24">
        <v>0</v>
      </c>
      <c r="D546" s="24">
        <v>0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3.3</v>
      </c>
      <c r="R546" s="24">
        <v>0</v>
      </c>
      <c r="S546" s="24">
        <v>0</v>
      </c>
      <c r="T546" s="24">
        <v>8</v>
      </c>
      <c r="U546" s="24">
        <v>1.1000000000000001</v>
      </c>
      <c r="V546" s="30">
        <v>43969</v>
      </c>
    </row>
    <row r="547" spans="1:22" ht="24.75" customHeight="1" x14ac:dyDescent="0.2">
      <c r="A547" s="25"/>
      <c r="B547" s="27">
        <v>0</v>
      </c>
      <c r="C547" s="27">
        <v>0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5"/>
      <c r="R547" s="27">
        <v>0</v>
      </c>
      <c r="S547" s="27">
        <v>0</v>
      </c>
      <c r="T547" s="27">
        <v>0</v>
      </c>
      <c r="U547" s="27">
        <v>1.7</v>
      </c>
      <c r="V547" s="31">
        <v>43969</v>
      </c>
    </row>
    <row r="548" spans="1:22" ht="24.75" customHeight="1" x14ac:dyDescent="0.2">
      <c r="A548" s="25"/>
      <c r="B548" s="24">
        <v>0</v>
      </c>
      <c r="C548" s="24">
        <v>0</v>
      </c>
      <c r="D548" s="24">
        <v>0</v>
      </c>
      <c r="E548" s="24">
        <v>0</v>
      </c>
      <c r="F548" s="24">
        <v>0</v>
      </c>
      <c r="G548" s="24">
        <v>0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24">
        <v>10.3</v>
      </c>
      <c r="N548" s="24">
        <v>0</v>
      </c>
      <c r="O548" s="24">
        <v>0</v>
      </c>
      <c r="P548" s="24">
        <v>0</v>
      </c>
      <c r="Q548" s="25"/>
      <c r="R548" s="24">
        <v>0</v>
      </c>
      <c r="S548" s="24">
        <v>0</v>
      </c>
      <c r="T548" s="24">
        <v>35</v>
      </c>
      <c r="U548" s="24">
        <v>1.7</v>
      </c>
      <c r="V548" s="30">
        <v>43969</v>
      </c>
    </row>
    <row r="549" spans="1:22" ht="24.75" customHeight="1" x14ac:dyDescent="0.2">
      <c r="A549" s="27">
        <v>0</v>
      </c>
      <c r="B549" s="27">
        <v>2</v>
      </c>
      <c r="C549" s="27">
        <v>2.1</v>
      </c>
      <c r="D549" s="27">
        <v>0</v>
      </c>
      <c r="E549" s="27">
        <v>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2.5</v>
      </c>
      <c r="Q549" s="27">
        <v>1</v>
      </c>
      <c r="R549" s="27">
        <v>3</v>
      </c>
      <c r="S549" s="27">
        <v>0</v>
      </c>
      <c r="T549" s="27">
        <v>0</v>
      </c>
      <c r="U549" s="27">
        <v>1</v>
      </c>
      <c r="V549" s="31">
        <v>43971</v>
      </c>
    </row>
    <row r="550" spans="1:22" ht="24.75" customHeight="1" x14ac:dyDescent="0.2">
      <c r="A550" s="24">
        <v>0</v>
      </c>
      <c r="B550" s="24">
        <v>2</v>
      </c>
      <c r="C550" s="25"/>
      <c r="D550" s="24">
        <v>0</v>
      </c>
      <c r="E550" s="24">
        <v>0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  <c r="N550" s="24">
        <v>0</v>
      </c>
      <c r="O550" s="24">
        <v>0</v>
      </c>
      <c r="P550" s="25"/>
      <c r="Q550" s="24">
        <v>1</v>
      </c>
      <c r="R550" s="26">
        <v>3</v>
      </c>
      <c r="S550" s="24">
        <v>0</v>
      </c>
      <c r="T550" s="24">
        <v>0</v>
      </c>
      <c r="U550" s="24">
        <v>1</v>
      </c>
      <c r="V550" s="30">
        <v>43971</v>
      </c>
    </row>
    <row r="551" spans="1:22" ht="24.75" customHeight="1" x14ac:dyDescent="0.2">
      <c r="A551" s="27">
        <v>0</v>
      </c>
      <c r="B551" s="27">
        <v>0</v>
      </c>
      <c r="C551" s="27">
        <v>0</v>
      </c>
      <c r="D551" s="27">
        <v>0</v>
      </c>
      <c r="E551" s="27">
        <v>0</v>
      </c>
      <c r="F551" s="27">
        <v>0</v>
      </c>
      <c r="G551" s="27">
        <v>0</v>
      </c>
      <c r="H551" s="27">
        <v>1.5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20</v>
      </c>
      <c r="O551" s="27">
        <v>0</v>
      </c>
      <c r="P551" s="27">
        <v>0</v>
      </c>
      <c r="Q551" s="27">
        <v>0.8</v>
      </c>
      <c r="R551" s="27">
        <v>0</v>
      </c>
      <c r="S551" s="27">
        <v>0</v>
      </c>
      <c r="T551" s="27">
        <v>0</v>
      </c>
      <c r="U551" s="27">
        <v>0</v>
      </c>
      <c r="V551" s="31">
        <v>43971</v>
      </c>
    </row>
    <row r="552" spans="1:22" ht="24.75" customHeight="1" x14ac:dyDescent="0.2">
      <c r="A552" s="24">
        <v>0</v>
      </c>
      <c r="B552" s="24">
        <v>0</v>
      </c>
      <c r="C552" s="24">
        <v>0</v>
      </c>
      <c r="D552" s="24">
        <v>0</v>
      </c>
      <c r="E552" s="24">
        <v>3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  <c r="N552" s="24">
        <v>6</v>
      </c>
      <c r="O552" s="24">
        <v>0</v>
      </c>
      <c r="P552" s="24">
        <v>0</v>
      </c>
      <c r="Q552" s="24">
        <v>0.5</v>
      </c>
      <c r="R552" s="24">
        <v>0</v>
      </c>
      <c r="S552" s="24">
        <v>0</v>
      </c>
      <c r="T552" s="24">
        <v>0</v>
      </c>
      <c r="U552" s="24">
        <v>0</v>
      </c>
      <c r="V552" s="30">
        <v>43971</v>
      </c>
    </row>
    <row r="553" spans="1:22" ht="24.75" customHeight="1" x14ac:dyDescent="0.2">
      <c r="A553" s="27">
        <v>0</v>
      </c>
      <c r="B553" s="27">
        <v>0</v>
      </c>
      <c r="C553" s="27">
        <v>0</v>
      </c>
      <c r="D553" s="27">
        <v>0</v>
      </c>
      <c r="E553" s="27">
        <v>4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2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0.5</v>
      </c>
      <c r="R553" s="27">
        <v>0</v>
      </c>
      <c r="S553" s="27">
        <v>0</v>
      </c>
      <c r="T553" s="27">
        <v>4</v>
      </c>
      <c r="U553" s="27">
        <v>0</v>
      </c>
      <c r="V553" s="31">
        <v>43971</v>
      </c>
    </row>
    <row r="554" spans="1:22" ht="24.75" customHeight="1" x14ac:dyDescent="0.2">
      <c r="A554" s="24">
        <v>0</v>
      </c>
      <c r="B554" s="24">
        <v>0</v>
      </c>
      <c r="C554" s="24">
        <v>7</v>
      </c>
      <c r="D554" s="24">
        <v>0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24">
        <v>0</v>
      </c>
      <c r="K554" s="24">
        <v>2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0.5</v>
      </c>
      <c r="R554" s="24">
        <v>0</v>
      </c>
      <c r="S554" s="24">
        <v>0</v>
      </c>
      <c r="T554" s="24">
        <v>0</v>
      </c>
      <c r="U554" s="24">
        <v>0</v>
      </c>
      <c r="V554" s="30">
        <v>43971</v>
      </c>
    </row>
    <row r="555" spans="1:22" ht="24.75" customHeight="1" x14ac:dyDescent="0.2">
      <c r="A555" s="27">
        <v>0</v>
      </c>
      <c r="B555" s="27">
        <v>0</v>
      </c>
      <c r="C555" s="27">
        <v>1.5</v>
      </c>
      <c r="D555" s="27">
        <v>0</v>
      </c>
      <c r="E555" s="27">
        <v>0</v>
      </c>
      <c r="F555" s="27">
        <v>0</v>
      </c>
      <c r="G555" s="27">
        <v>0.6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0.3</v>
      </c>
      <c r="R555" s="27">
        <v>0</v>
      </c>
      <c r="S555" s="27">
        <v>0</v>
      </c>
      <c r="T555" s="27">
        <v>0</v>
      </c>
      <c r="U555" s="27">
        <v>0</v>
      </c>
      <c r="V555" s="31">
        <v>43971</v>
      </c>
    </row>
    <row r="556" spans="1:22" ht="24.75" customHeight="1" x14ac:dyDescent="0.2">
      <c r="A556" s="24">
        <v>0</v>
      </c>
      <c r="B556" s="24">
        <v>0</v>
      </c>
      <c r="C556" s="24">
        <v>0</v>
      </c>
      <c r="D556" s="24">
        <v>0</v>
      </c>
      <c r="E556" s="24">
        <v>1.7</v>
      </c>
      <c r="F556" s="24">
        <v>0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  <c r="N556" s="24">
        <v>0</v>
      </c>
      <c r="O556" s="24">
        <v>4</v>
      </c>
      <c r="P556" s="24">
        <v>0</v>
      </c>
      <c r="Q556" s="24">
        <v>0.3</v>
      </c>
      <c r="R556" s="24">
        <v>0</v>
      </c>
      <c r="S556" s="24">
        <v>0</v>
      </c>
      <c r="T556" s="24">
        <v>0</v>
      </c>
      <c r="U556" s="24">
        <v>0</v>
      </c>
      <c r="V556" s="30">
        <v>43971</v>
      </c>
    </row>
    <row r="557" spans="1:22" ht="24.75" customHeight="1" x14ac:dyDescent="0.2">
      <c r="A557" s="27">
        <v>0</v>
      </c>
      <c r="B557" s="27">
        <v>0</v>
      </c>
      <c r="C557" s="27">
        <v>0</v>
      </c>
      <c r="D557" s="27">
        <v>0</v>
      </c>
      <c r="E557" s="27">
        <v>3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1.7</v>
      </c>
      <c r="P557" s="27">
        <v>0</v>
      </c>
      <c r="Q557" s="27">
        <v>0.4</v>
      </c>
      <c r="R557" s="27">
        <v>0</v>
      </c>
      <c r="S557" s="27">
        <v>0</v>
      </c>
      <c r="T557" s="27">
        <v>0</v>
      </c>
      <c r="U557" s="27">
        <v>0</v>
      </c>
      <c r="V557" s="31">
        <v>43971</v>
      </c>
    </row>
    <row r="558" spans="1:22" ht="24.75" customHeight="1" x14ac:dyDescent="0.2">
      <c r="A558" s="24">
        <v>0</v>
      </c>
      <c r="B558" s="24">
        <v>0</v>
      </c>
      <c r="C558" s="24">
        <v>0</v>
      </c>
      <c r="D558" s="24">
        <v>0</v>
      </c>
      <c r="E558" s="24">
        <v>1</v>
      </c>
      <c r="F558" s="24">
        <v>0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0.6</v>
      </c>
      <c r="P558" s="24">
        <v>0</v>
      </c>
      <c r="Q558" s="24">
        <v>0.1</v>
      </c>
      <c r="R558" s="24">
        <v>0</v>
      </c>
      <c r="S558" s="24">
        <v>0</v>
      </c>
      <c r="T558" s="24">
        <v>0</v>
      </c>
      <c r="U558" s="24">
        <v>0</v>
      </c>
      <c r="V558" s="30">
        <v>43971</v>
      </c>
    </row>
    <row r="559" spans="1:22" ht="24.75" customHeight="1" x14ac:dyDescent="0.2">
      <c r="A559" s="27">
        <v>0</v>
      </c>
      <c r="B559" s="27">
        <v>0</v>
      </c>
      <c r="C559" s="27">
        <v>0</v>
      </c>
      <c r="D559" s="27">
        <v>0</v>
      </c>
      <c r="E559" s="27">
        <v>0</v>
      </c>
      <c r="F559" s="27">
        <v>0</v>
      </c>
      <c r="G559" s="27">
        <v>3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3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2</v>
      </c>
      <c r="U559" s="27">
        <v>0</v>
      </c>
      <c r="V559" s="31">
        <v>43971</v>
      </c>
    </row>
    <row r="560" spans="1:22" ht="24.75" customHeight="1" x14ac:dyDescent="0.2">
      <c r="A560" s="24">
        <v>0</v>
      </c>
      <c r="B560" s="24">
        <v>0</v>
      </c>
      <c r="C560" s="24">
        <v>0</v>
      </c>
      <c r="D560" s="24">
        <v>0</v>
      </c>
      <c r="E560" s="24">
        <v>0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3.3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0.2</v>
      </c>
      <c r="R560" s="24">
        <v>0</v>
      </c>
      <c r="S560" s="24">
        <v>0</v>
      </c>
      <c r="T560" s="24">
        <v>0</v>
      </c>
      <c r="U560" s="24">
        <v>0</v>
      </c>
      <c r="V560" s="30">
        <v>43971</v>
      </c>
    </row>
    <row r="561" spans="1:22" ht="24.75" customHeight="1" x14ac:dyDescent="0.2">
      <c r="A561" s="27">
        <v>0</v>
      </c>
      <c r="B561" s="27">
        <v>0</v>
      </c>
      <c r="C561" s="27">
        <v>0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2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0.1</v>
      </c>
      <c r="R561" s="27">
        <v>0</v>
      </c>
      <c r="S561" s="27">
        <v>0</v>
      </c>
      <c r="T561" s="27">
        <v>0</v>
      </c>
      <c r="U561" s="27">
        <v>0</v>
      </c>
      <c r="V561" s="31">
        <v>43971</v>
      </c>
    </row>
    <row r="562" spans="1:22" ht="24.75" customHeight="1" x14ac:dyDescent="0.2">
      <c r="A562" s="24">
        <v>0</v>
      </c>
      <c r="B562" s="24">
        <v>0</v>
      </c>
      <c r="C562" s="24">
        <v>0</v>
      </c>
      <c r="D562" s="24">
        <v>0</v>
      </c>
      <c r="E562" s="24">
        <v>0</v>
      </c>
      <c r="F562" s="24">
        <v>0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0</v>
      </c>
      <c r="M562" s="24">
        <v>0</v>
      </c>
      <c r="N562" s="24">
        <v>0</v>
      </c>
      <c r="O562" s="24">
        <v>3</v>
      </c>
      <c r="P562" s="24">
        <v>0</v>
      </c>
      <c r="Q562" s="24">
        <v>0.3</v>
      </c>
      <c r="R562" s="24">
        <v>0</v>
      </c>
      <c r="S562" s="24">
        <v>1</v>
      </c>
      <c r="T562" s="24">
        <v>0</v>
      </c>
      <c r="U562" s="24">
        <v>0</v>
      </c>
      <c r="V562" s="30">
        <v>43971</v>
      </c>
    </row>
    <row r="563" spans="1:22" ht="24.75" customHeight="1" x14ac:dyDescent="0.2">
      <c r="A563" s="27">
        <v>0</v>
      </c>
      <c r="B563" s="27">
        <v>0</v>
      </c>
      <c r="C563" s="27">
        <v>0</v>
      </c>
      <c r="D563" s="27">
        <v>0</v>
      </c>
      <c r="E563" s="27">
        <v>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3.5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0.3</v>
      </c>
      <c r="R563" s="27">
        <v>0</v>
      </c>
      <c r="S563" s="27">
        <v>0</v>
      </c>
      <c r="T563" s="27">
        <v>0</v>
      </c>
      <c r="U563" s="27">
        <v>0</v>
      </c>
      <c r="V563" s="31">
        <v>43971</v>
      </c>
    </row>
    <row r="564" spans="1:22" ht="24.75" customHeight="1" x14ac:dyDescent="0.2">
      <c r="A564" s="24">
        <v>0</v>
      </c>
      <c r="B564" s="24">
        <v>0</v>
      </c>
      <c r="C564" s="24">
        <v>0</v>
      </c>
      <c r="D564" s="24">
        <v>0</v>
      </c>
      <c r="E564" s="24">
        <v>0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0.1</v>
      </c>
      <c r="R564" s="24">
        <v>0.3</v>
      </c>
      <c r="S564" s="24">
        <v>0</v>
      </c>
      <c r="T564" s="24">
        <v>0</v>
      </c>
      <c r="U564" s="24">
        <v>0</v>
      </c>
      <c r="V564" s="30">
        <v>43971</v>
      </c>
    </row>
    <row r="565" spans="1:22" ht="24.75" customHeight="1" x14ac:dyDescent="0.2">
      <c r="A565" s="27">
        <v>0</v>
      </c>
      <c r="B565" s="27">
        <v>0</v>
      </c>
      <c r="C565" s="27">
        <v>0</v>
      </c>
      <c r="D565" s="27">
        <v>0</v>
      </c>
      <c r="E565" s="27">
        <v>0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8</v>
      </c>
      <c r="N565" s="27">
        <v>0</v>
      </c>
      <c r="O565" s="27">
        <v>0</v>
      </c>
      <c r="P565" s="27">
        <v>0</v>
      </c>
      <c r="Q565" s="27">
        <v>0.3</v>
      </c>
      <c r="R565" s="27">
        <v>0</v>
      </c>
      <c r="S565" s="27">
        <v>0</v>
      </c>
      <c r="T565" s="27">
        <v>0</v>
      </c>
      <c r="U565" s="27">
        <v>0</v>
      </c>
      <c r="V565" s="31">
        <v>43971</v>
      </c>
    </row>
    <row r="566" spans="1:22" ht="24.75" customHeight="1" x14ac:dyDescent="0.2">
      <c r="A566" s="24">
        <v>0</v>
      </c>
      <c r="B566" s="24">
        <v>0</v>
      </c>
      <c r="C566" s="24">
        <v>0</v>
      </c>
      <c r="D566" s="24">
        <v>0</v>
      </c>
      <c r="E566" s="24">
        <v>0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4">
        <v>0</v>
      </c>
      <c r="N566" s="24">
        <v>0</v>
      </c>
      <c r="O566" s="24">
        <v>0</v>
      </c>
      <c r="P566" s="24">
        <v>0</v>
      </c>
      <c r="Q566" s="24">
        <v>0.5</v>
      </c>
      <c r="R566" s="24">
        <v>0</v>
      </c>
      <c r="S566" s="24">
        <v>0</v>
      </c>
      <c r="T566" s="24">
        <v>0</v>
      </c>
      <c r="U566" s="24">
        <v>0</v>
      </c>
      <c r="V566" s="30">
        <v>43971</v>
      </c>
    </row>
    <row r="567" spans="1:22" ht="24.75" customHeight="1" x14ac:dyDescent="0.2">
      <c r="A567" s="27">
        <v>0</v>
      </c>
      <c r="B567" s="27">
        <v>0</v>
      </c>
      <c r="C567" s="27">
        <v>0</v>
      </c>
      <c r="D567" s="27">
        <v>0</v>
      </c>
      <c r="E567" s="27">
        <v>10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3</v>
      </c>
      <c r="O567" s="27">
        <v>0</v>
      </c>
      <c r="P567" s="27">
        <v>0</v>
      </c>
      <c r="Q567" s="27">
        <v>1</v>
      </c>
      <c r="R567" s="27">
        <v>0</v>
      </c>
      <c r="S567" s="27">
        <v>0</v>
      </c>
      <c r="T567" s="27">
        <v>0</v>
      </c>
      <c r="U567" s="27">
        <v>0</v>
      </c>
      <c r="V567" s="31">
        <v>43971</v>
      </c>
    </row>
    <row r="568" spans="1:22" ht="24.75" customHeight="1" x14ac:dyDescent="0.2">
      <c r="A568" s="24">
        <v>0</v>
      </c>
      <c r="B568" s="24">
        <v>0</v>
      </c>
      <c r="C568" s="24">
        <v>1.3</v>
      </c>
      <c r="D568" s="24">
        <v>0</v>
      </c>
      <c r="E568" s="24">
        <v>0</v>
      </c>
      <c r="F568" s="24">
        <v>0</v>
      </c>
      <c r="G568" s="24">
        <v>0.6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0</v>
      </c>
      <c r="N568" s="24">
        <v>0</v>
      </c>
      <c r="O568" s="24">
        <v>0</v>
      </c>
      <c r="P568" s="24">
        <v>0</v>
      </c>
      <c r="Q568" s="24">
        <v>0.2</v>
      </c>
      <c r="R568" s="24">
        <v>0</v>
      </c>
      <c r="S568" s="24">
        <v>0</v>
      </c>
      <c r="T568" s="24">
        <v>0</v>
      </c>
      <c r="U568" s="24">
        <v>0</v>
      </c>
      <c r="V568" s="30">
        <v>43971</v>
      </c>
    </row>
    <row r="569" spans="1:22" ht="24.75" customHeight="1" x14ac:dyDescent="0.2">
      <c r="A569" s="27">
        <v>0</v>
      </c>
      <c r="B569" s="27">
        <v>0</v>
      </c>
      <c r="C569" s="27">
        <v>0</v>
      </c>
      <c r="D569" s="27">
        <v>0</v>
      </c>
      <c r="E569" s="27">
        <v>0</v>
      </c>
      <c r="F569" s="27">
        <v>0</v>
      </c>
      <c r="G569" s="27">
        <v>0</v>
      </c>
      <c r="H569" s="27">
        <v>0</v>
      </c>
      <c r="I569" s="27">
        <v>0</v>
      </c>
      <c r="J569" s="27">
        <v>2</v>
      </c>
      <c r="K569" s="27">
        <v>0</v>
      </c>
      <c r="L569" s="27">
        <v>0</v>
      </c>
      <c r="M569" s="27">
        <v>0</v>
      </c>
      <c r="N569" s="27">
        <v>6</v>
      </c>
      <c r="O569" s="27">
        <v>0</v>
      </c>
      <c r="P569" s="27">
        <v>0</v>
      </c>
      <c r="Q569" s="27">
        <v>0.5</v>
      </c>
      <c r="R569" s="27">
        <v>0</v>
      </c>
      <c r="S569" s="27">
        <v>0</v>
      </c>
      <c r="T569" s="27">
        <v>0</v>
      </c>
      <c r="U569" s="27">
        <v>0</v>
      </c>
      <c r="V569" s="31">
        <v>43971</v>
      </c>
    </row>
    <row r="570" spans="1:22" ht="24.75" customHeight="1" x14ac:dyDescent="0.2">
      <c r="A570" s="24">
        <v>0</v>
      </c>
      <c r="B570" s="24">
        <v>0</v>
      </c>
      <c r="C570" s="24">
        <v>0</v>
      </c>
      <c r="D570" s="24">
        <v>0</v>
      </c>
      <c r="E570" s="24">
        <v>0</v>
      </c>
      <c r="F570" s="24">
        <v>0</v>
      </c>
      <c r="G570" s="24">
        <v>0</v>
      </c>
      <c r="H570" s="24">
        <v>0</v>
      </c>
      <c r="I570" s="24">
        <v>0</v>
      </c>
      <c r="J570" s="24">
        <v>2</v>
      </c>
      <c r="K570" s="24">
        <v>0</v>
      </c>
      <c r="L570" s="24">
        <v>0</v>
      </c>
      <c r="M570" s="24">
        <v>0</v>
      </c>
      <c r="N570" s="24">
        <v>6</v>
      </c>
      <c r="O570" s="24">
        <v>0</v>
      </c>
      <c r="P570" s="24">
        <v>0</v>
      </c>
      <c r="Q570" s="24">
        <v>0.5</v>
      </c>
      <c r="R570" s="24">
        <v>0</v>
      </c>
      <c r="S570" s="24">
        <v>0</v>
      </c>
      <c r="T570" s="24">
        <v>0</v>
      </c>
      <c r="U570" s="24">
        <v>0</v>
      </c>
      <c r="V570" s="30">
        <v>43971</v>
      </c>
    </row>
    <row r="571" spans="1:22" ht="24.75" customHeight="1" x14ac:dyDescent="0.2">
      <c r="A571" s="27">
        <v>0</v>
      </c>
      <c r="B571" s="27">
        <v>0</v>
      </c>
      <c r="C571" s="27">
        <v>0</v>
      </c>
      <c r="D571" s="27">
        <v>0</v>
      </c>
      <c r="E571" s="27">
        <v>0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6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1.1000000000000001</v>
      </c>
      <c r="R571" s="27">
        <v>0</v>
      </c>
      <c r="S571" s="27">
        <v>0</v>
      </c>
      <c r="T571" s="27">
        <v>0</v>
      </c>
      <c r="U571" s="27">
        <v>0</v>
      </c>
      <c r="V571" s="31">
        <v>43971</v>
      </c>
    </row>
    <row r="572" spans="1:22" ht="24.75" customHeight="1" x14ac:dyDescent="0.2">
      <c r="A572" s="24">
        <v>0</v>
      </c>
      <c r="B572" s="24">
        <v>0</v>
      </c>
      <c r="C572" s="24">
        <v>0</v>
      </c>
      <c r="D572" s="24">
        <v>0</v>
      </c>
      <c r="E572" s="24">
        <v>4</v>
      </c>
      <c r="F572" s="24">
        <v>0</v>
      </c>
      <c r="G572" s="24">
        <v>0</v>
      </c>
      <c r="H572" s="24">
        <v>0</v>
      </c>
      <c r="I572" s="24">
        <v>0</v>
      </c>
      <c r="J572" s="24">
        <v>0</v>
      </c>
      <c r="K572" s="24">
        <v>2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0.5</v>
      </c>
      <c r="R572" s="24">
        <v>0</v>
      </c>
      <c r="S572" s="24">
        <v>0</v>
      </c>
      <c r="T572" s="24">
        <v>4</v>
      </c>
      <c r="U572" s="24">
        <v>0</v>
      </c>
      <c r="V572" s="30">
        <v>43971</v>
      </c>
    </row>
    <row r="573" spans="1:22" ht="24.75" customHeight="1" x14ac:dyDescent="0.2">
      <c r="A573" s="27">
        <v>0</v>
      </c>
      <c r="B573" s="27">
        <v>0</v>
      </c>
      <c r="C573" s="27">
        <v>0</v>
      </c>
      <c r="D573" s="27">
        <v>0</v>
      </c>
      <c r="E573" s="27">
        <v>0</v>
      </c>
      <c r="F573" s="27">
        <v>0</v>
      </c>
      <c r="G573" s="27">
        <v>0</v>
      </c>
      <c r="H573" s="27">
        <v>3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40</v>
      </c>
      <c r="O573" s="27">
        <v>0</v>
      </c>
      <c r="P573" s="27">
        <v>0</v>
      </c>
      <c r="Q573" s="27">
        <v>1.5</v>
      </c>
      <c r="R573" s="27">
        <v>0</v>
      </c>
      <c r="S573" s="27">
        <v>0</v>
      </c>
      <c r="T573" s="27">
        <v>0</v>
      </c>
      <c r="U573" s="27">
        <v>0</v>
      </c>
      <c r="V573" s="31">
        <v>43971</v>
      </c>
    </row>
    <row r="574" spans="1:22" ht="24.75" customHeight="1" x14ac:dyDescent="0.2">
      <c r="A574" s="24">
        <v>0</v>
      </c>
      <c r="B574" s="24">
        <v>0</v>
      </c>
      <c r="C574" s="24">
        <v>0</v>
      </c>
      <c r="D574" s="24">
        <v>0</v>
      </c>
      <c r="E574" s="24">
        <v>6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  <c r="M574" s="24">
        <v>0</v>
      </c>
      <c r="N574" s="24">
        <v>12</v>
      </c>
      <c r="O574" s="24">
        <v>0</v>
      </c>
      <c r="P574" s="24">
        <v>0</v>
      </c>
      <c r="Q574" s="24">
        <v>1</v>
      </c>
      <c r="R574" s="24">
        <v>0</v>
      </c>
      <c r="S574" s="24">
        <v>0</v>
      </c>
      <c r="T574" s="24">
        <v>0</v>
      </c>
      <c r="U574" s="24">
        <v>0</v>
      </c>
      <c r="V574" s="30">
        <v>43971</v>
      </c>
    </row>
    <row r="575" spans="1:22" ht="24.75" customHeight="1" x14ac:dyDescent="0.2">
      <c r="A575" s="27">
        <v>0</v>
      </c>
      <c r="B575" s="27">
        <v>0</v>
      </c>
      <c r="C575" s="27">
        <v>0</v>
      </c>
      <c r="D575" s="27">
        <v>0</v>
      </c>
      <c r="E575" s="27">
        <v>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4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1</v>
      </c>
      <c r="R575" s="27">
        <v>0</v>
      </c>
      <c r="S575" s="27">
        <v>0</v>
      </c>
      <c r="T575" s="27">
        <v>8</v>
      </c>
      <c r="U575" s="27">
        <v>0</v>
      </c>
      <c r="V575" s="31">
        <v>43971</v>
      </c>
    </row>
    <row r="576" spans="1:22" ht="24.75" customHeight="1" x14ac:dyDescent="0.2">
      <c r="A576" s="24">
        <v>0</v>
      </c>
      <c r="B576" s="24">
        <v>0</v>
      </c>
      <c r="C576" s="24">
        <v>7</v>
      </c>
      <c r="D576" s="24">
        <v>0</v>
      </c>
      <c r="E576" s="24">
        <v>0</v>
      </c>
      <c r="F576" s="24">
        <v>0</v>
      </c>
      <c r="G576" s="24">
        <v>0</v>
      </c>
      <c r="H576" s="24">
        <v>0</v>
      </c>
      <c r="I576" s="24">
        <v>0</v>
      </c>
      <c r="J576" s="24">
        <v>0</v>
      </c>
      <c r="K576" s="24">
        <v>2</v>
      </c>
      <c r="L576" s="24">
        <v>0</v>
      </c>
      <c r="M576" s="24">
        <v>0</v>
      </c>
      <c r="N576" s="24">
        <v>0</v>
      </c>
      <c r="O576" s="24">
        <v>0</v>
      </c>
      <c r="P576" s="24">
        <v>0</v>
      </c>
      <c r="Q576" s="24">
        <v>0.5</v>
      </c>
      <c r="R576" s="24">
        <v>0</v>
      </c>
      <c r="S576" s="24">
        <v>0</v>
      </c>
      <c r="T576" s="24">
        <v>0</v>
      </c>
      <c r="U576" s="24">
        <v>0</v>
      </c>
      <c r="V576" s="30">
        <v>43971</v>
      </c>
    </row>
    <row r="577" spans="1:22" ht="24.75" customHeight="1" x14ac:dyDescent="0.2">
      <c r="A577" s="27">
        <v>0</v>
      </c>
      <c r="B577" s="27">
        <v>0</v>
      </c>
      <c r="C577" s="27">
        <v>3</v>
      </c>
      <c r="D577" s="27">
        <v>0</v>
      </c>
      <c r="E577" s="27">
        <v>0</v>
      </c>
      <c r="F577" s="27">
        <v>0</v>
      </c>
      <c r="G577" s="27">
        <v>1.3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0.5</v>
      </c>
      <c r="R577" s="27">
        <v>0</v>
      </c>
      <c r="S577" s="27">
        <v>0</v>
      </c>
      <c r="T577" s="27">
        <v>0</v>
      </c>
      <c r="U577" s="27">
        <v>0</v>
      </c>
      <c r="V577" s="31">
        <v>43971</v>
      </c>
    </row>
    <row r="578" spans="1:22" ht="24.75" customHeight="1" x14ac:dyDescent="0.2">
      <c r="A578" s="24">
        <v>0</v>
      </c>
      <c r="B578" s="24">
        <v>0</v>
      </c>
      <c r="C578" s="24">
        <v>0</v>
      </c>
      <c r="D578" s="24">
        <v>0</v>
      </c>
      <c r="E578" s="24">
        <v>3.3</v>
      </c>
      <c r="F578" s="24">
        <v>0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0</v>
      </c>
      <c r="M578" s="24">
        <v>0</v>
      </c>
      <c r="N578" s="24">
        <v>0</v>
      </c>
      <c r="O578" s="24">
        <v>8</v>
      </c>
      <c r="P578" s="24">
        <v>0</v>
      </c>
      <c r="Q578" s="24">
        <v>0.7</v>
      </c>
      <c r="R578" s="24">
        <v>0</v>
      </c>
      <c r="S578" s="24">
        <v>0</v>
      </c>
      <c r="T578" s="24">
        <v>0</v>
      </c>
      <c r="U578" s="24">
        <v>0</v>
      </c>
      <c r="V578" s="30">
        <v>43971</v>
      </c>
    </row>
    <row r="579" spans="1:22" ht="24.75" customHeight="1" x14ac:dyDescent="0.2">
      <c r="A579" s="27">
        <v>0</v>
      </c>
      <c r="B579" s="27">
        <v>0</v>
      </c>
      <c r="C579" s="27">
        <v>0</v>
      </c>
      <c r="D579" s="27">
        <v>0</v>
      </c>
      <c r="E579" s="27">
        <v>6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3.4</v>
      </c>
      <c r="P579" s="27">
        <v>0</v>
      </c>
      <c r="Q579" s="27">
        <v>0.8</v>
      </c>
      <c r="R579" s="27">
        <v>0</v>
      </c>
      <c r="S579" s="27">
        <v>0</v>
      </c>
      <c r="T579" s="27">
        <v>0</v>
      </c>
      <c r="U579" s="27">
        <v>0</v>
      </c>
      <c r="V579" s="31">
        <v>43971</v>
      </c>
    </row>
    <row r="580" spans="1:22" ht="24.75" customHeight="1" x14ac:dyDescent="0.2">
      <c r="A580" s="24">
        <v>0</v>
      </c>
      <c r="B580" s="24">
        <v>0</v>
      </c>
      <c r="C580" s="24">
        <v>0</v>
      </c>
      <c r="D580" s="24">
        <v>0</v>
      </c>
      <c r="E580" s="24">
        <v>2</v>
      </c>
      <c r="F580" s="24">
        <v>0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1.1000000000000001</v>
      </c>
      <c r="P580" s="24">
        <v>0</v>
      </c>
      <c r="Q580" s="24">
        <v>0.3</v>
      </c>
      <c r="R580" s="24">
        <v>0</v>
      </c>
      <c r="S580" s="24">
        <v>0</v>
      </c>
      <c r="T580" s="24">
        <v>0</v>
      </c>
      <c r="U580" s="24">
        <v>0</v>
      </c>
      <c r="V580" s="30">
        <v>43971</v>
      </c>
    </row>
    <row r="581" spans="1:22" ht="24.75" customHeight="1" x14ac:dyDescent="0.2">
      <c r="A581" s="27">
        <v>0</v>
      </c>
      <c r="B581" s="27">
        <v>0</v>
      </c>
      <c r="C581" s="27">
        <v>0</v>
      </c>
      <c r="D581" s="27">
        <v>0</v>
      </c>
      <c r="E581" s="27">
        <v>0</v>
      </c>
      <c r="F581" s="27">
        <v>0</v>
      </c>
      <c r="G581" s="27">
        <v>6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6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4</v>
      </c>
      <c r="U581" s="27">
        <v>0</v>
      </c>
      <c r="V581" s="31">
        <v>43971</v>
      </c>
    </row>
    <row r="582" spans="1:22" ht="24.75" customHeight="1" x14ac:dyDescent="0.2">
      <c r="A582" s="24">
        <v>0</v>
      </c>
      <c r="B582" s="24">
        <v>0</v>
      </c>
      <c r="C582" s="24">
        <v>0</v>
      </c>
      <c r="D582" s="24">
        <v>0</v>
      </c>
      <c r="E582" s="24">
        <v>0</v>
      </c>
      <c r="F582" s="24">
        <v>0</v>
      </c>
      <c r="G582" s="24">
        <v>0</v>
      </c>
      <c r="H582" s="24">
        <v>0</v>
      </c>
      <c r="I582" s="24">
        <v>0</v>
      </c>
      <c r="J582" s="24">
        <v>0</v>
      </c>
      <c r="K582" s="24">
        <v>6.7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0.3</v>
      </c>
      <c r="R582" s="24">
        <v>0</v>
      </c>
      <c r="S582" s="24">
        <v>0</v>
      </c>
      <c r="T582" s="24">
        <v>0</v>
      </c>
      <c r="U582" s="24">
        <v>0</v>
      </c>
      <c r="V582" s="30">
        <v>43971</v>
      </c>
    </row>
    <row r="583" spans="1:22" ht="24.75" customHeight="1" x14ac:dyDescent="0.2">
      <c r="A583" s="27">
        <v>0</v>
      </c>
      <c r="B583" s="27">
        <v>0</v>
      </c>
      <c r="C583" s="27">
        <v>0</v>
      </c>
      <c r="D583" s="27">
        <v>0</v>
      </c>
      <c r="E583" s="27">
        <v>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4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0.2</v>
      </c>
      <c r="R583" s="27">
        <v>0</v>
      </c>
      <c r="S583" s="27">
        <v>0</v>
      </c>
      <c r="T583" s="27">
        <v>0</v>
      </c>
      <c r="U583" s="27">
        <v>0</v>
      </c>
      <c r="V583" s="31">
        <v>43971</v>
      </c>
    </row>
    <row r="584" spans="1:22" ht="24.75" customHeight="1" x14ac:dyDescent="0.2">
      <c r="A584" s="24">
        <v>0</v>
      </c>
      <c r="B584" s="24">
        <v>0</v>
      </c>
      <c r="C584" s="24">
        <v>0</v>
      </c>
      <c r="D584" s="24">
        <v>0</v>
      </c>
      <c r="E584" s="24">
        <v>0</v>
      </c>
      <c r="F584" s="24">
        <v>0</v>
      </c>
      <c r="G584" s="24">
        <v>0</v>
      </c>
      <c r="H584" s="24">
        <v>0</v>
      </c>
      <c r="I584" s="24">
        <v>0</v>
      </c>
      <c r="J584" s="24">
        <v>0</v>
      </c>
      <c r="K584" s="24">
        <v>0</v>
      </c>
      <c r="L584" s="24">
        <v>0</v>
      </c>
      <c r="M584" s="24">
        <v>0</v>
      </c>
      <c r="N584" s="24">
        <v>0</v>
      </c>
      <c r="O584" s="24">
        <v>6</v>
      </c>
      <c r="P584" s="24">
        <v>0</v>
      </c>
      <c r="Q584" s="24">
        <v>0.7</v>
      </c>
      <c r="R584" s="24">
        <v>0</v>
      </c>
      <c r="S584" s="24">
        <v>2</v>
      </c>
      <c r="T584" s="24">
        <v>0</v>
      </c>
      <c r="U584" s="24">
        <v>0</v>
      </c>
      <c r="V584" s="30">
        <v>43971</v>
      </c>
    </row>
    <row r="585" spans="1:22" ht="24.75" customHeight="1" x14ac:dyDescent="0.2">
      <c r="A585" s="27">
        <v>0</v>
      </c>
      <c r="B585" s="27">
        <v>0</v>
      </c>
      <c r="C585" s="27">
        <v>0</v>
      </c>
      <c r="D585" s="27">
        <v>0</v>
      </c>
      <c r="E585" s="27">
        <v>0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7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0.7</v>
      </c>
      <c r="R585" s="27">
        <v>0</v>
      </c>
      <c r="S585" s="27">
        <v>0</v>
      </c>
      <c r="T585" s="27">
        <v>0</v>
      </c>
      <c r="U585" s="27">
        <v>0</v>
      </c>
      <c r="V585" s="31">
        <v>43971</v>
      </c>
    </row>
    <row r="586" spans="1:22" ht="24.75" customHeight="1" x14ac:dyDescent="0.2">
      <c r="A586" s="24">
        <v>0</v>
      </c>
      <c r="B586" s="24">
        <v>0</v>
      </c>
      <c r="C586" s="24">
        <v>0</v>
      </c>
      <c r="D586" s="24">
        <v>0</v>
      </c>
      <c r="E586" s="24">
        <v>0</v>
      </c>
      <c r="F586" s="24">
        <v>0</v>
      </c>
      <c r="G586" s="24">
        <v>0</v>
      </c>
      <c r="H586" s="24">
        <v>0</v>
      </c>
      <c r="I586" s="24">
        <v>0</v>
      </c>
      <c r="J586" s="24">
        <v>0</v>
      </c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1</v>
      </c>
      <c r="R586" s="24">
        <v>0</v>
      </c>
      <c r="S586" s="24">
        <v>0</v>
      </c>
      <c r="T586" s="24">
        <v>0</v>
      </c>
      <c r="U586" s="24">
        <v>0</v>
      </c>
      <c r="V586" s="30">
        <v>43971</v>
      </c>
    </row>
    <row r="587" spans="1:22" ht="24.75" customHeight="1" x14ac:dyDescent="0.2">
      <c r="A587" s="27">
        <v>0</v>
      </c>
      <c r="B587" s="27">
        <v>0</v>
      </c>
      <c r="C587" s="27">
        <v>0</v>
      </c>
      <c r="D587" s="27">
        <v>0</v>
      </c>
      <c r="E587" s="27">
        <v>0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31">
        <v>43971</v>
      </c>
    </row>
    <row r="588" spans="1:22" ht="24.75" customHeight="1" x14ac:dyDescent="0.2">
      <c r="A588" s="24">
        <v>0</v>
      </c>
      <c r="B588" s="24">
        <v>0</v>
      </c>
      <c r="C588" s="24">
        <v>0</v>
      </c>
      <c r="D588" s="24">
        <v>0</v>
      </c>
      <c r="E588" s="24">
        <v>2</v>
      </c>
      <c r="F588" s="24">
        <v>0</v>
      </c>
      <c r="G588" s="24">
        <v>0</v>
      </c>
      <c r="H588" s="24">
        <v>0</v>
      </c>
      <c r="I588" s="24">
        <v>0</v>
      </c>
      <c r="J588" s="24">
        <v>0</v>
      </c>
      <c r="K588" s="24">
        <v>3</v>
      </c>
      <c r="L588" s="24">
        <v>0</v>
      </c>
      <c r="M588" s="24">
        <v>0</v>
      </c>
      <c r="N588" s="24">
        <v>0</v>
      </c>
      <c r="O588" s="24">
        <v>0</v>
      </c>
      <c r="P588" s="24">
        <v>0</v>
      </c>
      <c r="Q588" s="24">
        <v>0.5</v>
      </c>
      <c r="R588" s="24">
        <v>0</v>
      </c>
      <c r="S588" s="24">
        <v>0</v>
      </c>
      <c r="T588" s="24">
        <v>0</v>
      </c>
      <c r="U588" s="24">
        <v>0</v>
      </c>
      <c r="V588" s="30">
        <v>43971</v>
      </c>
    </row>
    <row r="589" spans="1:22" ht="24.75" customHeight="1" x14ac:dyDescent="0.2">
      <c r="A589" s="27">
        <v>0</v>
      </c>
      <c r="B589" s="27">
        <v>0</v>
      </c>
      <c r="C589" s="27">
        <v>0</v>
      </c>
      <c r="D589" s="27">
        <v>0</v>
      </c>
      <c r="E589" s="27">
        <v>0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3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0.3</v>
      </c>
      <c r="R589" s="27">
        <v>0</v>
      </c>
      <c r="S589" s="27">
        <v>0</v>
      </c>
      <c r="T589" s="27">
        <v>0</v>
      </c>
      <c r="U589" s="27">
        <v>0</v>
      </c>
      <c r="V589" s="31">
        <v>43971</v>
      </c>
    </row>
    <row r="590" spans="1:22" ht="24.75" customHeight="1" x14ac:dyDescent="0.2">
      <c r="A590" s="24">
        <v>0</v>
      </c>
      <c r="B590" s="24">
        <v>0</v>
      </c>
      <c r="C590" s="24">
        <v>0</v>
      </c>
      <c r="D590" s="24">
        <v>0</v>
      </c>
      <c r="E590" s="24">
        <v>2</v>
      </c>
      <c r="F590" s="24">
        <v>0</v>
      </c>
      <c r="G590" s="24">
        <v>0</v>
      </c>
      <c r="H590" s="24">
        <v>0</v>
      </c>
      <c r="I590" s="24">
        <v>0</v>
      </c>
      <c r="J590" s="24">
        <v>0</v>
      </c>
      <c r="K590" s="24">
        <v>0</v>
      </c>
      <c r="L590" s="24">
        <v>0</v>
      </c>
      <c r="M590" s="24">
        <v>0</v>
      </c>
      <c r="N590" s="24">
        <v>0</v>
      </c>
      <c r="O590" s="24">
        <v>0</v>
      </c>
      <c r="P590" s="24">
        <v>0</v>
      </c>
      <c r="Q590" s="24">
        <v>0.5</v>
      </c>
      <c r="R590" s="24">
        <v>0.3</v>
      </c>
      <c r="S590" s="24">
        <v>0</v>
      </c>
      <c r="T590" s="24">
        <v>1</v>
      </c>
      <c r="U590" s="24">
        <v>0</v>
      </c>
      <c r="V590" s="30">
        <v>43971</v>
      </c>
    </row>
    <row r="591" spans="1:22" ht="24.75" customHeight="1" x14ac:dyDescent="0.2">
      <c r="A591" s="27">
        <v>0</v>
      </c>
      <c r="B591" s="27">
        <v>0</v>
      </c>
      <c r="C591" s="27">
        <v>0</v>
      </c>
      <c r="D591" s="27">
        <v>0</v>
      </c>
      <c r="E591" s="27">
        <v>1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1</v>
      </c>
      <c r="R591" s="27">
        <v>0</v>
      </c>
      <c r="S591" s="27">
        <v>0</v>
      </c>
      <c r="T591" s="27">
        <v>0</v>
      </c>
      <c r="U591" s="27">
        <v>0</v>
      </c>
      <c r="V591" s="31">
        <v>43971</v>
      </c>
    </row>
    <row r="592" spans="1:22" ht="24.75" customHeight="1" x14ac:dyDescent="0.2">
      <c r="A592" s="24">
        <v>0</v>
      </c>
      <c r="B592" s="24">
        <v>0</v>
      </c>
      <c r="C592" s="24">
        <v>0</v>
      </c>
      <c r="D592" s="24">
        <v>0</v>
      </c>
      <c r="E592" s="24">
        <v>3</v>
      </c>
      <c r="F592" s="24">
        <v>0</v>
      </c>
      <c r="G592" s="24">
        <v>1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0</v>
      </c>
      <c r="Q592" s="24">
        <v>0.5</v>
      </c>
      <c r="R592" s="24">
        <v>0.3</v>
      </c>
      <c r="S592" s="24">
        <v>0</v>
      </c>
      <c r="T592" s="24">
        <v>0</v>
      </c>
      <c r="U592" s="24">
        <v>0</v>
      </c>
      <c r="V592" s="30">
        <v>43971</v>
      </c>
    </row>
    <row r="593" spans="1:22" ht="24.75" customHeight="1" x14ac:dyDescent="0.2">
      <c r="A593" s="27">
        <v>0</v>
      </c>
      <c r="B593" s="27">
        <v>0</v>
      </c>
      <c r="C593" s="27">
        <v>0</v>
      </c>
      <c r="D593" s="27">
        <v>0</v>
      </c>
      <c r="E593" s="27">
        <v>0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0</v>
      </c>
      <c r="V593" s="31">
        <v>43971</v>
      </c>
    </row>
    <row r="594" spans="1:22" ht="24.75" customHeight="1" x14ac:dyDescent="0.2">
      <c r="A594" s="24">
        <v>0</v>
      </c>
      <c r="B594" s="24">
        <v>0</v>
      </c>
      <c r="C594" s="24">
        <v>0</v>
      </c>
      <c r="D594" s="24">
        <v>0</v>
      </c>
      <c r="E594" s="24">
        <v>0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>
        <v>0</v>
      </c>
      <c r="U594" s="24">
        <v>0</v>
      </c>
      <c r="V594" s="30">
        <v>43971</v>
      </c>
    </row>
    <row r="595" spans="1:22" ht="24.75" customHeight="1" x14ac:dyDescent="0.2">
      <c r="A595" s="27">
        <v>0</v>
      </c>
      <c r="B595" s="27">
        <v>0</v>
      </c>
      <c r="C595" s="27">
        <v>0</v>
      </c>
      <c r="D595" s="27">
        <v>0</v>
      </c>
      <c r="E595" s="27">
        <v>1.5</v>
      </c>
      <c r="F595" s="27">
        <v>0</v>
      </c>
      <c r="G595" s="27">
        <v>0.5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0.5</v>
      </c>
      <c r="R595" s="27">
        <v>0</v>
      </c>
      <c r="S595" s="27">
        <v>0</v>
      </c>
      <c r="T595" s="27">
        <v>0</v>
      </c>
      <c r="U595" s="27">
        <v>0</v>
      </c>
      <c r="V595" s="31">
        <v>43971</v>
      </c>
    </row>
    <row r="596" spans="1:22" ht="24.75" customHeight="1" x14ac:dyDescent="0.2">
      <c r="A596" s="24">
        <v>0</v>
      </c>
      <c r="B596" s="24">
        <v>0</v>
      </c>
      <c r="C596" s="24">
        <v>0</v>
      </c>
      <c r="D596" s="24">
        <v>0</v>
      </c>
      <c r="E596" s="24">
        <v>2</v>
      </c>
      <c r="F596" s="24">
        <v>0</v>
      </c>
      <c r="G596" s="24">
        <v>1.5</v>
      </c>
      <c r="H596" s="24">
        <v>0</v>
      </c>
      <c r="I596" s="24">
        <v>0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0.3</v>
      </c>
      <c r="R596" s="24">
        <v>0</v>
      </c>
      <c r="S596" s="24">
        <v>0</v>
      </c>
      <c r="T596" s="24">
        <v>0</v>
      </c>
      <c r="U596" s="24">
        <v>0</v>
      </c>
      <c r="V596" s="30">
        <v>43971</v>
      </c>
    </row>
    <row r="597" spans="1:22" ht="24.75" customHeight="1" x14ac:dyDescent="0.2">
      <c r="A597" s="27">
        <v>0</v>
      </c>
      <c r="B597" s="27">
        <v>0</v>
      </c>
      <c r="C597" s="27">
        <v>0</v>
      </c>
      <c r="D597" s="27">
        <v>0</v>
      </c>
      <c r="E597" s="27">
        <v>0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>
        <v>0</v>
      </c>
      <c r="V597" s="31">
        <v>43971</v>
      </c>
    </row>
    <row r="598" spans="1:22" ht="24.75" customHeight="1" x14ac:dyDescent="0.2">
      <c r="A598" s="24">
        <v>0</v>
      </c>
      <c r="B598" s="24">
        <v>0</v>
      </c>
      <c r="C598" s="24">
        <v>0</v>
      </c>
      <c r="D598" s="24">
        <v>0</v>
      </c>
      <c r="E598" s="24">
        <v>8</v>
      </c>
      <c r="F598" s="24">
        <v>0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0</v>
      </c>
      <c r="Q598" s="24">
        <v>0.3</v>
      </c>
      <c r="R598" s="24">
        <v>0</v>
      </c>
      <c r="S598" s="24">
        <v>0</v>
      </c>
      <c r="T598" s="24">
        <v>0</v>
      </c>
      <c r="U598" s="24">
        <v>0</v>
      </c>
      <c r="V598" s="30">
        <v>43971</v>
      </c>
    </row>
    <row r="599" spans="1:22" ht="24.75" customHeight="1" x14ac:dyDescent="0.2">
      <c r="A599" s="27">
        <v>0</v>
      </c>
      <c r="B599" s="27">
        <v>0</v>
      </c>
      <c r="C599" s="27">
        <v>0</v>
      </c>
      <c r="D599" s="27">
        <v>0</v>
      </c>
      <c r="E599" s="27">
        <v>8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6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2</v>
      </c>
      <c r="R599" s="27">
        <v>3</v>
      </c>
      <c r="S599" s="27">
        <v>0</v>
      </c>
      <c r="T599" s="27">
        <v>6</v>
      </c>
      <c r="U599" s="27">
        <v>0</v>
      </c>
      <c r="V599" s="31">
        <v>43971</v>
      </c>
    </row>
    <row r="600" spans="1:22" ht="24.75" customHeight="1" x14ac:dyDescent="0.2">
      <c r="A600" s="24">
        <v>0</v>
      </c>
      <c r="B600" s="24">
        <v>0</v>
      </c>
      <c r="C600" s="24">
        <v>0</v>
      </c>
      <c r="D600" s="24">
        <v>0</v>
      </c>
      <c r="E600" s="24">
        <v>0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6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0.5</v>
      </c>
      <c r="R600" s="24">
        <v>0</v>
      </c>
      <c r="S600" s="24">
        <v>1.5</v>
      </c>
      <c r="T600" s="24">
        <v>0</v>
      </c>
      <c r="U600" s="24">
        <v>0</v>
      </c>
      <c r="V600" s="30">
        <v>43971</v>
      </c>
    </row>
    <row r="601" spans="1:22" ht="24.75" customHeight="1" x14ac:dyDescent="0.2">
      <c r="A601" s="27">
        <v>0</v>
      </c>
      <c r="B601" s="27">
        <v>0</v>
      </c>
      <c r="C601" s="27">
        <v>0</v>
      </c>
      <c r="D601" s="27">
        <v>0</v>
      </c>
      <c r="E601" s="27">
        <v>22.5</v>
      </c>
      <c r="F601" s="27">
        <v>0</v>
      </c>
      <c r="G601" s="27">
        <v>0</v>
      </c>
      <c r="H601" s="27">
        <v>0</v>
      </c>
      <c r="I601" s="27">
        <v>10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1.5</v>
      </c>
      <c r="R601" s="27">
        <v>0</v>
      </c>
      <c r="S601" s="27">
        <v>0</v>
      </c>
      <c r="T601" s="27">
        <v>0</v>
      </c>
      <c r="U601" s="27">
        <v>0</v>
      </c>
      <c r="V601" s="31">
        <v>43973</v>
      </c>
    </row>
    <row r="602" spans="1:22" ht="24.75" customHeight="1" x14ac:dyDescent="0.2">
      <c r="A602" s="24">
        <v>4</v>
      </c>
      <c r="B602" s="24">
        <v>0</v>
      </c>
      <c r="C602" s="24">
        <v>2</v>
      </c>
      <c r="D602" s="24">
        <v>0</v>
      </c>
      <c r="E602" s="24">
        <v>0</v>
      </c>
      <c r="F602" s="24">
        <v>0</v>
      </c>
      <c r="G602" s="24">
        <v>2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4">
        <v>2</v>
      </c>
      <c r="P602" s="24">
        <v>0</v>
      </c>
      <c r="Q602" s="24">
        <v>0.5</v>
      </c>
      <c r="R602" s="24">
        <v>0</v>
      </c>
      <c r="S602" s="24">
        <v>0</v>
      </c>
      <c r="T602" s="24">
        <v>0</v>
      </c>
      <c r="U602" s="24">
        <v>0</v>
      </c>
      <c r="V602" s="30">
        <v>43973</v>
      </c>
    </row>
    <row r="603" spans="1:22" ht="24.75" customHeight="1" x14ac:dyDescent="0.2">
      <c r="A603" s="27">
        <v>3</v>
      </c>
      <c r="B603" s="27">
        <v>0</v>
      </c>
      <c r="C603" s="27">
        <v>1.5</v>
      </c>
      <c r="D603" s="27">
        <v>0</v>
      </c>
      <c r="E603" s="27">
        <v>0</v>
      </c>
      <c r="F603" s="27">
        <v>0</v>
      </c>
      <c r="G603" s="27">
        <v>1.5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2</v>
      </c>
      <c r="P603" s="27">
        <v>0</v>
      </c>
      <c r="Q603" s="27">
        <v>0.5</v>
      </c>
      <c r="R603" s="27">
        <v>0</v>
      </c>
      <c r="S603" s="27">
        <v>0</v>
      </c>
      <c r="T603" s="27">
        <v>0</v>
      </c>
      <c r="U603" s="27">
        <v>0</v>
      </c>
      <c r="V603" s="31">
        <v>43973</v>
      </c>
    </row>
    <row r="604" spans="1:22" ht="24.75" customHeight="1" x14ac:dyDescent="0.2">
      <c r="A604" s="24">
        <v>0</v>
      </c>
      <c r="B604" s="24">
        <v>0</v>
      </c>
      <c r="C604" s="24">
        <v>0</v>
      </c>
      <c r="D604" s="24">
        <v>0</v>
      </c>
      <c r="E604" s="24">
        <v>0</v>
      </c>
      <c r="F604" s="24">
        <v>0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15</v>
      </c>
      <c r="R604" s="24">
        <v>0</v>
      </c>
      <c r="S604" s="24">
        <v>0</v>
      </c>
      <c r="T604" s="24">
        <v>0</v>
      </c>
      <c r="U604" s="24">
        <v>0</v>
      </c>
      <c r="V604" s="30">
        <v>43980</v>
      </c>
    </row>
    <row r="605" spans="1:22" ht="24.75" customHeight="1" x14ac:dyDescent="0.2">
      <c r="A605" s="27">
        <v>0</v>
      </c>
      <c r="B605" s="27">
        <v>0</v>
      </c>
      <c r="C605" s="27">
        <v>0</v>
      </c>
      <c r="D605" s="27">
        <v>0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0</v>
      </c>
      <c r="N605" s="27">
        <v>0</v>
      </c>
      <c r="O605" s="27">
        <v>1.3</v>
      </c>
      <c r="P605" s="27">
        <v>0</v>
      </c>
      <c r="Q605" s="27">
        <v>0.3</v>
      </c>
      <c r="R605" s="27">
        <v>0</v>
      </c>
      <c r="S605" s="27">
        <v>0</v>
      </c>
      <c r="T605" s="27">
        <v>0</v>
      </c>
      <c r="U605" s="27">
        <v>0</v>
      </c>
      <c r="V605" s="31">
        <v>43980</v>
      </c>
    </row>
    <row r="606" spans="1:22" ht="24.75" customHeight="1" x14ac:dyDescent="0.2">
      <c r="A606" s="24">
        <v>0</v>
      </c>
      <c r="B606" s="24">
        <v>0</v>
      </c>
      <c r="C606" s="24">
        <v>0</v>
      </c>
      <c r="D606" s="24">
        <v>0</v>
      </c>
      <c r="E606" s="24">
        <v>0</v>
      </c>
      <c r="F606" s="24">
        <v>0</v>
      </c>
      <c r="G606" s="24">
        <v>0</v>
      </c>
      <c r="H606" s="24">
        <v>0</v>
      </c>
      <c r="I606" s="24">
        <v>0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1</v>
      </c>
      <c r="P606" s="24">
        <v>0</v>
      </c>
      <c r="Q606" s="24">
        <v>0.3</v>
      </c>
      <c r="R606" s="24">
        <v>0</v>
      </c>
      <c r="S606" s="24">
        <v>0</v>
      </c>
      <c r="T606" s="24">
        <v>0</v>
      </c>
      <c r="U606" s="24">
        <v>0</v>
      </c>
      <c r="V606" s="30">
        <v>43980</v>
      </c>
    </row>
    <row r="607" spans="1:22" ht="24.75" customHeight="1" x14ac:dyDescent="0.2">
      <c r="A607" s="27">
        <v>0</v>
      </c>
      <c r="B607" s="27">
        <v>0</v>
      </c>
      <c r="C607" s="27">
        <v>0</v>
      </c>
      <c r="D607" s="27">
        <v>0</v>
      </c>
      <c r="E607" s="27">
        <v>0</v>
      </c>
      <c r="F607" s="27">
        <v>0</v>
      </c>
      <c r="G607" s="27">
        <v>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1.3</v>
      </c>
      <c r="P607" s="27">
        <v>0</v>
      </c>
      <c r="Q607" s="27">
        <v>0.3</v>
      </c>
      <c r="R607" s="27">
        <v>0</v>
      </c>
      <c r="S607" s="27">
        <v>0</v>
      </c>
      <c r="T607" s="27">
        <v>0</v>
      </c>
      <c r="U607" s="27">
        <v>0</v>
      </c>
      <c r="V607" s="31">
        <v>43980</v>
      </c>
    </row>
    <row r="608" spans="1:22" ht="24.75" customHeight="1" x14ac:dyDescent="0.2">
      <c r="A608" s="24">
        <v>0</v>
      </c>
      <c r="B608" s="24">
        <v>0</v>
      </c>
      <c r="C608" s="24">
        <v>0</v>
      </c>
      <c r="D608" s="24">
        <v>0</v>
      </c>
      <c r="E608" s="25"/>
      <c r="F608" s="24">
        <v>0</v>
      </c>
      <c r="G608" s="24">
        <v>0</v>
      </c>
      <c r="H608" s="24">
        <v>0</v>
      </c>
      <c r="I608" s="24">
        <v>0</v>
      </c>
      <c r="J608" s="24">
        <v>0</v>
      </c>
      <c r="K608" s="24">
        <v>0</v>
      </c>
      <c r="L608" s="24">
        <v>0</v>
      </c>
      <c r="M608" s="24">
        <v>0</v>
      </c>
      <c r="N608" s="24">
        <v>0</v>
      </c>
      <c r="O608" s="24">
        <v>0</v>
      </c>
      <c r="P608" s="24">
        <v>0</v>
      </c>
      <c r="Q608" s="24">
        <v>0</v>
      </c>
      <c r="R608" s="24">
        <v>0</v>
      </c>
      <c r="S608" s="24">
        <v>0</v>
      </c>
      <c r="T608" s="24">
        <v>0</v>
      </c>
      <c r="U608" s="24">
        <v>0</v>
      </c>
      <c r="V608" s="30">
        <v>43980</v>
      </c>
    </row>
    <row r="609" spans="1:22" ht="24.75" customHeight="1" x14ac:dyDescent="0.2">
      <c r="A609" s="27">
        <v>0</v>
      </c>
      <c r="B609" s="27">
        <v>0</v>
      </c>
      <c r="C609" s="27">
        <v>4</v>
      </c>
      <c r="D609" s="27">
        <v>0</v>
      </c>
      <c r="E609" s="27">
        <v>0</v>
      </c>
      <c r="F609" s="27">
        <v>0</v>
      </c>
      <c r="G609" s="27">
        <v>0</v>
      </c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0.9</v>
      </c>
      <c r="R609" s="27">
        <v>0</v>
      </c>
      <c r="S609" s="27">
        <v>0</v>
      </c>
      <c r="T609" s="27">
        <v>0</v>
      </c>
      <c r="U609" s="27">
        <v>0</v>
      </c>
      <c r="V609" s="31">
        <v>43985</v>
      </c>
    </row>
    <row r="610" spans="1:22" ht="24.75" customHeight="1" x14ac:dyDescent="0.2">
      <c r="A610" s="28">
        <v>0.2</v>
      </c>
      <c r="B610" s="24">
        <v>0</v>
      </c>
      <c r="C610" s="24">
        <v>0</v>
      </c>
      <c r="D610" s="24">
        <v>0</v>
      </c>
      <c r="E610" s="25"/>
      <c r="F610" s="24">
        <v>0</v>
      </c>
      <c r="G610" s="24">
        <v>0</v>
      </c>
      <c r="H610" s="24">
        <v>0</v>
      </c>
      <c r="I610" s="24">
        <v>0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5"/>
      <c r="R610" s="25"/>
      <c r="S610" s="24">
        <v>0</v>
      </c>
      <c r="T610" s="24">
        <v>0</v>
      </c>
      <c r="U610" s="24">
        <v>1</v>
      </c>
      <c r="V610" s="30">
        <v>43987</v>
      </c>
    </row>
    <row r="611" spans="1:22" ht="24.75" customHeight="1" x14ac:dyDescent="0.2">
      <c r="A611" s="27">
        <v>40</v>
      </c>
      <c r="B611" s="27">
        <v>0</v>
      </c>
      <c r="C611" s="27">
        <v>0</v>
      </c>
      <c r="D611" s="27">
        <v>0</v>
      </c>
      <c r="E611" s="27">
        <v>40</v>
      </c>
      <c r="F611" s="27">
        <v>0</v>
      </c>
      <c r="G611" s="27">
        <v>0</v>
      </c>
      <c r="H611" s="27">
        <v>80</v>
      </c>
      <c r="I611" s="27">
        <v>120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2</v>
      </c>
      <c r="R611" s="27">
        <v>0</v>
      </c>
      <c r="S611" s="27">
        <v>0</v>
      </c>
      <c r="T611" s="27">
        <v>600</v>
      </c>
      <c r="U611" s="27">
        <v>4</v>
      </c>
      <c r="V611" s="31">
        <v>43987</v>
      </c>
    </row>
    <row r="612" spans="1:22" ht="24.75" customHeight="1" x14ac:dyDescent="0.2">
      <c r="A612" s="24">
        <v>0</v>
      </c>
      <c r="B612" s="24">
        <v>0</v>
      </c>
      <c r="C612" s="24">
        <v>0</v>
      </c>
      <c r="D612" s="24">
        <v>0</v>
      </c>
      <c r="E612" s="24">
        <v>60</v>
      </c>
      <c r="F612" s="24">
        <v>0</v>
      </c>
      <c r="G612" s="24">
        <v>0</v>
      </c>
      <c r="H612" s="24">
        <v>12</v>
      </c>
      <c r="I612" s="24">
        <v>0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1</v>
      </c>
      <c r="R612" s="24">
        <v>0</v>
      </c>
      <c r="S612" s="24">
        <v>0</v>
      </c>
      <c r="T612" s="24">
        <v>0</v>
      </c>
      <c r="U612" s="24">
        <v>2</v>
      </c>
      <c r="V612" s="30">
        <v>43987</v>
      </c>
    </row>
    <row r="613" spans="1:22" ht="24.75" customHeight="1" x14ac:dyDescent="0.2">
      <c r="A613" s="27">
        <v>0</v>
      </c>
      <c r="B613" s="27">
        <v>0</v>
      </c>
      <c r="C613" s="27">
        <v>0</v>
      </c>
      <c r="D613" s="27">
        <v>0</v>
      </c>
      <c r="E613" s="27">
        <v>0</v>
      </c>
      <c r="F613" s="27">
        <v>0</v>
      </c>
      <c r="G613" s="27">
        <v>0</v>
      </c>
      <c r="H613" s="27">
        <v>0</v>
      </c>
      <c r="I613" s="27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20</v>
      </c>
      <c r="R613" s="27">
        <v>10</v>
      </c>
      <c r="S613" s="27">
        <v>0</v>
      </c>
      <c r="T613" s="27">
        <v>0</v>
      </c>
      <c r="U613" s="27">
        <v>0</v>
      </c>
      <c r="V613" s="31">
        <v>43992</v>
      </c>
    </row>
    <row r="614" spans="1:22" ht="122.25" customHeight="1" x14ac:dyDescent="0.2">
      <c r="A614" s="24">
        <v>6</v>
      </c>
      <c r="B614" s="24">
        <v>0</v>
      </c>
      <c r="C614" s="24">
        <v>0</v>
      </c>
      <c r="D614" s="24">
        <v>0</v>
      </c>
      <c r="E614" s="24">
        <v>0</v>
      </c>
      <c r="F614" s="24">
        <v>0</v>
      </c>
      <c r="G614" s="24">
        <v>0</v>
      </c>
      <c r="H614" s="24">
        <v>0</v>
      </c>
      <c r="I614" s="24">
        <v>0</v>
      </c>
      <c r="J614" s="24">
        <v>5</v>
      </c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0.5</v>
      </c>
      <c r="R614" s="24">
        <v>0</v>
      </c>
      <c r="S614" s="24">
        <v>0</v>
      </c>
      <c r="T614" s="24">
        <v>0</v>
      </c>
      <c r="U614" s="24">
        <v>0.5</v>
      </c>
      <c r="V614" s="30">
        <v>43997</v>
      </c>
    </row>
    <row r="615" spans="1:22" ht="24.75" customHeight="1" x14ac:dyDescent="0.2">
      <c r="A615" s="27">
        <v>20</v>
      </c>
      <c r="B615" s="27">
        <v>0</v>
      </c>
      <c r="C615" s="27">
        <v>0</v>
      </c>
      <c r="D615" s="27">
        <v>0</v>
      </c>
      <c r="E615" s="27">
        <v>0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1.8</v>
      </c>
      <c r="R615" s="27">
        <v>0</v>
      </c>
      <c r="S615" s="27">
        <v>0</v>
      </c>
      <c r="T615" s="27">
        <v>0</v>
      </c>
      <c r="U615" s="27">
        <v>2.2000000000000002</v>
      </c>
      <c r="V615" s="31">
        <v>43998</v>
      </c>
    </row>
    <row r="616" spans="1:22" ht="24.75" customHeight="1" x14ac:dyDescent="0.2">
      <c r="A616" s="25"/>
      <c r="B616" s="24">
        <v>0</v>
      </c>
      <c r="C616" s="24">
        <v>0</v>
      </c>
      <c r="D616" s="24">
        <v>0</v>
      </c>
      <c r="E616" s="24">
        <v>0</v>
      </c>
      <c r="F616" s="24">
        <v>0</v>
      </c>
      <c r="G616" s="24">
        <v>0</v>
      </c>
      <c r="H616" s="24">
        <v>0</v>
      </c>
      <c r="I616" s="24">
        <v>0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5"/>
      <c r="R616" s="24">
        <v>0</v>
      </c>
      <c r="S616" s="24">
        <v>0</v>
      </c>
      <c r="T616" s="24">
        <v>0</v>
      </c>
      <c r="U616" s="24">
        <v>2.2000000000000002</v>
      </c>
      <c r="V616" s="30">
        <v>43998</v>
      </c>
    </row>
    <row r="617" spans="1:22" ht="24.75" customHeight="1" x14ac:dyDescent="0.2">
      <c r="A617" s="25"/>
      <c r="B617" s="27">
        <v>0</v>
      </c>
      <c r="C617" s="27">
        <v>0</v>
      </c>
      <c r="D617" s="27">
        <v>0</v>
      </c>
      <c r="E617" s="27">
        <v>0</v>
      </c>
      <c r="F617" s="27">
        <v>0</v>
      </c>
      <c r="G617" s="27">
        <v>0</v>
      </c>
      <c r="H617" s="27">
        <v>0</v>
      </c>
      <c r="I617" s="27">
        <v>0</v>
      </c>
      <c r="J617" s="27">
        <v>0</v>
      </c>
      <c r="K617" s="25"/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5"/>
      <c r="R617" s="27">
        <v>0</v>
      </c>
      <c r="S617" s="27">
        <v>0</v>
      </c>
      <c r="T617" s="27">
        <v>0</v>
      </c>
      <c r="U617" s="27">
        <v>6.6</v>
      </c>
      <c r="V617" s="31">
        <v>43998</v>
      </c>
    </row>
    <row r="618" spans="1:22" ht="24.75" customHeight="1" x14ac:dyDescent="0.2">
      <c r="A618" s="25"/>
      <c r="B618" s="24">
        <v>0</v>
      </c>
      <c r="C618" s="24">
        <v>0</v>
      </c>
      <c r="D618" s="24">
        <v>0</v>
      </c>
      <c r="E618" s="25"/>
      <c r="F618" s="24">
        <v>0</v>
      </c>
      <c r="G618" s="24">
        <v>0</v>
      </c>
      <c r="H618" s="24">
        <v>0</v>
      </c>
      <c r="I618" s="24">
        <v>0</v>
      </c>
      <c r="J618" s="24">
        <v>0</v>
      </c>
      <c r="K618" s="24">
        <v>0</v>
      </c>
      <c r="L618" s="24">
        <v>0</v>
      </c>
      <c r="M618" s="24">
        <v>0</v>
      </c>
      <c r="N618" s="24">
        <v>0</v>
      </c>
      <c r="O618" s="24">
        <v>0</v>
      </c>
      <c r="P618" s="24">
        <v>0</v>
      </c>
      <c r="Q618" s="25"/>
      <c r="R618" s="24">
        <v>0</v>
      </c>
      <c r="S618" s="24">
        <v>0</v>
      </c>
      <c r="T618" s="24">
        <v>0</v>
      </c>
      <c r="U618" s="24">
        <v>2.2000000000000002</v>
      </c>
      <c r="V618" s="30">
        <v>43998</v>
      </c>
    </row>
    <row r="619" spans="1:22" ht="24.75" customHeight="1" x14ac:dyDescent="0.2">
      <c r="A619" s="27">
        <v>25.7</v>
      </c>
      <c r="B619" s="27">
        <v>0</v>
      </c>
      <c r="C619" s="27">
        <v>0</v>
      </c>
      <c r="D619" s="27">
        <v>0</v>
      </c>
      <c r="E619" s="27">
        <v>0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3.3</v>
      </c>
      <c r="R619" s="27">
        <v>0</v>
      </c>
      <c r="S619" s="27">
        <v>0</v>
      </c>
      <c r="T619" s="27">
        <v>8</v>
      </c>
      <c r="U619" s="27">
        <v>1.1000000000000001</v>
      </c>
      <c r="V619" s="31">
        <v>43998</v>
      </c>
    </row>
    <row r="620" spans="1:22" ht="24.75" customHeight="1" x14ac:dyDescent="0.2">
      <c r="A620" s="25"/>
      <c r="B620" s="24">
        <v>0</v>
      </c>
      <c r="C620" s="24">
        <v>0</v>
      </c>
      <c r="D620" s="24">
        <v>0</v>
      </c>
      <c r="E620" s="24">
        <v>0</v>
      </c>
      <c r="F620" s="24">
        <v>0</v>
      </c>
      <c r="G620" s="24">
        <v>0</v>
      </c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5"/>
      <c r="R620" s="24">
        <v>0</v>
      </c>
      <c r="S620" s="24">
        <v>0</v>
      </c>
      <c r="T620" s="24">
        <v>0</v>
      </c>
      <c r="U620" s="24">
        <v>1.7</v>
      </c>
      <c r="V620" s="30">
        <v>43998</v>
      </c>
    </row>
    <row r="621" spans="1:22" ht="24.75" customHeight="1" x14ac:dyDescent="0.2">
      <c r="A621" s="25"/>
      <c r="B621" s="27">
        <v>0</v>
      </c>
      <c r="C621" s="27">
        <v>0</v>
      </c>
      <c r="D621" s="27">
        <v>0</v>
      </c>
      <c r="E621" s="27">
        <v>0</v>
      </c>
      <c r="F621" s="27">
        <v>0</v>
      </c>
      <c r="G621" s="27">
        <v>0</v>
      </c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10.3</v>
      </c>
      <c r="N621" s="27">
        <v>0</v>
      </c>
      <c r="O621" s="27">
        <v>0</v>
      </c>
      <c r="P621" s="27">
        <v>0</v>
      </c>
      <c r="Q621" s="25"/>
      <c r="R621" s="27">
        <v>0</v>
      </c>
      <c r="S621" s="27">
        <v>0</v>
      </c>
      <c r="T621" s="27">
        <v>35</v>
      </c>
      <c r="U621" s="27">
        <v>1.7</v>
      </c>
      <c r="V621" s="31">
        <v>43998</v>
      </c>
    </row>
    <row r="622" spans="1:22" ht="24.75" customHeight="1" x14ac:dyDescent="0.2">
      <c r="A622" s="24">
        <v>0</v>
      </c>
      <c r="B622" s="24">
        <v>0</v>
      </c>
      <c r="C622" s="24">
        <v>0</v>
      </c>
      <c r="D622" s="24">
        <v>30.3</v>
      </c>
      <c r="E622" s="24">
        <v>0</v>
      </c>
      <c r="F622" s="24">
        <v>0</v>
      </c>
      <c r="G622" s="24">
        <v>0</v>
      </c>
      <c r="H622" s="24">
        <v>0</v>
      </c>
      <c r="I622" s="24">
        <v>0</v>
      </c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0</v>
      </c>
      <c r="Q622" s="24">
        <v>0</v>
      </c>
      <c r="R622" s="24">
        <v>0</v>
      </c>
      <c r="S622" s="24">
        <v>0</v>
      </c>
      <c r="T622" s="24">
        <v>0</v>
      </c>
      <c r="U622" s="24">
        <v>0</v>
      </c>
      <c r="V622" s="30">
        <v>44008</v>
      </c>
    </row>
    <row r="623" spans="1:22" ht="24.75" customHeight="1" x14ac:dyDescent="0.2">
      <c r="A623" s="27">
        <v>0</v>
      </c>
      <c r="B623" s="27">
        <v>0</v>
      </c>
      <c r="C623" s="27">
        <v>0</v>
      </c>
      <c r="D623" s="28">
        <v>26</v>
      </c>
      <c r="E623" s="27">
        <v>0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31">
        <v>44008</v>
      </c>
    </row>
    <row r="624" spans="1:22" ht="24.75" customHeight="1" x14ac:dyDescent="0.2">
      <c r="A624" s="24">
        <v>0</v>
      </c>
      <c r="B624" s="24">
        <v>0</v>
      </c>
      <c r="C624" s="24">
        <v>0</v>
      </c>
      <c r="D624" s="24">
        <v>17</v>
      </c>
      <c r="E624" s="24">
        <v>0</v>
      </c>
      <c r="F624" s="24">
        <v>0</v>
      </c>
      <c r="G624" s="24">
        <v>0</v>
      </c>
      <c r="H624" s="24">
        <v>0</v>
      </c>
      <c r="I624" s="24">
        <v>0</v>
      </c>
      <c r="J624" s="24">
        <v>0</v>
      </c>
      <c r="K624" s="24">
        <v>0</v>
      </c>
      <c r="L624" s="24">
        <v>0</v>
      </c>
      <c r="M624" s="24">
        <v>0</v>
      </c>
      <c r="N624" s="24">
        <v>0</v>
      </c>
      <c r="O624" s="24">
        <v>0</v>
      </c>
      <c r="P624" s="24">
        <v>0</v>
      </c>
      <c r="Q624" s="24">
        <v>0</v>
      </c>
      <c r="R624" s="24">
        <v>0</v>
      </c>
      <c r="S624" s="24">
        <v>0</v>
      </c>
      <c r="T624" s="24">
        <v>0</v>
      </c>
      <c r="U624" s="24">
        <v>0</v>
      </c>
      <c r="V624" s="30">
        <v>44008</v>
      </c>
    </row>
    <row r="625" spans="1:22" ht="24.75" customHeight="1" x14ac:dyDescent="0.2">
      <c r="A625" s="27">
        <v>0</v>
      </c>
      <c r="B625" s="27">
        <v>0</v>
      </c>
      <c r="C625" s="27">
        <v>0</v>
      </c>
      <c r="D625" s="27">
        <v>28.5</v>
      </c>
      <c r="E625" s="27">
        <v>0</v>
      </c>
      <c r="F625" s="27">
        <v>0</v>
      </c>
      <c r="G625" s="27">
        <v>0</v>
      </c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</v>
      </c>
      <c r="V625" s="31">
        <v>44008</v>
      </c>
    </row>
    <row r="626" spans="1:22" ht="24.75" customHeight="1" x14ac:dyDescent="0.2">
      <c r="A626" s="24">
        <v>0</v>
      </c>
      <c r="B626" s="24">
        <v>0</v>
      </c>
      <c r="C626" s="24">
        <v>0</v>
      </c>
      <c r="D626" s="24">
        <v>0</v>
      </c>
      <c r="E626" s="24">
        <v>0</v>
      </c>
      <c r="F626" s="24">
        <v>0</v>
      </c>
      <c r="G626" s="24">
        <v>0</v>
      </c>
      <c r="H626" s="24">
        <v>0</v>
      </c>
      <c r="I626" s="25"/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0.5</v>
      </c>
      <c r="R626" s="24">
        <v>0</v>
      </c>
      <c r="S626" s="24">
        <v>0</v>
      </c>
      <c r="T626" s="24">
        <v>0</v>
      </c>
      <c r="U626" s="24">
        <v>0</v>
      </c>
      <c r="V626" s="30">
        <v>44012</v>
      </c>
    </row>
    <row r="627" spans="1:22" ht="24.75" customHeight="1" x14ac:dyDescent="0.2">
      <c r="A627" s="27">
        <v>0</v>
      </c>
      <c r="B627" s="27">
        <v>0</v>
      </c>
      <c r="C627" s="27">
        <v>0</v>
      </c>
      <c r="D627" s="27">
        <v>0</v>
      </c>
      <c r="E627" s="27">
        <v>0</v>
      </c>
      <c r="F627" s="27">
        <v>0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5"/>
      <c r="O627" s="27">
        <v>0</v>
      </c>
      <c r="P627" s="27">
        <v>0</v>
      </c>
      <c r="Q627" s="25"/>
      <c r="R627" s="27">
        <v>0</v>
      </c>
      <c r="S627" s="27">
        <v>0</v>
      </c>
      <c r="T627" s="27">
        <v>0</v>
      </c>
      <c r="U627" s="27">
        <v>0</v>
      </c>
      <c r="V627" s="31">
        <v>44012</v>
      </c>
    </row>
    <row r="628" spans="1:22" ht="24.75" customHeight="1" x14ac:dyDescent="0.2">
      <c r="A628" s="24">
        <v>0</v>
      </c>
      <c r="B628" s="24">
        <v>0</v>
      </c>
      <c r="C628" s="24">
        <v>0</v>
      </c>
      <c r="D628" s="24">
        <v>0</v>
      </c>
      <c r="E628" s="24">
        <v>0</v>
      </c>
      <c r="F628" s="24">
        <v>0</v>
      </c>
      <c r="G628" s="24">
        <v>0</v>
      </c>
      <c r="H628" s="24">
        <v>0</v>
      </c>
      <c r="I628" s="24">
        <v>0</v>
      </c>
      <c r="J628" s="24">
        <v>0</v>
      </c>
      <c r="K628" s="24">
        <v>0</v>
      </c>
      <c r="L628" s="24">
        <v>0</v>
      </c>
      <c r="M628" s="24">
        <v>0</v>
      </c>
      <c r="N628" s="25"/>
      <c r="O628" s="24">
        <v>0</v>
      </c>
      <c r="P628" s="24">
        <v>0</v>
      </c>
      <c r="Q628" s="24">
        <v>2.5</v>
      </c>
      <c r="R628" s="24">
        <v>0</v>
      </c>
      <c r="S628" s="24">
        <v>0</v>
      </c>
      <c r="T628" s="24">
        <v>0</v>
      </c>
      <c r="U628" s="24">
        <v>0</v>
      </c>
      <c r="V628" s="30">
        <v>44012</v>
      </c>
    </row>
    <row r="629" spans="1:22" ht="24.75" customHeight="1" x14ac:dyDescent="0.2">
      <c r="A629" s="27">
        <v>0</v>
      </c>
      <c r="B629" s="27">
        <v>0</v>
      </c>
      <c r="C629" s="27">
        <v>0</v>
      </c>
      <c r="D629" s="27">
        <v>0</v>
      </c>
      <c r="E629" s="27">
        <v>0</v>
      </c>
      <c r="F629" s="27">
        <v>0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24.8</v>
      </c>
      <c r="P629" s="27">
        <v>0</v>
      </c>
      <c r="Q629" s="25"/>
      <c r="R629" s="27">
        <v>0</v>
      </c>
      <c r="S629" s="27">
        <v>0</v>
      </c>
      <c r="T629" s="27">
        <v>0</v>
      </c>
      <c r="U629" s="27">
        <v>0</v>
      </c>
      <c r="V629" s="31">
        <v>44012</v>
      </c>
    </row>
    <row r="630" spans="1:22" ht="24.75" customHeight="1" x14ac:dyDescent="0.2">
      <c r="A630" s="24">
        <v>0</v>
      </c>
      <c r="B630" s="24">
        <v>0</v>
      </c>
      <c r="C630" s="24">
        <v>0</v>
      </c>
      <c r="D630" s="24">
        <v>0</v>
      </c>
      <c r="E630" s="24">
        <v>0</v>
      </c>
      <c r="F630" s="24">
        <v>0</v>
      </c>
      <c r="G630" s="24">
        <v>0</v>
      </c>
      <c r="H630" s="24">
        <v>0</v>
      </c>
      <c r="I630" s="24">
        <v>0</v>
      </c>
      <c r="J630" s="24">
        <v>0</v>
      </c>
      <c r="K630" s="24">
        <v>0</v>
      </c>
      <c r="L630" s="24">
        <v>0</v>
      </c>
      <c r="M630" s="24">
        <v>0</v>
      </c>
      <c r="N630" s="24">
        <v>0</v>
      </c>
      <c r="O630" s="25"/>
      <c r="P630" s="24">
        <v>0</v>
      </c>
      <c r="Q630" s="24">
        <v>6.7</v>
      </c>
      <c r="R630" s="24">
        <v>0</v>
      </c>
      <c r="S630" s="24">
        <v>0</v>
      </c>
      <c r="T630" s="24">
        <v>0</v>
      </c>
      <c r="U630" s="24">
        <v>0</v>
      </c>
      <c r="V630" s="30">
        <v>44012</v>
      </c>
    </row>
    <row r="631" spans="1:22" ht="24.75" customHeight="1" x14ac:dyDescent="0.2">
      <c r="A631" s="27">
        <v>0</v>
      </c>
      <c r="B631" s="27">
        <v>0</v>
      </c>
      <c r="C631" s="27">
        <v>0</v>
      </c>
      <c r="D631" s="27">
        <v>0</v>
      </c>
      <c r="E631" s="25"/>
      <c r="F631" s="27">
        <v>0</v>
      </c>
      <c r="G631" s="25"/>
      <c r="H631" s="28">
        <v>0.2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8">
        <v>0.2</v>
      </c>
      <c r="Q631" s="28">
        <v>0.2</v>
      </c>
      <c r="R631" s="27">
        <v>0</v>
      </c>
      <c r="S631" s="27">
        <v>0</v>
      </c>
      <c r="T631" s="27">
        <v>0</v>
      </c>
      <c r="U631" s="27">
        <v>0</v>
      </c>
      <c r="V631" s="31">
        <v>44012</v>
      </c>
    </row>
    <row r="632" spans="1:22" ht="24.75" customHeight="1" x14ac:dyDescent="0.2">
      <c r="A632" s="24">
        <v>0</v>
      </c>
      <c r="B632" s="24">
        <v>0</v>
      </c>
      <c r="C632" s="24">
        <v>12.3</v>
      </c>
      <c r="D632" s="24">
        <v>0</v>
      </c>
      <c r="E632" s="24">
        <v>0</v>
      </c>
      <c r="F632" s="24">
        <v>0</v>
      </c>
      <c r="G632" s="24">
        <v>2.8</v>
      </c>
      <c r="H632" s="24">
        <v>0</v>
      </c>
      <c r="I632" s="24">
        <v>0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1.5</v>
      </c>
      <c r="R632" s="24">
        <v>0</v>
      </c>
      <c r="S632" s="24">
        <v>0</v>
      </c>
      <c r="T632" s="24">
        <v>0</v>
      </c>
      <c r="U632" s="24">
        <v>0</v>
      </c>
      <c r="V632" s="30">
        <v>44012</v>
      </c>
    </row>
    <row r="633" spans="1:22" ht="24.75" customHeight="1" x14ac:dyDescent="0.2">
      <c r="A633" s="27">
        <v>10</v>
      </c>
      <c r="B633" s="27">
        <v>0</v>
      </c>
      <c r="C633" s="27">
        <v>0</v>
      </c>
      <c r="D633" s="27">
        <v>0</v>
      </c>
      <c r="E633" s="27">
        <v>0</v>
      </c>
      <c r="F633" s="27">
        <v>0</v>
      </c>
      <c r="G633" s="27">
        <v>0</v>
      </c>
      <c r="H633" s="27">
        <v>0</v>
      </c>
      <c r="I633" s="27">
        <v>0</v>
      </c>
      <c r="J633" s="27">
        <v>0</v>
      </c>
      <c r="K633" s="27">
        <v>5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1</v>
      </c>
      <c r="R633" s="27">
        <v>4</v>
      </c>
      <c r="S633" s="27">
        <v>0</v>
      </c>
      <c r="T633" s="27">
        <v>9</v>
      </c>
      <c r="U633" s="27">
        <v>0</v>
      </c>
      <c r="V633" s="31">
        <v>44013</v>
      </c>
    </row>
    <row r="634" spans="1:22" ht="24.75" customHeight="1" x14ac:dyDescent="0.2">
      <c r="A634" s="24">
        <v>0</v>
      </c>
      <c r="B634" s="24">
        <v>0</v>
      </c>
      <c r="C634" s="24">
        <v>0</v>
      </c>
      <c r="D634" s="24">
        <v>0</v>
      </c>
      <c r="E634" s="24">
        <v>0</v>
      </c>
      <c r="F634" s="24">
        <v>0</v>
      </c>
      <c r="G634" s="24">
        <v>0</v>
      </c>
      <c r="H634" s="24">
        <v>0</v>
      </c>
      <c r="I634" s="24">
        <v>0</v>
      </c>
      <c r="J634" s="24">
        <v>0</v>
      </c>
      <c r="K634" s="24">
        <v>0</v>
      </c>
      <c r="L634" s="24">
        <v>0</v>
      </c>
      <c r="M634" s="24">
        <v>0</v>
      </c>
      <c r="N634" s="24">
        <v>0</v>
      </c>
      <c r="O634" s="24">
        <v>0</v>
      </c>
      <c r="P634" s="24">
        <v>0</v>
      </c>
      <c r="Q634" s="24">
        <v>25</v>
      </c>
      <c r="R634" s="24">
        <v>0</v>
      </c>
      <c r="S634" s="24">
        <v>0</v>
      </c>
      <c r="T634" s="24">
        <v>0</v>
      </c>
      <c r="U634" s="24">
        <v>0</v>
      </c>
      <c r="V634" s="30">
        <v>44014</v>
      </c>
    </row>
    <row r="635" spans="1:22" ht="24.75" customHeight="1" x14ac:dyDescent="0.2">
      <c r="A635" s="27">
        <v>0</v>
      </c>
      <c r="B635" s="27">
        <v>0</v>
      </c>
      <c r="C635" s="27">
        <v>0</v>
      </c>
      <c r="D635" s="27">
        <v>0</v>
      </c>
      <c r="E635" s="27">
        <v>0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4</v>
      </c>
      <c r="O635" s="27">
        <v>0</v>
      </c>
      <c r="P635" s="27">
        <v>0</v>
      </c>
      <c r="Q635" s="27">
        <v>0.8</v>
      </c>
      <c r="R635" s="27">
        <v>0</v>
      </c>
      <c r="S635" s="27">
        <v>0</v>
      </c>
      <c r="T635" s="27">
        <v>0</v>
      </c>
      <c r="U635" s="27">
        <v>0</v>
      </c>
      <c r="V635" s="31">
        <v>44014</v>
      </c>
    </row>
    <row r="636" spans="1:22" ht="24.75" customHeight="1" x14ac:dyDescent="0.2">
      <c r="A636" s="24">
        <v>0</v>
      </c>
      <c r="B636" s="24">
        <v>0</v>
      </c>
      <c r="C636" s="24">
        <v>0</v>
      </c>
      <c r="D636" s="24">
        <v>0</v>
      </c>
      <c r="E636" s="24">
        <v>0</v>
      </c>
      <c r="F636" s="24">
        <v>0</v>
      </c>
      <c r="G636" s="24">
        <v>0</v>
      </c>
      <c r="H636" s="24">
        <v>0</v>
      </c>
      <c r="I636" s="24">
        <v>0</v>
      </c>
      <c r="J636" s="24">
        <v>1.8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0.3</v>
      </c>
      <c r="R636" s="24">
        <v>0</v>
      </c>
      <c r="S636" s="24">
        <v>0</v>
      </c>
      <c r="T636" s="24">
        <v>0</v>
      </c>
      <c r="U636" s="24">
        <v>0</v>
      </c>
      <c r="V636" s="30">
        <v>44014</v>
      </c>
    </row>
    <row r="637" spans="1:22" ht="24.75" customHeight="1" x14ac:dyDescent="0.2">
      <c r="A637" s="27">
        <v>0</v>
      </c>
      <c r="B637" s="27">
        <v>0</v>
      </c>
      <c r="C637" s="27">
        <v>0</v>
      </c>
      <c r="D637" s="27">
        <v>0</v>
      </c>
      <c r="E637" s="27">
        <v>0</v>
      </c>
      <c r="F637" s="27">
        <v>0</v>
      </c>
      <c r="G637" s="27">
        <v>0</v>
      </c>
      <c r="H637" s="27">
        <v>0</v>
      </c>
      <c r="I637" s="27">
        <v>0</v>
      </c>
      <c r="J637" s="27">
        <v>1.8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0.3</v>
      </c>
      <c r="R637" s="27">
        <v>0</v>
      </c>
      <c r="S637" s="27">
        <v>0</v>
      </c>
      <c r="T637" s="27">
        <v>0</v>
      </c>
      <c r="U637" s="27">
        <v>0</v>
      </c>
      <c r="V637" s="31">
        <v>44014</v>
      </c>
    </row>
    <row r="638" spans="1:22" ht="24.75" customHeight="1" x14ac:dyDescent="0.2">
      <c r="A638" s="24">
        <v>0</v>
      </c>
      <c r="B638" s="24">
        <v>0</v>
      </c>
      <c r="C638" s="24">
        <v>0</v>
      </c>
      <c r="D638" s="24">
        <v>0</v>
      </c>
      <c r="E638" s="24">
        <v>0</v>
      </c>
      <c r="F638" s="24">
        <v>0</v>
      </c>
      <c r="G638" s="24">
        <v>0</v>
      </c>
      <c r="H638" s="24">
        <v>0</v>
      </c>
      <c r="I638" s="24">
        <v>0</v>
      </c>
      <c r="J638" s="24">
        <v>1.8</v>
      </c>
      <c r="K638" s="24">
        <v>0</v>
      </c>
      <c r="L638" s="24">
        <v>0</v>
      </c>
      <c r="M638" s="24">
        <v>0</v>
      </c>
      <c r="N638" s="24">
        <v>0</v>
      </c>
      <c r="O638" s="24">
        <v>0</v>
      </c>
      <c r="P638" s="24">
        <v>0</v>
      </c>
      <c r="Q638" s="24">
        <v>0.3</v>
      </c>
      <c r="R638" s="24">
        <v>0</v>
      </c>
      <c r="S638" s="24">
        <v>0</v>
      </c>
      <c r="T638" s="24">
        <v>0</v>
      </c>
      <c r="U638" s="24">
        <v>0</v>
      </c>
      <c r="V638" s="30">
        <v>44014</v>
      </c>
    </row>
    <row r="639" spans="1:22" ht="24.75" customHeight="1" x14ac:dyDescent="0.2">
      <c r="A639" s="27">
        <v>0</v>
      </c>
      <c r="B639" s="27">
        <v>0</v>
      </c>
      <c r="C639" s="27">
        <v>0</v>
      </c>
      <c r="D639" s="27">
        <v>0</v>
      </c>
      <c r="E639" s="27">
        <v>0</v>
      </c>
      <c r="F639" s="27">
        <v>0</v>
      </c>
      <c r="G639" s="27">
        <v>0</v>
      </c>
      <c r="H639" s="27">
        <v>0</v>
      </c>
      <c r="I639" s="27">
        <v>0</v>
      </c>
      <c r="J639" s="27">
        <v>1.8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0.3</v>
      </c>
      <c r="R639" s="27">
        <v>0</v>
      </c>
      <c r="S639" s="27">
        <v>0</v>
      </c>
      <c r="T639" s="27">
        <v>0</v>
      </c>
      <c r="U639" s="27">
        <v>0</v>
      </c>
      <c r="V639" s="31">
        <v>44014</v>
      </c>
    </row>
    <row r="640" spans="1:22" ht="24.75" customHeight="1" x14ac:dyDescent="0.2">
      <c r="A640" s="24">
        <v>0</v>
      </c>
      <c r="B640" s="24">
        <v>0</v>
      </c>
      <c r="C640" s="24">
        <v>0</v>
      </c>
      <c r="D640" s="24">
        <v>0</v>
      </c>
      <c r="E640" s="24">
        <v>0</v>
      </c>
      <c r="F640" s="24">
        <v>0</v>
      </c>
      <c r="G640" s="24">
        <v>0</v>
      </c>
      <c r="H640" s="24">
        <v>0</v>
      </c>
      <c r="I640" s="24">
        <v>0</v>
      </c>
      <c r="J640" s="24">
        <v>1.8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0.3</v>
      </c>
      <c r="R640" s="24">
        <v>0</v>
      </c>
      <c r="S640" s="24">
        <v>0</v>
      </c>
      <c r="T640" s="24">
        <v>0</v>
      </c>
      <c r="U640" s="24">
        <v>0</v>
      </c>
      <c r="V640" s="30">
        <v>44014</v>
      </c>
    </row>
    <row r="641" spans="1:22" ht="24.75" customHeight="1" x14ac:dyDescent="0.2">
      <c r="A641" s="27">
        <v>0</v>
      </c>
      <c r="B641" s="27">
        <v>0</v>
      </c>
      <c r="C641" s="27">
        <v>0</v>
      </c>
      <c r="D641" s="27">
        <v>0</v>
      </c>
      <c r="E641" s="27">
        <v>0</v>
      </c>
      <c r="F641" s="27">
        <v>0</v>
      </c>
      <c r="G641" s="27">
        <v>0</v>
      </c>
      <c r="H641" s="27">
        <v>0</v>
      </c>
      <c r="I641" s="27">
        <v>0</v>
      </c>
      <c r="J641" s="27">
        <v>1.8</v>
      </c>
      <c r="K641" s="27">
        <v>0</v>
      </c>
      <c r="L641" s="27">
        <v>0</v>
      </c>
      <c r="M641" s="27">
        <v>0</v>
      </c>
      <c r="N641" s="27">
        <v>0</v>
      </c>
      <c r="O641" s="27">
        <v>0</v>
      </c>
      <c r="P641" s="27">
        <v>0</v>
      </c>
      <c r="Q641" s="27">
        <v>0.3</v>
      </c>
      <c r="R641" s="27">
        <v>0</v>
      </c>
      <c r="S641" s="27">
        <v>0</v>
      </c>
      <c r="T641" s="27">
        <v>0</v>
      </c>
      <c r="U641" s="27">
        <v>0</v>
      </c>
      <c r="V641" s="31">
        <v>44014</v>
      </c>
    </row>
    <row r="642" spans="1:22" ht="24.75" customHeight="1" x14ac:dyDescent="0.2">
      <c r="A642" s="24">
        <v>0</v>
      </c>
      <c r="B642" s="24">
        <v>0</v>
      </c>
      <c r="C642" s="24">
        <v>0</v>
      </c>
      <c r="D642" s="24">
        <v>0</v>
      </c>
      <c r="E642" s="24">
        <v>0</v>
      </c>
      <c r="F642" s="24">
        <v>0</v>
      </c>
      <c r="G642" s="24">
        <v>0</v>
      </c>
      <c r="H642" s="24">
        <v>0</v>
      </c>
      <c r="I642" s="24">
        <v>0</v>
      </c>
      <c r="J642" s="24">
        <v>1.3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4">
        <v>0.2</v>
      </c>
      <c r="R642" s="24">
        <v>0</v>
      </c>
      <c r="S642" s="24">
        <v>0</v>
      </c>
      <c r="T642" s="24">
        <v>0</v>
      </c>
      <c r="U642" s="24">
        <v>0</v>
      </c>
      <c r="V642" s="30">
        <v>44014</v>
      </c>
    </row>
    <row r="643" spans="1:22" ht="24.75" customHeight="1" x14ac:dyDescent="0.2">
      <c r="A643" s="27">
        <v>0</v>
      </c>
      <c r="B643" s="27">
        <v>0</v>
      </c>
      <c r="C643" s="27">
        <v>0</v>
      </c>
      <c r="D643" s="27">
        <v>0</v>
      </c>
      <c r="E643" s="27">
        <v>0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0.3</v>
      </c>
      <c r="R643" s="27">
        <v>0</v>
      </c>
      <c r="S643" s="27">
        <v>0</v>
      </c>
      <c r="T643" s="27">
        <v>0</v>
      </c>
      <c r="U643" s="27">
        <v>0</v>
      </c>
      <c r="V643" s="31">
        <v>44014</v>
      </c>
    </row>
    <row r="644" spans="1:22" ht="24.75" customHeight="1" x14ac:dyDescent="0.2">
      <c r="A644" s="24">
        <v>0</v>
      </c>
      <c r="B644" s="24">
        <v>0</v>
      </c>
      <c r="C644" s="24">
        <v>0</v>
      </c>
      <c r="D644" s="24">
        <v>0</v>
      </c>
      <c r="E644" s="24">
        <v>0</v>
      </c>
      <c r="F644" s="24">
        <v>0</v>
      </c>
      <c r="G644" s="24">
        <v>0</v>
      </c>
      <c r="H644" s="24">
        <v>0</v>
      </c>
      <c r="I644" s="24">
        <v>0</v>
      </c>
      <c r="J644" s="24">
        <v>0</v>
      </c>
      <c r="K644" s="24">
        <v>0</v>
      </c>
      <c r="L644" s="24">
        <v>0</v>
      </c>
      <c r="M644" s="24">
        <v>0</v>
      </c>
      <c r="N644" s="24">
        <v>0</v>
      </c>
      <c r="O644" s="24">
        <v>0</v>
      </c>
      <c r="P644" s="25"/>
      <c r="Q644" s="24">
        <v>0.3</v>
      </c>
      <c r="R644" s="24">
        <v>0</v>
      </c>
      <c r="S644" s="24">
        <v>0</v>
      </c>
      <c r="T644" s="24">
        <v>0</v>
      </c>
      <c r="U644" s="24">
        <v>0</v>
      </c>
      <c r="V644" s="30">
        <v>44014</v>
      </c>
    </row>
    <row r="645" spans="1:22" ht="24.75" customHeight="1" x14ac:dyDescent="0.2">
      <c r="A645" s="27">
        <v>0</v>
      </c>
      <c r="B645" s="27">
        <v>0</v>
      </c>
      <c r="C645" s="27">
        <v>0</v>
      </c>
      <c r="D645" s="27">
        <v>0</v>
      </c>
      <c r="E645" s="27">
        <v>0</v>
      </c>
      <c r="F645" s="27">
        <v>0</v>
      </c>
      <c r="G645" s="27">
        <v>0</v>
      </c>
      <c r="H645" s="27">
        <v>0</v>
      </c>
      <c r="I645" s="27">
        <v>0</v>
      </c>
      <c r="J645" s="27">
        <v>0</v>
      </c>
      <c r="K645" s="27">
        <v>0</v>
      </c>
      <c r="L645" s="27">
        <v>0</v>
      </c>
      <c r="M645" s="27">
        <v>0</v>
      </c>
      <c r="N645" s="27">
        <v>0</v>
      </c>
      <c r="O645" s="25"/>
      <c r="P645" s="27">
        <v>0</v>
      </c>
      <c r="Q645" s="25"/>
      <c r="R645" s="27">
        <v>0</v>
      </c>
      <c r="S645" s="27">
        <v>0</v>
      </c>
      <c r="T645" s="27">
        <v>0</v>
      </c>
      <c r="U645" s="27">
        <v>0</v>
      </c>
      <c r="V645" s="31">
        <v>44014</v>
      </c>
    </row>
    <row r="646" spans="1:22" ht="24.75" customHeight="1" x14ac:dyDescent="0.2">
      <c r="A646" s="24">
        <v>0</v>
      </c>
      <c r="B646" s="24">
        <v>0</v>
      </c>
      <c r="C646" s="24">
        <v>0</v>
      </c>
      <c r="D646" s="24">
        <v>0</v>
      </c>
      <c r="E646" s="24">
        <v>0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5"/>
      <c r="R646" s="24">
        <v>0</v>
      </c>
      <c r="S646" s="24">
        <v>0</v>
      </c>
      <c r="T646" s="24">
        <v>0</v>
      </c>
      <c r="U646" s="24">
        <v>0</v>
      </c>
      <c r="V646" s="30">
        <v>44014</v>
      </c>
    </row>
    <row r="647" spans="1:22" ht="24.75" customHeight="1" x14ac:dyDescent="0.2">
      <c r="A647" s="27">
        <v>0</v>
      </c>
      <c r="B647" s="27">
        <v>0</v>
      </c>
      <c r="C647" s="27">
        <v>0</v>
      </c>
      <c r="D647" s="27">
        <v>0</v>
      </c>
      <c r="E647" s="27">
        <v>0</v>
      </c>
      <c r="F647" s="27">
        <v>0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  <c r="L647" s="27">
        <v>1.3</v>
      </c>
      <c r="M647" s="27">
        <v>0</v>
      </c>
      <c r="N647" s="27">
        <v>0</v>
      </c>
      <c r="O647" s="27">
        <v>0</v>
      </c>
      <c r="P647" s="27">
        <v>0</v>
      </c>
      <c r="Q647" s="25"/>
      <c r="R647" s="27">
        <v>0</v>
      </c>
      <c r="S647" s="27">
        <v>0</v>
      </c>
      <c r="T647" s="27">
        <v>0</v>
      </c>
      <c r="U647" s="27">
        <v>0</v>
      </c>
      <c r="V647" s="31">
        <v>44014</v>
      </c>
    </row>
    <row r="648" spans="1:22" ht="24.75" customHeight="1" x14ac:dyDescent="0.2">
      <c r="A648" s="24">
        <v>0</v>
      </c>
      <c r="B648" s="24">
        <v>0</v>
      </c>
      <c r="C648" s="24">
        <v>0</v>
      </c>
      <c r="D648" s="24">
        <v>0</v>
      </c>
      <c r="E648" s="24">
        <v>0</v>
      </c>
      <c r="F648" s="24">
        <v>0</v>
      </c>
      <c r="G648" s="24">
        <v>0</v>
      </c>
      <c r="H648" s="24">
        <v>0</v>
      </c>
      <c r="I648" s="24">
        <v>0</v>
      </c>
      <c r="J648" s="28">
        <v>10</v>
      </c>
      <c r="K648" s="24">
        <v>0</v>
      </c>
      <c r="L648" s="24">
        <v>0</v>
      </c>
      <c r="M648" s="24">
        <v>0</v>
      </c>
      <c r="N648" s="24">
        <v>0</v>
      </c>
      <c r="O648" s="24">
        <v>0</v>
      </c>
      <c r="P648" s="24">
        <v>0</v>
      </c>
      <c r="Q648" s="24">
        <v>2</v>
      </c>
      <c r="R648" s="24">
        <v>0</v>
      </c>
      <c r="S648" s="24">
        <v>0</v>
      </c>
      <c r="T648" s="24">
        <v>0</v>
      </c>
      <c r="U648" s="24">
        <v>0</v>
      </c>
      <c r="V648" s="30">
        <v>44014</v>
      </c>
    </row>
    <row r="649" spans="1:22" ht="24.75" customHeight="1" x14ac:dyDescent="0.2">
      <c r="A649" s="27">
        <v>0</v>
      </c>
      <c r="B649" s="27">
        <v>0</v>
      </c>
      <c r="C649" s="27">
        <v>0</v>
      </c>
      <c r="D649" s="27">
        <v>0</v>
      </c>
      <c r="E649" s="27">
        <v>0</v>
      </c>
      <c r="F649" s="27">
        <v>0</v>
      </c>
      <c r="G649" s="27">
        <v>0</v>
      </c>
      <c r="H649" s="27">
        <v>0</v>
      </c>
      <c r="I649" s="27">
        <v>0</v>
      </c>
      <c r="J649" s="25"/>
      <c r="K649" s="27">
        <v>0</v>
      </c>
      <c r="L649" s="27">
        <v>0</v>
      </c>
      <c r="M649" s="27">
        <v>0</v>
      </c>
      <c r="N649" s="27">
        <v>0</v>
      </c>
      <c r="O649" s="27">
        <v>0</v>
      </c>
      <c r="P649" s="27">
        <v>0</v>
      </c>
      <c r="Q649" s="25"/>
      <c r="R649" s="27">
        <v>0</v>
      </c>
      <c r="S649" s="27">
        <v>0</v>
      </c>
      <c r="T649" s="27">
        <v>0</v>
      </c>
      <c r="U649" s="27">
        <v>0</v>
      </c>
      <c r="V649" s="31">
        <v>44014</v>
      </c>
    </row>
    <row r="650" spans="1:22" ht="24.75" customHeight="1" x14ac:dyDescent="0.2">
      <c r="A650" s="24">
        <v>0</v>
      </c>
      <c r="B650" s="24">
        <v>0</v>
      </c>
      <c r="C650" s="24">
        <v>0</v>
      </c>
      <c r="D650" s="24">
        <v>0</v>
      </c>
      <c r="E650" s="24">
        <v>0</v>
      </c>
      <c r="F650" s="24">
        <v>0</v>
      </c>
      <c r="G650" s="24">
        <v>0</v>
      </c>
      <c r="H650" s="25"/>
      <c r="I650" s="24">
        <v>0</v>
      </c>
      <c r="J650" s="24">
        <v>0</v>
      </c>
      <c r="K650" s="24">
        <v>0</v>
      </c>
      <c r="L650" s="28">
        <v>2.2999999999999998</v>
      </c>
      <c r="M650" s="24">
        <v>0</v>
      </c>
      <c r="N650" s="24">
        <v>0</v>
      </c>
      <c r="O650" s="24">
        <v>0</v>
      </c>
      <c r="P650" s="24">
        <v>0</v>
      </c>
      <c r="Q650" s="25"/>
      <c r="R650" s="24">
        <v>0</v>
      </c>
      <c r="S650" s="24">
        <v>0</v>
      </c>
      <c r="T650" s="24">
        <v>0</v>
      </c>
      <c r="U650" s="24">
        <v>0</v>
      </c>
      <c r="V650" s="30">
        <v>44014</v>
      </c>
    </row>
    <row r="651" spans="1:22" ht="24.75" customHeight="1" x14ac:dyDescent="0.2">
      <c r="A651" s="27">
        <v>0</v>
      </c>
      <c r="B651" s="27">
        <v>0</v>
      </c>
      <c r="C651" s="27">
        <v>0</v>
      </c>
      <c r="D651" s="27">
        <v>0</v>
      </c>
      <c r="E651" s="27">
        <v>0</v>
      </c>
      <c r="F651" s="27">
        <v>0</v>
      </c>
      <c r="G651" s="27">
        <v>0</v>
      </c>
      <c r="H651" s="27">
        <v>0</v>
      </c>
      <c r="I651" s="27">
        <v>0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5.3</v>
      </c>
      <c r="R651" s="27">
        <v>0</v>
      </c>
      <c r="S651" s="27">
        <v>0</v>
      </c>
      <c r="T651" s="27">
        <v>0</v>
      </c>
      <c r="U651" s="27">
        <v>6</v>
      </c>
      <c r="V651" s="31">
        <v>44014</v>
      </c>
    </row>
    <row r="652" spans="1:22" ht="24.75" customHeight="1" x14ac:dyDescent="0.2">
      <c r="A652" s="24">
        <v>0</v>
      </c>
      <c r="B652" s="24">
        <v>0</v>
      </c>
      <c r="C652" s="24">
        <v>0</v>
      </c>
      <c r="D652" s="24">
        <v>0</v>
      </c>
      <c r="E652" s="24">
        <v>0</v>
      </c>
      <c r="F652" s="24">
        <v>0</v>
      </c>
      <c r="G652" s="24">
        <v>0</v>
      </c>
      <c r="H652" s="24">
        <v>0</v>
      </c>
      <c r="I652" s="24">
        <v>0</v>
      </c>
      <c r="J652" s="24">
        <v>0</v>
      </c>
      <c r="K652" s="24">
        <v>0</v>
      </c>
      <c r="L652" s="24">
        <v>0</v>
      </c>
      <c r="M652" s="24">
        <v>0</v>
      </c>
      <c r="N652" s="24">
        <v>4</v>
      </c>
      <c r="O652" s="24">
        <v>0</v>
      </c>
      <c r="P652" s="24">
        <v>0</v>
      </c>
      <c r="Q652" s="24">
        <v>0.5</v>
      </c>
      <c r="R652" s="24">
        <v>0</v>
      </c>
      <c r="S652" s="24">
        <v>0</v>
      </c>
      <c r="T652" s="24">
        <v>0</v>
      </c>
      <c r="U652" s="24">
        <v>0</v>
      </c>
      <c r="V652" s="30">
        <v>44014</v>
      </c>
    </row>
    <row r="653" spans="1:22" ht="24.75" customHeight="1" x14ac:dyDescent="0.2">
      <c r="A653" s="27">
        <v>0</v>
      </c>
      <c r="B653" s="27">
        <v>0</v>
      </c>
      <c r="C653" s="27">
        <v>0</v>
      </c>
      <c r="D653" s="27">
        <v>0</v>
      </c>
      <c r="E653" s="25"/>
      <c r="F653" s="27">
        <v>0</v>
      </c>
      <c r="G653" s="27">
        <v>0</v>
      </c>
      <c r="H653" s="27">
        <v>0</v>
      </c>
      <c r="I653" s="27">
        <v>0</v>
      </c>
      <c r="J653" s="27">
        <v>0</v>
      </c>
      <c r="K653" s="27">
        <v>0</v>
      </c>
      <c r="L653" s="27">
        <v>0</v>
      </c>
      <c r="M653" s="27">
        <v>0</v>
      </c>
      <c r="N653" s="27">
        <v>0</v>
      </c>
      <c r="O653" s="25"/>
      <c r="P653" s="27">
        <v>0</v>
      </c>
      <c r="Q653" s="25"/>
      <c r="R653" s="27">
        <v>0</v>
      </c>
      <c r="S653" s="27">
        <v>0</v>
      </c>
      <c r="T653" s="27">
        <v>0</v>
      </c>
      <c r="U653" s="27">
        <v>0</v>
      </c>
      <c r="V653" s="31">
        <v>44014</v>
      </c>
    </row>
    <row r="654" spans="1:22" ht="24.75" customHeight="1" x14ac:dyDescent="0.2">
      <c r="A654" s="24">
        <v>0</v>
      </c>
      <c r="B654" s="24">
        <v>0</v>
      </c>
      <c r="C654" s="24">
        <v>0</v>
      </c>
      <c r="D654" s="24">
        <v>10</v>
      </c>
      <c r="E654" s="24">
        <v>0</v>
      </c>
      <c r="F654" s="24">
        <v>0</v>
      </c>
      <c r="G654" s="24">
        <v>0</v>
      </c>
      <c r="H654" s="24">
        <v>0</v>
      </c>
      <c r="I654" s="24">
        <v>0</v>
      </c>
      <c r="J654" s="24">
        <v>0</v>
      </c>
      <c r="K654" s="24">
        <v>0</v>
      </c>
      <c r="L654" s="24">
        <v>0</v>
      </c>
      <c r="M654" s="24">
        <v>0</v>
      </c>
      <c r="N654" s="24">
        <v>0</v>
      </c>
      <c r="O654" s="24">
        <v>0</v>
      </c>
      <c r="P654" s="24">
        <v>0</v>
      </c>
      <c r="Q654" s="24">
        <v>2</v>
      </c>
      <c r="R654" s="24">
        <v>0</v>
      </c>
      <c r="S654" s="24">
        <v>0</v>
      </c>
      <c r="T654" s="24">
        <v>0</v>
      </c>
      <c r="U654" s="24">
        <v>0</v>
      </c>
      <c r="V654" s="30">
        <v>44020</v>
      </c>
    </row>
    <row r="655" spans="1:22" ht="24.75" customHeight="1" x14ac:dyDescent="0.2">
      <c r="A655" s="27">
        <v>0</v>
      </c>
      <c r="B655" s="27">
        <v>0</v>
      </c>
      <c r="C655" s="27">
        <v>12.5</v>
      </c>
      <c r="D655" s="27">
        <v>0</v>
      </c>
      <c r="E655" s="27">
        <v>3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1</v>
      </c>
      <c r="R655" s="27">
        <v>1.7</v>
      </c>
      <c r="S655" s="27">
        <v>0</v>
      </c>
      <c r="T655" s="27">
        <v>0</v>
      </c>
      <c r="U655" s="27">
        <v>0</v>
      </c>
      <c r="V655" s="31">
        <v>44034</v>
      </c>
    </row>
    <row r="656" spans="1:22" ht="24.75" customHeight="1" x14ac:dyDescent="0.2">
      <c r="A656" s="24">
        <v>0</v>
      </c>
      <c r="B656" s="24">
        <v>0</v>
      </c>
      <c r="C656" s="24">
        <v>3</v>
      </c>
      <c r="D656" s="24">
        <v>0</v>
      </c>
      <c r="E656" s="24">
        <v>0</v>
      </c>
      <c r="F656" s="24">
        <v>0</v>
      </c>
      <c r="G656" s="24">
        <v>0</v>
      </c>
      <c r="H656" s="24">
        <v>0</v>
      </c>
      <c r="I656" s="24">
        <v>0</v>
      </c>
      <c r="J656" s="24">
        <v>0</v>
      </c>
      <c r="K656" s="24">
        <v>0</v>
      </c>
      <c r="L656" s="24">
        <v>2</v>
      </c>
      <c r="M656" s="24">
        <v>0</v>
      </c>
      <c r="N656" s="24">
        <v>0</v>
      </c>
      <c r="O656" s="24">
        <v>0</v>
      </c>
      <c r="P656" s="24">
        <v>0</v>
      </c>
      <c r="Q656" s="24">
        <v>0.5</v>
      </c>
      <c r="R656" s="24">
        <v>0</v>
      </c>
      <c r="S656" s="24">
        <v>0</v>
      </c>
      <c r="T656" s="24">
        <v>0</v>
      </c>
      <c r="U656" s="24">
        <v>0</v>
      </c>
      <c r="V656" s="30">
        <v>44034</v>
      </c>
    </row>
    <row r="657" spans="1:22" ht="24.75" customHeight="1" x14ac:dyDescent="0.2">
      <c r="A657" s="27">
        <v>0</v>
      </c>
      <c r="B657" s="27">
        <v>0</v>
      </c>
      <c r="C657" s="27">
        <v>1.3</v>
      </c>
      <c r="D657" s="27">
        <v>0</v>
      </c>
      <c r="E657" s="27">
        <v>0</v>
      </c>
      <c r="F657" s="27">
        <v>0</v>
      </c>
      <c r="G657" s="27">
        <v>0</v>
      </c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v>0</v>
      </c>
      <c r="O657" s="27">
        <v>0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7">
        <v>0</v>
      </c>
      <c r="V657" s="31">
        <v>44034</v>
      </c>
    </row>
    <row r="658" spans="1:22" ht="24.75" customHeight="1" x14ac:dyDescent="0.2">
      <c r="A658" s="24">
        <v>0</v>
      </c>
      <c r="B658" s="24">
        <v>0</v>
      </c>
      <c r="C658" s="24">
        <v>2</v>
      </c>
      <c r="D658" s="24">
        <v>0</v>
      </c>
      <c r="E658" s="24">
        <v>0.5</v>
      </c>
      <c r="F658" s="24">
        <v>0</v>
      </c>
      <c r="G658" s="24">
        <v>0</v>
      </c>
      <c r="H658" s="24">
        <v>0</v>
      </c>
      <c r="I658" s="24">
        <v>0</v>
      </c>
      <c r="J658" s="24">
        <v>0</v>
      </c>
      <c r="K658" s="24">
        <v>0</v>
      </c>
      <c r="L658" s="24">
        <v>0</v>
      </c>
      <c r="M658" s="24">
        <v>0</v>
      </c>
      <c r="N658" s="24">
        <v>0</v>
      </c>
      <c r="O658" s="24">
        <v>0</v>
      </c>
      <c r="P658" s="24">
        <v>0</v>
      </c>
      <c r="Q658" s="24">
        <v>0</v>
      </c>
      <c r="R658" s="24">
        <v>0</v>
      </c>
      <c r="S658" s="24">
        <v>0</v>
      </c>
      <c r="T658" s="24">
        <v>0</v>
      </c>
      <c r="U658" s="24">
        <v>0</v>
      </c>
      <c r="V658" s="30">
        <v>44034</v>
      </c>
    </row>
    <row r="659" spans="1:22" ht="24.75" customHeight="1" x14ac:dyDescent="0.2">
      <c r="A659" s="27">
        <v>0</v>
      </c>
      <c r="B659" s="27">
        <v>0</v>
      </c>
      <c r="C659" s="27">
        <v>0</v>
      </c>
      <c r="D659" s="27">
        <v>0</v>
      </c>
      <c r="E659" s="27">
        <v>0</v>
      </c>
      <c r="F659" s="27">
        <v>0</v>
      </c>
      <c r="G659" s="27">
        <v>0</v>
      </c>
      <c r="H659" s="27">
        <v>0</v>
      </c>
      <c r="I659" s="27">
        <v>0</v>
      </c>
      <c r="J659" s="27">
        <v>0</v>
      </c>
      <c r="K659" s="27">
        <v>0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  <c r="V659" s="31">
        <v>44034</v>
      </c>
    </row>
    <row r="660" spans="1:22" ht="24.75" customHeight="1" x14ac:dyDescent="0.2">
      <c r="A660" s="24">
        <v>0</v>
      </c>
      <c r="B660" s="24">
        <v>0</v>
      </c>
      <c r="C660" s="24">
        <v>6</v>
      </c>
      <c r="D660" s="24">
        <v>0</v>
      </c>
      <c r="E660" s="24">
        <v>2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4">
        <v>0</v>
      </c>
      <c r="Q660" s="24">
        <v>0</v>
      </c>
      <c r="R660" s="24">
        <v>2</v>
      </c>
      <c r="S660" s="24">
        <v>0</v>
      </c>
      <c r="T660" s="24">
        <v>0</v>
      </c>
      <c r="U660" s="24">
        <v>0</v>
      </c>
      <c r="V660" s="30">
        <v>44034</v>
      </c>
    </row>
    <row r="661" spans="1:22" ht="24.75" customHeight="1" x14ac:dyDescent="0.2">
      <c r="A661" s="27">
        <v>0</v>
      </c>
      <c r="B661" s="27">
        <v>0</v>
      </c>
      <c r="C661" s="27">
        <v>0</v>
      </c>
      <c r="D661" s="27">
        <v>3</v>
      </c>
      <c r="E661" s="27">
        <v>0</v>
      </c>
      <c r="F661" s="27">
        <v>0</v>
      </c>
      <c r="G661" s="27">
        <v>0</v>
      </c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7">
        <v>0</v>
      </c>
      <c r="N661" s="27">
        <v>0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  <c r="V661" s="31">
        <v>44034</v>
      </c>
    </row>
    <row r="662" spans="1:22" ht="24.75" customHeight="1" x14ac:dyDescent="0.2">
      <c r="A662" s="24">
        <v>0</v>
      </c>
      <c r="B662" s="24">
        <v>0</v>
      </c>
      <c r="C662" s="24">
        <v>0</v>
      </c>
      <c r="D662" s="24">
        <v>0</v>
      </c>
      <c r="E662" s="25"/>
      <c r="F662" s="24">
        <v>0</v>
      </c>
      <c r="G662" s="24">
        <v>0</v>
      </c>
      <c r="H662" s="24">
        <v>0</v>
      </c>
      <c r="I662" s="24">
        <v>0</v>
      </c>
      <c r="J662" s="24">
        <v>0</v>
      </c>
      <c r="K662" s="24">
        <v>0</v>
      </c>
      <c r="L662" s="24">
        <v>0</v>
      </c>
      <c r="M662" s="24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24">
        <v>0</v>
      </c>
      <c r="U662" s="24">
        <v>0</v>
      </c>
      <c r="V662" s="30">
        <v>44034</v>
      </c>
    </row>
    <row r="663" spans="1:22" ht="24.75" customHeight="1" x14ac:dyDescent="0.2">
      <c r="A663" s="27">
        <v>0</v>
      </c>
      <c r="B663" s="27">
        <v>0</v>
      </c>
      <c r="C663" s="25"/>
      <c r="D663" s="27">
        <v>0</v>
      </c>
      <c r="E663" s="27">
        <v>0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10</v>
      </c>
      <c r="Q663" s="27">
        <v>1</v>
      </c>
      <c r="R663" s="27">
        <v>0</v>
      </c>
      <c r="S663" s="27">
        <v>0</v>
      </c>
      <c r="T663" s="27">
        <v>0</v>
      </c>
      <c r="U663" s="27">
        <v>0</v>
      </c>
      <c r="V663" s="31">
        <v>44034</v>
      </c>
    </row>
    <row r="664" spans="1:22" ht="24.75" customHeight="1" x14ac:dyDescent="0.2">
      <c r="A664" s="24">
        <v>0</v>
      </c>
      <c r="B664" s="24">
        <v>0</v>
      </c>
      <c r="C664" s="24">
        <v>0</v>
      </c>
      <c r="D664" s="24">
        <v>0</v>
      </c>
      <c r="E664" s="24">
        <v>0</v>
      </c>
      <c r="F664" s="24">
        <v>0</v>
      </c>
      <c r="G664" s="24">
        <v>0</v>
      </c>
      <c r="H664" s="24">
        <v>0</v>
      </c>
      <c r="I664" s="24">
        <v>0</v>
      </c>
      <c r="J664" s="24">
        <v>0</v>
      </c>
      <c r="K664" s="24">
        <v>0</v>
      </c>
      <c r="L664" s="24">
        <v>0</v>
      </c>
      <c r="M664" s="24">
        <v>0</v>
      </c>
      <c r="N664" s="24">
        <v>0</v>
      </c>
      <c r="O664" s="24">
        <v>0</v>
      </c>
      <c r="P664" s="24">
        <v>0</v>
      </c>
      <c r="Q664" s="24">
        <v>15</v>
      </c>
      <c r="R664" s="24">
        <v>7</v>
      </c>
      <c r="S664" s="24">
        <v>0</v>
      </c>
      <c r="T664" s="24">
        <v>0</v>
      </c>
      <c r="U664" s="24">
        <v>0</v>
      </c>
      <c r="V664" s="30">
        <v>44034</v>
      </c>
    </row>
    <row r="665" spans="1:22" ht="24.75" customHeight="1" x14ac:dyDescent="0.2">
      <c r="A665" s="27">
        <v>0</v>
      </c>
      <c r="B665" s="27">
        <v>0</v>
      </c>
      <c r="C665" s="27">
        <v>10</v>
      </c>
      <c r="D665" s="27">
        <v>0</v>
      </c>
      <c r="E665" s="27">
        <v>0</v>
      </c>
      <c r="F665" s="27">
        <v>0</v>
      </c>
      <c r="G665" s="27">
        <v>0</v>
      </c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7">
        <v>0</v>
      </c>
      <c r="Q665" s="27">
        <v>0.5</v>
      </c>
      <c r="R665" s="27">
        <v>1.5</v>
      </c>
      <c r="S665" s="27">
        <v>0</v>
      </c>
      <c r="T665" s="27">
        <v>0</v>
      </c>
      <c r="U665" s="27">
        <v>0</v>
      </c>
      <c r="V665" s="31">
        <v>44034</v>
      </c>
    </row>
    <row r="666" spans="1:22" ht="24.75" customHeight="1" x14ac:dyDescent="0.2">
      <c r="A666" s="25"/>
      <c r="B666" s="24">
        <v>0</v>
      </c>
      <c r="C666" s="24">
        <v>0</v>
      </c>
      <c r="D666" s="24">
        <v>0</v>
      </c>
      <c r="E666" s="24">
        <v>0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4">
        <v>0</v>
      </c>
      <c r="L666" s="24">
        <v>0</v>
      </c>
      <c r="M666" s="24">
        <v>0</v>
      </c>
      <c r="N666" s="24">
        <v>0</v>
      </c>
      <c r="O666" s="24">
        <v>0</v>
      </c>
      <c r="P666" s="24">
        <v>0</v>
      </c>
      <c r="Q666" s="26">
        <v>0.5</v>
      </c>
      <c r="R666" s="24">
        <v>0</v>
      </c>
      <c r="S666" s="24">
        <v>0</v>
      </c>
      <c r="T666" s="24">
        <v>0</v>
      </c>
      <c r="U666" s="24">
        <v>0</v>
      </c>
      <c r="V666" s="30">
        <v>44078</v>
      </c>
    </row>
    <row r="667" spans="1:22" ht="24.75" customHeight="1" x14ac:dyDescent="0.2">
      <c r="A667" s="27">
        <v>0</v>
      </c>
      <c r="B667" s="27">
        <v>0</v>
      </c>
      <c r="C667" s="27">
        <v>0</v>
      </c>
      <c r="D667" s="27">
        <v>0</v>
      </c>
      <c r="E667" s="27">
        <v>0</v>
      </c>
      <c r="F667" s="27">
        <v>0</v>
      </c>
      <c r="G667" s="27">
        <v>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0</v>
      </c>
      <c r="N667" s="27">
        <v>0</v>
      </c>
      <c r="O667" s="27">
        <v>0</v>
      </c>
      <c r="P667" s="27">
        <v>2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  <c r="V667" s="31">
        <v>44078</v>
      </c>
    </row>
    <row r="668" spans="1:22" ht="24.75" customHeight="1" x14ac:dyDescent="0.2">
      <c r="A668" s="24">
        <v>0</v>
      </c>
      <c r="B668" s="24">
        <v>0</v>
      </c>
      <c r="C668" s="24">
        <v>0</v>
      </c>
      <c r="D668" s="24">
        <v>0</v>
      </c>
      <c r="E668" s="24">
        <v>0</v>
      </c>
      <c r="F668" s="24">
        <v>0</v>
      </c>
      <c r="G668" s="24">
        <v>0</v>
      </c>
      <c r="H668" s="24">
        <v>0</v>
      </c>
      <c r="I668" s="24">
        <v>0</v>
      </c>
      <c r="J668" s="24">
        <v>0</v>
      </c>
      <c r="K668" s="24">
        <v>0</v>
      </c>
      <c r="L668" s="24">
        <v>0</v>
      </c>
      <c r="M668" s="24">
        <v>0</v>
      </c>
      <c r="N668" s="24">
        <v>0</v>
      </c>
      <c r="O668" s="24">
        <v>0</v>
      </c>
      <c r="P668" s="24">
        <v>0</v>
      </c>
      <c r="Q668" s="24">
        <v>0</v>
      </c>
      <c r="R668" s="24">
        <v>0</v>
      </c>
      <c r="S668" s="24">
        <v>0</v>
      </c>
      <c r="T668" s="24">
        <v>0</v>
      </c>
      <c r="U668" s="24">
        <v>0</v>
      </c>
      <c r="V668" s="30">
        <v>44089</v>
      </c>
    </row>
    <row r="669" spans="1:22" ht="24.75" customHeight="1" x14ac:dyDescent="0.2">
      <c r="A669" s="27">
        <v>0</v>
      </c>
      <c r="B669" s="27">
        <v>0</v>
      </c>
      <c r="C669" s="27">
        <v>0</v>
      </c>
      <c r="D669" s="27">
        <v>0</v>
      </c>
      <c r="E669" s="28">
        <v>0.5</v>
      </c>
      <c r="F669" s="27">
        <v>0</v>
      </c>
      <c r="G669" s="27">
        <v>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8">
        <v>8</v>
      </c>
      <c r="R669" s="27">
        <v>0</v>
      </c>
      <c r="S669" s="27">
        <v>0</v>
      </c>
      <c r="T669" s="27">
        <v>0</v>
      </c>
      <c r="U669" s="27">
        <v>0</v>
      </c>
      <c r="V669" s="31">
        <v>44105</v>
      </c>
    </row>
    <row r="670" spans="1:22" ht="24.75" customHeight="1" x14ac:dyDescent="0.2">
      <c r="A670" s="24">
        <v>0</v>
      </c>
      <c r="B670" s="24">
        <v>0</v>
      </c>
      <c r="C670" s="24">
        <v>0</v>
      </c>
      <c r="D670" s="24">
        <v>0</v>
      </c>
      <c r="E670" s="25"/>
      <c r="F670" s="24">
        <v>0</v>
      </c>
      <c r="G670" s="24">
        <v>0</v>
      </c>
      <c r="H670" s="24">
        <v>0</v>
      </c>
      <c r="I670" s="24">
        <v>0</v>
      </c>
      <c r="J670" s="24">
        <v>0</v>
      </c>
      <c r="K670" s="24">
        <v>0</v>
      </c>
      <c r="L670" s="24">
        <v>0</v>
      </c>
      <c r="M670" s="24">
        <v>0</v>
      </c>
      <c r="N670" s="25"/>
      <c r="O670" s="24">
        <v>0</v>
      </c>
      <c r="P670" s="24">
        <v>0</v>
      </c>
      <c r="Q670" s="25"/>
      <c r="R670" s="24">
        <v>0</v>
      </c>
      <c r="S670" s="24">
        <v>0</v>
      </c>
      <c r="T670" s="24">
        <v>0</v>
      </c>
      <c r="U670" s="24">
        <v>0</v>
      </c>
      <c r="V670" s="30">
        <v>44105</v>
      </c>
    </row>
    <row r="671" spans="1:22" ht="24.75" customHeight="1" x14ac:dyDescent="0.2">
      <c r="A671" s="27">
        <v>0</v>
      </c>
      <c r="B671" s="27">
        <v>0</v>
      </c>
      <c r="C671" s="27">
        <v>0</v>
      </c>
      <c r="D671" s="27">
        <v>0</v>
      </c>
      <c r="E671" s="27">
        <v>0</v>
      </c>
      <c r="F671" s="27">
        <v>0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5"/>
      <c r="M671" s="27">
        <v>0</v>
      </c>
      <c r="N671" s="27">
        <v>0</v>
      </c>
      <c r="O671" s="27">
        <v>0</v>
      </c>
      <c r="P671" s="27">
        <v>0</v>
      </c>
      <c r="Q671" s="25"/>
      <c r="R671" s="25"/>
      <c r="S671" s="27">
        <v>0</v>
      </c>
      <c r="T671" s="27">
        <v>0</v>
      </c>
      <c r="U671" s="27">
        <v>0</v>
      </c>
      <c r="V671" s="31">
        <v>44105</v>
      </c>
    </row>
    <row r="672" spans="1:22" ht="24.75" customHeight="1" x14ac:dyDescent="0.2">
      <c r="A672" s="24">
        <v>0</v>
      </c>
      <c r="B672" s="24">
        <v>0</v>
      </c>
      <c r="C672" s="24">
        <v>0</v>
      </c>
      <c r="D672" s="24">
        <v>0</v>
      </c>
      <c r="E672" s="25"/>
      <c r="F672" s="24">
        <v>0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  <c r="L672" s="24">
        <v>0</v>
      </c>
      <c r="M672" s="24">
        <v>0</v>
      </c>
      <c r="N672" s="24">
        <v>0</v>
      </c>
      <c r="O672" s="24">
        <v>0</v>
      </c>
      <c r="P672" s="24">
        <v>0</v>
      </c>
      <c r="Q672" s="24">
        <v>0</v>
      </c>
      <c r="R672" s="24">
        <v>0</v>
      </c>
      <c r="S672" s="24">
        <v>0</v>
      </c>
      <c r="T672" s="24">
        <v>0</v>
      </c>
      <c r="U672" s="24">
        <v>0</v>
      </c>
      <c r="V672" s="30">
        <v>44105</v>
      </c>
    </row>
    <row r="673" spans="1:22" ht="24.75" customHeight="1" x14ac:dyDescent="0.2">
      <c r="A673" s="27">
        <v>0</v>
      </c>
      <c r="B673" s="27">
        <v>0</v>
      </c>
      <c r="C673" s="27">
        <v>0</v>
      </c>
      <c r="D673" s="27">
        <v>0</v>
      </c>
      <c r="E673" s="27">
        <v>0</v>
      </c>
      <c r="F673" s="27">
        <v>0</v>
      </c>
      <c r="G673" s="25"/>
      <c r="H673" s="27">
        <v>0</v>
      </c>
      <c r="I673" s="27">
        <v>0</v>
      </c>
      <c r="J673" s="27">
        <v>0</v>
      </c>
      <c r="K673" s="25"/>
      <c r="L673" s="27">
        <v>0</v>
      </c>
      <c r="M673" s="27">
        <v>0</v>
      </c>
      <c r="N673" s="27">
        <v>0</v>
      </c>
      <c r="O673" s="27">
        <v>0</v>
      </c>
      <c r="P673" s="27">
        <v>0</v>
      </c>
      <c r="Q673" s="26">
        <v>0.3</v>
      </c>
      <c r="R673" s="27">
        <v>0</v>
      </c>
      <c r="S673" s="27">
        <v>0</v>
      </c>
      <c r="T673" s="27">
        <v>0</v>
      </c>
      <c r="U673" s="27">
        <v>0</v>
      </c>
      <c r="V673" s="31">
        <v>44196</v>
      </c>
    </row>
    <row r="674" spans="1:22" ht="24.75" customHeight="1" x14ac:dyDescent="0.2">
      <c r="A674" s="24">
        <v>0</v>
      </c>
      <c r="B674" s="24">
        <v>0</v>
      </c>
      <c r="C674" s="24">
        <v>0</v>
      </c>
      <c r="D674" s="24">
        <v>0</v>
      </c>
      <c r="E674" s="24">
        <v>0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24">
        <v>0</v>
      </c>
      <c r="M674" s="24">
        <v>0</v>
      </c>
      <c r="N674" s="24">
        <v>0</v>
      </c>
      <c r="O674" s="25"/>
      <c r="P674" s="24">
        <v>0</v>
      </c>
      <c r="Q674" s="24">
        <v>0.1</v>
      </c>
      <c r="R674" s="24">
        <v>0</v>
      </c>
      <c r="S674" s="24">
        <v>0</v>
      </c>
      <c r="T674" s="24">
        <v>0</v>
      </c>
      <c r="U674" s="24">
        <v>0</v>
      </c>
      <c r="V674" s="30">
        <v>44196</v>
      </c>
    </row>
  </sheetData>
  <autoFilter ref="A1:V674" xr:uid="{00000000-0009-0000-0000-000000000000}">
    <sortState xmlns:xlrd2="http://schemas.microsoft.com/office/spreadsheetml/2017/richdata2" ref="A2:V622">
      <sortCondition ref="V1:V622"/>
    </sortState>
  </autoFilter>
  <conditionalFormatting sqref="D5:XFD5 A5:B5 A1:XFD4 A6:XFD1048576">
    <cfRule type="cellIs" dxfId="105" priority="1" operator="equal">
      <formula>0</formula>
    </cfRule>
  </conditionalFormatting>
  <pageMargins left="0.78740157499999996" right="0.78740157499999996" top="0.984251969" bottom="0.984251969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1"/>
  <sheetViews>
    <sheetView tabSelected="1" workbookViewId="0">
      <selection activeCell="L11" sqref="L11"/>
    </sheetView>
  </sheetViews>
  <sheetFormatPr baseColWidth="10" defaultColWidth="9.140625" defaultRowHeight="15.75" x14ac:dyDescent="0.2"/>
  <cols>
    <col min="1" max="2" width="14.7109375" style="2" customWidth="1"/>
    <col min="3" max="3" width="18.7109375" style="2" customWidth="1"/>
    <col min="4" max="16" width="14.7109375" style="2" customWidth="1"/>
    <col min="17" max="16384" width="9.140625" style="2"/>
  </cols>
  <sheetData>
    <row r="1" spans="1:16" ht="30" customHeight="1" x14ac:dyDescent="0.2">
      <c r="A1" s="176" t="s">
        <v>19</v>
      </c>
      <c r="B1" s="177"/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</row>
    <row r="2" spans="1:16" ht="19.5" customHeight="1" x14ac:dyDescent="0.2">
      <c r="D2" s="21" t="s">
        <v>18</v>
      </c>
      <c r="E2" s="15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7" t="s">
        <v>12</v>
      </c>
    </row>
    <row r="3" spans="1:16" x14ac:dyDescent="0.2">
      <c r="C3" s="18" t="s">
        <v>13</v>
      </c>
      <c r="D3" s="10">
        <v>43831</v>
      </c>
      <c r="E3" s="9">
        <v>43920</v>
      </c>
      <c r="F3" s="10">
        <f t="shared" ref="F3:P3" si="0">E3+7</f>
        <v>43927</v>
      </c>
      <c r="G3" s="10">
        <f t="shared" si="0"/>
        <v>43934</v>
      </c>
      <c r="H3" s="10">
        <f t="shared" si="0"/>
        <v>43941</v>
      </c>
      <c r="I3" s="10">
        <f t="shared" si="0"/>
        <v>43948</v>
      </c>
      <c r="J3" s="10">
        <f t="shared" si="0"/>
        <v>43955</v>
      </c>
      <c r="K3" s="10">
        <f t="shared" si="0"/>
        <v>43962</v>
      </c>
      <c r="L3" s="10">
        <f t="shared" si="0"/>
        <v>43969</v>
      </c>
      <c r="M3" s="10">
        <f t="shared" si="0"/>
        <v>43976</v>
      </c>
      <c r="N3" s="10">
        <f t="shared" si="0"/>
        <v>43983</v>
      </c>
      <c r="O3" s="10">
        <f t="shared" si="0"/>
        <v>43990</v>
      </c>
      <c r="P3" s="11">
        <f t="shared" si="0"/>
        <v>43997</v>
      </c>
    </row>
    <row r="4" spans="1:16" x14ac:dyDescent="0.2">
      <c r="A4" s="20" t="s">
        <v>17</v>
      </c>
      <c r="B4" s="20" t="s">
        <v>128</v>
      </c>
      <c r="C4" s="19" t="s">
        <v>14</v>
      </c>
      <c r="D4" s="13">
        <v>43919</v>
      </c>
      <c r="E4" s="12">
        <f>D4+7</f>
        <v>43926</v>
      </c>
      <c r="F4" s="13">
        <f t="shared" ref="F4:P4" si="1">E4+7</f>
        <v>43933</v>
      </c>
      <c r="G4" s="13">
        <f t="shared" si="1"/>
        <v>43940</v>
      </c>
      <c r="H4" s="13">
        <f t="shared" si="1"/>
        <v>43947</v>
      </c>
      <c r="I4" s="13">
        <f t="shared" si="1"/>
        <v>43954</v>
      </c>
      <c r="J4" s="13">
        <f t="shared" si="1"/>
        <v>43961</v>
      </c>
      <c r="K4" s="13">
        <f t="shared" si="1"/>
        <v>43968</v>
      </c>
      <c r="L4" s="13">
        <f t="shared" si="1"/>
        <v>43975</v>
      </c>
      <c r="M4" s="13">
        <f t="shared" si="1"/>
        <v>43982</v>
      </c>
      <c r="N4" s="13">
        <f t="shared" si="1"/>
        <v>43989</v>
      </c>
      <c r="O4" s="13">
        <f t="shared" si="1"/>
        <v>43996</v>
      </c>
      <c r="P4" s="14">
        <f t="shared" si="1"/>
        <v>44003</v>
      </c>
    </row>
    <row r="5" spans="1:16" ht="19.5" customHeight="1" x14ac:dyDescent="0.2">
      <c r="A5" s="181">
        <v>1</v>
      </c>
      <c r="B5" s="185" t="s">
        <v>51</v>
      </c>
      <c r="C5" s="8" t="s">
        <v>15</v>
      </c>
      <c r="D5" s="7">
        <f>SUMIFS('TABLEAU PROD'!$A$2:$A$4981,'TABLEAU PROD'!$V$2:$V$4981,"&gt;=" &amp; D$3,'TABLEAU PROD'!$V$2:$V$4981,"&lt;=" &amp; D$4)</f>
        <v>60</v>
      </c>
      <c r="E5" s="7">
        <f>SUMIFS('TABLEAU PROD'!$A$2:$A$4981,'TABLEAU PROD'!$V$2:$V$4981,"&gt;=" &amp; E$3,'TABLEAU PROD'!$V$2:$V$4981,"&lt;=" &amp; E$4)</f>
        <v>39.6</v>
      </c>
      <c r="F5" s="7">
        <f>SUMIFS('TABLEAU PROD'!$A$2:$A$4981,'TABLEAU PROD'!$V$2:$V$4981,"&gt;=" &amp; F$3,'TABLEAU PROD'!$V$2:$V$4981,"&lt;=" &amp; F$4)</f>
        <v>8</v>
      </c>
      <c r="G5" s="7">
        <f>SUMIFS('TABLEAU PROD'!$A$2:$A$4981,'TABLEAU PROD'!$V$2:$V$4981,"&gt;=" &amp; G$3,'TABLEAU PROD'!$V$2:$V$4981,"&lt;=" &amp; G$4)</f>
        <v>87.2</v>
      </c>
      <c r="H5" s="7">
        <f>SUMIFS('TABLEAU PROD'!$A$2:$A$4981,'TABLEAU PROD'!$V$2:$V$4981,"&gt;=" &amp; H$3,'TABLEAU PROD'!$V$2:$V$4981,"&lt;=" &amp; H$4)</f>
        <v>20</v>
      </c>
      <c r="I5" s="7">
        <f>SUMIFS('TABLEAU PROD'!$A$2:$A$4981,'TABLEAU PROD'!$V$2:$V$4981,"&gt;=" &amp; I$3,'TABLEAU PROD'!$V$2:$V$4981,"&lt;=" &amp; I$4)</f>
        <v>17</v>
      </c>
      <c r="J5" s="7">
        <f>SUMIFS('TABLEAU PROD'!$A$2:$A$4981,'TABLEAU PROD'!$V$2:$V$4981,"&gt;=" &amp; J$3,'TABLEAU PROD'!$V$2:$V$4981,"&lt;=" &amp; J$4)</f>
        <v>12</v>
      </c>
      <c r="K5" s="7">
        <f>SUMIFS('TABLEAU PROD'!$A$2:$A$4981,'TABLEAU PROD'!$V$2:$V$4981,"&gt;=" &amp; K$3,'TABLEAU PROD'!$V$2:$V$4981,"&lt;=" &amp; K$4)</f>
        <v>0</v>
      </c>
      <c r="L5" s="7">
        <f>SUMIFS('TABLEAU PROD'!$A$2:$A$4981,'TABLEAU PROD'!$V$2:$V$4981,"&gt;=" &amp; L$3,'TABLEAU PROD'!$V$2:$V$4981,"&lt;=" &amp; L$4)</f>
        <v>52.7</v>
      </c>
      <c r="M5" s="7">
        <f>SUMIFS('TABLEAU PROD'!$A$2:$A$4981,'TABLEAU PROD'!$V$2:$V$4981,"&gt;=" &amp; M$3,'TABLEAU PROD'!$V$2:$V$4981,"&lt;=" &amp; M$4)</f>
        <v>0</v>
      </c>
      <c r="N5" s="7">
        <f>SUMIFS('TABLEAU PROD'!$A$2:$A$4981,'TABLEAU PROD'!$V$2:$V$4981,"&gt;=" &amp; N$3,'TABLEAU PROD'!$V$2:$V$4981,"&lt;=" &amp; N$4)</f>
        <v>40.200000000000003</v>
      </c>
      <c r="O5" s="7">
        <f>SUMIFS('TABLEAU PROD'!$A$2:$A$4981,'TABLEAU PROD'!$V$2:$V$4981,"&gt;=" &amp; O$3,'TABLEAU PROD'!$V$2:$V$4981,"&lt;=" &amp; O$4)</f>
        <v>0</v>
      </c>
      <c r="P5" s="7">
        <f>SUMIFS('TABLEAU PROD'!$A$2:$A$4981,'TABLEAU PROD'!$V$2:$V$4981,"&gt;=" &amp; P$3,'TABLEAU PROD'!$V$2:$V$4981,"&lt;=" &amp; P$4)</f>
        <v>51.7</v>
      </c>
    </row>
    <row r="6" spans="1:16" ht="19.5" customHeight="1" x14ac:dyDescent="0.2">
      <c r="A6" s="182"/>
      <c r="B6" s="186"/>
      <c r="C6" s="4" t="s">
        <v>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9.5" customHeight="1" x14ac:dyDescent="0.2">
      <c r="A7" s="181">
        <v>2</v>
      </c>
      <c r="B7" s="185" t="s">
        <v>138</v>
      </c>
      <c r="C7" s="3" t="s">
        <v>15</v>
      </c>
      <c r="D7" s="7">
        <f>SUMIFS('TABLEAU PROD'!$B$2:$B$4981,'TABLEAU PROD'!$V$2:$V$4981,"&gt;=" &amp; D$3,'TABLEAU PROD'!$V$2:$V$4981,"&lt;=" &amp; D$4)</f>
        <v>10.399999999999999</v>
      </c>
      <c r="E7" s="7">
        <f>SUMIFS('TABLEAU PROD'!$B$2:$B$4981,'TABLEAU PROD'!$V$2:$V$4981,"&gt;=" &amp; E$3,'TABLEAU PROD'!$V$2:$V$4981,"&lt;=" &amp; E$4)</f>
        <v>7.6</v>
      </c>
      <c r="F7" s="7">
        <f>SUMIFS('TABLEAU PROD'!$B$2:$B$4981,'TABLEAU PROD'!$V$2:$V$4981,"&gt;=" &amp; F$3,'TABLEAU PROD'!$V$2:$V$4981,"&lt;=" &amp; F$4)</f>
        <v>0</v>
      </c>
      <c r="G7" s="7">
        <f>SUMIFS('TABLEAU PROD'!$B$2:$B$4981,'TABLEAU PROD'!$V$2:$V$4981,"&gt;=" &amp; G$3,'TABLEAU PROD'!$V$2:$V$4981,"&lt;=" &amp; G$4)</f>
        <v>10.399999999999999</v>
      </c>
      <c r="H7" s="7">
        <f>SUMIFS('TABLEAU PROD'!$B$2:$B$4981,'TABLEAU PROD'!$V$2:$V$4981,"&gt;=" &amp; H$3,'TABLEAU PROD'!$V$2:$V$4981,"&lt;=" &amp; H$4)</f>
        <v>8.6</v>
      </c>
      <c r="I7" s="7">
        <f>SUMIFS('TABLEAU PROD'!$B$2:$B$4981,'TABLEAU PROD'!$V$2:$V$4981,"&gt;=" &amp; I$3,'TABLEAU PROD'!$V$2:$V$4981,"&lt;=" &amp; I$4)</f>
        <v>52.2</v>
      </c>
      <c r="J7" s="7">
        <f>SUMIFS('TABLEAU PROD'!$B$2:$B$4981,'TABLEAU PROD'!$V$2:$V$4981,"&gt;=" &amp; J$3,'TABLEAU PROD'!$V$2:$V$4981,"&lt;=" &amp; J$4)</f>
        <v>0</v>
      </c>
      <c r="K7" s="7">
        <f>SUMIFS('TABLEAU PROD'!$B$2:$B$4981,'TABLEAU PROD'!$V$2:$V$4981,"&gt;=" &amp; K$3,'TABLEAU PROD'!$V$2:$V$4981,"&lt;=" &amp; K$4)</f>
        <v>4.8</v>
      </c>
      <c r="L7" s="7">
        <f>SUMIFS('TABLEAU PROD'!$B$2:$B$4981,'TABLEAU PROD'!$V$2:$V$4981,"&gt;=" &amp; L$3,'TABLEAU PROD'!$V$2:$V$4981,"&lt;=" &amp; L$4)</f>
        <v>4</v>
      </c>
      <c r="M7" s="7">
        <f>SUMIFS('TABLEAU PROD'!$B$2:$B$4981,'TABLEAU PROD'!$V$2:$V$4981,"&gt;=" &amp; M$3,'TABLEAU PROD'!$V$2:$V$4981,"&lt;=" &amp; M$4)</f>
        <v>0</v>
      </c>
      <c r="N7" s="7">
        <f>SUMIFS('TABLEAU PROD'!$B$2:$B$4981,'TABLEAU PROD'!$V$2:$V$4981,"&gt;=" &amp; N$3,'TABLEAU PROD'!$V$2:$V$4981,"&lt;=" &amp; N$4)</f>
        <v>0</v>
      </c>
      <c r="O7" s="7">
        <f>SUMIFS('TABLEAU PROD'!$B$2:$B$4981,'TABLEAU PROD'!$V$2:$V$4981,"&gt;=" &amp; O$3,'TABLEAU PROD'!$V$2:$V$4981,"&lt;=" &amp; O$4)</f>
        <v>0</v>
      </c>
      <c r="P7" s="7">
        <f>SUMIFS('TABLEAU PROD'!$B$2:$B$4981,'TABLEAU PROD'!$V$2:$V$4981,"&gt;=" &amp; P$3,'TABLEAU PROD'!$V$2:$V$4981,"&lt;=" &amp; P$4)</f>
        <v>0</v>
      </c>
    </row>
    <row r="8" spans="1:16" ht="19.5" customHeight="1" x14ac:dyDescent="0.2">
      <c r="A8" s="182"/>
      <c r="B8" s="186"/>
      <c r="C8" s="4" t="s">
        <v>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9.5" customHeight="1" x14ac:dyDescent="0.2">
      <c r="A9" s="181">
        <v>3</v>
      </c>
      <c r="B9" s="185" t="s">
        <v>139</v>
      </c>
      <c r="C9" s="3" t="s">
        <v>15</v>
      </c>
      <c r="D9" s="7">
        <f>SUMIFS('TABLEAU PROD'!$C$2:$C$4981,'TABLEAU PROD'!$V$2:$V$4981,"&gt;=" &amp; D$3,'TABLEAU PROD'!$V$2:$V$4981,"&lt;=" &amp; D$4)</f>
        <v>35.299999999999997</v>
      </c>
      <c r="E9" s="7">
        <f>SUMIFS('TABLEAU PROD'!$C$2:$C$4981,'TABLEAU PROD'!$V$2:$V$4981,"&gt;=" &amp; E$3,'TABLEAU PROD'!$V$2:$V$4981,"&lt;=" &amp; E$4)</f>
        <v>12.3</v>
      </c>
      <c r="F9" s="7">
        <f>SUMIFS('TABLEAU PROD'!$C$2:$C$4981,'TABLEAU PROD'!$V$2:$V$4981,"&gt;=" &amp; F$3,'TABLEAU PROD'!$V$2:$V$4981,"&lt;=" &amp; F$4)</f>
        <v>23.6</v>
      </c>
      <c r="G9" s="7">
        <f>SUMIFS('TABLEAU PROD'!$C$2:$C$4981,'TABLEAU PROD'!$V$2:$V$4981,"&gt;=" &amp; G$3,'TABLEAU PROD'!$V$2:$V$4981,"&lt;=" &amp; G$4)</f>
        <v>25.2</v>
      </c>
      <c r="H9" s="7">
        <f>SUMIFS('TABLEAU PROD'!$C$2:$C$4981,'TABLEAU PROD'!$V$2:$V$4981,"&gt;=" &amp; H$3,'TABLEAU PROD'!$V$2:$V$4981,"&lt;=" &amp; H$4)</f>
        <v>57.3</v>
      </c>
      <c r="I9" s="7">
        <f>SUMIFS('TABLEAU PROD'!$C$2:$C$4981,'TABLEAU PROD'!$V$2:$V$4981,"&gt;=" &amp; I$3,'TABLEAU PROD'!$V$2:$V$4981,"&lt;=" &amp; I$4)</f>
        <v>48.3</v>
      </c>
      <c r="J9" s="7">
        <f>SUMIFS('TABLEAU PROD'!$C$2:$C$4981,'TABLEAU PROD'!$V$2:$V$4981,"&gt;=" &amp; J$3,'TABLEAU PROD'!$V$2:$V$4981,"&lt;=" &amp; J$4)</f>
        <v>0</v>
      </c>
      <c r="K9" s="7">
        <f>SUMIFS('TABLEAU PROD'!$C$2:$C$4981,'TABLEAU PROD'!$V$2:$V$4981,"&gt;=" &amp; K$3,'TABLEAU PROD'!$V$2:$V$4981,"&lt;=" &amp; K$4)</f>
        <v>0</v>
      </c>
      <c r="L9" s="7">
        <f>SUMIFS('TABLEAU PROD'!$C$2:$C$4981,'TABLEAU PROD'!$V$2:$V$4981,"&gt;=" &amp; L$3,'TABLEAU PROD'!$V$2:$V$4981,"&lt;=" &amp; L$4)</f>
        <v>25.4</v>
      </c>
      <c r="M9" s="7">
        <f>SUMIFS('TABLEAU PROD'!$C$2:$C$4981,'TABLEAU PROD'!$V$2:$V$4981,"&gt;=" &amp; M$3,'TABLEAU PROD'!$V$2:$V$4981,"&lt;=" &amp; M$4)</f>
        <v>0</v>
      </c>
      <c r="N9" s="7">
        <f>SUMIFS('TABLEAU PROD'!$C$2:$C$4981,'TABLEAU PROD'!$V$2:$V$4981,"&gt;=" &amp; N$3,'TABLEAU PROD'!$V$2:$V$4981,"&lt;=" &amp; N$4)</f>
        <v>4</v>
      </c>
      <c r="O9" s="7">
        <f>SUMIFS('TABLEAU PROD'!$C$2:$C$4981,'TABLEAU PROD'!$V$2:$V$4981,"&gt;=" &amp; O$3,'TABLEAU PROD'!$V$2:$V$4981,"&lt;=" &amp; O$4)</f>
        <v>0</v>
      </c>
      <c r="P9" s="7">
        <f>SUMIFS('TABLEAU PROD'!$C$2:$C$4981,'TABLEAU PROD'!$V$2:$V$4981,"&gt;=" &amp; P$3,'TABLEAU PROD'!$V$2:$V$4981,"&lt;=" &amp; P$4)</f>
        <v>0</v>
      </c>
    </row>
    <row r="10" spans="1:16" ht="19.5" customHeight="1" x14ac:dyDescent="0.2">
      <c r="A10" s="182"/>
      <c r="B10" s="186"/>
      <c r="C10" s="4" t="s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9.5" customHeight="1" x14ac:dyDescent="0.2">
      <c r="A11" s="183">
        <v>4</v>
      </c>
      <c r="B11" s="187" t="s">
        <v>140</v>
      </c>
      <c r="C11" s="3" t="s">
        <v>15</v>
      </c>
      <c r="D11" s="7">
        <f>SUMIFS('TABLEAU PROD'!$D$2:$D$4981,'TABLEAU PROD'!$V$2:$V$4981,"&gt;=" &amp; D$3,'TABLEAU PROD'!$V$2:$V$4981,"&lt;=" &amp; D$4)</f>
        <v>19.7</v>
      </c>
      <c r="E11" s="7">
        <f>SUMIFS('TABLEAU PROD'!$D$2:$D$4981,'TABLEAU PROD'!$V$2:$V$4981,"&gt;=" &amp; E$3,'TABLEAU PROD'!$V$2:$V$4981,"&lt;=" &amp; E$4)</f>
        <v>30.2</v>
      </c>
      <c r="F11" s="7">
        <f>SUMIFS('TABLEAU PROD'!$D$2:$D$4981,'TABLEAU PROD'!$V$2:$V$4981,"&gt;=" &amp; F$3,'TABLEAU PROD'!$V$2:$V$4981,"&lt;=" &amp; F$4)</f>
        <v>22.2</v>
      </c>
      <c r="G11" s="7">
        <f>SUMIFS('TABLEAU PROD'!$D$2:$D$4981,'TABLEAU PROD'!$V$2:$V$4981,"&gt;=" &amp; G$3,'TABLEAU PROD'!$V$2:$V$4981,"&lt;=" &amp; G$4)</f>
        <v>19.5</v>
      </c>
      <c r="H11" s="7">
        <f>SUMIFS('TABLEAU PROD'!$D$2:$D$4981,'TABLEAU PROD'!$V$2:$V$4981,"&gt;=" &amp; H$3,'TABLEAU PROD'!$V$2:$V$4981,"&lt;=" &amp; H$4)</f>
        <v>9</v>
      </c>
      <c r="I11" s="7">
        <f>SUMIFS('TABLEAU PROD'!$D$2:$D$4981,'TABLEAU PROD'!$V$2:$V$4981,"&gt;=" &amp; I$3,'TABLEAU PROD'!$V$2:$V$4981,"&lt;=" &amp; I$4)</f>
        <v>39</v>
      </c>
      <c r="J11" s="7">
        <f>SUMIFS('TABLEAU PROD'!$D$2:$D$4981,'TABLEAU PROD'!$V$2:$V$4981,"&gt;=" &amp; J$3,'TABLEAU PROD'!$V$2:$V$4981,"&lt;=" &amp; J$4)</f>
        <v>15.5</v>
      </c>
      <c r="K11" s="7">
        <f>SUMIFS('TABLEAU PROD'!$D$2:$D$4981,'TABLEAU PROD'!$V$2:$V$4981,"&gt;=" &amp; K$3,'TABLEAU PROD'!$V$2:$V$4981,"&lt;=" &amp; K$4)</f>
        <v>3.6</v>
      </c>
      <c r="L11" s="7">
        <f>SUMIFS('TABLEAU PROD'!$D$2:$D$4981,'TABLEAU PROD'!$V$2:$V$4981,"&gt;=" &amp; L$3,'TABLEAU PROD'!$V$2:$V$4981,"&lt;=" &amp; L$4)</f>
        <v>0</v>
      </c>
      <c r="M11" s="7">
        <f>SUMIFS('TABLEAU PROD'!$D$2:$D$4981,'TABLEAU PROD'!$V$2:$V$4981,"&gt;=" &amp; M$3,'TABLEAU PROD'!$V$2:$V$4981,"&lt;=" &amp; M$4)</f>
        <v>0</v>
      </c>
      <c r="N11" s="7">
        <f>SUMIFS('TABLEAU PROD'!$D$2:$D$4981,'TABLEAU PROD'!$V$2:$V$4981,"&gt;=" &amp; N$3,'TABLEAU PROD'!$V$2:$V$4981,"&lt;=" &amp; N$4)</f>
        <v>0</v>
      </c>
      <c r="O11" s="7">
        <f>SUMIFS('TABLEAU PROD'!$D$2:$D$4981,'TABLEAU PROD'!$V$2:$V$4981,"&gt;=" &amp; O$3,'TABLEAU PROD'!$V$2:$V$4981,"&lt;=" &amp; O$4)</f>
        <v>0</v>
      </c>
      <c r="P11" s="7">
        <f>SUMIFS('TABLEAU PROD'!$D$2:$D$4981,'TABLEAU PROD'!$V$2:$V$4981,"&gt;=" &amp; P$3,'TABLEAU PROD'!$V$2:$V$4981,"&lt;=" &amp; P$4)</f>
        <v>0</v>
      </c>
    </row>
    <row r="12" spans="1:16" ht="19.5" customHeight="1" x14ac:dyDescent="0.2">
      <c r="A12" s="184"/>
      <c r="B12" s="188"/>
      <c r="C12" s="4" t="s">
        <v>16</v>
      </c>
      <c r="D12" s="5"/>
      <c r="E12" s="5"/>
      <c r="F12" s="5"/>
      <c r="G12" s="5"/>
      <c r="H12" s="5"/>
      <c r="I12" s="5"/>
      <c r="J12" s="5"/>
      <c r="K12" s="5"/>
      <c r="L12" s="191"/>
      <c r="M12" s="5"/>
      <c r="N12" s="5"/>
      <c r="O12" s="5"/>
      <c r="P12" s="5"/>
    </row>
    <row r="13" spans="1:16" ht="19.5" customHeight="1" x14ac:dyDescent="0.2">
      <c r="A13" s="174">
        <v>5</v>
      </c>
      <c r="B13" s="189" t="s">
        <v>141</v>
      </c>
      <c r="C13" s="3" t="s">
        <v>15</v>
      </c>
      <c r="D13" s="7">
        <f>SUMIFS('TABLEAU PROD'!$E$2:$E$4981,'TABLEAU PROD'!$V$2:$V$4981,"&gt;=" &amp; D$3,'TABLEAU PROD'!$V$2:$V$4981,"&lt;=" &amp; D$4)</f>
        <v>157.1</v>
      </c>
      <c r="E13" s="7">
        <f>SUMIFS('TABLEAU PROD'!$E$2:$E$4981,'TABLEAU PROD'!$V$2:$V$4981,"&gt;=" &amp; E$3,'TABLEAU PROD'!$V$2:$V$4981,"&lt;=" &amp; E$4)</f>
        <v>35</v>
      </c>
      <c r="F13" s="7">
        <f>SUMIFS('TABLEAU PROD'!$E$2:$E$4981,'TABLEAU PROD'!$V$2:$V$4981,"&gt;=" &amp; F$3,'TABLEAU PROD'!$V$2:$V$4981,"&lt;=" &amp; F$4)</f>
        <v>131.19999999999999</v>
      </c>
      <c r="G13" s="7">
        <f>SUMIFS('TABLEAU PROD'!$E$2:$E$4981,'TABLEAU PROD'!$V$2:$V$4981,"&gt;=" &amp; G$3,'TABLEAU PROD'!$V$2:$V$4981,"&lt;=" &amp; G$4)</f>
        <v>9.5</v>
      </c>
      <c r="H13" s="7">
        <f>SUMIFS('TABLEAU PROD'!$E$2:$E$4981,'TABLEAU PROD'!$V$2:$V$4981,"&gt;=" &amp; H$3,'TABLEAU PROD'!$V$2:$V$4981,"&lt;=" &amp; H$4)</f>
        <v>21</v>
      </c>
      <c r="I13" s="7">
        <f>SUMIFS('TABLEAU PROD'!$E$2:$E$4981,'TABLEAU PROD'!$V$2:$V$4981,"&gt;=" &amp; I$3,'TABLEAU PROD'!$V$2:$V$4981,"&lt;=" &amp; I$4)</f>
        <v>76</v>
      </c>
      <c r="J13" s="7">
        <f>SUMIFS('TABLEAU PROD'!$E$2:$E$4981,'TABLEAU PROD'!$V$2:$V$4981,"&gt;=" &amp; J$3,'TABLEAU PROD'!$V$2:$V$4981,"&lt;=" &amp; J$4)</f>
        <v>0</v>
      </c>
      <c r="K13" s="7">
        <f>SUMIFS('TABLEAU PROD'!$E$2:$E$4981,'TABLEAU PROD'!$V$2:$V$4981,"&gt;=" &amp; K$3,'TABLEAU PROD'!$V$2:$V$4981,"&lt;=" &amp; K$4)</f>
        <v>7</v>
      </c>
      <c r="L13" s="7">
        <f>SUMIFS('TABLEAU PROD'!$E$2:$E$4981,'TABLEAU PROD'!$V$2:$V$4981,"&gt;=" &amp; L$3,'TABLEAU PROD'!$V$2:$V$4981,"&lt;=" &amp; L$4)</f>
        <v>102</v>
      </c>
      <c r="M13" s="7">
        <f>SUMIFS('TABLEAU PROD'!$E$2:$E$4981,'TABLEAU PROD'!$V$2:$V$4981,"&gt;=" &amp; M$3,'TABLEAU PROD'!$V$2:$V$4981,"&lt;=" &amp; M$4)</f>
        <v>0</v>
      </c>
      <c r="N13" s="7">
        <f>SUMIFS('TABLEAU PROD'!$E$2:$E$4981,'TABLEAU PROD'!$V$2:$V$4981,"&gt;=" &amp; N$3,'TABLEAU PROD'!$V$2:$V$4981,"&lt;=" &amp; N$4)</f>
        <v>100</v>
      </c>
      <c r="O13" s="7">
        <f>SUMIFS('TABLEAU PROD'!$E$2:$E$4981,'TABLEAU PROD'!$V$2:$V$4981,"&gt;=" &amp; O$3,'TABLEAU PROD'!$V$2:$V$4981,"&lt;=" &amp; O$4)</f>
        <v>0</v>
      </c>
      <c r="P13" s="7">
        <f>SUMIFS('TABLEAU PROD'!$E$2:$E$4981,'TABLEAU PROD'!$V$2:$V$4981,"&gt;=" &amp; P$3,'TABLEAU PROD'!$V$2:$V$4981,"&lt;=" &amp; P$4)</f>
        <v>0</v>
      </c>
    </row>
    <row r="14" spans="1:16" ht="19.5" customHeight="1" x14ac:dyDescent="0.2">
      <c r="A14" s="175"/>
      <c r="B14" s="190"/>
      <c r="C14" s="4" t="s">
        <v>16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9.5" customHeight="1" x14ac:dyDescent="0.2">
      <c r="A15" s="174">
        <v>6</v>
      </c>
      <c r="B15" s="189" t="s">
        <v>142</v>
      </c>
      <c r="C15" s="3" t="s">
        <v>15</v>
      </c>
      <c r="D15" s="7">
        <f>SUMIFS('TABLEAU PROD'!$F$2:$F$4981,'TABLEAU PROD'!$V$2:$V$4981,"&gt;=" &amp; D$3,'TABLEAU PROD'!$V$2:$V$4981,"&lt;=" &amp; D$4)</f>
        <v>46</v>
      </c>
      <c r="E15" s="7">
        <f>SUMIFS('TABLEAU PROD'!$F$2:$F$4981,'TABLEAU PROD'!$V$2:$V$4981,"&gt;=" &amp; E$3,'TABLEAU PROD'!$V$2:$V$4981,"&lt;=" &amp; E$4)</f>
        <v>0</v>
      </c>
      <c r="F15" s="7">
        <f>SUMIFS('TABLEAU PROD'!$F$2:$F$4981,'TABLEAU PROD'!$V$2:$V$4981,"&gt;=" &amp; F$3,'TABLEAU PROD'!$V$2:$V$4981,"&lt;=" &amp; F$4)</f>
        <v>0</v>
      </c>
      <c r="G15" s="7">
        <f>SUMIFS('TABLEAU PROD'!$F$2:$F$4981,'TABLEAU PROD'!$V$2:$V$4981,"&gt;=" &amp; G$3,'TABLEAU PROD'!$V$2:$V$4981,"&lt;=" &amp; G$4)</f>
        <v>0</v>
      </c>
      <c r="H15" s="7">
        <f>SUMIFS('TABLEAU PROD'!$F$2:$F$4981,'TABLEAU PROD'!$V$2:$V$4981,"&gt;=" &amp; H$3,'TABLEAU PROD'!$V$2:$V$4981,"&lt;=" &amp; H$4)</f>
        <v>0</v>
      </c>
      <c r="I15" s="7">
        <f>SUMIFS('TABLEAU PROD'!$F$2:$F$4981,'TABLEAU PROD'!$V$2:$V$4981,"&gt;=" &amp; I$3,'TABLEAU PROD'!$V$2:$V$4981,"&lt;=" &amp; I$4)</f>
        <v>0</v>
      </c>
      <c r="J15" s="7">
        <f>SUMIFS('TABLEAU PROD'!$F$2:$F$4981,'TABLEAU PROD'!$V$2:$V$4981,"&gt;=" &amp; J$3,'TABLEAU PROD'!$V$2:$V$4981,"&lt;=" &amp; J$4)</f>
        <v>0</v>
      </c>
      <c r="K15" s="7">
        <f>SUMIFS('TABLEAU PROD'!$F$2:$F$4981,'TABLEAU PROD'!$V$2:$V$4981,"&gt;=" &amp; K$3,'TABLEAU PROD'!$V$2:$V$4981,"&lt;=" &amp; K$4)</f>
        <v>32</v>
      </c>
      <c r="L15" s="7">
        <f>SUMIFS('TABLEAU PROD'!$F$2:$F$4981,'TABLEAU PROD'!$V$2:$V$4981,"&gt;=" &amp; L$3,'TABLEAU PROD'!$V$2:$V$4981,"&lt;=" &amp; L$4)</f>
        <v>0</v>
      </c>
      <c r="M15" s="7">
        <f>SUMIFS('TABLEAU PROD'!$F$2:$F$4981,'TABLEAU PROD'!$V$2:$V$4981,"&gt;=" &amp; M$3,'TABLEAU PROD'!$V$2:$V$4981,"&lt;=" &amp; M$4)</f>
        <v>0</v>
      </c>
      <c r="N15" s="7">
        <f>SUMIFS('TABLEAU PROD'!$F$2:$F$4981,'TABLEAU PROD'!$V$2:$V$4981,"&gt;=" &amp; N$3,'TABLEAU PROD'!$V$2:$V$4981,"&lt;=" &amp; N$4)</f>
        <v>0</v>
      </c>
      <c r="O15" s="7">
        <f>SUMIFS('TABLEAU PROD'!$F$2:$F$4981,'TABLEAU PROD'!$V$2:$V$4981,"&gt;=" &amp; O$3,'TABLEAU PROD'!$V$2:$V$4981,"&lt;=" &amp; O$4)</f>
        <v>0</v>
      </c>
      <c r="P15" s="7">
        <f>SUMIFS('TABLEAU PROD'!$F$2:$F$4981,'TABLEAU PROD'!$V$2:$V$4981,"&gt;=" &amp; P$3,'TABLEAU PROD'!$V$2:$V$4981,"&lt;=" &amp; P$4)</f>
        <v>0</v>
      </c>
    </row>
    <row r="16" spans="1:16" ht="19.5" customHeight="1" x14ac:dyDescent="0.2">
      <c r="A16" s="175"/>
      <c r="B16" s="190"/>
      <c r="C16" s="4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21" customHeight="1" x14ac:dyDescent="0.2">
      <c r="A17" s="166">
        <v>7</v>
      </c>
      <c r="B17" s="162" t="s">
        <v>143</v>
      </c>
      <c r="C17" s="8" t="s">
        <v>15</v>
      </c>
      <c r="D17" s="7">
        <f>SUMIFS('TABLEAU PROD'!$G$2:$G$4981,'TABLEAU PROD'!$V$2:$V$4981,"&gt;=" &amp; D$3,'TABLEAU PROD'!$V$2:$V$4981,"&lt;=" &amp; D$4)</f>
        <v>16.5</v>
      </c>
      <c r="E17" s="7">
        <f>SUMIFS('TABLEAU PROD'!$G$2:$G$4981,'TABLEAU PROD'!$V$2:$V$4981,"&gt;=" &amp; E$3,'TABLEAU PROD'!$V$2:$V$4981,"&lt;=" &amp; E$4)</f>
        <v>2</v>
      </c>
      <c r="F17" s="7">
        <f>SUMIFS('TABLEAU PROD'!$G$2:$G$4981,'TABLEAU PROD'!$V$2:$V$4981,"&gt;=" &amp; F$3,'TABLEAU PROD'!$V$2:$V$4981,"&lt;=" &amp; F$4)</f>
        <v>16.8</v>
      </c>
      <c r="G17" s="7">
        <f>SUMIFS('TABLEAU PROD'!$G$2:$G$4981,'TABLEAU PROD'!$V$2:$V$4981,"&gt;=" &amp; G$3,'TABLEAU PROD'!$V$2:$V$4981,"&lt;=" &amp; G$4)</f>
        <v>3</v>
      </c>
      <c r="H17" s="7">
        <f>SUMIFS('TABLEAU PROD'!$G$2:$G$4981,'TABLEAU PROD'!$V$2:$V$4981,"&gt;=" &amp; H$3,'TABLEAU PROD'!$V$2:$V$4981,"&lt;=" &amp; H$4)</f>
        <v>0</v>
      </c>
      <c r="I17" s="7">
        <f>SUMIFS('TABLEAU PROD'!$G$2:$G$4981,'TABLEAU PROD'!$V$2:$V$4981,"&gt;=" &amp; I$3,'TABLEAU PROD'!$V$2:$V$4981,"&lt;=" &amp; I$4)</f>
        <v>2</v>
      </c>
      <c r="J17" s="7">
        <f>SUMIFS('TABLEAU PROD'!$G$2:$G$4981,'TABLEAU PROD'!$V$2:$V$4981,"&gt;=" &amp; J$3,'TABLEAU PROD'!$V$2:$V$4981,"&lt;=" &amp; J$4)</f>
        <v>0</v>
      </c>
      <c r="K17" s="7">
        <f>SUMIFS('TABLEAU PROD'!$G$2:$G$4981,'TABLEAU PROD'!$V$2:$V$4981,"&gt;=" &amp; K$3,'TABLEAU PROD'!$V$2:$V$4981,"&lt;=" &amp; K$4)</f>
        <v>0</v>
      </c>
      <c r="L17" s="7">
        <f>SUMIFS('TABLEAU PROD'!$G$2:$G$4981,'TABLEAU PROD'!$V$2:$V$4981,"&gt;=" &amp; L$3,'TABLEAU PROD'!$V$2:$V$4981,"&lt;=" &amp; L$4)</f>
        <v>18</v>
      </c>
      <c r="M17" s="7">
        <f>SUMIFS('TABLEAU PROD'!$G$2:$G$4981,'TABLEAU PROD'!$V$2:$V$4981,"&gt;=" &amp; M$3,'TABLEAU PROD'!$V$2:$V$4981,"&lt;=" &amp; M$4)</f>
        <v>0</v>
      </c>
      <c r="N17" s="7">
        <f>SUMIFS('TABLEAU PROD'!$G$2:$G$4981,'TABLEAU PROD'!$V$2:$V$4981,"&gt;=" &amp; N$3,'TABLEAU PROD'!$V$2:$V$4981,"&lt;=" &amp; N$4)</f>
        <v>0</v>
      </c>
      <c r="O17" s="7">
        <f>SUMIFS('TABLEAU PROD'!$G$2:$G$4981,'TABLEAU PROD'!$V$2:$V$4981,"&gt;=" &amp; O$3,'TABLEAU PROD'!$V$2:$V$4981,"&lt;=" &amp; O$4)</f>
        <v>0</v>
      </c>
      <c r="P17" s="7">
        <f>SUMIFS('TABLEAU PROD'!$G$2:$G$4981,'TABLEAU PROD'!$V$2:$V$4981,"&gt;=" &amp; P$3,'TABLEAU PROD'!$V$2:$V$4981,"&lt;=" &amp; P$4)</f>
        <v>0</v>
      </c>
    </row>
    <row r="18" spans="1:16" ht="21" customHeight="1" x14ac:dyDescent="0.2">
      <c r="A18" s="167"/>
      <c r="B18" s="163"/>
      <c r="C18" s="4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1" customHeight="1" x14ac:dyDescent="0.2">
      <c r="A19" s="168">
        <v>8</v>
      </c>
      <c r="B19" s="162" t="s">
        <v>144</v>
      </c>
      <c r="C19" s="3" t="s">
        <v>15</v>
      </c>
      <c r="D19" s="7">
        <f>SUMIFS('TABLEAU PROD'!$H$2:$H$4981,'TABLEAU PROD'!$V$2:$V$4981,"&gt;=" &amp; D$3,'TABLEAU PROD'!$V$2:$V$4981,"&lt;=" &amp; D$4)</f>
        <v>4</v>
      </c>
      <c r="E19" s="7">
        <f>SUMIFS('TABLEAU PROD'!$H$2:$H$4981,'TABLEAU PROD'!$V$2:$V$4981,"&gt;=" &amp; E$3,'TABLEAU PROD'!$V$2:$V$4981,"&lt;=" &amp; E$4)</f>
        <v>6</v>
      </c>
      <c r="F19" s="7">
        <f>SUMIFS('TABLEAU PROD'!$H$2:$H$4981,'TABLEAU PROD'!$V$2:$V$4981,"&gt;=" &amp; F$3,'TABLEAU PROD'!$V$2:$V$4981,"&lt;=" &amp; F$4)</f>
        <v>20</v>
      </c>
      <c r="G19" s="7">
        <f>SUMIFS('TABLEAU PROD'!$H$2:$H$4981,'TABLEAU PROD'!$V$2:$V$4981,"&gt;=" &amp; G$3,'TABLEAU PROD'!$V$2:$V$4981,"&lt;=" &amp; G$4)</f>
        <v>0</v>
      </c>
      <c r="H19" s="7">
        <f>SUMIFS('TABLEAU PROD'!$H$2:$H$4981,'TABLEAU PROD'!$V$2:$V$4981,"&gt;=" &amp; H$3,'TABLEAU PROD'!$V$2:$V$4981,"&lt;=" &amp; H$4)</f>
        <v>0</v>
      </c>
      <c r="I19" s="7">
        <f>SUMIFS('TABLEAU PROD'!$H$2:$H$4981,'TABLEAU PROD'!$V$2:$V$4981,"&gt;=" &amp; I$3,'TABLEAU PROD'!$V$2:$V$4981,"&lt;=" &amp; I$4)</f>
        <v>58</v>
      </c>
      <c r="J19" s="7">
        <f>SUMIFS('TABLEAU PROD'!$H$2:$H$4981,'TABLEAU PROD'!$V$2:$V$4981,"&gt;=" &amp; J$3,'TABLEAU PROD'!$V$2:$V$4981,"&lt;=" &amp; J$4)</f>
        <v>0</v>
      </c>
      <c r="K19" s="7">
        <f>SUMIFS('TABLEAU PROD'!$H$2:$H$4981,'TABLEAU PROD'!$V$2:$V$4981,"&gt;=" &amp; K$3,'TABLEAU PROD'!$V$2:$V$4981,"&lt;=" &amp; K$4)</f>
        <v>0</v>
      </c>
      <c r="L19" s="7">
        <f>SUMIFS('TABLEAU PROD'!$H$2:$H$4981,'TABLEAU PROD'!$V$2:$V$4981,"&gt;=" &amp; L$3,'TABLEAU PROD'!$V$2:$V$4981,"&lt;=" &amp; L$4)</f>
        <v>4.5</v>
      </c>
      <c r="M19" s="7">
        <f>SUMIFS('TABLEAU PROD'!$H$2:$H$4981,'TABLEAU PROD'!$V$2:$V$4981,"&gt;=" &amp; M$3,'TABLEAU PROD'!$V$2:$V$4981,"&lt;=" &amp; M$4)</f>
        <v>0</v>
      </c>
      <c r="N19" s="7">
        <f>SUMIFS('TABLEAU PROD'!$H$2:$H$4981,'TABLEAU PROD'!$V$2:$V$4981,"&gt;=" &amp; N$3,'TABLEAU PROD'!$V$2:$V$4981,"&lt;=" &amp; N$4)</f>
        <v>92</v>
      </c>
      <c r="O19" s="7">
        <f>SUMIFS('TABLEAU PROD'!$H$2:$H$4981,'TABLEAU PROD'!$V$2:$V$4981,"&gt;=" &amp; O$3,'TABLEAU PROD'!$V$2:$V$4981,"&lt;=" &amp; O$4)</f>
        <v>0</v>
      </c>
      <c r="P19" s="7">
        <f>SUMIFS('TABLEAU PROD'!$H$2:$H$4981,'TABLEAU PROD'!$V$2:$V$4981,"&gt;=" &amp; P$3,'TABLEAU PROD'!$V$2:$V$4981,"&lt;=" &amp; P$4)</f>
        <v>0</v>
      </c>
    </row>
    <row r="20" spans="1:16" ht="21" customHeight="1" x14ac:dyDescent="0.2">
      <c r="A20" s="167"/>
      <c r="B20" s="163"/>
      <c r="C20" s="4" t="s">
        <v>16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1" customHeight="1" x14ac:dyDescent="0.2">
      <c r="A21" s="164">
        <v>9</v>
      </c>
      <c r="B21" s="160" t="s">
        <v>129</v>
      </c>
      <c r="C21" s="3" t="s">
        <v>15</v>
      </c>
      <c r="D21" s="7">
        <f>SUMIFS('TABLEAU PROD'!$I$2:$I$4981,'TABLEAU PROD'!$V$2:$V$4981,"&gt;=" &amp; D$3,'TABLEAU PROD'!$V$2:$V$4981,"&lt;=" &amp; D$4)</f>
        <v>25</v>
      </c>
      <c r="E21" s="7">
        <f>SUMIFS('TABLEAU PROD'!$I$2:$I$4981,'TABLEAU PROD'!$V$2:$V$4981,"&gt;=" &amp; E$3,'TABLEAU PROD'!$V$2:$V$4981,"&lt;=" &amp; E$4)</f>
        <v>20</v>
      </c>
      <c r="F21" s="7">
        <f>SUMIFS('TABLEAU PROD'!$I$2:$I$4981,'TABLEAU PROD'!$V$2:$V$4981,"&gt;=" &amp; F$3,'TABLEAU PROD'!$V$2:$V$4981,"&lt;=" &amp; F$4)</f>
        <v>26</v>
      </c>
      <c r="G21" s="7">
        <f>SUMIFS('TABLEAU PROD'!$I$2:$I$4981,'TABLEAU PROD'!$V$2:$V$4981,"&gt;=" &amp; G$3,'TABLEAU PROD'!$V$2:$V$4981,"&lt;=" &amp; G$4)</f>
        <v>15</v>
      </c>
      <c r="H21" s="7">
        <f>SUMIFS('TABLEAU PROD'!$I$2:$I$4981,'TABLEAU PROD'!$V$2:$V$4981,"&gt;=" &amp; H$3,'TABLEAU PROD'!$V$2:$V$4981,"&lt;=" &amp; H$4)</f>
        <v>0</v>
      </c>
      <c r="I21" s="7">
        <f>SUMIFS('TABLEAU PROD'!$I$2:$I$4981,'TABLEAU PROD'!$V$2:$V$4981,"&gt;=" &amp; I$3,'TABLEAU PROD'!$V$2:$V$4981,"&lt;=" &amp; I$4)</f>
        <v>207</v>
      </c>
      <c r="J21" s="7">
        <f>SUMIFS('TABLEAU PROD'!$I$2:$I$4981,'TABLEAU PROD'!$V$2:$V$4981,"&gt;=" &amp; J$3,'TABLEAU PROD'!$V$2:$V$4981,"&lt;=" &amp; J$4)</f>
        <v>0</v>
      </c>
      <c r="K21" s="7">
        <f>SUMIFS('TABLEAU PROD'!$I$2:$I$4981,'TABLEAU PROD'!$V$2:$V$4981,"&gt;=" &amp; K$3,'TABLEAU PROD'!$V$2:$V$4981,"&lt;=" &amp; K$4)</f>
        <v>0</v>
      </c>
      <c r="L21" s="7">
        <f>SUMIFS('TABLEAU PROD'!$I$2:$I$4981,'TABLEAU PROD'!$V$2:$V$4981,"&gt;=" &amp; L$3,'TABLEAU PROD'!$V$2:$V$4981,"&lt;=" &amp; L$4)</f>
        <v>10</v>
      </c>
      <c r="M21" s="7">
        <f>SUMIFS('TABLEAU PROD'!$I$2:$I$4981,'TABLEAU PROD'!$V$2:$V$4981,"&gt;=" &amp; M$3,'TABLEAU PROD'!$V$2:$V$4981,"&lt;=" &amp; M$4)</f>
        <v>0</v>
      </c>
      <c r="N21" s="7">
        <f>SUMIFS('TABLEAU PROD'!$I$2:$I$4981,'TABLEAU PROD'!$V$2:$V$4981,"&gt;=" &amp; N$3,'TABLEAU PROD'!$V$2:$V$4981,"&lt;=" &amp; N$4)</f>
        <v>120</v>
      </c>
      <c r="O21" s="7">
        <f>SUMIFS('TABLEAU PROD'!$I$2:$I$4981,'TABLEAU PROD'!$V$2:$V$4981,"&gt;=" &amp; O$3,'TABLEAU PROD'!$V$2:$V$4981,"&lt;=" &amp; O$4)</f>
        <v>0</v>
      </c>
      <c r="P21" s="7">
        <f>SUMIFS('TABLEAU PROD'!$I$2:$I$4981,'TABLEAU PROD'!$V$2:$V$4981,"&gt;=" &amp; P$3,'TABLEAU PROD'!$V$2:$V$4981,"&lt;=" &amp; P$4)</f>
        <v>0</v>
      </c>
    </row>
    <row r="22" spans="1:16" ht="21" customHeight="1" x14ac:dyDescent="0.2">
      <c r="A22" s="165"/>
      <c r="B22" s="161"/>
      <c r="C22" s="4" t="s">
        <v>16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21" customHeight="1" x14ac:dyDescent="0.2">
      <c r="A23" s="164">
        <v>10</v>
      </c>
      <c r="B23" s="160" t="s">
        <v>130</v>
      </c>
      <c r="C23" s="3" t="s">
        <v>15</v>
      </c>
      <c r="D23" s="7">
        <f>SUMIFS('TABLEAU PROD'!$J$2:$J$4981,'TABLEAU PROD'!$V$2:$V$4981,"&gt;=" &amp; D$3,'TABLEAU PROD'!$V$2:$V$4981,"&lt;=" &amp; D$4)</f>
        <v>78</v>
      </c>
      <c r="E23" s="7">
        <f>SUMIFS('TABLEAU PROD'!$J$2:$J$4981,'TABLEAU PROD'!$V$2:$V$4981,"&gt;=" &amp; E$3,'TABLEAU PROD'!$V$2:$V$4981,"&lt;=" &amp; E$4)</f>
        <v>36</v>
      </c>
      <c r="F23" s="7">
        <f>SUMIFS('TABLEAU PROD'!$J$2:$J$4981,'TABLEAU PROD'!$V$2:$V$4981,"&gt;=" &amp; F$3,'TABLEAU PROD'!$V$2:$V$4981,"&lt;=" &amp; F$4)</f>
        <v>10</v>
      </c>
      <c r="G23" s="7">
        <f>SUMIFS('TABLEAU PROD'!$J$2:$J$4981,'TABLEAU PROD'!$V$2:$V$4981,"&gt;=" &amp; G$3,'TABLEAU PROD'!$V$2:$V$4981,"&lt;=" &amp; G$4)</f>
        <v>6</v>
      </c>
      <c r="H23" s="7">
        <f>SUMIFS('TABLEAU PROD'!$J$2:$J$4981,'TABLEAU PROD'!$V$2:$V$4981,"&gt;=" &amp; H$3,'TABLEAU PROD'!$V$2:$V$4981,"&lt;=" &amp; H$4)</f>
        <v>0</v>
      </c>
      <c r="I23" s="7">
        <f>SUMIFS('TABLEAU PROD'!$J$2:$J$4981,'TABLEAU PROD'!$V$2:$V$4981,"&gt;=" &amp; I$3,'TABLEAU PROD'!$V$2:$V$4981,"&lt;=" &amp; I$4)</f>
        <v>6</v>
      </c>
      <c r="J23" s="7">
        <f>SUMIFS('TABLEAU PROD'!$J$2:$J$4981,'TABLEAU PROD'!$V$2:$V$4981,"&gt;=" &amp; J$3,'TABLEAU PROD'!$V$2:$V$4981,"&lt;=" &amp; J$4)</f>
        <v>0</v>
      </c>
      <c r="K23" s="7">
        <f>SUMIFS('TABLEAU PROD'!$J$2:$J$4981,'TABLEAU PROD'!$V$2:$V$4981,"&gt;=" &amp; K$3,'TABLEAU PROD'!$V$2:$V$4981,"&lt;=" &amp; K$4)</f>
        <v>0</v>
      </c>
      <c r="L23" s="7">
        <f>SUMIFS('TABLEAU PROD'!$J$2:$J$4981,'TABLEAU PROD'!$V$2:$V$4981,"&gt;=" &amp; L$3,'TABLEAU PROD'!$V$2:$V$4981,"&lt;=" &amp; L$4)</f>
        <v>4</v>
      </c>
      <c r="M23" s="7">
        <f>SUMIFS('TABLEAU PROD'!$J$2:$J$4981,'TABLEAU PROD'!$V$2:$V$4981,"&gt;=" &amp; M$3,'TABLEAU PROD'!$V$2:$V$4981,"&lt;=" &amp; M$4)</f>
        <v>0</v>
      </c>
      <c r="N23" s="7">
        <f>SUMIFS('TABLEAU PROD'!$J$2:$J$4981,'TABLEAU PROD'!$V$2:$V$4981,"&gt;=" &amp; N$3,'TABLEAU PROD'!$V$2:$V$4981,"&lt;=" &amp; N$4)</f>
        <v>0</v>
      </c>
      <c r="O23" s="7">
        <f>SUMIFS('TABLEAU PROD'!$J$2:$J$4981,'TABLEAU PROD'!$V$2:$V$4981,"&gt;=" &amp; O$3,'TABLEAU PROD'!$V$2:$V$4981,"&lt;=" &amp; O$4)</f>
        <v>0</v>
      </c>
      <c r="P23" s="7">
        <f>SUMIFS('TABLEAU PROD'!$J$2:$J$4981,'TABLEAU PROD'!$V$2:$V$4981,"&gt;=" &amp; P$3,'TABLEAU PROD'!$V$2:$V$4981,"&lt;=" &amp; P$4)</f>
        <v>5</v>
      </c>
    </row>
    <row r="24" spans="1:16" ht="21" customHeight="1" x14ac:dyDescent="0.2">
      <c r="A24" s="165"/>
      <c r="B24" s="161"/>
      <c r="C24" s="4" t="s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1" customHeight="1" x14ac:dyDescent="0.2">
      <c r="A25" s="164">
        <v>11</v>
      </c>
      <c r="B25" s="160" t="s">
        <v>131</v>
      </c>
      <c r="C25" s="3" t="s">
        <v>15</v>
      </c>
      <c r="D25" s="7">
        <f>SUMIFS('TABLEAU PROD'!$K$2:$K$4981,'TABLEAU PROD'!$V$2:$V$4981,"&gt;=" &amp; D$3,'TABLEAU PROD'!$V$2:$V$4981,"&lt;=" &amp; D$4)</f>
        <v>32</v>
      </c>
      <c r="E25" s="7">
        <f>SUMIFS('TABLEAU PROD'!$K$2:$K$4981,'TABLEAU PROD'!$V$2:$V$4981,"&gt;=" &amp; E$3,'TABLEAU PROD'!$V$2:$V$4981,"&lt;=" &amp; E$4)</f>
        <v>16</v>
      </c>
      <c r="F25" s="7">
        <f>SUMIFS('TABLEAU PROD'!$K$2:$K$4981,'TABLEAU PROD'!$V$2:$V$4981,"&gt;=" &amp; F$3,'TABLEAU PROD'!$V$2:$V$4981,"&lt;=" &amp; F$4)</f>
        <v>172.89999999999998</v>
      </c>
      <c r="G25" s="7">
        <f>SUMIFS('TABLEAU PROD'!$K$2:$K$4981,'TABLEAU PROD'!$V$2:$V$4981,"&gt;=" &amp; G$3,'TABLEAU PROD'!$V$2:$V$4981,"&lt;=" &amp; G$4)</f>
        <v>24.5</v>
      </c>
      <c r="H25" s="7">
        <f>SUMIFS('TABLEAU PROD'!$K$2:$K$4981,'TABLEAU PROD'!$V$2:$V$4981,"&gt;=" &amp; H$3,'TABLEAU PROD'!$V$2:$V$4981,"&lt;=" &amp; H$4)</f>
        <v>8</v>
      </c>
      <c r="I25" s="7">
        <f>SUMIFS('TABLEAU PROD'!$K$2:$K$4981,'TABLEAU PROD'!$V$2:$V$4981,"&gt;=" &amp; I$3,'TABLEAU PROD'!$V$2:$V$4981,"&lt;=" &amp; I$4)</f>
        <v>72.2</v>
      </c>
      <c r="J25" s="7">
        <f>SUMIFS('TABLEAU PROD'!$K$2:$K$4981,'TABLEAU PROD'!$V$2:$V$4981,"&gt;=" &amp; J$3,'TABLEAU PROD'!$V$2:$V$4981,"&lt;=" &amp; J$4)</f>
        <v>10</v>
      </c>
      <c r="K25" s="7">
        <f>SUMIFS('TABLEAU PROD'!$K$2:$K$4981,'TABLEAU PROD'!$V$2:$V$4981,"&gt;=" &amp; K$3,'TABLEAU PROD'!$V$2:$V$4981,"&lt;=" &amp; K$4)</f>
        <v>3</v>
      </c>
      <c r="L25" s="7">
        <f>SUMIFS('TABLEAU PROD'!$K$2:$K$4981,'TABLEAU PROD'!$V$2:$V$4981,"&gt;=" &amp; L$3,'TABLEAU PROD'!$V$2:$V$4981,"&lt;=" &amp; L$4)</f>
        <v>62.5</v>
      </c>
      <c r="M25" s="7">
        <f>SUMIFS('TABLEAU PROD'!$K$2:$K$4981,'TABLEAU PROD'!$V$2:$V$4981,"&gt;=" &amp; M$3,'TABLEAU PROD'!$V$2:$V$4981,"&lt;=" &amp; M$4)</f>
        <v>0</v>
      </c>
      <c r="N25" s="7">
        <f>SUMIFS('TABLEAU PROD'!$K$2:$K$4981,'TABLEAU PROD'!$V$2:$V$4981,"&gt;=" &amp; N$3,'TABLEAU PROD'!$V$2:$V$4981,"&lt;=" &amp; N$4)</f>
        <v>0</v>
      </c>
      <c r="O25" s="7">
        <f>SUMIFS('TABLEAU PROD'!$K$2:$K$4981,'TABLEAU PROD'!$V$2:$V$4981,"&gt;=" &amp; O$3,'TABLEAU PROD'!$V$2:$V$4981,"&lt;=" &amp; O$4)</f>
        <v>0</v>
      </c>
      <c r="P25" s="7">
        <f>SUMIFS('TABLEAU PROD'!$K$2:$K$4981,'TABLEAU PROD'!$V$2:$V$4981,"&gt;=" &amp; P$3,'TABLEAU PROD'!$V$2:$V$4981,"&lt;=" &amp; P$4)</f>
        <v>0</v>
      </c>
    </row>
    <row r="26" spans="1:16" ht="21" customHeight="1" x14ac:dyDescent="0.2">
      <c r="A26" s="165"/>
      <c r="B26" s="161"/>
      <c r="C26" s="4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1" customHeight="1" x14ac:dyDescent="0.2">
      <c r="A27" s="164">
        <v>12</v>
      </c>
      <c r="B27" s="160" t="s">
        <v>132</v>
      </c>
      <c r="C27" s="3" t="s">
        <v>15</v>
      </c>
      <c r="D27" s="7">
        <f>SUMIFS('TABLEAU PROD'!$L$2:$L$4981,'TABLEAU PROD'!$V$2:$V$4981,"&gt;=" &amp; D$3,'TABLEAU PROD'!$V$2:$V$4981,"&lt;=" &amp; D$4)</f>
        <v>42</v>
      </c>
      <c r="E27" s="7">
        <f>SUMIFS('TABLEAU PROD'!$L$2:$L$4981,'TABLEAU PROD'!$V$2:$V$4981,"&gt;=" &amp; E$3,'TABLEAU PROD'!$V$2:$V$4981,"&lt;=" &amp; E$4)</f>
        <v>0</v>
      </c>
      <c r="F27" s="7">
        <f>SUMIFS('TABLEAU PROD'!$L$2:$L$4981,'TABLEAU PROD'!$V$2:$V$4981,"&gt;=" &amp; F$3,'TABLEAU PROD'!$V$2:$V$4981,"&lt;=" &amp; F$4)</f>
        <v>68.099999999999994</v>
      </c>
      <c r="G27" s="7">
        <f>SUMIFS('TABLEAU PROD'!$L$2:$L$4981,'TABLEAU PROD'!$V$2:$V$4981,"&gt;=" &amp; G$3,'TABLEAU PROD'!$V$2:$V$4981,"&lt;=" &amp; G$4)</f>
        <v>0</v>
      </c>
      <c r="H27" s="7">
        <f>SUMIFS('TABLEAU PROD'!$L$2:$L$4981,'TABLEAU PROD'!$V$2:$V$4981,"&gt;=" &amp; H$3,'TABLEAU PROD'!$V$2:$V$4981,"&lt;=" &amp; H$4)</f>
        <v>0</v>
      </c>
      <c r="I27" s="7">
        <f>SUMIFS('TABLEAU PROD'!$L$2:$L$4981,'TABLEAU PROD'!$V$2:$V$4981,"&gt;=" &amp; I$3,'TABLEAU PROD'!$V$2:$V$4981,"&lt;=" &amp; I$4)</f>
        <v>20</v>
      </c>
      <c r="J27" s="7">
        <f>SUMIFS('TABLEAU PROD'!$L$2:$L$4981,'TABLEAU PROD'!$V$2:$V$4981,"&gt;=" &amp; J$3,'TABLEAU PROD'!$V$2:$V$4981,"&lt;=" &amp; J$4)</f>
        <v>0</v>
      </c>
      <c r="K27" s="7">
        <f>SUMIFS('TABLEAU PROD'!$L$2:$L$4981,'TABLEAU PROD'!$V$2:$V$4981,"&gt;=" &amp; K$3,'TABLEAU PROD'!$V$2:$V$4981,"&lt;=" &amp; K$4)</f>
        <v>0</v>
      </c>
      <c r="L27" s="7">
        <f>SUMIFS('TABLEAU PROD'!$L$2:$L$4981,'TABLEAU PROD'!$V$2:$V$4981,"&gt;=" &amp; L$3,'TABLEAU PROD'!$V$2:$V$4981,"&lt;=" &amp; L$4)</f>
        <v>0</v>
      </c>
      <c r="M27" s="7">
        <f>SUMIFS('TABLEAU PROD'!$L$2:$L$4981,'TABLEAU PROD'!$V$2:$V$4981,"&gt;=" &amp; M$3,'TABLEAU PROD'!$V$2:$V$4981,"&lt;=" &amp; M$4)</f>
        <v>0</v>
      </c>
      <c r="N27" s="7">
        <f>SUMIFS('TABLEAU PROD'!$L$2:$L$4981,'TABLEAU PROD'!$V$2:$V$4981,"&gt;=" &amp; N$3,'TABLEAU PROD'!$V$2:$V$4981,"&lt;=" &amp; N$4)</f>
        <v>0</v>
      </c>
      <c r="O27" s="7">
        <f>SUMIFS('TABLEAU PROD'!$L$2:$L$4981,'TABLEAU PROD'!$V$2:$V$4981,"&gt;=" &amp; O$3,'TABLEAU PROD'!$V$2:$V$4981,"&lt;=" &amp; O$4)</f>
        <v>0</v>
      </c>
      <c r="P27" s="7">
        <f>SUMIFS('TABLEAU PROD'!$L$2:$L$4981,'TABLEAU PROD'!$V$2:$V$4981,"&gt;=" &amp; P$3,'TABLEAU PROD'!$V$2:$V$4981,"&lt;=" &amp; P$4)</f>
        <v>0</v>
      </c>
    </row>
    <row r="28" spans="1:16" ht="21" customHeight="1" x14ac:dyDescent="0.2">
      <c r="A28" s="165"/>
      <c r="B28" s="161"/>
      <c r="C28" s="4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21" customHeight="1" x14ac:dyDescent="0.2">
      <c r="A29" s="164">
        <v>13</v>
      </c>
      <c r="B29" s="160" t="s">
        <v>133</v>
      </c>
      <c r="C29" s="3" t="s">
        <v>15</v>
      </c>
      <c r="D29" s="7">
        <f>SUMIFS('TABLEAU PROD'!$M$2:$M$4981,'TABLEAU PROD'!$V$2:$V$4981,"&gt;=" &amp; D$3,'TABLEAU PROD'!$V$2:$V$4981,"&lt;=" &amp; D$4)</f>
        <v>52</v>
      </c>
      <c r="E29" s="7">
        <f>SUMIFS('TABLEAU PROD'!$M$2:$M$4981,'TABLEAU PROD'!$V$2:$V$4981,"&gt;=" &amp; E$3,'TABLEAU PROD'!$V$2:$V$4981,"&lt;=" &amp; E$4)</f>
        <v>0</v>
      </c>
      <c r="F29" s="7">
        <f>SUMIFS('TABLEAU PROD'!$M$2:$M$4981,'TABLEAU PROD'!$V$2:$V$4981,"&gt;=" &amp; F$3,'TABLEAU PROD'!$V$2:$V$4981,"&lt;=" &amp; F$4)</f>
        <v>0</v>
      </c>
      <c r="G29" s="7">
        <f>SUMIFS('TABLEAU PROD'!$M$2:$M$4981,'TABLEAU PROD'!$V$2:$V$4981,"&gt;=" &amp; G$3,'TABLEAU PROD'!$V$2:$V$4981,"&lt;=" &amp; G$4)</f>
        <v>10.3</v>
      </c>
      <c r="H29" s="7">
        <f>SUMIFS('TABLEAU PROD'!$M$2:$M$4981,'TABLEAU PROD'!$V$2:$V$4981,"&gt;=" &amp; H$3,'TABLEAU PROD'!$V$2:$V$4981,"&lt;=" &amp; H$4)</f>
        <v>0</v>
      </c>
      <c r="I29" s="7">
        <f>SUMIFS('TABLEAU PROD'!$M$2:$M$4981,'TABLEAU PROD'!$V$2:$V$4981,"&gt;=" &amp; I$3,'TABLEAU PROD'!$V$2:$V$4981,"&lt;=" &amp; I$4)</f>
        <v>0</v>
      </c>
      <c r="J29" s="7">
        <f>SUMIFS('TABLEAU PROD'!$M$2:$M$4981,'TABLEAU PROD'!$V$2:$V$4981,"&gt;=" &amp; J$3,'TABLEAU PROD'!$V$2:$V$4981,"&lt;=" &amp; J$4)</f>
        <v>52</v>
      </c>
      <c r="K29" s="7">
        <f>SUMIFS('TABLEAU PROD'!$M$2:$M$4981,'TABLEAU PROD'!$V$2:$V$4981,"&gt;=" &amp; K$3,'TABLEAU PROD'!$V$2:$V$4981,"&lt;=" &amp; K$4)</f>
        <v>0</v>
      </c>
      <c r="L29" s="7">
        <f>SUMIFS('TABLEAU PROD'!$M$2:$M$4981,'TABLEAU PROD'!$V$2:$V$4981,"&gt;=" &amp; L$3,'TABLEAU PROD'!$V$2:$V$4981,"&lt;=" &amp; L$4)</f>
        <v>27.3</v>
      </c>
      <c r="M29" s="7">
        <f>SUMIFS('TABLEAU PROD'!$M$2:$M$4981,'TABLEAU PROD'!$V$2:$V$4981,"&gt;=" &amp; M$3,'TABLEAU PROD'!$V$2:$V$4981,"&lt;=" &amp; M$4)</f>
        <v>0</v>
      </c>
      <c r="N29" s="7">
        <f>SUMIFS('TABLEAU PROD'!$M$2:$M$4981,'TABLEAU PROD'!$V$2:$V$4981,"&gt;=" &amp; N$3,'TABLEAU PROD'!$V$2:$V$4981,"&lt;=" &amp; N$4)</f>
        <v>0</v>
      </c>
      <c r="O29" s="7">
        <f>SUMIFS('TABLEAU PROD'!$M$2:$M$4981,'TABLEAU PROD'!$V$2:$V$4981,"&gt;=" &amp; O$3,'TABLEAU PROD'!$V$2:$V$4981,"&lt;=" &amp; O$4)</f>
        <v>0</v>
      </c>
      <c r="P29" s="7">
        <f>SUMIFS('TABLEAU PROD'!$M$2:$M$4981,'TABLEAU PROD'!$V$2:$V$4981,"&gt;=" &amp; P$3,'TABLEAU PROD'!$V$2:$V$4981,"&lt;=" &amp; P$4)</f>
        <v>10.3</v>
      </c>
    </row>
    <row r="30" spans="1:16" ht="21" customHeight="1" x14ac:dyDescent="0.2">
      <c r="A30" s="165"/>
      <c r="B30" s="161"/>
      <c r="C30" s="4" t="s">
        <v>16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21.75" customHeight="1" x14ac:dyDescent="0.2">
      <c r="A31" s="164">
        <v>14</v>
      </c>
      <c r="B31" s="160" t="s">
        <v>134</v>
      </c>
      <c r="C31" s="3" t="s">
        <v>15</v>
      </c>
      <c r="D31" s="7">
        <f>SUMIFS('TABLEAU PROD'!$N$2:$N$4981,'TABLEAU PROD'!$V$2:$V$4981,"&gt;=" &amp; D$3,'TABLEAU PROD'!$V$2:$V$4981,"&lt;=" &amp; D$4)</f>
        <v>100</v>
      </c>
      <c r="E31" s="7">
        <f>SUMIFS('TABLEAU PROD'!$N$2:$N$4981,'TABLEAU PROD'!$V$2:$V$4981,"&gt;=" &amp; E$3,'TABLEAU PROD'!$V$2:$V$4981,"&lt;=" &amp; E$4)</f>
        <v>50</v>
      </c>
      <c r="F31" s="7">
        <f>SUMIFS('TABLEAU PROD'!$N$2:$N$4981,'TABLEAU PROD'!$V$2:$V$4981,"&gt;=" &amp; F$3,'TABLEAU PROD'!$V$2:$V$4981,"&lt;=" &amp; F$4)</f>
        <v>0</v>
      </c>
      <c r="G31" s="7">
        <f>SUMIFS('TABLEAU PROD'!$N$2:$N$4981,'TABLEAU PROD'!$V$2:$V$4981,"&gt;=" &amp; G$3,'TABLEAU PROD'!$V$2:$V$4981,"&lt;=" &amp; G$4)</f>
        <v>0</v>
      </c>
      <c r="H31" s="7">
        <f>SUMIFS('TABLEAU PROD'!$N$2:$N$4981,'TABLEAU PROD'!$V$2:$V$4981,"&gt;=" &amp; H$3,'TABLEAU PROD'!$V$2:$V$4981,"&lt;=" &amp; H$4)</f>
        <v>80</v>
      </c>
      <c r="I31" s="7">
        <f>SUMIFS('TABLEAU PROD'!$N$2:$N$4981,'TABLEAU PROD'!$V$2:$V$4981,"&gt;=" &amp; I$3,'TABLEAU PROD'!$V$2:$V$4981,"&lt;=" &amp; I$4)</f>
        <v>0</v>
      </c>
      <c r="J31" s="7">
        <f>SUMIFS('TABLEAU PROD'!$N$2:$N$4981,'TABLEAU PROD'!$V$2:$V$4981,"&gt;=" &amp; J$3,'TABLEAU PROD'!$V$2:$V$4981,"&lt;=" &amp; J$4)</f>
        <v>0</v>
      </c>
      <c r="K31" s="7">
        <f>SUMIFS('TABLEAU PROD'!$N$2:$N$4981,'TABLEAU PROD'!$V$2:$V$4981,"&gt;=" &amp; K$3,'TABLEAU PROD'!$V$2:$V$4981,"&lt;=" &amp; K$4)</f>
        <v>0</v>
      </c>
      <c r="L31" s="7">
        <f>SUMIFS('TABLEAU PROD'!$N$2:$N$4981,'TABLEAU PROD'!$V$2:$V$4981,"&gt;=" &amp; L$3,'TABLEAU PROD'!$V$2:$V$4981,"&lt;=" &amp; L$4)</f>
        <v>93</v>
      </c>
      <c r="M31" s="7">
        <f>SUMIFS('TABLEAU PROD'!$N$2:$N$4981,'TABLEAU PROD'!$V$2:$V$4981,"&gt;=" &amp; M$3,'TABLEAU PROD'!$V$2:$V$4981,"&lt;=" &amp; M$4)</f>
        <v>0</v>
      </c>
      <c r="N31" s="7">
        <f>SUMIFS('TABLEAU PROD'!$N$2:$N$4981,'TABLEAU PROD'!$V$2:$V$4981,"&gt;=" &amp; N$3,'TABLEAU PROD'!$V$2:$V$4981,"&lt;=" &amp; N$4)</f>
        <v>0</v>
      </c>
      <c r="O31" s="7">
        <f>SUMIFS('TABLEAU PROD'!$N$2:$N$4981,'TABLEAU PROD'!$V$2:$V$4981,"&gt;=" &amp; O$3,'TABLEAU PROD'!$V$2:$V$4981,"&lt;=" &amp; O$4)</f>
        <v>0</v>
      </c>
      <c r="P31" s="7">
        <f>SUMIFS('TABLEAU PROD'!$N$2:$N$4981,'TABLEAU PROD'!$V$2:$V$4981,"&gt;=" &amp; P$3,'TABLEAU PROD'!$V$2:$V$4981,"&lt;=" &amp; P$4)</f>
        <v>0</v>
      </c>
    </row>
    <row r="32" spans="1:16" ht="21.75" customHeight="1" x14ac:dyDescent="0.2">
      <c r="A32" s="165"/>
      <c r="B32" s="161"/>
      <c r="C32" s="4" t="s">
        <v>16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21.75" customHeight="1" x14ac:dyDescent="0.2">
      <c r="A33" s="164">
        <v>15</v>
      </c>
      <c r="B33" s="160" t="s">
        <v>135</v>
      </c>
      <c r="C33" s="3" t="s">
        <v>15</v>
      </c>
      <c r="D33" s="7">
        <f>SUMIFS('TABLEAU PROD'!$O$2:$O$4981,'TABLEAU PROD'!$V$2:$V$4981,"&gt;=" &amp; D$3,'TABLEAU PROD'!$V$2:$V$4981,"&lt;=" &amp; D$4)</f>
        <v>46.3</v>
      </c>
      <c r="E33" s="7">
        <f>SUMIFS('TABLEAU PROD'!$O$2:$O$4981,'TABLEAU PROD'!$V$2:$V$4981,"&gt;=" &amp; E$3,'TABLEAU PROD'!$V$2:$V$4981,"&lt;=" &amp; E$4)</f>
        <v>0</v>
      </c>
      <c r="F33" s="7">
        <f>SUMIFS('TABLEAU PROD'!$O$2:$O$4981,'TABLEAU PROD'!$V$2:$V$4981,"&gt;=" &amp; F$3,'TABLEAU PROD'!$V$2:$V$4981,"&lt;=" &amp; F$4)</f>
        <v>19.899999999999999</v>
      </c>
      <c r="G33" s="7">
        <f>SUMIFS('TABLEAU PROD'!$O$2:$O$4981,'TABLEAU PROD'!$V$2:$V$4981,"&gt;=" &amp; G$3,'TABLEAU PROD'!$V$2:$V$4981,"&lt;=" &amp; G$4)</f>
        <v>34.799999999999997</v>
      </c>
      <c r="H33" s="7">
        <f>SUMIFS('TABLEAU PROD'!$O$2:$O$4981,'TABLEAU PROD'!$V$2:$V$4981,"&gt;=" &amp; H$3,'TABLEAU PROD'!$V$2:$V$4981,"&lt;=" &amp; H$4)</f>
        <v>3</v>
      </c>
      <c r="I33" s="7">
        <f>SUMIFS('TABLEAU PROD'!$O$2:$O$4981,'TABLEAU PROD'!$V$2:$V$4981,"&gt;=" &amp; I$3,'TABLEAU PROD'!$V$2:$V$4981,"&lt;=" &amp; I$4)</f>
        <v>0</v>
      </c>
      <c r="J33" s="7">
        <f>SUMIFS('TABLEAU PROD'!$O$2:$O$4981,'TABLEAU PROD'!$V$2:$V$4981,"&gt;=" &amp; J$3,'TABLEAU PROD'!$V$2:$V$4981,"&lt;=" &amp; J$4)</f>
        <v>0</v>
      </c>
      <c r="K33" s="7">
        <f>SUMIFS('TABLEAU PROD'!$O$2:$O$4981,'TABLEAU PROD'!$V$2:$V$4981,"&gt;=" &amp; K$3,'TABLEAU PROD'!$V$2:$V$4981,"&lt;=" &amp; K$4)</f>
        <v>0</v>
      </c>
      <c r="L33" s="7">
        <f>SUMIFS('TABLEAU PROD'!$O$2:$O$4981,'TABLEAU PROD'!$V$2:$V$4981,"&gt;=" &amp; L$3,'TABLEAU PROD'!$V$2:$V$4981,"&lt;=" &amp; L$4)</f>
        <v>31.8</v>
      </c>
      <c r="M33" s="7">
        <f>SUMIFS('TABLEAU PROD'!$O$2:$O$4981,'TABLEAU PROD'!$V$2:$V$4981,"&gt;=" &amp; M$3,'TABLEAU PROD'!$V$2:$V$4981,"&lt;=" &amp; M$4)</f>
        <v>3.5999999999999996</v>
      </c>
      <c r="N33" s="7">
        <f>SUMIFS('TABLEAU PROD'!$O$2:$O$4981,'TABLEAU PROD'!$V$2:$V$4981,"&gt;=" &amp; N$3,'TABLEAU PROD'!$V$2:$V$4981,"&lt;=" &amp; N$4)</f>
        <v>0</v>
      </c>
      <c r="O33" s="7">
        <f>SUMIFS('TABLEAU PROD'!$O$2:$O$4981,'TABLEAU PROD'!$V$2:$V$4981,"&gt;=" &amp; O$3,'TABLEAU PROD'!$V$2:$V$4981,"&lt;=" &amp; O$4)</f>
        <v>0</v>
      </c>
      <c r="P33" s="7">
        <f>SUMIFS('TABLEAU PROD'!$O$2:$O$4981,'TABLEAU PROD'!$V$2:$V$4981,"&gt;=" &amp; P$3,'TABLEAU PROD'!$V$2:$V$4981,"&lt;=" &amp; P$4)</f>
        <v>0</v>
      </c>
    </row>
    <row r="34" spans="1:16" ht="21.75" customHeight="1" x14ac:dyDescent="0.2">
      <c r="A34" s="165"/>
      <c r="B34" s="161"/>
      <c r="C34" s="4" t="s">
        <v>16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21.75" customHeight="1" x14ac:dyDescent="0.2">
      <c r="A35" s="164">
        <v>16</v>
      </c>
      <c r="B35" s="160" t="s">
        <v>136</v>
      </c>
      <c r="C35" s="3" t="s">
        <v>15</v>
      </c>
      <c r="D35" s="7">
        <f>SUMIFS('TABLEAU PROD'!$P$2:$P$4981,'TABLEAU PROD'!$V$2:$V$4981,"&gt;=" &amp; D$3,'TABLEAU PROD'!$V$2:$V$4981,"&lt;=" &amp; D$4)</f>
        <v>14</v>
      </c>
      <c r="E35" s="7">
        <f>SUMIFS('TABLEAU PROD'!$P$2:$P$4981,'TABLEAU PROD'!$V$2:$V$4981,"&gt;=" &amp; E$3,'TABLEAU PROD'!$V$2:$V$4981,"&lt;=" &amp; E$4)</f>
        <v>0</v>
      </c>
      <c r="F35" s="7">
        <f>SUMIFS('TABLEAU PROD'!$P$2:$P$4981,'TABLEAU PROD'!$V$2:$V$4981,"&gt;=" &amp; F$3,'TABLEAU PROD'!$V$2:$V$4981,"&lt;=" &amp; F$4)</f>
        <v>22</v>
      </c>
      <c r="G35" s="7">
        <f>SUMIFS('TABLEAU PROD'!$P$2:$P$4981,'TABLEAU PROD'!$V$2:$V$4981,"&gt;=" &amp; G$3,'TABLEAU PROD'!$V$2:$V$4981,"&lt;=" &amp; G$4)</f>
        <v>17.399999999999999</v>
      </c>
      <c r="H35" s="7">
        <f>SUMIFS('TABLEAU PROD'!$P$2:$P$4981,'TABLEAU PROD'!$V$2:$V$4981,"&gt;=" &amp; H$3,'TABLEAU PROD'!$V$2:$V$4981,"&lt;=" &amp; H$4)</f>
        <v>0</v>
      </c>
      <c r="I35" s="7">
        <f>SUMIFS('TABLEAU PROD'!$P$2:$P$4981,'TABLEAU PROD'!$V$2:$V$4981,"&gt;=" &amp; I$3,'TABLEAU PROD'!$V$2:$V$4981,"&lt;=" &amp; I$4)</f>
        <v>6</v>
      </c>
      <c r="J35" s="7">
        <f>SUMIFS('TABLEAU PROD'!$P$2:$P$4981,'TABLEAU PROD'!$V$2:$V$4981,"&gt;=" &amp; J$3,'TABLEAU PROD'!$V$2:$V$4981,"&lt;=" &amp; J$4)</f>
        <v>0</v>
      </c>
      <c r="K35" s="7">
        <f>SUMIFS('TABLEAU PROD'!$P$2:$P$4981,'TABLEAU PROD'!$V$2:$V$4981,"&gt;=" &amp; K$3,'TABLEAU PROD'!$V$2:$V$4981,"&lt;=" &amp; K$4)</f>
        <v>4.0999999999999996</v>
      </c>
      <c r="L35" s="7">
        <f>SUMIFS('TABLEAU PROD'!$P$2:$P$4981,'TABLEAU PROD'!$V$2:$V$4981,"&gt;=" &amp; L$3,'TABLEAU PROD'!$V$2:$V$4981,"&lt;=" &amp; L$4)</f>
        <v>2.5</v>
      </c>
      <c r="M35" s="7">
        <f>SUMIFS('TABLEAU PROD'!$P$2:$P$4981,'TABLEAU PROD'!$V$2:$V$4981,"&gt;=" &amp; M$3,'TABLEAU PROD'!$V$2:$V$4981,"&lt;=" &amp; M$4)</f>
        <v>0</v>
      </c>
      <c r="N35" s="7">
        <f>SUMIFS('TABLEAU PROD'!$P$2:$P$4981,'TABLEAU PROD'!$V$2:$V$4981,"&gt;=" &amp; N$3,'TABLEAU PROD'!$V$2:$V$4981,"&lt;=" &amp; N$4)</f>
        <v>0</v>
      </c>
      <c r="O35" s="7">
        <f>SUMIFS('TABLEAU PROD'!$P$2:$P$4981,'TABLEAU PROD'!$V$2:$V$4981,"&gt;=" &amp; O$3,'TABLEAU PROD'!$V$2:$V$4981,"&lt;=" &amp; O$4)</f>
        <v>0</v>
      </c>
      <c r="P35" s="7">
        <f>SUMIFS('TABLEAU PROD'!$P$2:$P$4981,'TABLEAU PROD'!$V$2:$V$4981,"&gt;=" &amp; P$3,'TABLEAU PROD'!$V$2:$V$4981,"&lt;=" &amp; P$4)</f>
        <v>0</v>
      </c>
    </row>
    <row r="36" spans="1:16" ht="21.75" customHeight="1" x14ac:dyDescent="0.2">
      <c r="A36" s="165"/>
      <c r="B36" s="161"/>
      <c r="C36" s="4" t="s">
        <v>16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21.75" customHeight="1" x14ac:dyDescent="0.2">
      <c r="A37" s="172">
        <v>17</v>
      </c>
      <c r="B37" s="156" t="s">
        <v>137</v>
      </c>
      <c r="C37" s="3" t="s">
        <v>15</v>
      </c>
      <c r="D37" s="7">
        <f>SUMIFS('TABLEAU PROD'!$R$2:$R$4981,'TABLEAU PROD'!$V$2:$V$4981,"&gt;=" &amp; D$3,'TABLEAU PROD'!$V$2:$V$4981,"&lt;=" &amp; D$4)</f>
        <v>42.2</v>
      </c>
      <c r="E37" s="7">
        <f>SUMIFS('TABLEAU PROD'!$R$2:$R$4981,'TABLEAU PROD'!$V$2:$V$4981,"&gt;=" &amp; E$3,'TABLEAU PROD'!$V$2:$V$4981,"&lt;=" &amp; E$4)</f>
        <v>4</v>
      </c>
      <c r="F37" s="7">
        <f>SUMIFS('TABLEAU PROD'!$R$2:$R$4981,'TABLEAU PROD'!$V$2:$V$4981,"&gt;=" &amp; F$3,'TABLEAU PROD'!$V$2:$V$4981,"&lt;=" &amp; F$4)</f>
        <v>25.9</v>
      </c>
      <c r="G37" s="7">
        <f>SUMIFS('TABLEAU PROD'!$R$2:$R$4981,'TABLEAU PROD'!$V$2:$V$4981,"&gt;=" &amp; G$3,'TABLEAU PROD'!$V$2:$V$4981,"&lt;=" &amp; G$4)</f>
        <v>14.7</v>
      </c>
      <c r="H37" s="7">
        <f>SUMIFS('TABLEAU PROD'!$R$2:$R$4981,'TABLEAU PROD'!$V$2:$V$4981,"&gt;=" &amp; H$3,'TABLEAU PROD'!$V$2:$V$4981,"&lt;=" &amp; H$4)</f>
        <v>14</v>
      </c>
      <c r="I37" s="7">
        <f>SUMIFS('TABLEAU PROD'!$R$2:$R$4981,'TABLEAU PROD'!$V$2:$V$4981,"&gt;=" &amp; I$3,'TABLEAU PROD'!$V$2:$V$4981,"&lt;=" &amp; I$4)</f>
        <v>39.5</v>
      </c>
      <c r="J37" s="7">
        <f>SUMIFS('TABLEAU PROD'!$R$2:$R$4981,'TABLEAU PROD'!$V$2:$V$4981,"&gt;=" &amp; J$3,'TABLEAU PROD'!$V$2:$V$4981,"&lt;=" &amp; J$4)</f>
        <v>0</v>
      </c>
      <c r="K37" s="7">
        <f>SUMIFS('TABLEAU PROD'!$R$2:$R$4981,'TABLEAU PROD'!$V$2:$V$4981,"&gt;=" &amp; K$3,'TABLEAU PROD'!$V$2:$V$4981,"&lt;=" &amp; K$4)</f>
        <v>8.5</v>
      </c>
      <c r="L37" s="7">
        <f>SUMIFS('TABLEAU PROD'!$R$2:$R$4981,'TABLEAU PROD'!$V$2:$V$4981,"&gt;=" &amp; L$3,'TABLEAU PROD'!$V$2:$V$4981,"&lt;=" &amp; L$4)</f>
        <v>9.8999999999999986</v>
      </c>
      <c r="M37" s="7">
        <f>SUMIFS('TABLEAU PROD'!$R$2:$R$4981,'TABLEAU PROD'!$V$2:$V$4981,"&gt;=" &amp; M$3,'TABLEAU PROD'!$V$2:$V$4981,"&lt;=" &amp; M$4)</f>
        <v>0</v>
      </c>
      <c r="N37" s="7">
        <f>SUMIFS('TABLEAU PROD'!$R$2:$R$4981,'TABLEAU PROD'!$V$2:$V$4981,"&gt;=" &amp; N$3,'TABLEAU PROD'!$V$2:$V$4981,"&lt;=" &amp; N$4)</f>
        <v>0</v>
      </c>
      <c r="O37" s="7">
        <f>SUMIFS('TABLEAU PROD'!$R$2:$R$4981,'TABLEAU PROD'!$V$2:$V$4981,"&gt;=" &amp; O$3,'TABLEAU PROD'!$V$2:$V$4981,"&lt;=" &amp; O$4)</f>
        <v>10</v>
      </c>
      <c r="P37" s="7">
        <f>SUMIFS('TABLEAU PROD'!$R$2:$R$4981,'TABLEAU PROD'!$V$2:$V$4981,"&gt;=" &amp; P$3,'TABLEAU PROD'!$V$2:$V$4981,"&lt;=" &amp; P$4)</f>
        <v>0</v>
      </c>
    </row>
    <row r="38" spans="1:16" ht="21.75" customHeight="1" x14ac:dyDescent="0.2">
      <c r="A38" s="173"/>
      <c r="B38" s="157"/>
      <c r="C38" s="4" t="s">
        <v>16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1.75" customHeight="1" x14ac:dyDescent="0.2">
      <c r="A39" s="171">
        <v>18</v>
      </c>
      <c r="B39" s="158" t="s">
        <v>145</v>
      </c>
      <c r="C39" s="8" t="s">
        <v>15</v>
      </c>
      <c r="D39" s="7">
        <f>SUMIFS('TABLEAU PROD'!$Q$2:$Q$4981,'TABLEAU PROD'!$V$2:$V$4981,"&gt;=" &amp; D$3,'TABLEAU PROD'!$V$2:$V$4981,"&lt;=" &amp; D$4)</f>
        <v>168.40000000000006</v>
      </c>
      <c r="E39" s="7">
        <f>SUMIFS('TABLEAU PROD'!$Q$2:$Q$4981,'TABLEAU PROD'!$V$2:$V$4981,"&gt;=" &amp; E$3,'TABLEAU PROD'!$V$2:$V$4981,"&lt;=" &amp; E$4)</f>
        <v>24.900000000000002</v>
      </c>
      <c r="F39" s="7">
        <f>SUMIFS('TABLEAU PROD'!$Q$2:$Q$4981,'TABLEAU PROD'!$V$2:$V$4981,"&gt;=" &amp; F$3,'TABLEAU PROD'!$V$2:$V$4981,"&lt;=" &amp; F$4)</f>
        <v>112.69999999999997</v>
      </c>
      <c r="G39" s="7">
        <f>SUMIFS('TABLEAU PROD'!$Q$2:$Q$4981,'TABLEAU PROD'!$V$2:$V$4981,"&gt;=" &amp; G$3,'TABLEAU PROD'!$V$2:$V$4981,"&lt;=" &amp; G$4)</f>
        <v>54.099999999999994</v>
      </c>
      <c r="H39" s="7">
        <f>SUMIFS('TABLEAU PROD'!$Q$2:$Q$4981,'TABLEAU PROD'!$V$2:$V$4981,"&gt;=" &amp; H$3,'TABLEAU PROD'!$V$2:$V$4981,"&lt;=" &amp; H$4)</f>
        <v>31.6</v>
      </c>
      <c r="I39" s="7">
        <f>SUMIFS('TABLEAU PROD'!$Q$2:$Q$4981,'TABLEAU PROD'!$V$2:$V$4981,"&gt;=" &amp; I$3,'TABLEAU PROD'!$V$2:$V$4981,"&lt;=" &amp; I$4)</f>
        <v>149.39999999999998</v>
      </c>
      <c r="J39" s="7">
        <f>SUMIFS('TABLEAU PROD'!$Q$2:$Q$4981,'TABLEAU PROD'!$V$2:$V$4981,"&gt;=" &amp; J$3,'TABLEAU PROD'!$V$2:$V$4981,"&lt;=" &amp; J$4)</f>
        <v>63.5</v>
      </c>
      <c r="K39" s="7">
        <f>SUMIFS('TABLEAU PROD'!$Q$2:$Q$4981,'TABLEAU PROD'!$V$2:$V$4981,"&gt;=" &amp; K$3,'TABLEAU PROD'!$V$2:$V$4981,"&lt;=" &amp; K$4)</f>
        <v>8.7999999999999989</v>
      </c>
      <c r="L39" s="7">
        <f>SUMIFS('TABLEAU PROD'!$Q$2:$Q$4981,'TABLEAU PROD'!$V$2:$V$4981,"&gt;=" &amp; L$3,'TABLEAU PROD'!$V$2:$V$4981,"&lt;=" &amp; L$4)</f>
        <v>34.200000000000003</v>
      </c>
      <c r="M39" s="7">
        <f>SUMIFS('TABLEAU PROD'!$Q$2:$Q$4981,'TABLEAU PROD'!$V$2:$V$4981,"&gt;=" &amp; M$3,'TABLEAU PROD'!$V$2:$V$4981,"&lt;=" &amp; M$4)</f>
        <v>15.900000000000002</v>
      </c>
      <c r="N39" s="7">
        <f>SUMIFS('TABLEAU PROD'!$Q$2:$Q$4981,'TABLEAU PROD'!$V$2:$V$4981,"&gt;=" &amp; N$3,'TABLEAU PROD'!$V$2:$V$4981,"&lt;=" &amp; N$4)</f>
        <v>3.9</v>
      </c>
      <c r="O39" s="7">
        <f>SUMIFS('TABLEAU PROD'!$Q$2:$Q$4981,'TABLEAU PROD'!$V$2:$V$4981,"&gt;=" &amp; O$3,'TABLEAU PROD'!$V$2:$V$4981,"&lt;=" &amp; O$4)</f>
        <v>20</v>
      </c>
      <c r="P39" s="7">
        <f>SUMIFS('TABLEAU PROD'!$Q$2:$Q$4981,'TABLEAU PROD'!$V$2:$V$4981,"&gt;=" &amp; P$3,'TABLEAU PROD'!$V$2:$V$4981,"&lt;=" &amp; P$4)</f>
        <v>5.6</v>
      </c>
    </row>
    <row r="40" spans="1:16" ht="21.75" customHeight="1" x14ac:dyDescent="0.2">
      <c r="A40" s="170"/>
      <c r="B40" s="159"/>
      <c r="C40" s="4" t="s">
        <v>16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21.75" customHeight="1" x14ac:dyDescent="0.2">
      <c r="A41" s="169">
        <v>19</v>
      </c>
      <c r="B41" s="158" t="s">
        <v>146</v>
      </c>
      <c r="C41" s="3" t="s">
        <v>15</v>
      </c>
      <c r="D41" s="7">
        <f>SUMIFS('TABLEAU PROD'!$S$2:$S$4981,'TABLEAU PROD'!$V$2:$V$4981,"&gt;=" &amp; D$3,'TABLEAU PROD'!$V$2:$V$4981,"&lt;=" &amp; D$4)</f>
        <v>0</v>
      </c>
      <c r="E41" s="7">
        <f>SUMIFS('TABLEAU PROD'!$S$2:$S$4981,'TABLEAU PROD'!$V$2:$V$4981,"&gt;=" &amp; E$3,'TABLEAU PROD'!$V$2:$V$4981,"&lt;=" &amp; E$4)</f>
        <v>1.8</v>
      </c>
      <c r="F41" s="7">
        <f>SUMIFS('TABLEAU PROD'!$S$2:$S$4981,'TABLEAU PROD'!$V$2:$V$4981,"&gt;=" &amp; F$3,'TABLEAU PROD'!$V$2:$V$4981,"&lt;=" &amp; F$4)</f>
        <v>24.4</v>
      </c>
      <c r="G41" s="7">
        <f>SUMIFS('TABLEAU PROD'!$S$2:$S$4981,'TABLEAU PROD'!$V$2:$V$4981,"&gt;=" &amp; G$3,'TABLEAU PROD'!$V$2:$V$4981,"&lt;=" &amp; G$4)</f>
        <v>0</v>
      </c>
      <c r="H41" s="7">
        <f>SUMIFS('TABLEAU PROD'!$S$2:$S$4981,'TABLEAU PROD'!$V$2:$V$4981,"&gt;=" &amp; H$3,'TABLEAU PROD'!$V$2:$V$4981,"&lt;=" &amp; H$4)</f>
        <v>0</v>
      </c>
      <c r="I41" s="7">
        <f>SUMIFS('TABLEAU PROD'!$S$2:$S$4981,'TABLEAU PROD'!$V$2:$V$4981,"&gt;=" &amp; I$3,'TABLEAU PROD'!$V$2:$V$4981,"&lt;=" &amp; I$4)</f>
        <v>3</v>
      </c>
      <c r="J41" s="7">
        <f>SUMIFS('TABLEAU PROD'!$S$2:$S$4981,'TABLEAU PROD'!$V$2:$V$4981,"&gt;=" &amp; J$3,'TABLEAU PROD'!$V$2:$V$4981,"&lt;=" &amp; J$4)</f>
        <v>0</v>
      </c>
      <c r="K41" s="7">
        <f>SUMIFS('TABLEAU PROD'!$S$2:$S$4981,'TABLEAU PROD'!$V$2:$V$4981,"&gt;=" &amp; K$3,'TABLEAU PROD'!$V$2:$V$4981,"&lt;=" &amp; K$4)</f>
        <v>0</v>
      </c>
      <c r="L41" s="7">
        <f>SUMIFS('TABLEAU PROD'!$S$2:$S$4981,'TABLEAU PROD'!$V$2:$V$4981,"&gt;=" &amp; L$3,'TABLEAU PROD'!$V$2:$V$4981,"&lt;=" &amp; L$4)</f>
        <v>4.5</v>
      </c>
      <c r="M41" s="7">
        <f>SUMIFS('TABLEAU PROD'!$S$2:$S$4981,'TABLEAU PROD'!$V$2:$V$4981,"&gt;=" &amp; M$3,'TABLEAU PROD'!$V$2:$V$4981,"&lt;=" &amp; M$4)</f>
        <v>0</v>
      </c>
      <c r="N41" s="7">
        <f>SUMIFS('TABLEAU PROD'!$S$2:$S$4981,'TABLEAU PROD'!$V$2:$V$4981,"&gt;=" &amp; N$3,'TABLEAU PROD'!$V$2:$V$4981,"&lt;=" &amp; N$4)</f>
        <v>0</v>
      </c>
      <c r="O41" s="7">
        <f>SUMIFS('TABLEAU PROD'!$S$2:$S$4981,'TABLEAU PROD'!$V$2:$V$4981,"&gt;=" &amp; O$3,'TABLEAU PROD'!$V$2:$V$4981,"&lt;=" &amp; O$4)</f>
        <v>0</v>
      </c>
      <c r="P41" s="7">
        <f>SUMIFS('TABLEAU PROD'!$S$2:$S$4981,'TABLEAU PROD'!$V$2:$V$4981,"&gt;=" &amp; P$3,'TABLEAU PROD'!$V$2:$V$4981,"&lt;=" &amp; P$4)</f>
        <v>0</v>
      </c>
    </row>
    <row r="42" spans="1:16" ht="21.75" customHeight="1" x14ac:dyDescent="0.2">
      <c r="A42" s="170"/>
      <c r="B42" s="159"/>
      <c r="C42" s="4" t="s">
        <v>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21.75" customHeight="1" x14ac:dyDescent="0.2">
      <c r="A43" s="169">
        <v>20</v>
      </c>
      <c r="B43" s="158" t="s">
        <v>147</v>
      </c>
      <c r="C43" s="3" t="s">
        <v>15</v>
      </c>
      <c r="D43" s="7">
        <f>SUMIFS('TABLEAU PROD'!$T$2:$T$4981,'TABLEAU PROD'!$V$2:$V$4981,"&gt;=" &amp; D$3,'TABLEAU PROD'!$V$2:$V$4981,"&lt;=" &amp; D$4)</f>
        <v>28.6</v>
      </c>
      <c r="E43" s="7">
        <f>SUMIFS('TABLEAU PROD'!$T$2:$T$4981,'TABLEAU PROD'!$V$2:$V$4981,"&gt;=" &amp; E$3,'TABLEAU PROD'!$V$2:$V$4981,"&lt;=" &amp; E$4)</f>
        <v>13.2</v>
      </c>
      <c r="F43" s="7">
        <f>SUMIFS('TABLEAU PROD'!$T$2:$T$4981,'TABLEAU PROD'!$V$2:$V$4981,"&gt;=" &amp; F$3,'TABLEAU PROD'!$V$2:$V$4981,"&lt;=" &amp; F$4)</f>
        <v>39.6</v>
      </c>
      <c r="G43" s="7">
        <f>SUMIFS('TABLEAU PROD'!$T$2:$T$4981,'TABLEAU PROD'!$V$2:$V$4981,"&gt;=" &amp; G$3,'TABLEAU PROD'!$V$2:$V$4981,"&lt;=" &amp; G$4)</f>
        <v>50</v>
      </c>
      <c r="H43" s="7">
        <f>SUMIFS('TABLEAU PROD'!$T$2:$T$4981,'TABLEAU PROD'!$V$2:$V$4981,"&gt;=" &amp; H$3,'TABLEAU PROD'!$V$2:$V$4981,"&lt;=" &amp; H$4)</f>
        <v>0</v>
      </c>
      <c r="I43" s="7">
        <f>SUMIFS('TABLEAU PROD'!$T$2:$T$4981,'TABLEAU PROD'!$V$2:$V$4981,"&gt;=" &amp; I$3,'TABLEAU PROD'!$V$2:$V$4981,"&lt;=" &amp; I$4)</f>
        <v>0</v>
      </c>
      <c r="J43" s="7">
        <f>SUMIFS('TABLEAU PROD'!$T$2:$T$4981,'TABLEAU PROD'!$V$2:$V$4981,"&gt;=" &amp; J$3,'TABLEAU PROD'!$V$2:$V$4981,"&lt;=" &amp; J$4)</f>
        <v>0</v>
      </c>
      <c r="K43" s="7">
        <f>SUMIFS('TABLEAU PROD'!$T$2:$T$4981,'TABLEAU PROD'!$V$2:$V$4981,"&gt;=" &amp; K$3,'TABLEAU PROD'!$V$2:$V$4981,"&lt;=" &amp; K$4)</f>
        <v>0</v>
      </c>
      <c r="L43" s="7">
        <f>SUMIFS('TABLEAU PROD'!$T$2:$T$4981,'TABLEAU PROD'!$V$2:$V$4981,"&gt;=" &amp; L$3,'TABLEAU PROD'!$V$2:$V$4981,"&lt;=" &amp; L$4)</f>
        <v>72</v>
      </c>
      <c r="M43" s="7">
        <f>SUMIFS('TABLEAU PROD'!$T$2:$T$4981,'TABLEAU PROD'!$V$2:$V$4981,"&gt;=" &amp; M$3,'TABLEAU PROD'!$V$2:$V$4981,"&lt;=" &amp; M$4)</f>
        <v>0</v>
      </c>
      <c r="N43" s="7">
        <f>SUMIFS('TABLEAU PROD'!$T$2:$T$4981,'TABLEAU PROD'!$V$2:$V$4981,"&gt;=" &amp; N$3,'TABLEAU PROD'!$V$2:$V$4981,"&lt;=" &amp; N$4)</f>
        <v>600</v>
      </c>
      <c r="O43" s="7">
        <f>SUMIFS('TABLEAU PROD'!$T$2:$T$4981,'TABLEAU PROD'!$V$2:$V$4981,"&gt;=" &amp; O$3,'TABLEAU PROD'!$V$2:$V$4981,"&lt;=" &amp; O$4)</f>
        <v>0</v>
      </c>
      <c r="P43" s="7">
        <f>SUMIFS('TABLEAU PROD'!$T$2:$T$4981,'TABLEAU PROD'!$V$2:$V$4981,"&gt;=" &amp; P$3,'TABLEAU PROD'!$V$2:$V$4981,"&lt;=" &amp; P$4)</f>
        <v>43</v>
      </c>
    </row>
    <row r="44" spans="1:16" ht="21.75" customHeight="1" x14ac:dyDescent="0.2">
      <c r="A44" s="170"/>
      <c r="B44" s="159"/>
      <c r="C44" s="4" t="s">
        <v>16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21.75" customHeight="1" x14ac:dyDescent="0.2">
      <c r="A45" s="169">
        <v>21</v>
      </c>
      <c r="B45" s="158" t="s">
        <v>148</v>
      </c>
      <c r="C45" s="3" t="s">
        <v>15</v>
      </c>
      <c r="D45" s="7">
        <f>SUMIFS('TABLEAU PROD'!$U$2:$U$4981,'TABLEAU PROD'!$V$2:$V$4981,"&gt;=" &amp; D$3,'TABLEAU PROD'!$V$2:$V$4981,"&lt;=" &amp; D$4)</f>
        <v>25.4</v>
      </c>
      <c r="E45" s="7">
        <f>SUMIFS('TABLEAU PROD'!$U$2:$U$4981,'TABLEAU PROD'!$V$2:$V$4981,"&gt;=" &amp; E$3,'TABLEAU PROD'!$V$2:$V$4981,"&lt;=" &amp; E$4)</f>
        <v>27.900000000000002</v>
      </c>
      <c r="F45" s="7">
        <f>SUMIFS('TABLEAU PROD'!$U$2:$U$4981,'TABLEAU PROD'!$V$2:$V$4981,"&gt;=" &amp; F$3,'TABLEAU PROD'!$V$2:$V$4981,"&lt;=" &amp; F$4)</f>
        <v>18.399999999999999</v>
      </c>
      <c r="G45" s="7">
        <f>SUMIFS('TABLEAU PROD'!$U$2:$U$4981,'TABLEAU PROD'!$V$2:$V$4981,"&gt;=" &amp; G$3,'TABLEAU PROD'!$V$2:$V$4981,"&lt;=" &amp; G$4)</f>
        <v>22.4</v>
      </c>
      <c r="H45" s="7">
        <f>SUMIFS('TABLEAU PROD'!$U$2:$U$4981,'TABLEAU PROD'!$V$2:$V$4981,"&gt;=" &amp; H$3,'TABLEAU PROD'!$V$2:$V$4981,"&lt;=" &amp; H$4)</f>
        <v>1.9000000000000001</v>
      </c>
      <c r="I45" s="7">
        <f>SUMIFS('TABLEAU PROD'!$U$2:$U$4981,'TABLEAU PROD'!$V$2:$V$4981,"&gt;=" &amp; I$3,'TABLEAU PROD'!$V$2:$V$4981,"&lt;=" &amp; I$4)</f>
        <v>30.3</v>
      </c>
      <c r="J45" s="7">
        <f>SUMIFS('TABLEAU PROD'!$U$2:$U$4981,'TABLEAU PROD'!$V$2:$V$4981,"&gt;=" &amp; J$3,'TABLEAU PROD'!$V$2:$V$4981,"&lt;=" &amp; J$4)</f>
        <v>1</v>
      </c>
      <c r="K45" s="7">
        <f>SUMIFS('TABLEAU PROD'!$U$2:$U$4981,'TABLEAU PROD'!$V$2:$V$4981,"&gt;=" &amp; K$3,'TABLEAU PROD'!$V$2:$V$4981,"&lt;=" &amp; K$4)</f>
        <v>1.2</v>
      </c>
      <c r="L45" s="7">
        <f>SUMIFS('TABLEAU PROD'!$U$2:$U$4981,'TABLEAU PROD'!$V$2:$V$4981,"&gt;=" &amp; L$3,'TABLEAU PROD'!$V$2:$V$4981,"&lt;=" &amp; L$4)</f>
        <v>19.7</v>
      </c>
      <c r="M45" s="7">
        <f>SUMIFS('TABLEAU PROD'!$U$2:$U$4981,'TABLEAU PROD'!$V$2:$V$4981,"&gt;=" &amp; M$3,'TABLEAU PROD'!$V$2:$V$4981,"&lt;=" &amp; M$4)</f>
        <v>0</v>
      </c>
      <c r="N45" s="7">
        <f>SUMIFS('TABLEAU PROD'!$U$2:$U$4981,'TABLEAU PROD'!$V$2:$V$4981,"&gt;=" &amp; N$3,'TABLEAU PROD'!$V$2:$V$4981,"&lt;=" &amp; N$4)</f>
        <v>7</v>
      </c>
      <c r="O45" s="7">
        <f>SUMIFS('TABLEAU PROD'!$U$2:$U$4981,'TABLEAU PROD'!$V$2:$V$4981,"&gt;=" &amp; O$3,'TABLEAU PROD'!$V$2:$V$4981,"&lt;=" &amp; O$4)</f>
        <v>0</v>
      </c>
      <c r="P45" s="7">
        <f>SUMIFS('TABLEAU PROD'!$U$2:$U$4981,'TABLEAU PROD'!$V$2:$V$4981,"&gt;=" &amp; P$3,'TABLEAU PROD'!$V$2:$V$4981,"&lt;=" &amp; P$4)</f>
        <v>18.2</v>
      </c>
    </row>
    <row r="46" spans="1:16" ht="21.75" customHeight="1" x14ac:dyDescent="0.2">
      <c r="A46" s="170"/>
      <c r="B46" s="159"/>
      <c r="C46" s="4" t="s">
        <v>16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21.75" customHeight="1" x14ac:dyDescent="0.2"/>
    <row r="48" spans="1:16" ht="21.75" customHeight="1" x14ac:dyDescent="0.2"/>
    <row r="49" spans="6:13" ht="21.75" customHeight="1" x14ac:dyDescent="0.2"/>
    <row r="51" spans="6:13" x14ac:dyDescent="0.2">
      <c r="F51" s="6"/>
      <c r="M51" s="6"/>
    </row>
  </sheetData>
  <mergeCells count="43">
    <mergeCell ref="A13:A14"/>
    <mergeCell ref="A1:P1"/>
    <mergeCell ref="A29:A30"/>
    <mergeCell ref="A31:A32"/>
    <mergeCell ref="A33:A34"/>
    <mergeCell ref="A15:A16"/>
    <mergeCell ref="A5:A6"/>
    <mergeCell ref="A7:A8"/>
    <mergeCell ref="A9:A10"/>
    <mergeCell ref="A11:A12"/>
    <mergeCell ref="B5:B6"/>
    <mergeCell ref="B7:B8"/>
    <mergeCell ref="B9:B10"/>
    <mergeCell ref="B11:B12"/>
    <mergeCell ref="B13:B14"/>
    <mergeCell ref="B15:B16"/>
    <mergeCell ref="A41:A42"/>
    <mergeCell ref="A43:A44"/>
    <mergeCell ref="A45:A46"/>
    <mergeCell ref="A39:A40"/>
    <mergeCell ref="A37:A38"/>
    <mergeCell ref="A35:A36"/>
    <mergeCell ref="A17:A18"/>
    <mergeCell ref="A19:A20"/>
    <mergeCell ref="A21:A22"/>
    <mergeCell ref="A23:A24"/>
    <mergeCell ref="A25:A26"/>
    <mergeCell ref="A27:A28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</mergeCells>
  <conditionalFormatting sqref="A13:XFD13 A6:A12 B7 B9 B11 A17:XFD17 A14:A16 C14:XFD16 B15 A21:XFD21 A18:A20 C18:XFD20 B19 A37:XFD37 A22:A36 C22:XFD36 B23 B25 B27 B29 B31 B33 B35 A39:XFD39 A38 C38:XFD38 A47:XFD1048576 A40:A46 C40:XFD46 B41 B43 B45 A1:XFD5 C6:XFD12">
    <cfRule type="cellIs" dxfId="104" priority="113" stopIfTrue="1" operator="equal">
      <formula>0</formula>
    </cfRule>
  </conditionalFormatting>
  <conditionalFormatting sqref="D5:P5">
    <cfRule type="cellIs" dxfId="103" priority="111" operator="greaterThan">
      <formula>D6</formula>
    </cfRule>
    <cfRule type="cellIs" dxfId="102" priority="112" operator="lessThan">
      <formula>D6</formula>
    </cfRule>
  </conditionalFormatting>
  <conditionalFormatting sqref="F5:L5">
    <cfRule type="cellIs" dxfId="101" priority="109" operator="greaterThan">
      <formula>$E$6</formula>
    </cfRule>
    <cfRule type="cellIs" dxfId="100" priority="110" operator="lessThan">
      <formula>$E$6</formula>
    </cfRule>
  </conditionalFormatting>
  <conditionalFormatting sqref="D7:P7">
    <cfRule type="cellIs" dxfId="99" priority="107" operator="greaterThan">
      <formula>$E$6</formula>
    </cfRule>
    <cfRule type="cellIs" dxfId="98" priority="108" operator="lessThan">
      <formula>$E$6</formula>
    </cfRule>
  </conditionalFormatting>
  <conditionalFormatting sqref="F5:L5">
    <cfRule type="cellIs" dxfId="97" priority="105" operator="greaterThan">
      <formula>F6</formula>
    </cfRule>
    <cfRule type="cellIs" dxfId="96" priority="106" operator="lessThan">
      <formula>F6</formula>
    </cfRule>
  </conditionalFormatting>
  <conditionalFormatting sqref="F5">
    <cfRule type="cellIs" dxfId="95" priority="103" operator="greaterThan">
      <formula>F6</formula>
    </cfRule>
    <cfRule type="cellIs" dxfId="94" priority="104" operator="lessThan">
      <formula>F6</formula>
    </cfRule>
  </conditionalFormatting>
  <conditionalFormatting sqref="G5">
    <cfRule type="cellIs" dxfId="93" priority="101" operator="greaterThan">
      <formula>G6</formula>
    </cfRule>
    <cfRule type="cellIs" dxfId="92" priority="102" operator="lessThan">
      <formula>G6</formula>
    </cfRule>
  </conditionalFormatting>
  <conditionalFormatting sqref="H5">
    <cfRule type="cellIs" dxfId="91" priority="99" operator="greaterThan">
      <formula>H6</formula>
    </cfRule>
    <cfRule type="cellIs" dxfId="90" priority="100" operator="lessThan">
      <formula>H6</formula>
    </cfRule>
  </conditionalFormatting>
  <conditionalFormatting sqref="I5">
    <cfRule type="cellIs" dxfId="89" priority="97" operator="greaterThan">
      <formula>I6</formula>
    </cfRule>
    <cfRule type="cellIs" dxfId="88" priority="98" operator="lessThan">
      <formula>I6</formula>
    </cfRule>
  </conditionalFormatting>
  <conditionalFormatting sqref="J5">
    <cfRule type="cellIs" dxfId="87" priority="95" operator="greaterThan">
      <formula>J6</formula>
    </cfRule>
    <cfRule type="cellIs" dxfId="86" priority="96" operator="lessThan">
      <formula>J6</formula>
    </cfRule>
  </conditionalFormatting>
  <conditionalFormatting sqref="K5">
    <cfRule type="cellIs" dxfId="85" priority="93" operator="greaterThan">
      <formula>K6</formula>
    </cfRule>
    <cfRule type="cellIs" dxfId="84" priority="94" operator="lessThan">
      <formula>K6</formula>
    </cfRule>
  </conditionalFormatting>
  <conditionalFormatting sqref="L5">
    <cfRule type="cellIs" dxfId="83" priority="91" operator="greaterThan">
      <formula>L6</formula>
    </cfRule>
    <cfRule type="cellIs" dxfId="82" priority="92" operator="lessThan">
      <formula>L6</formula>
    </cfRule>
  </conditionalFormatting>
  <conditionalFormatting sqref="D7:P7">
    <cfRule type="cellIs" dxfId="81" priority="89" operator="greaterThan">
      <formula>D8</formula>
    </cfRule>
    <cfRule type="cellIs" dxfId="80" priority="90" operator="lessThan">
      <formula>D8</formula>
    </cfRule>
  </conditionalFormatting>
  <conditionalFormatting sqref="F7:L7">
    <cfRule type="cellIs" dxfId="79" priority="87" operator="greaterThan">
      <formula>$E$6</formula>
    </cfRule>
    <cfRule type="cellIs" dxfId="78" priority="88" operator="lessThan">
      <formula>$E$6</formula>
    </cfRule>
  </conditionalFormatting>
  <conditionalFormatting sqref="F7:L7">
    <cfRule type="cellIs" dxfId="77" priority="85" operator="greaterThan">
      <formula>F8</formula>
    </cfRule>
    <cfRule type="cellIs" dxfId="76" priority="86" operator="lessThan">
      <formula>F8</formula>
    </cfRule>
  </conditionalFormatting>
  <conditionalFormatting sqref="D9:P9">
    <cfRule type="cellIs" dxfId="75" priority="83" operator="greaterThan">
      <formula>$E$6</formula>
    </cfRule>
    <cfRule type="cellIs" dxfId="74" priority="84" operator="lessThan">
      <formula>$E$6</formula>
    </cfRule>
  </conditionalFormatting>
  <conditionalFormatting sqref="D9:P9">
    <cfRule type="cellIs" dxfId="73" priority="81" operator="greaterThan">
      <formula>D10</formula>
    </cfRule>
    <cfRule type="cellIs" dxfId="72" priority="82" operator="lessThan">
      <formula>D10</formula>
    </cfRule>
  </conditionalFormatting>
  <conditionalFormatting sqref="D11:P11">
    <cfRule type="cellIs" dxfId="71" priority="79" operator="greaterThan">
      <formula>$E$6</formula>
    </cfRule>
    <cfRule type="cellIs" dxfId="70" priority="80" operator="lessThan">
      <formula>$E$6</formula>
    </cfRule>
  </conditionalFormatting>
  <conditionalFormatting sqref="D11:P11">
    <cfRule type="cellIs" dxfId="69" priority="77" operator="greaterThan">
      <formula>D12</formula>
    </cfRule>
    <cfRule type="cellIs" dxfId="68" priority="78" operator="lessThan">
      <formula>D12</formula>
    </cfRule>
  </conditionalFormatting>
  <conditionalFormatting sqref="D13:P13">
    <cfRule type="cellIs" dxfId="67" priority="75" operator="greaterThan">
      <formula>$E$6</formula>
    </cfRule>
    <cfRule type="cellIs" dxfId="66" priority="76" operator="lessThan">
      <formula>$E$6</formula>
    </cfRule>
  </conditionalFormatting>
  <conditionalFormatting sqref="D13:P13">
    <cfRule type="cellIs" dxfId="65" priority="73" operator="greaterThan">
      <formula>D14</formula>
    </cfRule>
    <cfRule type="cellIs" dxfId="64" priority="74" operator="lessThan">
      <formula>D14</formula>
    </cfRule>
  </conditionalFormatting>
  <conditionalFormatting sqref="D17:P17">
    <cfRule type="cellIs" dxfId="63" priority="71" operator="greaterThan">
      <formula>$E$6</formula>
    </cfRule>
    <cfRule type="cellIs" dxfId="62" priority="72" operator="lessThan">
      <formula>$E$6</formula>
    </cfRule>
  </conditionalFormatting>
  <conditionalFormatting sqref="D17:P17">
    <cfRule type="cellIs" dxfId="61" priority="69" operator="greaterThan">
      <formula>D18</formula>
    </cfRule>
    <cfRule type="cellIs" dxfId="60" priority="70" operator="lessThan">
      <formula>D18</formula>
    </cfRule>
  </conditionalFormatting>
  <conditionalFormatting sqref="D21:P21">
    <cfRule type="cellIs" dxfId="59" priority="67" operator="greaterThan">
      <formula>$E$6</formula>
    </cfRule>
    <cfRule type="cellIs" dxfId="58" priority="68" operator="lessThan">
      <formula>$E$6</formula>
    </cfRule>
  </conditionalFormatting>
  <conditionalFormatting sqref="D21:P21">
    <cfRule type="cellIs" dxfId="57" priority="65" operator="greaterThan">
      <formula>D22</formula>
    </cfRule>
    <cfRule type="cellIs" dxfId="56" priority="66" operator="lessThan">
      <formula>D22</formula>
    </cfRule>
  </conditionalFormatting>
  <conditionalFormatting sqref="D23:P23">
    <cfRule type="cellIs" dxfId="55" priority="63" operator="greaterThan">
      <formula>$E$6</formula>
    </cfRule>
    <cfRule type="cellIs" dxfId="54" priority="64" operator="lessThan">
      <formula>$E$6</formula>
    </cfRule>
  </conditionalFormatting>
  <conditionalFormatting sqref="D23:P23">
    <cfRule type="cellIs" dxfId="53" priority="61" operator="greaterThan">
      <formula>D24</formula>
    </cfRule>
    <cfRule type="cellIs" dxfId="52" priority="62" operator="lessThan">
      <formula>D24</formula>
    </cfRule>
  </conditionalFormatting>
  <conditionalFormatting sqref="D25:P25">
    <cfRule type="cellIs" dxfId="51" priority="59" operator="greaterThan">
      <formula>$E$6</formula>
    </cfRule>
    <cfRule type="cellIs" dxfId="50" priority="60" operator="lessThan">
      <formula>$E$6</formula>
    </cfRule>
  </conditionalFormatting>
  <conditionalFormatting sqref="D25:P25">
    <cfRule type="cellIs" dxfId="49" priority="57" operator="greaterThan">
      <formula>D26</formula>
    </cfRule>
    <cfRule type="cellIs" dxfId="48" priority="58" operator="lessThan">
      <formula>D26</formula>
    </cfRule>
  </conditionalFormatting>
  <conditionalFormatting sqref="D31:P31">
    <cfRule type="cellIs" dxfId="47" priority="55" operator="greaterThan">
      <formula>$E$6</formula>
    </cfRule>
    <cfRule type="cellIs" dxfId="46" priority="56" operator="lessThan">
      <formula>$E$6</formula>
    </cfRule>
  </conditionalFormatting>
  <conditionalFormatting sqref="D31:P31">
    <cfRule type="cellIs" dxfId="45" priority="53" operator="greaterThan">
      <formula>D32</formula>
    </cfRule>
    <cfRule type="cellIs" dxfId="44" priority="54" operator="lessThan">
      <formula>D32</formula>
    </cfRule>
  </conditionalFormatting>
  <conditionalFormatting sqref="D33:P33">
    <cfRule type="cellIs" dxfId="43" priority="51" operator="greaterThan">
      <formula>$E$6</formula>
    </cfRule>
    <cfRule type="cellIs" dxfId="42" priority="52" operator="lessThan">
      <formula>$E$6</formula>
    </cfRule>
  </conditionalFormatting>
  <conditionalFormatting sqref="D33:P33">
    <cfRule type="cellIs" dxfId="41" priority="49" operator="greaterThan">
      <formula>D34</formula>
    </cfRule>
    <cfRule type="cellIs" dxfId="40" priority="50" operator="lessThan">
      <formula>D34</formula>
    </cfRule>
  </conditionalFormatting>
  <conditionalFormatting sqref="D39:P39">
    <cfRule type="cellIs" dxfId="39" priority="37" operator="greaterThan">
      <formula>D40</formula>
    </cfRule>
    <cfRule type="cellIs" dxfId="38" priority="38" operator="lessThan">
      <formula>D40</formula>
    </cfRule>
  </conditionalFormatting>
  <conditionalFormatting sqref="D35:P35">
    <cfRule type="cellIs" dxfId="37" priority="47" operator="greaterThan">
      <formula>$E$6</formula>
    </cfRule>
    <cfRule type="cellIs" dxfId="36" priority="48" operator="lessThan">
      <formula>$E$6</formula>
    </cfRule>
  </conditionalFormatting>
  <conditionalFormatting sqref="D35:P35">
    <cfRule type="cellIs" dxfId="35" priority="45" operator="greaterThan">
      <formula>D36</formula>
    </cfRule>
    <cfRule type="cellIs" dxfId="34" priority="46" operator="lessThan">
      <formula>D36</formula>
    </cfRule>
  </conditionalFormatting>
  <conditionalFormatting sqref="D37:P37">
    <cfRule type="cellIs" dxfId="33" priority="43" operator="greaterThan">
      <formula>$E$6</formula>
    </cfRule>
    <cfRule type="cellIs" dxfId="32" priority="44" operator="lessThan">
      <formula>$E$6</formula>
    </cfRule>
  </conditionalFormatting>
  <conditionalFormatting sqref="D37:P37">
    <cfRule type="cellIs" dxfId="31" priority="41" operator="greaterThan">
      <formula>D38</formula>
    </cfRule>
    <cfRule type="cellIs" dxfId="30" priority="42" operator="lessThan">
      <formula>D38</formula>
    </cfRule>
  </conditionalFormatting>
  <conditionalFormatting sqref="D39:P39">
    <cfRule type="cellIs" dxfId="29" priority="39" operator="greaterThan">
      <formula>$E$6</formula>
    </cfRule>
    <cfRule type="cellIs" dxfId="28" priority="40" operator="lessThan">
      <formula>$E$6</formula>
    </cfRule>
  </conditionalFormatting>
  <conditionalFormatting sqref="D41:P41">
    <cfRule type="cellIs" dxfId="27" priority="25" operator="greaterThan">
      <formula>D42</formula>
    </cfRule>
    <cfRule type="cellIs" dxfId="26" priority="26" operator="lessThan">
      <formula>D42</formula>
    </cfRule>
  </conditionalFormatting>
  <conditionalFormatting sqref="D41:P41">
    <cfRule type="cellIs" dxfId="25" priority="27" operator="greaterThan">
      <formula>$E$6</formula>
    </cfRule>
    <cfRule type="cellIs" dxfId="24" priority="28" operator="lessThan">
      <formula>$E$6</formula>
    </cfRule>
  </conditionalFormatting>
  <conditionalFormatting sqref="D43:P43">
    <cfRule type="cellIs" dxfId="23" priority="21" operator="greaterThan">
      <formula>D44</formula>
    </cfRule>
    <cfRule type="cellIs" dxfId="22" priority="22" operator="lessThan">
      <formula>D44</formula>
    </cfRule>
  </conditionalFormatting>
  <conditionalFormatting sqref="D43:P43">
    <cfRule type="cellIs" dxfId="21" priority="23" operator="greaterThan">
      <formula>$E$6</formula>
    </cfRule>
    <cfRule type="cellIs" dxfId="20" priority="24" operator="lessThan">
      <formula>$E$6</formula>
    </cfRule>
  </conditionalFormatting>
  <conditionalFormatting sqref="D45:P45">
    <cfRule type="cellIs" dxfId="19" priority="17" operator="greaterThan">
      <formula>D46</formula>
    </cfRule>
    <cfRule type="cellIs" dxfId="18" priority="18" operator="lessThan">
      <formula>D46</formula>
    </cfRule>
  </conditionalFormatting>
  <conditionalFormatting sqref="D45:P45">
    <cfRule type="cellIs" dxfId="17" priority="19" operator="greaterThan">
      <formula>$E$6</formula>
    </cfRule>
    <cfRule type="cellIs" dxfId="16" priority="20" operator="lessThan">
      <formula>$E$6</formula>
    </cfRule>
  </conditionalFormatting>
  <conditionalFormatting sqref="D29:P29">
    <cfRule type="cellIs" dxfId="15" priority="13" operator="greaterThan">
      <formula>D30</formula>
    </cfRule>
    <cfRule type="cellIs" dxfId="14" priority="14" operator="lessThan">
      <formula>D30</formula>
    </cfRule>
  </conditionalFormatting>
  <conditionalFormatting sqref="D29:P29">
    <cfRule type="cellIs" dxfId="13" priority="15" operator="greaterThan">
      <formula>$E$6</formula>
    </cfRule>
    <cfRule type="cellIs" dxfId="12" priority="16" operator="lessThan">
      <formula>$E$6</formula>
    </cfRule>
  </conditionalFormatting>
  <conditionalFormatting sqref="D27:P27">
    <cfRule type="cellIs" dxfId="11" priority="9" operator="greaterThan">
      <formula>D28</formula>
    </cfRule>
    <cfRule type="cellIs" dxfId="10" priority="10" operator="lessThan">
      <formula>D28</formula>
    </cfRule>
  </conditionalFormatting>
  <conditionalFormatting sqref="D27:P27">
    <cfRule type="cellIs" dxfId="9" priority="11" operator="greaterThan">
      <formula>$E$6</formula>
    </cfRule>
    <cfRule type="cellIs" dxfId="8" priority="12" operator="lessThan">
      <formula>$E$6</formula>
    </cfRule>
  </conditionalFormatting>
  <conditionalFormatting sqref="D19:P19">
    <cfRule type="cellIs" dxfId="7" priority="5" operator="greaterThan">
      <formula>D20</formula>
    </cfRule>
    <cfRule type="cellIs" dxfId="6" priority="6" operator="lessThan">
      <formula>D20</formula>
    </cfRule>
  </conditionalFormatting>
  <conditionalFormatting sqref="D19:P19">
    <cfRule type="cellIs" dxfId="5" priority="7" operator="greaterThan">
      <formula>$E$6</formula>
    </cfRule>
    <cfRule type="cellIs" dxfId="4" priority="8" operator="lessThan">
      <formula>$E$6</formula>
    </cfRule>
  </conditionalFormatting>
  <conditionalFormatting sqref="D15:P15">
    <cfRule type="cellIs" dxfId="3" priority="1" operator="greaterThan">
      <formula>D16</formula>
    </cfRule>
    <cfRule type="cellIs" dxfId="2" priority="2" operator="lessThan">
      <formula>D16</formula>
    </cfRule>
  </conditionalFormatting>
  <conditionalFormatting sqref="D15:P15">
    <cfRule type="cellIs" dxfId="1" priority="3" operator="greaterThan">
      <formula>$E$6</formula>
    </cfRule>
    <cfRule type="cellIs" dxfId="0" priority="4" operator="lessThan">
      <formula>$E$6</formula>
    </cfRule>
  </conditionalFormatting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DES CONGES</vt:lpstr>
      <vt:lpstr>TABLEAU PROD</vt:lpstr>
      <vt:lpstr>CHARGE</vt:lpstr>
      <vt:lpstr>'TABLEAU DES CONGES'!Zone_d_impression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MOTTAIS</dc:creator>
  <cp:lastModifiedBy>Stéphane MOTTAIS</cp:lastModifiedBy>
  <cp:lastPrinted>2020-03-27T17:34:36Z</cp:lastPrinted>
  <dcterms:created xsi:type="dcterms:W3CDTF">2020-03-27T16:56:35Z</dcterms:created>
  <dcterms:modified xsi:type="dcterms:W3CDTF">2020-04-04T15:01:32Z</dcterms:modified>
</cp:coreProperties>
</file>