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0" i="1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B5"/>
  <c r="A2"/>
  <c r="A1"/>
  <c r="F3" s="1"/>
  <c r="F10" l="1"/>
  <c r="F11"/>
  <c r="G3"/>
  <c r="G11" l="1"/>
  <c r="H3"/>
  <c r="G10"/>
  <c r="H10" l="1"/>
  <c r="H11"/>
  <c r="I3"/>
  <c r="I11" l="1"/>
  <c r="J3"/>
  <c r="I10"/>
  <c r="J10" l="1"/>
  <c r="J11"/>
  <c r="K3"/>
  <c r="K11" l="1"/>
  <c r="L3"/>
  <c r="K10"/>
  <c r="L10" l="1"/>
  <c r="L11"/>
  <c r="M3"/>
  <c r="M11" l="1"/>
  <c r="N3"/>
  <c r="M10"/>
  <c r="N10" l="1"/>
  <c r="N11"/>
  <c r="O3"/>
  <c r="O11" l="1"/>
  <c r="P3"/>
  <c r="O10"/>
  <c r="P10" l="1"/>
  <c r="P11"/>
  <c r="Q3"/>
  <c r="Q11" l="1"/>
  <c r="R3"/>
  <c r="Q10"/>
  <c r="R10" l="1"/>
  <c r="R11"/>
  <c r="S3"/>
  <c r="S11" l="1"/>
  <c r="T3"/>
  <c r="S10"/>
  <c r="T10" l="1"/>
  <c r="T11"/>
  <c r="U3"/>
  <c r="U11" l="1"/>
  <c r="V3"/>
  <c r="U10"/>
  <c r="V10" l="1"/>
  <c r="V11"/>
  <c r="W3"/>
  <c r="W11" l="1"/>
  <c r="X3"/>
  <c r="W10"/>
  <c r="X10" l="1"/>
  <c r="X11"/>
  <c r="Y3"/>
  <c r="Y11" l="1"/>
  <c r="Z3"/>
  <c r="Y10"/>
  <c r="Z10" l="1"/>
  <c r="Z11"/>
  <c r="AA3"/>
  <c r="AA11" l="1"/>
  <c r="AB3"/>
  <c r="AA10"/>
  <c r="AB10" l="1"/>
  <c r="AB11"/>
  <c r="AC3"/>
  <c r="AC11" l="1"/>
  <c r="AD3"/>
  <c r="AC10"/>
  <c r="AD10" l="1"/>
  <c r="AD11"/>
  <c r="AE3"/>
  <c r="AE11" l="1"/>
  <c r="AF3"/>
  <c r="AE10"/>
  <c r="AF10" l="1"/>
  <c r="AF11"/>
  <c r="AG3"/>
  <c r="AG11" l="1"/>
  <c r="AH3"/>
  <c r="AG10"/>
  <c r="AH10" l="1"/>
  <c r="AH11"/>
  <c r="AI3"/>
  <c r="AI11" l="1"/>
  <c r="AJ3"/>
  <c r="AI10"/>
  <c r="AJ10" l="1"/>
  <c r="AJ11"/>
</calcChain>
</file>

<file path=xl/sharedStrings.xml><?xml version="1.0" encoding="utf-8"?>
<sst xmlns="http://schemas.openxmlformats.org/spreadsheetml/2006/main" count="16" uniqueCount="10">
  <si>
    <t>Travailleurs</t>
  </si>
  <si>
    <t>Congés</t>
  </si>
  <si>
    <t>Maladies</t>
  </si>
  <si>
    <t>Absences</t>
  </si>
  <si>
    <t>nombre de samedi en CP</t>
  </si>
  <si>
    <t>CP</t>
  </si>
  <si>
    <t>Abs</t>
  </si>
  <si>
    <t>Absence</t>
  </si>
  <si>
    <t>M</t>
  </si>
  <si>
    <t>Maladie</t>
  </si>
</sst>
</file>

<file path=xl/styles.xml><?xml version="1.0" encoding="utf-8"?>
<styleSheet xmlns="http://schemas.openxmlformats.org/spreadsheetml/2006/main">
  <numFmts count="1">
    <numFmt numFmtId="164" formatCode="ddd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textRotation="9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top"/>
    </xf>
    <xf numFmtId="164" fontId="7" fillId="0" borderId="14" xfId="0" applyNumberFormat="1" applyFont="1" applyBorder="1" applyAlignment="1">
      <alignment horizontal="center" vertical="top"/>
    </xf>
    <xf numFmtId="164" fontId="7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12"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ning%20absences%20travailleurs%20Caf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ap 2020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ecembre"/>
      <sheetName val="Conf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AYMEN</v>
          </cell>
        </row>
        <row r="5">
          <cell r="A5" t="str">
            <v>CHRISTELLE</v>
          </cell>
        </row>
        <row r="6">
          <cell r="A6" t="str">
            <v>FRED</v>
          </cell>
        </row>
        <row r="7">
          <cell r="A7" t="str">
            <v>GEOFFROY</v>
          </cell>
          <cell r="D7">
            <v>43862</v>
          </cell>
          <cell r="E7">
            <v>43890</v>
          </cell>
        </row>
        <row r="8">
          <cell r="A8" t="str">
            <v>HAMID</v>
          </cell>
        </row>
        <row r="9">
          <cell r="A9" t="str">
            <v>ISSAM</v>
          </cell>
        </row>
        <row r="10">
          <cell r="A10" t="str">
            <v>JEROME</v>
          </cell>
        </row>
        <row r="11">
          <cell r="A11" t="str">
            <v>MICHEL</v>
          </cell>
        </row>
        <row r="12">
          <cell r="A12" t="str">
            <v>ROANE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topLeftCell="A4" workbookViewId="0">
      <selection activeCell="Z17" sqref="Z17"/>
    </sheetView>
  </sheetViews>
  <sheetFormatPr baseColWidth="10" defaultRowHeight="15"/>
  <cols>
    <col min="1" max="1" width="1.28515625" customWidth="1"/>
    <col min="2" max="2" width="12" style="2" customWidth="1"/>
    <col min="3" max="3" width="6.28515625" customWidth="1"/>
    <col min="4" max="5" width="7.7109375" customWidth="1"/>
    <col min="6" max="6" width="3.7109375" customWidth="1"/>
    <col min="7" max="8" width="3.28515625" customWidth="1"/>
    <col min="9" max="10" width="3.7109375" customWidth="1"/>
    <col min="11" max="11" width="3.140625" customWidth="1"/>
    <col min="12" max="13" width="3.7109375" customWidth="1"/>
    <col min="14" max="15" width="3.28515625" customWidth="1"/>
    <col min="16" max="17" width="3.7109375" customWidth="1"/>
    <col min="18" max="18" width="3" customWidth="1"/>
    <col min="19" max="20" width="3.7109375" customWidth="1"/>
    <col min="21" max="21" width="3.28515625" customWidth="1"/>
    <col min="22" max="22" width="3.42578125" customWidth="1"/>
    <col min="23" max="24" width="3.7109375" customWidth="1"/>
    <col min="25" max="25" width="3.140625" customWidth="1"/>
    <col min="26" max="27" width="3.7109375" customWidth="1"/>
    <col min="28" max="28" width="3.42578125" customWidth="1"/>
    <col min="29" max="29" width="3.28515625" customWidth="1"/>
    <col min="30" max="31" width="3.7109375" customWidth="1"/>
    <col min="32" max="32" width="3.28515625" customWidth="1"/>
    <col min="33" max="34" width="3.7109375" customWidth="1"/>
    <col min="35" max="35" width="2.85546875" customWidth="1"/>
    <col min="36" max="36" width="3.140625" customWidth="1"/>
    <col min="37" max="37" width="4.7109375" customWidth="1"/>
  </cols>
  <sheetData>
    <row r="1" spans="1:38" ht="22.5" hidden="1" customHeight="1">
      <c r="A1" s="1">
        <f>[1]Config!D7</f>
        <v>43862</v>
      </c>
    </row>
    <row r="2" spans="1:38" ht="30.75" hidden="1" customHeight="1">
      <c r="A2" s="1">
        <f>[1]Config!E7</f>
        <v>43890</v>
      </c>
    </row>
    <row r="3" spans="1:38" ht="45.75" hidden="1" customHeight="1">
      <c r="F3" s="3">
        <f>A1</f>
        <v>43862</v>
      </c>
      <c r="G3" s="3">
        <f>F3+1</f>
        <v>43863</v>
      </c>
      <c r="H3" s="3">
        <f t="shared" ref="H3:AE3" si="0">G3+1</f>
        <v>43864</v>
      </c>
      <c r="I3" s="3">
        <f t="shared" si="0"/>
        <v>43865</v>
      </c>
      <c r="J3" s="3">
        <f t="shared" si="0"/>
        <v>43866</v>
      </c>
      <c r="K3" s="3">
        <f t="shared" si="0"/>
        <v>43867</v>
      </c>
      <c r="L3" s="3">
        <f t="shared" si="0"/>
        <v>43868</v>
      </c>
      <c r="M3" s="3">
        <f t="shared" si="0"/>
        <v>43869</v>
      </c>
      <c r="N3" s="3">
        <f t="shared" si="0"/>
        <v>43870</v>
      </c>
      <c r="O3" s="3">
        <f t="shared" si="0"/>
        <v>43871</v>
      </c>
      <c r="P3" s="3">
        <f t="shared" si="0"/>
        <v>43872</v>
      </c>
      <c r="Q3" s="3">
        <f t="shared" si="0"/>
        <v>43873</v>
      </c>
      <c r="R3" s="3">
        <f t="shared" si="0"/>
        <v>43874</v>
      </c>
      <c r="S3" s="3">
        <f t="shared" si="0"/>
        <v>43875</v>
      </c>
      <c r="T3" s="3">
        <f>S3+1</f>
        <v>43876</v>
      </c>
      <c r="U3" s="3">
        <f t="shared" si="0"/>
        <v>43877</v>
      </c>
      <c r="V3" s="3">
        <f t="shared" si="0"/>
        <v>43878</v>
      </c>
      <c r="W3" s="3">
        <f t="shared" si="0"/>
        <v>43879</v>
      </c>
      <c r="X3" s="3">
        <f t="shared" si="0"/>
        <v>43880</v>
      </c>
      <c r="Y3" s="3">
        <f t="shared" si="0"/>
        <v>43881</v>
      </c>
      <c r="Z3" s="3">
        <f t="shared" si="0"/>
        <v>43882</v>
      </c>
      <c r="AA3" s="3">
        <f t="shared" si="0"/>
        <v>43883</v>
      </c>
      <c r="AB3" s="3">
        <f t="shared" si="0"/>
        <v>43884</v>
      </c>
      <c r="AC3" s="3">
        <f t="shared" si="0"/>
        <v>43885</v>
      </c>
      <c r="AD3" s="3">
        <f t="shared" si="0"/>
        <v>43886</v>
      </c>
      <c r="AE3" s="3">
        <f t="shared" si="0"/>
        <v>43887</v>
      </c>
      <c r="AF3" s="3">
        <f>AE3+1</f>
        <v>43888</v>
      </c>
      <c r="AG3" s="3">
        <f>IF(AF3+1&gt;$A$2,"",AF3+1)</f>
        <v>43889</v>
      </c>
      <c r="AH3" s="3">
        <f>IFERROR(IF(AG3+1&gt;$A$2,"",AG3+1),"")</f>
        <v>43890</v>
      </c>
      <c r="AI3" s="3" t="str">
        <f t="shared" ref="AI3:AJ3" si="1">IFERROR(IF(AH3+1&gt;$A$2,"",AH3+1),"")</f>
        <v/>
      </c>
      <c r="AJ3" s="3" t="str">
        <f t="shared" si="1"/>
        <v/>
      </c>
    </row>
    <row r="4" spans="1:38" ht="24" customHeight="1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B5" s="4" t="str">
        <f>TEXT(A1,"mmmmmmmmmmmmmm")</f>
        <v>février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8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8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8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8" ht="15.75" thickBot="1"/>
    <row r="10" spans="1:38" s="5" customFormat="1" ht="15.75" customHeight="1">
      <c r="B10" s="6" t="s">
        <v>0</v>
      </c>
      <c r="C10" s="7" t="s">
        <v>1</v>
      </c>
      <c r="D10" s="8" t="s">
        <v>2</v>
      </c>
      <c r="E10" s="9" t="s">
        <v>3</v>
      </c>
      <c r="F10" s="10">
        <f t="shared" ref="F10:AF10" si="2">DAY(F3)</f>
        <v>1</v>
      </c>
      <c r="G10" s="11">
        <f t="shared" si="2"/>
        <v>2</v>
      </c>
      <c r="H10" s="11">
        <f t="shared" si="2"/>
        <v>3</v>
      </c>
      <c r="I10" s="11">
        <f t="shared" si="2"/>
        <v>4</v>
      </c>
      <c r="J10" s="11">
        <f t="shared" si="2"/>
        <v>5</v>
      </c>
      <c r="K10" s="11">
        <f t="shared" si="2"/>
        <v>6</v>
      </c>
      <c r="L10" s="11">
        <f t="shared" si="2"/>
        <v>7</v>
      </c>
      <c r="M10" s="11">
        <f t="shared" si="2"/>
        <v>8</v>
      </c>
      <c r="N10" s="11">
        <f t="shared" si="2"/>
        <v>9</v>
      </c>
      <c r="O10" s="11">
        <f t="shared" si="2"/>
        <v>10</v>
      </c>
      <c r="P10" s="11">
        <f t="shared" si="2"/>
        <v>11</v>
      </c>
      <c r="Q10" s="11">
        <f t="shared" si="2"/>
        <v>12</v>
      </c>
      <c r="R10" s="11">
        <f t="shared" si="2"/>
        <v>13</v>
      </c>
      <c r="S10" s="11">
        <f t="shared" si="2"/>
        <v>14</v>
      </c>
      <c r="T10" s="11">
        <f t="shared" si="2"/>
        <v>15</v>
      </c>
      <c r="U10" s="11">
        <f t="shared" si="2"/>
        <v>16</v>
      </c>
      <c r="V10" s="11">
        <f t="shared" si="2"/>
        <v>17</v>
      </c>
      <c r="W10" s="11">
        <f t="shared" si="2"/>
        <v>18</v>
      </c>
      <c r="X10" s="11">
        <f t="shared" si="2"/>
        <v>19</v>
      </c>
      <c r="Y10" s="11">
        <f t="shared" si="2"/>
        <v>20</v>
      </c>
      <c r="Z10" s="11">
        <f t="shared" si="2"/>
        <v>21</v>
      </c>
      <c r="AA10" s="11">
        <f t="shared" si="2"/>
        <v>22</v>
      </c>
      <c r="AB10" s="11">
        <f t="shared" si="2"/>
        <v>23</v>
      </c>
      <c r="AC10" s="11">
        <f t="shared" si="2"/>
        <v>24</v>
      </c>
      <c r="AD10" s="11">
        <f t="shared" si="2"/>
        <v>25</v>
      </c>
      <c r="AE10" s="11">
        <f t="shared" si="2"/>
        <v>26</v>
      </c>
      <c r="AF10" s="11">
        <f t="shared" si="2"/>
        <v>27</v>
      </c>
      <c r="AG10" s="11">
        <f>IFERROR(DAY(AG3),"")</f>
        <v>28</v>
      </c>
      <c r="AH10" s="11">
        <f t="shared" ref="AH10:AJ10" si="3">IFERROR(DAY(AH3),"")</f>
        <v>29</v>
      </c>
      <c r="AI10" s="11" t="str">
        <f t="shared" si="3"/>
        <v/>
      </c>
      <c r="AJ10" s="12" t="str">
        <f t="shared" si="3"/>
        <v/>
      </c>
      <c r="AL10" s="13" t="s">
        <v>4</v>
      </c>
    </row>
    <row r="11" spans="1:38" s="2" customFormat="1" ht="15.75" customHeight="1" thickBot="1">
      <c r="B11" s="14"/>
      <c r="C11" s="15"/>
      <c r="D11" s="16"/>
      <c r="E11" s="17"/>
      <c r="F11" s="18">
        <f>IFERROR(WEEKDAY(F3),"")</f>
        <v>7</v>
      </c>
      <c r="G11" s="19">
        <f t="shared" ref="G11:AJ11" si="4">IFERROR(WEEKDAY(G3),"")</f>
        <v>1</v>
      </c>
      <c r="H11" s="19">
        <f t="shared" si="4"/>
        <v>2</v>
      </c>
      <c r="I11" s="19">
        <f t="shared" si="4"/>
        <v>3</v>
      </c>
      <c r="J11" s="19">
        <f t="shared" si="4"/>
        <v>4</v>
      </c>
      <c r="K11" s="19">
        <f t="shared" si="4"/>
        <v>5</v>
      </c>
      <c r="L11" s="19">
        <f t="shared" si="4"/>
        <v>6</v>
      </c>
      <c r="M11" s="19">
        <f t="shared" si="4"/>
        <v>7</v>
      </c>
      <c r="N11" s="19">
        <f t="shared" si="4"/>
        <v>1</v>
      </c>
      <c r="O11" s="19">
        <f t="shared" si="4"/>
        <v>2</v>
      </c>
      <c r="P11" s="19">
        <f t="shared" si="4"/>
        <v>3</v>
      </c>
      <c r="Q11" s="19">
        <f t="shared" si="4"/>
        <v>4</v>
      </c>
      <c r="R11" s="19">
        <f t="shared" si="4"/>
        <v>5</v>
      </c>
      <c r="S11" s="19">
        <f t="shared" si="4"/>
        <v>6</v>
      </c>
      <c r="T11" s="19">
        <f t="shared" si="4"/>
        <v>7</v>
      </c>
      <c r="U11" s="19">
        <f t="shared" si="4"/>
        <v>1</v>
      </c>
      <c r="V11" s="19">
        <f t="shared" si="4"/>
        <v>2</v>
      </c>
      <c r="W11" s="19">
        <f t="shared" si="4"/>
        <v>3</v>
      </c>
      <c r="X11" s="19">
        <f t="shared" si="4"/>
        <v>4</v>
      </c>
      <c r="Y11" s="19">
        <f t="shared" si="4"/>
        <v>5</v>
      </c>
      <c r="Z11" s="19">
        <f t="shared" si="4"/>
        <v>6</v>
      </c>
      <c r="AA11" s="19">
        <f t="shared" si="4"/>
        <v>7</v>
      </c>
      <c r="AB11" s="19">
        <f t="shared" si="4"/>
        <v>1</v>
      </c>
      <c r="AC11" s="19">
        <f t="shared" si="4"/>
        <v>2</v>
      </c>
      <c r="AD11" s="19">
        <f t="shared" si="4"/>
        <v>3</v>
      </c>
      <c r="AE11" s="19">
        <f t="shared" si="4"/>
        <v>4</v>
      </c>
      <c r="AF11" s="19">
        <f t="shared" si="4"/>
        <v>5</v>
      </c>
      <c r="AG11" s="19">
        <f t="shared" si="4"/>
        <v>6</v>
      </c>
      <c r="AH11" s="19">
        <f t="shared" si="4"/>
        <v>7</v>
      </c>
      <c r="AI11" s="19" t="str">
        <f t="shared" si="4"/>
        <v/>
      </c>
      <c r="AJ11" s="20" t="str">
        <f t="shared" si="4"/>
        <v/>
      </c>
      <c r="AL11" s="21"/>
    </row>
    <row r="12" spans="1:38">
      <c r="B12" s="22" t="str">
        <f>IF([1]Config!A4&lt;&gt;"",[1]Config!A4,"")</f>
        <v>AYMEN</v>
      </c>
      <c r="C12" s="23">
        <f>COUNTIF(F12:AJ12,"CP")</f>
        <v>3</v>
      </c>
      <c r="D12" s="24">
        <f>COUNTIF(F12:AJ12,"M")</f>
        <v>1</v>
      </c>
      <c r="E12" s="25">
        <f>COUNTIF(F12:AJ12,"Abs")</f>
        <v>1</v>
      </c>
      <c r="F12" s="26"/>
      <c r="G12" s="27"/>
      <c r="H12" s="27"/>
      <c r="I12" s="27" t="s">
        <v>6</v>
      </c>
      <c r="J12" s="27"/>
      <c r="K12" s="27"/>
      <c r="L12" s="27" t="s">
        <v>5</v>
      </c>
      <c r="M12" s="27" t="s">
        <v>5</v>
      </c>
      <c r="N12" s="27"/>
      <c r="O12" s="27"/>
      <c r="P12" s="27"/>
      <c r="Q12" s="27"/>
      <c r="R12" s="27"/>
      <c r="S12" s="27"/>
      <c r="T12" s="27" t="s">
        <v>5</v>
      </c>
      <c r="U12" s="27"/>
      <c r="V12" s="27"/>
      <c r="W12" s="27" t="s">
        <v>8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  <c r="AL12" s="29"/>
    </row>
    <row r="13" spans="1:38">
      <c r="B13" s="30" t="str">
        <f>IF([1]Config!A5&lt;&gt;"",[1]Config!A5,"")</f>
        <v>CHRISTELLE</v>
      </c>
      <c r="C13" s="31">
        <f t="shared" ref="C13:C20" si="5">COUNTIF(F13:AJ13,"CP")</f>
        <v>0</v>
      </c>
      <c r="D13" s="32">
        <f t="shared" ref="D13:D20" si="6">COUNTIF(F13:AJ13,"M")</f>
        <v>0</v>
      </c>
      <c r="E13" s="33">
        <f t="shared" ref="E13:E20" si="7">COUNTIF(F13:AJ13,"Abs")</f>
        <v>0</v>
      </c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  <c r="AL13" s="29"/>
    </row>
    <row r="14" spans="1:38">
      <c r="B14" s="30" t="str">
        <f>IF([1]Config!A6&lt;&gt;"",[1]Config!A6,"")</f>
        <v>FRED</v>
      </c>
      <c r="C14" s="31">
        <f t="shared" si="5"/>
        <v>0</v>
      </c>
      <c r="D14" s="32">
        <f t="shared" si="6"/>
        <v>0</v>
      </c>
      <c r="E14" s="33">
        <f t="shared" si="7"/>
        <v>0</v>
      </c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L14" s="29"/>
    </row>
    <row r="15" spans="1:38">
      <c r="B15" s="30" t="str">
        <f>IF([1]Config!A7&lt;&gt;"",[1]Config!A7,"")</f>
        <v>GEOFFROY</v>
      </c>
      <c r="C15" s="31">
        <f t="shared" si="5"/>
        <v>0</v>
      </c>
      <c r="D15" s="32">
        <f t="shared" si="6"/>
        <v>0</v>
      </c>
      <c r="E15" s="33">
        <f t="shared" si="7"/>
        <v>0</v>
      </c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/>
      <c r="AL15" s="29"/>
    </row>
    <row r="16" spans="1:38">
      <c r="B16" s="30" t="str">
        <f>IF([1]Config!A8&lt;&gt;"",[1]Config!A8,"")</f>
        <v>HAMID</v>
      </c>
      <c r="C16" s="31">
        <f t="shared" si="5"/>
        <v>0</v>
      </c>
      <c r="D16" s="32">
        <f t="shared" si="6"/>
        <v>0</v>
      </c>
      <c r="E16" s="33">
        <f t="shared" si="7"/>
        <v>0</v>
      </c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  <c r="AL16" s="29"/>
    </row>
    <row r="17" spans="2:38">
      <c r="B17" s="30" t="str">
        <f>IF([1]Config!A9&lt;&gt;"",[1]Config!A9,"")</f>
        <v>ISSAM</v>
      </c>
      <c r="C17" s="31">
        <f t="shared" si="5"/>
        <v>0</v>
      </c>
      <c r="D17" s="32">
        <f t="shared" si="6"/>
        <v>0</v>
      </c>
      <c r="E17" s="33">
        <f t="shared" si="7"/>
        <v>0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  <c r="AL17" s="29"/>
    </row>
    <row r="18" spans="2:38">
      <c r="B18" s="30" t="str">
        <f>IF([1]Config!A10&lt;&gt;"",[1]Config!A10,"")</f>
        <v>JEROME</v>
      </c>
      <c r="C18" s="31">
        <f t="shared" si="5"/>
        <v>0</v>
      </c>
      <c r="D18" s="32">
        <f t="shared" si="6"/>
        <v>0</v>
      </c>
      <c r="E18" s="33">
        <f t="shared" si="7"/>
        <v>0</v>
      </c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L18" s="29"/>
    </row>
    <row r="19" spans="2:38">
      <c r="B19" s="30" t="str">
        <f>IF([1]Config!A11&lt;&gt;"",[1]Config!A11,"")</f>
        <v>MICHEL</v>
      </c>
      <c r="C19" s="31">
        <f t="shared" si="5"/>
        <v>0</v>
      </c>
      <c r="D19" s="32">
        <f t="shared" si="6"/>
        <v>0</v>
      </c>
      <c r="E19" s="33">
        <f t="shared" si="7"/>
        <v>0</v>
      </c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L19" s="29"/>
    </row>
    <row r="20" spans="2:38">
      <c r="B20" s="30" t="str">
        <f>IF([1]Config!A12&lt;&gt;"",[1]Config!A12,"")</f>
        <v>ROANE</v>
      </c>
      <c r="C20" s="31">
        <f t="shared" si="5"/>
        <v>0</v>
      </c>
      <c r="D20" s="32">
        <f t="shared" si="6"/>
        <v>0</v>
      </c>
      <c r="E20" s="33">
        <f t="shared" si="7"/>
        <v>0</v>
      </c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  <c r="AL20" s="29"/>
    </row>
    <row r="24" spans="2:38" s="37" customFormat="1">
      <c r="B24" s="2"/>
      <c r="F24" s="38" t="s">
        <v>5</v>
      </c>
      <c r="G24" s="37" t="s">
        <v>1</v>
      </c>
      <c r="J24" s="39" t="s">
        <v>6</v>
      </c>
      <c r="K24" s="37" t="s">
        <v>7</v>
      </c>
      <c r="N24" s="40" t="s">
        <v>8</v>
      </c>
      <c r="O24" s="37" t="s">
        <v>9</v>
      </c>
    </row>
  </sheetData>
  <mergeCells count="6">
    <mergeCell ref="B5:AJ8"/>
    <mergeCell ref="B10:B11"/>
    <mergeCell ref="C10:C11"/>
    <mergeCell ref="D10:D11"/>
    <mergeCell ref="E10:E11"/>
    <mergeCell ref="AL10:AL11"/>
  </mergeCells>
  <conditionalFormatting sqref="F11:AJ11">
    <cfRule type="expression" dxfId="11" priority="6">
      <formula>OR(F$11=1,F$11=7)</formula>
    </cfRule>
  </conditionalFormatting>
  <conditionalFormatting sqref="F12:AJ20">
    <cfRule type="cellIs" dxfId="9" priority="2" operator="equal">
      <formula>"M"</formula>
    </cfRule>
    <cfRule type="cellIs" dxfId="8" priority="3" operator="equal">
      <formula>"Abs"</formula>
    </cfRule>
    <cfRule type="cellIs" dxfId="7" priority="4" operator="equal">
      <formula>"CP"</formula>
    </cfRule>
    <cfRule type="expression" dxfId="6" priority="5">
      <formula>OR(F$11=1,F$11=7)</formula>
    </cfRule>
  </conditionalFormatting>
  <conditionalFormatting sqref="C12:E20">
    <cfRule type="cellIs" dxfId="1" priority="1" operator="equal">
      <formula>0</formula>
    </cfRule>
  </conditionalFormatting>
  <dataValidations count="1">
    <dataValidation type="list" allowBlank="1" showInputMessage="1" showErrorMessage="1" sqref="F12:AJ20">
      <formula1>"CP,Abs,M"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SIXFOURLESPLAGES</dc:creator>
  <cp:lastModifiedBy>SIXFOURLESPLAGES</cp:lastModifiedBy>
  <dcterms:created xsi:type="dcterms:W3CDTF">2020-02-28T16:47:57Z</dcterms:created>
  <dcterms:modified xsi:type="dcterms:W3CDTF">2020-02-28T16:49:02Z</dcterms:modified>
</cp:coreProperties>
</file>