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0" windowWidth="28140" windowHeight="12210"/>
  </bookViews>
  <sheets>
    <sheet name="Commande" sheetId="1" r:id="rId1"/>
    <sheet name="Feuil3" sheetId="3" r:id="rId2"/>
    <sheet name="Articles" sheetId="4" r:id="rId3"/>
  </sheets>
  <definedNames>
    <definedName name="articles">Tableau1[Colonne2]</definedName>
    <definedName name="cdt">Articles!$I$2:$I$200</definedName>
  </definedNames>
  <calcPr calcId="145621"/>
</workbook>
</file>

<file path=xl/calcChain.xml><?xml version="1.0" encoding="utf-8"?>
<calcChain xmlns="http://schemas.openxmlformats.org/spreadsheetml/2006/main">
  <c r="C5" i="1" l="1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" i="4"/>
  <c r="J5" i="1" l="1"/>
  <c r="I5" i="1"/>
  <c r="E5" i="1"/>
  <c r="D5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A5" i="1" l="1"/>
  <c r="H5" i="1" s="1"/>
  <c r="H43" i="1" l="1"/>
  <c r="H44" i="1" l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</calcChain>
</file>

<file path=xl/sharedStrings.xml><?xml version="1.0" encoding="utf-8"?>
<sst xmlns="http://schemas.openxmlformats.org/spreadsheetml/2006/main" count="377" uniqueCount="185">
  <si>
    <t>ref</t>
  </si>
  <si>
    <t>Désignations</t>
  </si>
  <si>
    <t>Frns</t>
  </si>
  <si>
    <t>Cat</t>
  </si>
  <si>
    <t>Qts</t>
  </si>
  <si>
    <t>Taille</t>
  </si>
  <si>
    <t>Agent</t>
  </si>
  <si>
    <t xml:space="preserve">Agent </t>
  </si>
  <si>
    <t>ASVP</t>
  </si>
  <si>
    <t>ATEQ</t>
  </si>
  <si>
    <t>Tour de coup polaire</t>
  </si>
  <si>
    <t>TOUCOUPOL</t>
  </si>
  <si>
    <t>TEE SHIRTcool Max manches courtes</t>
  </si>
  <si>
    <t>TEE02002U</t>
  </si>
  <si>
    <t>Pull col montant polaire</t>
  </si>
  <si>
    <t>PUL02004U</t>
  </si>
  <si>
    <t>PM</t>
  </si>
  <si>
    <t xml:space="preserve">Porte Smartphone </t>
  </si>
  <si>
    <t>POR50026</t>
  </si>
  <si>
    <t>Polo Sport Marine ASVP ZIP</t>
  </si>
  <si>
    <t>POLO2032U</t>
  </si>
  <si>
    <t>Polo Hiver Marine Manches long (ASVP)</t>
  </si>
  <si>
    <t>POLO2005U</t>
  </si>
  <si>
    <t xml:space="preserve">Polo manche Long </t>
  </si>
  <si>
    <t>POLO1011</t>
  </si>
  <si>
    <t xml:space="preserve">Polo manche Courte </t>
  </si>
  <si>
    <t>POLO1010</t>
  </si>
  <si>
    <t>Polo Sport Marine ASVP ZIP manches courtes</t>
  </si>
  <si>
    <t>POL02032U</t>
  </si>
  <si>
    <t>POL02028U</t>
  </si>
  <si>
    <t>Polo bleu Marine sans broderie</t>
  </si>
  <si>
    <t>POL02003U</t>
  </si>
  <si>
    <t>jeux de Bandeau ( ASVP )</t>
  </si>
  <si>
    <t>PM0410116</t>
  </si>
  <si>
    <t>Doursoux</t>
  </si>
  <si>
    <t>Tee-shirt PM maitre-chien</t>
  </si>
  <si>
    <t>PM0179</t>
  </si>
  <si>
    <t>Pin's police municipale de Calot</t>
  </si>
  <si>
    <t>PIN01001</t>
  </si>
  <si>
    <t>Pantalon marine Mat</t>
  </si>
  <si>
    <t>PAN02007</t>
  </si>
  <si>
    <t>Chaussures magnum must</t>
  </si>
  <si>
    <t>MAG00020</t>
  </si>
  <si>
    <t>Chaussures Magnun Sthealth Force 8,0 double zip pointures du 35 au 48</t>
  </si>
  <si>
    <t>MAG00004</t>
  </si>
  <si>
    <t xml:space="preserve">HOUSSE  UNIVERSELLE GILET PARE BALLES TACTIQUE OPTION BANDE DISCRETE     </t>
  </si>
  <si>
    <t>HOU50013</t>
  </si>
  <si>
    <t>Porte cartouche double flash ball bleu</t>
  </si>
  <si>
    <t>DE0425</t>
  </si>
  <si>
    <t>Porte menottes Bleu</t>
  </si>
  <si>
    <t>DE0424</t>
  </si>
  <si>
    <t>Porte Radio Bleu</t>
  </si>
  <si>
    <t>DE0421</t>
  </si>
  <si>
    <t>Porte Smarphone  BLEU</t>
  </si>
  <si>
    <t>DE0420</t>
  </si>
  <si>
    <t>Porte lampe  BLEU</t>
  </si>
  <si>
    <t>DE0415</t>
  </si>
  <si>
    <t>Porte lacry petit modele Bleu</t>
  </si>
  <si>
    <t>DE0414</t>
  </si>
  <si>
    <t>Poche fourre tout bleu</t>
  </si>
  <si>
    <t>DE0412</t>
  </si>
  <si>
    <t>Holster Taser Bleu</t>
  </si>
  <si>
    <t>DE0411</t>
  </si>
  <si>
    <t xml:space="preserve">Blouson léger </t>
  </si>
  <si>
    <t>COP02010U</t>
  </si>
  <si>
    <t>Combinaison d’intervention avec manches amovibles ecusson velcro rond sur la manche droite bande velcro poitrine maitre chien au desssus du Grade Poitrine. (conctatez-nous)</t>
  </si>
  <si>
    <t>COMO1002</t>
  </si>
  <si>
    <t xml:space="preserve">Chemise F1 polaire ASVP </t>
  </si>
  <si>
    <t>CHE02001U</t>
  </si>
  <si>
    <t xml:space="preserve">Chemise F1 Polaire </t>
  </si>
  <si>
    <t>CHE000001</t>
  </si>
  <si>
    <t>Chaussettes hiver</t>
  </si>
  <si>
    <t>CHAHIV</t>
  </si>
  <si>
    <t>Chaussettes été administratives</t>
  </si>
  <si>
    <t>CHAETE</t>
  </si>
  <si>
    <t>chaussettes sport</t>
  </si>
  <si>
    <t>CHA00021</t>
  </si>
  <si>
    <t>Casquette Microporeuse multi-tailles coloris marine brodée ASVP</t>
  </si>
  <si>
    <t>CAS02003</t>
  </si>
  <si>
    <t>Casquette toile marine brodée POLICE MUNICIPALE</t>
  </si>
  <si>
    <t>CAS01002</t>
  </si>
  <si>
    <t xml:space="preserve">Calot microporeux </t>
  </si>
  <si>
    <t>CAL01001</t>
  </si>
  <si>
    <t>Groupe Sanguin O MOINS</t>
  </si>
  <si>
    <t>BT0602</t>
  </si>
  <si>
    <t>BON01002</t>
  </si>
  <si>
    <t xml:space="preserve">Blouson hiver </t>
  </si>
  <si>
    <t>BLO02001U</t>
  </si>
  <si>
    <t>GK</t>
  </si>
  <si>
    <t>Paire de gants anti-coupures et anti-piqûres T.XS à T.3XL</t>
  </si>
  <si>
    <t>BLK762K</t>
  </si>
  <si>
    <t>Porte baton téléscopique pivotant</t>
  </si>
  <si>
    <t>9860 P</t>
  </si>
  <si>
    <t>porte baton téléscopique syst,MOLLE</t>
  </si>
  <si>
    <t>97953PI</t>
  </si>
  <si>
    <t>Kit de sécurité pour ceinturon</t>
  </si>
  <si>
    <t>9300 SK</t>
  </si>
  <si>
    <t>Adaptateur attaches Moll</t>
  </si>
  <si>
    <t>8K29</t>
  </si>
  <si>
    <t>670PM</t>
  </si>
  <si>
    <t>Pantalon "P.M." unisexe tissu elastane, à passepoil gitane, bas élastiqués, poches arrières et de cuisses zippées, avec poche stylo T.34 à T.66</t>
  </si>
  <si>
    <t>653STMAT</t>
  </si>
  <si>
    <t>Pantalon "P.M." unisexe tissu anti-statique déperlant, à passepoil gitane, bas élastiqués, poches arrières et de cuisses zippées, avec poche stylo T.34 à T.66 Longeur de Jambe 70</t>
  </si>
  <si>
    <t>653M</t>
  </si>
  <si>
    <t>Pantalon "P.M." unisexe, tissu strech élastane à passepoil gitane, bas élastiqués, poches arrières et de cuisses zippées, avec poche stylo T.34 à T.66</t>
  </si>
  <si>
    <t>653 ST MAT</t>
  </si>
  <si>
    <t>Pantalon d’intervention GUARDIAN coloris marine foncé tissu antistatique et
déperlant T.34 à T.60</t>
  </si>
  <si>
    <t>652M</t>
  </si>
  <si>
    <t>Blouson tous temps marine “ IDENTITY “ sérigraphié ASVP T.S à T.3XL</t>
  </si>
  <si>
    <t>6452A</t>
  </si>
  <si>
    <t>PM/TC</t>
  </si>
  <si>
    <t>T-shirt PM manches courtes marine T.XS à T.5XL</t>
  </si>
  <si>
    <t>6446M</t>
  </si>
  <si>
    <t>T-shirt PM manches courtes blanc T.XS à T.5XL</t>
  </si>
  <si>
    <t>6446B</t>
  </si>
  <si>
    <t>PM/VTT</t>
  </si>
  <si>
    <t>Sous-pull PM  coloris marine col montant T.XS à T.3XL</t>
  </si>
  <si>
    <t>6445PM</t>
  </si>
  <si>
    <t>Sous-pull PM  coloris blanc col montant T.XS à T.3XL</t>
  </si>
  <si>
    <t>6445B</t>
  </si>
  <si>
    <t>Pull polaire PM T.XS à T.5XL</t>
  </si>
  <si>
    <t>6444PM</t>
  </si>
  <si>
    <t>Polo blanc POLICE MUNICIPALE manches longuesT.XS à T.5XL</t>
  </si>
  <si>
    <t>6441B</t>
  </si>
  <si>
    <t xml:space="preserve">Polo marine POLICE MINICIPALE manches courtes  </t>
  </si>
  <si>
    <t>6440M</t>
  </si>
  <si>
    <t>Polo blanc POLICE MUNICIPALE manches courtes T.XS à T.5XL</t>
  </si>
  <si>
    <t>6440B</t>
  </si>
  <si>
    <t>Ecusson tissu tricolore ASVP sur velcro</t>
  </si>
  <si>
    <t>6334V</t>
  </si>
  <si>
    <t>Ecusson tergal POLICE MUNICIPALE sur velcro</t>
  </si>
  <si>
    <t>6333V</t>
  </si>
  <si>
    <t>Ecusson POLICE MUNICIPALE prismatique sur velcro</t>
  </si>
  <si>
    <t>6332V</t>
  </si>
  <si>
    <t>Ecusson ASVP prismatique sur velcro</t>
  </si>
  <si>
    <t>6331V</t>
  </si>
  <si>
    <t>Chaussures FIELD TWIN ZIP cuir et toile, pointures du 36 au 48</t>
  </si>
  <si>
    <t>08F2Z</t>
  </si>
  <si>
    <t>GS07 Blade runner, pointures du 35 au 48</t>
  </si>
  <si>
    <t>07BR</t>
  </si>
  <si>
    <t>Basket tout terrain</t>
  </si>
  <si>
    <t>0000009483</t>
  </si>
  <si>
    <t>Tee shirt coolmax</t>
  </si>
  <si>
    <t>Chasuble maille aérée jaune POLICE MUNICIPALE avec bandes et marquages prismatique. Conforme CL 2 CE EN 471</t>
  </si>
  <si>
    <t>Lampe Tactique FENIX LD22 300 LUMENS, livrée avec étui, clip stylo amovible et 2 piles NOUVELLE VERSION</t>
  </si>
  <si>
    <t>Ceinture toile marine boucle nickelée argent, largeur 30mm, longueur 120 cm</t>
  </si>
  <si>
    <t>Paire de gants polaire marine T.1 à T.5</t>
  </si>
  <si>
    <t>Cravate de sécurité coloris marine avec élastique</t>
  </si>
  <si>
    <t>Insigne de poitrine prismatique POLICE MUNICIPALE pour chemise et chemisette</t>
  </si>
  <si>
    <t>Grade tissu  de poitrine bleu gitane, Chef de Service</t>
  </si>
  <si>
    <t>Grade tissu de poitrine bleu gitane, Brigadier-Chef-Principal</t>
  </si>
  <si>
    <t>Grade prismatique de poitrine bleu gitane, Chef de Service</t>
  </si>
  <si>
    <t>Paire de manchons plastifiés bleu gitane, Brigadier-Chef-Principal</t>
  </si>
  <si>
    <t>SWEAT marine</t>
  </si>
  <si>
    <t>Chemisette Homme blanc 140g, manches courtes, col plastron, pattes et poches
T.2 à T.9</t>
  </si>
  <si>
    <t>Chemise Homme blanc 140g, manches longues, col  cravate, pattes et poches
T.2 à T.10</t>
  </si>
  <si>
    <t xml:space="preserve">Coupe vent marine STATIONNEMENT T.S à T.4XL = FLOCAGE ASVP </t>
  </si>
  <si>
    <t xml:space="preserve">housse tactique 5 poches MOLL </t>
  </si>
  <si>
    <t>Housse de  gilet pare-balles réglable bleu marine T.XS à T.5XL</t>
  </si>
  <si>
    <t>Ceinturon TIMECOP 50mm  avec boucle rapide et système de sécurité</t>
  </si>
  <si>
    <t>Ceinturon multitailles Tactical</t>
  </si>
  <si>
    <t xml:space="preserve">Gilet Pare-Balle </t>
  </si>
  <si>
    <t>Blouson tout temps POLICE MUNICIPALE T.XS à T.5XL</t>
  </si>
  <si>
    <t>Sous-pull NEUTRE coloris marine col montant T.XS à T.3XL</t>
  </si>
  <si>
    <t>Paire de gants néoprène "BLACK SKIN" T.7 à T.11</t>
  </si>
  <si>
    <t>Paire de gants d'intervention doigt complet "kill bill" T.7 à T.11</t>
  </si>
  <si>
    <t>PORTE-CARTE PROFESSIONNEL 3 VOLETS EMPLACEMENT</t>
  </si>
  <si>
    <t>Paire de gants fourres</t>
  </si>
  <si>
    <t>Gants Intervention</t>
  </si>
  <si>
    <t>Gants cuir de palpation</t>
  </si>
  <si>
    <t>Porte-carte professionnel cuir noir à 2 volets avec emplacement médaille</t>
  </si>
  <si>
    <t>Combinaison d'été sans renfort</t>
  </si>
  <si>
    <t>Combinaison d'hiver sans renfort</t>
  </si>
  <si>
    <t>Prix TTC</t>
  </si>
  <si>
    <t>Colonne1</t>
  </si>
  <si>
    <t>Colonne2</t>
  </si>
  <si>
    <t>Colonne3</t>
  </si>
  <si>
    <t>Colonne4</t>
  </si>
  <si>
    <t>Colonne5</t>
  </si>
  <si>
    <t>Colonne6</t>
  </si>
  <si>
    <t>Colonne7</t>
  </si>
  <si>
    <t>Prix Ht</t>
  </si>
  <si>
    <t>Christophe</t>
  </si>
  <si>
    <t>Photos</t>
  </si>
  <si>
    <t>photos\ATEQ catalogue n° 20 - 2019_129.jpg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</si>
</sst>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 tint="-0.24997711111789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>
      <alignment horizontal="center"/>
    </xf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164" fontId="5" fillId="0" borderId="0" xfId="0" applyNumberFormat="1" applyFont="1" applyProtection="1"/>
    <xf numFmtId="0" fontId="1" fillId="2" borderId="0" xfId="0" applyFont="1" applyFill="1" applyBorder="1" applyAlignment="1">
      <alignment horizontal="center"/>
    </xf>
    <xf numFmtId="0" fontId="6" fillId="4" borderId="2" xfId="1" applyFill="1" applyBorder="1" applyAlignment="1">
      <alignment wrapText="1"/>
    </xf>
  </cellXfs>
  <cellStyles count="2">
    <cellStyle name="Lien hypertexte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 tint="-0.249977111117893"/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G200" totalsRowShown="0" headerRowDxfId="9" dataDxfId="8" tableBorderDxfId="7">
  <autoFilter ref="A1:G200">
    <filterColumn colId="2">
      <filters>
        <filter val="ATEQ"/>
      </filters>
    </filterColumn>
  </autoFilter>
  <tableColumns count="7">
    <tableColumn id="1" name="Colonne1" dataDxfId="6"/>
    <tableColumn id="2" name="Colonne2" dataDxfId="5"/>
    <tableColumn id="3" name="Colonne3" dataDxfId="4"/>
    <tableColumn id="4" name="Colonne4" dataDxfId="3"/>
    <tableColumn id="5" name="Colonne5" dataDxfId="2"/>
    <tableColumn id="6" name="Colonne6" dataDxfId="1"/>
    <tableColumn id="7" name="Colonne7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photos\ATEQ%20catalogue%20n&#176;%2020%20-%202019_12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M59"/>
  <sheetViews>
    <sheetView tabSelected="1" workbookViewId="0">
      <selection activeCell="B9" sqref="B9"/>
    </sheetView>
  </sheetViews>
  <sheetFormatPr baseColWidth="10" defaultRowHeight="12.75" x14ac:dyDescent="0.2"/>
  <cols>
    <col min="1" max="1" width="17.7109375" customWidth="1"/>
    <col min="2" max="2" width="59.7109375" customWidth="1"/>
    <col min="3" max="3" width="43.85546875" customWidth="1"/>
    <col min="8" max="8" width="17" style="21" customWidth="1"/>
    <col min="9" max="9" width="7.85546875" style="22" customWidth="1"/>
    <col min="10" max="10" width="9.140625" style="22" customWidth="1"/>
    <col min="11" max="11" width="45.140625" customWidth="1"/>
  </cols>
  <sheetData>
    <row r="2" spans="1:13" ht="18" x14ac:dyDescent="0.25">
      <c r="A2" s="2" t="s">
        <v>7</v>
      </c>
      <c r="B2" s="3" t="s">
        <v>182</v>
      </c>
      <c r="C2" s="26"/>
    </row>
    <row r="4" spans="1:13" ht="15" x14ac:dyDescent="0.2">
      <c r="A4" s="4" t="s">
        <v>0</v>
      </c>
      <c r="B4" s="4" t="s">
        <v>1</v>
      </c>
      <c r="C4" s="4" t="s">
        <v>183</v>
      </c>
      <c r="D4" s="4" t="s">
        <v>2</v>
      </c>
      <c r="E4" s="4" t="s">
        <v>3</v>
      </c>
      <c r="F4" s="4" t="s">
        <v>4</v>
      </c>
      <c r="G4" s="4" t="s">
        <v>5</v>
      </c>
      <c r="H4" s="23" t="s">
        <v>6</v>
      </c>
      <c r="I4" s="24" t="s">
        <v>181</v>
      </c>
      <c r="J4" s="24" t="s">
        <v>173</v>
      </c>
      <c r="K4" s="20"/>
      <c r="L4" s="1"/>
      <c r="M4" s="1"/>
    </row>
    <row r="5" spans="1:13" ht="15" x14ac:dyDescent="0.2">
      <c r="A5" s="1" t="str">
        <f>IFERROR(INDEX(Tableau1[Colonne1],MATCH(B5,Tableau1[Colonne2],0)),"")</f>
        <v>8K29</v>
      </c>
      <c r="B5" s="19" t="s">
        <v>97</v>
      </c>
      <c r="C5" s="19" t="str">
        <f>IFERROR(VLOOKUP(B5,Tableau1[[Colonne2]:[Colonne7]],6,FALSE),"")</f>
        <v>photos\ATEQ catalogue n° 20 - 2019_129.jpg</v>
      </c>
      <c r="D5" s="1" t="str">
        <f>IFERROR(VLOOKUP(B5,Tableau1[[Colonne2]:[Colonne4]],2,FALSE),"")</f>
        <v>ATEQ</v>
      </c>
      <c r="E5" s="1" t="str">
        <f>IFERROR(VLOOKUP(B5,Tableau1[[Colonne2]:[Colonne4]],3,FALSE),"")</f>
        <v>PM</v>
      </c>
      <c r="F5" s="1"/>
      <c r="G5" s="1"/>
      <c r="H5" s="25" t="str">
        <f>IF(A5&gt;=1,B2,"Non Valide")</f>
        <v>Christophe</v>
      </c>
      <c r="I5" s="24">
        <f>IFERROR(VLOOKUP(B5,Tableau1[[Colonne2]:[Colonne7]],4,FALSE),"")</f>
        <v>10</v>
      </c>
      <c r="J5" s="24">
        <f>IFERROR(VLOOKUP(B5,Tableau1[[Colonne2]:[Colonne6]],5,FALSE),"")</f>
        <v>20</v>
      </c>
      <c r="K5" s="19"/>
      <c r="L5" s="1"/>
      <c r="M5" s="1"/>
    </row>
    <row r="6" spans="1:13" ht="15" x14ac:dyDescent="0.2">
      <c r="A6" s="1"/>
      <c r="B6" s="19"/>
      <c r="C6" s="19"/>
      <c r="D6" s="1"/>
      <c r="E6" s="1"/>
      <c r="F6" s="1"/>
      <c r="G6" s="1"/>
      <c r="H6" s="25" t="str">
        <f t="shared" ref="H6:H42" si="0">IF(A7&gt;=1,B5,"Non Valide")</f>
        <v>Non Valide</v>
      </c>
      <c r="I6" s="24"/>
      <c r="J6" s="24"/>
      <c r="K6" s="1"/>
      <c r="L6" s="1"/>
      <c r="M6" s="1"/>
    </row>
    <row r="7" spans="1:13" ht="15" x14ac:dyDescent="0.2">
      <c r="A7" s="1"/>
      <c r="B7" s="1"/>
      <c r="C7" s="1"/>
      <c r="D7" s="1"/>
      <c r="E7" s="1"/>
      <c r="F7" s="1"/>
      <c r="G7" s="1"/>
      <c r="H7" s="25" t="str">
        <f t="shared" si="0"/>
        <v>Non Valide</v>
      </c>
      <c r="I7" s="24"/>
      <c r="J7" s="24"/>
      <c r="K7" s="1"/>
      <c r="L7" s="1"/>
      <c r="M7" s="1"/>
    </row>
    <row r="8" spans="1:13" ht="15" x14ac:dyDescent="0.2">
      <c r="A8" s="1"/>
      <c r="B8" s="1"/>
      <c r="C8" s="1"/>
      <c r="D8" s="1"/>
      <c r="E8" s="1"/>
      <c r="F8" s="1"/>
      <c r="G8" s="1"/>
      <c r="H8" s="25" t="str">
        <f t="shared" si="0"/>
        <v>Non Valide</v>
      </c>
      <c r="I8" s="24"/>
      <c r="J8" s="24"/>
      <c r="K8" s="1"/>
      <c r="L8" s="1"/>
      <c r="M8" s="1"/>
    </row>
    <row r="9" spans="1:13" ht="15" x14ac:dyDescent="0.2">
      <c r="A9" s="1"/>
      <c r="B9" s="1"/>
      <c r="C9" s="1"/>
      <c r="D9" s="1"/>
      <c r="E9" s="1"/>
      <c r="F9" s="1"/>
      <c r="G9" s="1"/>
      <c r="H9" s="25" t="str">
        <f t="shared" si="0"/>
        <v>Non Valide</v>
      </c>
      <c r="I9" s="24"/>
      <c r="J9" s="24"/>
      <c r="K9" s="1"/>
      <c r="L9" s="1"/>
      <c r="M9" s="1"/>
    </row>
    <row r="10" spans="1:13" ht="15" x14ac:dyDescent="0.2">
      <c r="A10" s="1"/>
      <c r="B10" s="1"/>
      <c r="C10" s="1"/>
      <c r="D10" s="1"/>
      <c r="E10" s="1"/>
      <c r="F10" s="1"/>
      <c r="G10" s="1"/>
      <c r="H10" s="25" t="str">
        <f t="shared" si="0"/>
        <v>Non Valide</v>
      </c>
      <c r="I10" s="24"/>
      <c r="J10" s="24"/>
      <c r="K10" s="1"/>
      <c r="L10" s="1"/>
      <c r="M10" s="1"/>
    </row>
    <row r="11" spans="1:13" ht="15" x14ac:dyDescent="0.2">
      <c r="A11" s="1"/>
      <c r="B11" s="1"/>
      <c r="C11" s="1"/>
      <c r="D11" s="1"/>
      <c r="E11" s="1"/>
      <c r="F11" s="1"/>
      <c r="G11" s="1"/>
      <c r="H11" s="25" t="str">
        <f t="shared" si="0"/>
        <v>Non Valide</v>
      </c>
      <c r="I11" s="24"/>
      <c r="J11" s="24"/>
      <c r="K11" s="1"/>
      <c r="L11" s="1"/>
      <c r="M11" s="1"/>
    </row>
    <row r="12" spans="1:13" ht="15" x14ac:dyDescent="0.2">
      <c r="A12" s="1"/>
      <c r="D12" s="1"/>
      <c r="E12" s="1"/>
      <c r="F12" s="1"/>
      <c r="G12" s="1"/>
      <c r="H12" s="25" t="str">
        <f t="shared" si="0"/>
        <v>Non Valide</v>
      </c>
      <c r="I12" s="24"/>
      <c r="J12" s="24"/>
      <c r="K12" s="1"/>
      <c r="L12" s="1"/>
      <c r="M12" s="1"/>
    </row>
    <row r="13" spans="1:13" ht="15" x14ac:dyDescent="0.2">
      <c r="A13" s="1"/>
      <c r="B13" s="1"/>
      <c r="C13" s="1"/>
      <c r="D13" s="1"/>
      <c r="E13" s="1"/>
      <c r="F13" s="1"/>
      <c r="G13" s="1"/>
      <c r="H13" s="25" t="str">
        <f t="shared" si="0"/>
        <v>Non Valide</v>
      </c>
      <c r="I13" s="24"/>
      <c r="J13" s="24"/>
      <c r="K13" s="1"/>
      <c r="L13" s="1"/>
      <c r="M13" s="1"/>
    </row>
    <row r="14" spans="1:13" ht="15" x14ac:dyDescent="0.2">
      <c r="A14" s="1"/>
      <c r="B14" s="1"/>
      <c r="C14" s="1"/>
      <c r="D14" s="1"/>
      <c r="E14" s="1"/>
      <c r="F14" s="1"/>
      <c r="G14" s="1"/>
      <c r="H14" s="25" t="str">
        <f t="shared" si="0"/>
        <v>Non Valide</v>
      </c>
      <c r="I14" s="24"/>
      <c r="J14" s="24"/>
      <c r="K14" s="1"/>
      <c r="L14" s="1"/>
      <c r="M14" s="1"/>
    </row>
    <row r="15" spans="1:13" ht="15" x14ac:dyDescent="0.2">
      <c r="A15" s="1"/>
      <c r="B15" s="1"/>
      <c r="C15" s="1"/>
      <c r="D15" s="1"/>
      <c r="E15" s="1"/>
      <c r="F15" s="1"/>
      <c r="G15" s="1"/>
      <c r="H15" s="25" t="str">
        <f t="shared" si="0"/>
        <v>Non Valide</v>
      </c>
      <c r="I15" s="24"/>
      <c r="J15" s="24"/>
      <c r="K15" s="1"/>
      <c r="L15" s="1"/>
      <c r="M15" s="1"/>
    </row>
    <row r="16" spans="1:13" ht="15" x14ac:dyDescent="0.2">
      <c r="A16" s="1"/>
      <c r="B16" s="1"/>
      <c r="C16" s="1"/>
      <c r="D16" s="1"/>
      <c r="E16" s="1"/>
      <c r="F16" s="1"/>
      <c r="G16" s="1"/>
      <c r="H16" s="25" t="str">
        <f t="shared" si="0"/>
        <v>Non Valide</v>
      </c>
      <c r="I16" s="24"/>
      <c r="J16" s="24"/>
      <c r="K16" s="1"/>
      <c r="L16" s="1"/>
      <c r="M16" s="1"/>
    </row>
    <row r="17" spans="1:13" ht="15" x14ac:dyDescent="0.2">
      <c r="A17" s="1"/>
      <c r="B17" s="1"/>
      <c r="C17" s="1"/>
      <c r="D17" s="1"/>
      <c r="E17" s="1"/>
      <c r="F17" s="1"/>
      <c r="G17" s="1"/>
      <c r="H17" s="25" t="str">
        <f t="shared" si="0"/>
        <v>Non Valide</v>
      </c>
      <c r="I17" s="24"/>
      <c r="J17" s="24"/>
      <c r="K17" s="1"/>
      <c r="L17" s="1"/>
      <c r="M17" s="1"/>
    </row>
    <row r="18" spans="1:13" ht="15" x14ac:dyDescent="0.2">
      <c r="A18" s="1"/>
      <c r="B18" s="1"/>
      <c r="C18" s="1"/>
      <c r="D18" s="1"/>
      <c r="E18" s="1"/>
      <c r="F18" s="1"/>
      <c r="G18" s="1"/>
      <c r="H18" s="25" t="str">
        <f t="shared" si="0"/>
        <v>Non Valide</v>
      </c>
      <c r="I18" s="24"/>
      <c r="J18" s="24"/>
      <c r="K18" s="1"/>
      <c r="L18" s="1"/>
      <c r="M18" s="1"/>
    </row>
    <row r="19" spans="1:13" ht="15" x14ac:dyDescent="0.2">
      <c r="A19" s="1"/>
      <c r="B19" s="1"/>
      <c r="C19" s="1"/>
      <c r="D19" s="1"/>
      <c r="E19" s="1"/>
      <c r="F19" s="1"/>
      <c r="G19" s="1"/>
      <c r="H19" s="25" t="str">
        <f t="shared" si="0"/>
        <v>Non Valide</v>
      </c>
      <c r="I19" s="24"/>
      <c r="J19" s="24"/>
      <c r="K19" s="1"/>
      <c r="L19" s="1"/>
      <c r="M19" s="1"/>
    </row>
    <row r="20" spans="1:13" ht="15" x14ac:dyDescent="0.2">
      <c r="A20" s="1"/>
      <c r="B20" s="1"/>
      <c r="C20" s="1"/>
      <c r="D20" s="1"/>
      <c r="E20" s="1"/>
      <c r="F20" s="1"/>
      <c r="G20" s="1"/>
      <c r="H20" s="25" t="str">
        <f t="shared" si="0"/>
        <v>Non Valide</v>
      </c>
      <c r="I20" s="24"/>
      <c r="J20" s="24"/>
      <c r="K20" s="1"/>
      <c r="L20" s="1"/>
      <c r="M20" s="1"/>
    </row>
    <row r="21" spans="1:13" ht="15" x14ac:dyDescent="0.2">
      <c r="A21" s="1"/>
      <c r="B21" s="1"/>
      <c r="C21" s="1"/>
      <c r="D21" s="1"/>
      <c r="E21" s="1"/>
      <c r="F21" s="1"/>
      <c r="G21" s="1"/>
      <c r="H21" s="25" t="str">
        <f t="shared" si="0"/>
        <v>Non Valide</v>
      </c>
      <c r="I21" s="24"/>
      <c r="J21" s="24"/>
      <c r="K21" s="1"/>
      <c r="L21" s="1"/>
      <c r="M21" s="1"/>
    </row>
    <row r="22" spans="1:13" ht="15" x14ac:dyDescent="0.2">
      <c r="A22" s="1"/>
      <c r="B22" s="1"/>
      <c r="C22" s="1"/>
      <c r="D22" s="1"/>
      <c r="E22" s="1"/>
      <c r="F22" s="1"/>
      <c r="G22" s="1"/>
      <c r="H22" s="25" t="str">
        <f t="shared" si="0"/>
        <v>Non Valide</v>
      </c>
      <c r="I22" s="24"/>
      <c r="J22" s="24"/>
      <c r="K22" s="1"/>
      <c r="L22" s="1"/>
      <c r="M22" s="1"/>
    </row>
    <row r="23" spans="1:13" ht="15" x14ac:dyDescent="0.2">
      <c r="A23" s="1"/>
      <c r="B23" s="1"/>
      <c r="C23" s="1"/>
      <c r="D23" s="1"/>
      <c r="E23" s="1"/>
      <c r="F23" s="1"/>
      <c r="G23" s="1"/>
      <c r="H23" s="25" t="str">
        <f t="shared" si="0"/>
        <v>Non Valide</v>
      </c>
      <c r="I23" s="24"/>
      <c r="J23" s="24"/>
      <c r="K23" s="1"/>
      <c r="L23" s="1"/>
      <c r="M23" s="1"/>
    </row>
    <row r="24" spans="1:13" ht="15" x14ac:dyDescent="0.2">
      <c r="A24" s="1"/>
      <c r="B24" s="1"/>
      <c r="C24" s="1"/>
      <c r="D24" s="1"/>
      <c r="E24" s="1"/>
      <c r="F24" s="1"/>
      <c r="G24" s="1"/>
      <c r="H24" s="25" t="str">
        <f t="shared" si="0"/>
        <v>Non Valide</v>
      </c>
      <c r="I24" s="24"/>
      <c r="J24" s="24"/>
      <c r="K24" s="1"/>
      <c r="L24" s="1"/>
      <c r="M24" s="1"/>
    </row>
    <row r="25" spans="1:13" ht="15" x14ac:dyDescent="0.2">
      <c r="A25" s="1"/>
      <c r="B25" s="1"/>
      <c r="C25" s="1"/>
      <c r="D25" s="1"/>
      <c r="E25" s="1"/>
      <c r="F25" s="1"/>
      <c r="G25" s="1"/>
      <c r="H25" s="25" t="str">
        <f t="shared" si="0"/>
        <v>Non Valide</v>
      </c>
      <c r="I25" s="24"/>
      <c r="J25" s="24"/>
      <c r="K25" s="1"/>
      <c r="L25" s="1"/>
      <c r="M25" s="1"/>
    </row>
    <row r="26" spans="1:13" ht="15" x14ac:dyDescent="0.2">
      <c r="A26" s="1"/>
      <c r="B26" s="1"/>
      <c r="C26" s="1"/>
      <c r="D26" s="1"/>
      <c r="E26" s="1"/>
      <c r="F26" s="1"/>
      <c r="G26" s="1"/>
      <c r="H26" s="25" t="str">
        <f t="shared" si="0"/>
        <v>Non Valide</v>
      </c>
      <c r="I26" s="24"/>
      <c r="J26" s="24"/>
      <c r="K26" s="1"/>
      <c r="L26" s="1"/>
      <c r="M26" s="1"/>
    </row>
    <row r="27" spans="1:13" ht="15" x14ac:dyDescent="0.2">
      <c r="A27" s="1"/>
      <c r="B27" s="1"/>
      <c r="C27" s="1"/>
      <c r="D27" s="1"/>
      <c r="E27" s="1"/>
      <c r="F27" s="1"/>
      <c r="G27" s="1"/>
      <c r="H27" s="25" t="str">
        <f t="shared" si="0"/>
        <v>Non Valide</v>
      </c>
      <c r="I27" s="24"/>
      <c r="J27" s="24"/>
      <c r="K27" s="1"/>
      <c r="L27" s="1"/>
      <c r="M27" s="1"/>
    </row>
    <row r="28" spans="1:13" ht="15" x14ac:dyDescent="0.2">
      <c r="A28" s="1"/>
      <c r="B28" s="1"/>
      <c r="C28" s="1"/>
      <c r="D28" s="1"/>
      <c r="E28" s="1"/>
      <c r="F28" s="1"/>
      <c r="G28" s="1"/>
      <c r="H28" s="25" t="str">
        <f t="shared" si="0"/>
        <v>Non Valide</v>
      </c>
      <c r="I28" s="24"/>
      <c r="J28" s="24"/>
      <c r="K28" s="1"/>
      <c r="L28" s="1"/>
      <c r="M28" s="1"/>
    </row>
    <row r="29" spans="1:13" ht="15" x14ac:dyDescent="0.2">
      <c r="A29" s="1"/>
      <c r="B29" s="1"/>
      <c r="C29" s="1"/>
      <c r="D29" s="1"/>
      <c r="E29" s="1"/>
      <c r="F29" s="1"/>
      <c r="G29" s="1"/>
      <c r="H29" s="25" t="str">
        <f t="shared" si="0"/>
        <v>Non Valide</v>
      </c>
      <c r="I29" s="24"/>
      <c r="J29" s="24"/>
      <c r="K29" s="1"/>
      <c r="L29" s="1"/>
      <c r="M29" s="1"/>
    </row>
    <row r="30" spans="1:13" ht="15" x14ac:dyDescent="0.2">
      <c r="A30" s="1"/>
      <c r="B30" s="1"/>
      <c r="C30" s="1"/>
      <c r="D30" s="1"/>
      <c r="E30" s="1"/>
      <c r="F30" s="1"/>
      <c r="G30" s="1"/>
      <c r="H30" s="25" t="str">
        <f t="shared" si="0"/>
        <v>Non Valide</v>
      </c>
      <c r="I30" s="24"/>
      <c r="J30" s="24"/>
      <c r="K30" s="1"/>
      <c r="L30" s="1"/>
      <c r="M30" s="1"/>
    </row>
    <row r="31" spans="1:13" ht="15" x14ac:dyDescent="0.2">
      <c r="A31" s="1"/>
      <c r="B31" s="1"/>
      <c r="C31" s="1"/>
      <c r="D31" s="1"/>
      <c r="E31" s="1"/>
      <c r="F31" s="1"/>
      <c r="G31" s="1"/>
      <c r="H31" s="25" t="str">
        <f t="shared" si="0"/>
        <v>Non Valide</v>
      </c>
      <c r="I31" s="24"/>
      <c r="J31" s="24"/>
      <c r="K31" s="1"/>
      <c r="L31" s="1"/>
      <c r="M31" s="1"/>
    </row>
    <row r="32" spans="1:13" ht="15" x14ac:dyDescent="0.2">
      <c r="A32" s="1"/>
      <c r="B32" s="1"/>
      <c r="C32" s="1"/>
      <c r="D32" s="1"/>
      <c r="E32" s="1"/>
      <c r="F32" s="1"/>
      <c r="G32" s="1"/>
      <c r="H32" s="25" t="str">
        <f t="shared" si="0"/>
        <v>Non Valide</v>
      </c>
      <c r="I32" s="24"/>
      <c r="J32" s="24"/>
      <c r="K32" s="1"/>
      <c r="L32" s="1"/>
      <c r="M32" s="1"/>
    </row>
    <row r="33" spans="1:13" ht="15" x14ac:dyDescent="0.2">
      <c r="A33" s="1"/>
      <c r="B33" s="1"/>
      <c r="C33" s="1"/>
      <c r="D33" s="1"/>
      <c r="E33" s="1"/>
      <c r="F33" s="1"/>
      <c r="G33" s="1"/>
      <c r="H33" s="25" t="str">
        <f t="shared" si="0"/>
        <v>Non Valide</v>
      </c>
      <c r="I33" s="24"/>
      <c r="J33" s="24"/>
      <c r="K33" s="1"/>
      <c r="L33" s="1"/>
      <c r="M33" s="1"/>
    </row>
    <row r="34" spans="1:13" ht="15" x14ac:dyDescent="0.2">
      <c r="A34" s="1"/>
      <c r="B34" s="1"/>
      <c r="C34" s="1"/>
      <c r="D34" s="1"/>
      <c r="E34" s="1"/>
      <c r="F34" s="1"/>
      <c r="G34" s="1"/>
      <c r="H34" s="25" t="str">
        <f t="shared" si="0"/>
        <v>Non Valide</v>
      </c>
      <c r="I34" s="24"/>
      <c r="J34" s="24"/>
      <c r="K34" s="1"/>
      <c r="L34" s="1"/>
      <c r="M34" s="1"/>
    </row>
    <row r="35" spans="1:13" ht="15" x14ac:dyDescent="0.2">
      <c r="H35" s="25" t="str">
        <f t="shared" si="0"/>
        <v>Non Valide</v>
      </c>
    </row>
    <row r="36" spans="1:13" ht="15" x14ac:dyDescent="0.2">
      <c r="H36" s="25" t="str">
        <f t="shared" si="0"/>
        <v>Non Valide</v>
      </c>
    </row>
    <row r="37" spans="1:13" ht="15" x14ac:dyDescent="0.2">
      <c r="H37" s="25" t="str">
        <f t="shared" si="0"/>
        <v>Non Valide</v>
      </c>
    </row>
    <row r="38" spans="1:13" ht="15" x14ac:dyDescent="0.2">
      <c r="H38" s="25" t="str">
        <f t="shared" si="0"/>
        <v>Non Valide</v>
      </c>
    </row>
    <row r="39" spans="1:13" ht="15" x14ac:dyDescent="0.2">
      <c r="H39" s="25" t="str">
        <f t="shared" si="0"/>
        <v>Non Valide</v>
      </c>
    </row>
    <row r="40" spans="1:13" ht="15" x14ac:dyDescent="0.2">
      <c r="H40" s="25" t="str">
        <f t="shared" si="0"/>
        <v>Non Valide</v>
      </c>
    </row>
    <row r="41" spans="1:13" ht="15" x14ac:dyDescent="0.2">
      <c r="H41" s="25" t="str">
        <f t="shared" si="0"/>
        <v>Non Valide</v>
      </c>
    </row>
    <row r="42" spans="1:13" ht="15" x14ac:dyDescent="0.2">
      <c r="H42" s="25" t="str">
        <f t="shared" si="0"/>
        <v>Non Valide</v>
      </c>
    </row>
    <row r="43" spans="1:13" ht="15" x14ac:dyDescent="0.2">
      <c r="H43" s="25" t="str">
        <f t="shared" ref="H43:H59" si="1">IF(A43&gt;=1,B41,"Non Valide")</f>
        <v>Non Valide</v>
      </c>
    </row>
    <row r="44" spans="1:13" ht="15" x14ac:dyDescent="0.2">
      <c r="H44" s="25" t="str">
        <f t="shared" si="1"/>
        <v>Non Valide</v>
      </c>
    </row>
    <row r="45" spans="1:13" ht="15" x14ac:dyDescent="0.2">
      <c r="H45" s="25" t="str">
        <f t="shared" si="1"/>
        <v>Non Valide</v>
      </c>
    </row>
    <row r="46" spans="1:13" ht="15" x14ac:dyDescent="0.2">
      <c r="H46" s="25" t="str">
        <f t="shared" si="1"/>
        <v>Non Valide</v>
      </c>
    </row>
    <row r="47" spans="1:13" ht="15" x14ac:dyDescent="0.2">
      <c r="H47" s="25" t="str">
        <f t="shared" si="1"/>
        <v>Non Valide</v>
      </c>
    </row>
    <row r="48" spans="1:13" ht="15" x14ac:dyDescent="0.2">
      <c r="H48" s="25" t="str">
        <f t="shared" si="1"/>
        <v>Non Valide</v>
      </c>
    </row>
    <row r="49" spans="8:8" ht="15" x14ac:dyDescent="0.2">
      <c r="H49" s="25" t="str">
        <f t="shared" si="1"/>
        <v>Non Valide</v>
      </c>
    </row>
    <row r="50" spans="8:8" ht="15" x14ac:dyDescent="0.2">
      <c r="H50" s="25" t="str">
        <f t="shared" si="1"/>
        <v>Non Valide</v>
      </c>
    </row>
    <row r="51" spans="8:8" ht="15" x14ac:dyDescent="0.2">
      <c r="H51" s="25" t="str">
        <f t="shared" si="1"/>
        <v>Non Valide</v>
      </c>
    </row>
    <row r="52" spans="8:8" ht="15" x14ac:dyDescent="0.2">
      <c r="H52" s="25" t="str">
        <f t="shared" si="1"/>
        <v>Non Valide</v>
      </c>
    </row>
    <row r="53" spans="8:8" ht="15" x14ac:dyDescent="0.2">
      <c r="H53" s="25" t="str">
        <f t="shared" si="1"/>
        <v>Non Valide</v>
      </c>
    </row>
    <row r="54" spans="8:8" ht="15" x14ac:dyDescent="0.2">
      <c r="H54" s="25" t="str">
        <f t="shared" si="1"/>
        <v>Non Valide</v>
      </c>
    </row>
    <row r="55" spans="8:8" ht="15" x14ac:dyDescent="0.2">
      <c r="H55" s="25" t="str">
        <f t="shared" si="1"/>
        <v>Non Valide</v>
      </c>
    </row>
    <row r="56" spans="8:8" ht="15" x14ac:dyDescent="0.2">
      <c r="H56" s="25" t="str">
        <f t="shared" si="1"/>
        <v>Non Valide</v>
      </c>
    </row>
    <row r="57" spans="8:8" ht="15" x14ac:dyDescent="0.2">
      <c r="H57" s="25" t="str">
        <f t="shared" si="1"/>
        <v>Non Valide</v>
      </c>
    </row>
    <row r="58" spans="8:8" ht="15" x14ac:dyDescent="0.2">
      <c r="H58" s="25" t="str">
        <f t="shared" si="1"/>
        <v>Non Valide</v>
      </c>
    </row>
    <row r="59" spans="8:8" ht="15" x14ac:dyDescent="0.2">
      <c r="H59" s="25" t="str">
        <f t="shared" si="1"/>
        <v>Non Valide</v>
      </c>
    </row>
  </sheetData>
  <dataValidations count="2">
    <dataValidation type="list" allowBlank="1" showInputMessage="1" showErrorMessage="1" sqref="B6:C6">
      <formula1>cdt</formula1>
    </dataValidation>
    <dataValidation type="list" allowBlank="1" showInputMessage="1" showErrorMessage="1" sqref="B5">
      <formula1>articles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200"/>
  <sheetViews>
    <sheetView workbookViewId="0">
      <selection activeCell="G2" sqref="G2"/>
    </sheetView>
  </sheetViews>
  <sheetFormatPr baseColWidth="10" defaultRowHeight="12.75" x14ac:dyDescent="0.2"/>
  <cols>
    <col min="1" max="1" width="15.140625" style="6" customWidth="1"/>
    <col min="2" max="2" width="61.28515625" style="5" customWidth="1"/>
    <col min="9" max="9" width="66.85546875" customWidth="1"/>
  </cols>
  <sheetData>
    <row r="1" spans="1:9" ht="13.5" thickBot="1" x14ac:dyDescent="0.25">
      <c r="A1" s="16" t="s">
        <v>174</v>
      </c>
      <c r="B1" s="17" t="s">
        <v>175</v>
      </c>
      <c r="C1" s="18" t="s">
        <v>176</v>
      </c>
      <c r="D1" s="18" t="s">
        <v>177</v>
      </c>
      <c r="E1" s="18" t="s">
        <v>178</v>
      </c>
      <c r="F1" s="18" t="s">
        <v>179</v>
      </c>
      <c r="G1" s="18" t="s">
        <v>180</v>
      </c>
    </row>
    <row r="2" spans="1:9" ht="63.75" x14ac:dyDescent="0.2">
      <c r="A2" s="13" t="s">
        <v>98</v>
      </c>
      <c r="B2" s="14" t="s">
        <v>97</v>
      </c>
      <c r="C2" s="15" t="s">
        <v>9</v>
      </c>
      <c r="D2" s="15" t="s">
        <v>16</v>
      </c>
      <c r="E2" s="15">
        <v>10</v>
      </c>
      <c r="F2" s="15">
        <v>20</v>
      </c>
      <c r="G2" s="27" t="s">
        <v>184</v>
      </c>
      <c r="I2" t="str">
        <f>A2 &amp; "  " &amp; B2</f>
        <v>8K29  Adaptateur attaches Moll</v>
      </c>
    </row>
    <row r="3" spans="1:9" x14ac:dyDescent="0.2">
      <c r="A3" s="7" t="s">
        <v>141</v>
      </c>
      <c r="B3" s="8" t="s">
        <v>140</v>
      </c>
      <c r="C3" s="9" t="s">
        <v>9</v>
      </c>
      <c r="D3" s="9" t="s">
        <v>8</v>
      </c>
      <c r="E3" s="9"/>
      <c r="F3" s="9"/>
      <c r="G3" s="9"/>
      <c r="I3" t="str">
        <f t="shared" ref="I3:I66" si="0">A3 &amp; "  " &amp; B3</f>
        <v>0000009483  Basket tout terrain</v>
      </c>
    </row>
    <row r="4" spans="1:9" x14ac:dyDescent="0.2">
      <c r="A4" s="10" t="s">
        <v>87</v>
      </c>
      <c r="B4" s="11" t="s">
        <v>86</v>
      </c>
      <c r="C4" s="12" t="s">
        <v>9</v>
      </c>
      <c r="D4" s="12" t="s">
        <v>8</v>
      </c>
      <c r="E4" s="12"/>
      <c r="F4" s="12"/>
      <c r="G4" s="12"/>
      <c r="I4" t="str">
        <f t="shared" si="0"/>
        <v xml:space="preserve">BLO02001U  Blouson hiver </v>
      </c>
    </row>
    <row r="5" spans="1:9" x14ac:dyDescent="0.2">
      <c r="A5" s="7" t="s">
        <v>64</v>
      </c>
      <c r="B5" s="8" t="s">
        <v>63</v>
      </c>
      <c r="C5" s="9" t="s">
        <v>9</v>
      </c>
      <c r="D5" s="9" t="s">
        <v>8</v>
      </c>
      <c r="E5" s="9"/>
      <c r="F5" s="9"/>
      <c r="G5" s="9"/>
      <c r="I5" t="str">
        <f t="shared" si="0"/>
        <v xml:space="preserve">COP02010U  Blouson léger </v>
      </c>
    </row>
    <row r="6" spans="1:9" hidden="1" x14ac:dyDescent="0.2">
      <c r="A6" s="10" t="s">
        <v>109</v>
      </c>
      <c r="B6" s="11" t="s">
        <v>108</v>
      </c>
      <c r="C6" s="12" t="s">
        <v>88</v>
      </c>
      <c r="D6" s="12" t="s">
        <v>8</v>
      </c>
      <c r="E6" s="12"/>
      <c r="F6" s="12"/>
      <c r="G6" s="12"/>
      <c r="I6" t="str">
        <f t="shared" si="0"/>
        <v>6452A  Blouson tous temps marine “ IDENTITY “ sérigraphié ASVP T.S à T.3XL</v>
      </c>
    </row>
    <row r="7" spans="1:9" hidden="1" x14ac:dyDescent="0.2">
      <c r="A7" s="7">
        <v>6453</v>
      </c>
      <c r="B7" s="8" t="s">
        <v>162</v>
      </c>
      <c r="C7" s="9" t="s">
        <v>88</v>
      </c>
      <c r="D7" s="9" t="s">
        <v>16</v>
      </c>
      <c r="E7" s="9"/>
      <c r="F7" s="9"/>
      <c r="G7" s="9"/>
      <c r="I7" t="str">
        <f t="shared" si="0"/>
        <v>6453  Blouson tout temps POLICE MUNICIPALE T.XS à T.5XL</v>
      </c>
    </row>
    <row r="8" spans="1:9" x14ac:dyDescent="0.2">
      <c r="A8" s="10" t="s">
        <v>82</v>
      </c>
      <c r="B8" s="11" t="s">
        <v>81</v>
      </c>
      <c r="C8" s="12" t="s">
        <v>9</v>
      </c>
      <c r="D8" s="12" t="s">
        <v>16</v>
      </c>
      <c r="E8" s="12"/>
      <c r="F8" s="12"/>
      <c r="G8" s="12"/>
      <c r="I8" t="str">
        <f t="shared" si="0"/>
        <v xml:space="preserve">CAL01001  Calot microporeux </v>
      </c>
    </row>
    <row r="9" spans="1:9" x14ac:dyDescent="0.2">
      <c r="A9" s="7" t="s">
        <v>78</v>
      </c>
      <c r="B9" s="8" t="s">
        <v>77</v>
      </c>
      <c r="C9" s="9" t="s">
        <v>9</v>
      </c>
      <c r="D9" s="9" t="s">
        <v>8</v>
      </c>
      <c r="E9" s="9"/>
      <c r="F9" s="9"/>
      <c r="G9" s="9"/>
      <c r="I9" t="str">
        <f t="shared" si="0"/>
        <v>CAS02003  Casquette Microporeuse multi-tailles coloris marine brodée ASVP</v>
      </c>
    </row>
    <row r="10" spans="1:9" hidden="1" x14ac:dyDescent="0.2">
      <c r="A10" s="10" t="s">
        <v>99</v>
      </c>
      <c r="B10" s="11" t="s">
        <v>79</v>
      </c>
      <c r="C10" s="12" t="s">
        <v>88</v>
      </c>
      <c r="D10" s="12" t="s">
        <v>16</v>
      </c>
      <c r="E10" s="12"/>
      <c r="F10" s="12"/>
      <c r="G10" s="12"/>
      <c r="I10" t="str">
        <f t="shared" si="0"/>
        <v>670PM  Casquette toile marine brodée POLICE MUNICIPALE</v>
      </c>
    </row>
    <row r="11" spans="1:9" x14ac:dyDescent="0.2">
      <c r="A11" s="7" t="s">
        <v>80</v>
      </c>
      <c r="B11" s="8" t="s">
        <v>79</v>
      </c>
      <c r="C11" s="9" t="s">
        <v>9</v>
      </c>
      <c r="D11" s="9" t="s">
        <v>16</v>
      </c>
      <c r="E11" s="9"/>
      <c r="F11" s="9"/>
      <c r="G11" s="9"/>
      <c r="I11" t="str">
        <f t="shared" si="0"/>
        <v>CAS01002  Casquette toile marine brodée POLICE MUNICIPALE</v>
      </c>
    </row>
    <row r="12" spans="1:9" hidden="1" x14ac:dyDescent="0.2">
      <c r="A12" s="10">
        <v>6450050</v>
      </c>
      <c r="B12" s="11" t="s">
        <v>145</v>
      </c>
      <c r="C12" s="12" t="s">
        <v>88</v>
      </c>
      <c r="D12" s="12" t="s">
        <v>110</v>
      </c>
      <c r="E12" s="12"/>
      <c r="F12" s="12"/>
      <c r="G12" s="12"/>
      <c r="I12" t="str">
        <f t="shared" si="0"/>
        <v>6450050  Ceinture toile marine boucle nickelée argent, largeur 30mm, longueur 120 cm</v>
      </c>
    </row>
    <row r="13" spans="1:9" hidden="1" x14ac:dyDescent="0.2">
      <c r="A13" s="7">
        <v>9303</v>
      </c>
      <c r="B13" s="8" t="s">
        <v>160</v>
      </c>
      <c r="C13" s="9" t="s">
        <v>88</v>
      </c>
      <c r="D13" s="9" t="s">
        <v>16</v>
      </c>
      <c r="E13" s="9"/>
      <c r="F13" s="9"/>
      <c r="G13" s="9"/>
      <c r="I13" t="str">
        <f t="shared" si="0"/>
        <v>9303  Ceinturon multitailles Tactical</v>
      </c>
    </row>
    <row r="14" spans="1:9" hidden="1" x14ac:dyDescent="0.2">
      <c r="A14" s="10">
        <v>9305</v>
      </c>
      <c r="B14" s="11" t="s">
        <v>159</v>
      </c>
      <c r="C14" s="12" t="s">
        <v>88</v>
      </c>
      <c r="D14" s="12" t="s">
        <v>16</v>
      </c>
      <c r="E14" s="12"/>
      <c r="F14" s="12"/>
      <c r="G14" s="12"/>
      <c r="I14" t="str">
        <f t="shared" si="0"/>
        <v>9305  Ceinturon TIMECOP 50mm  avec boucle rapide et système de sécurité</v>
      </c>
    </row>
    <row r="15" spans="1:9" hidden="1" x14ac:dyDescent="0.2">
      <c r="A15" s="7">
        <v>6710022</v>
      </c>
      <c r="B15" s="8" t="s">
        <v>143</v>
      </c>
      <c r="C15" s="9" t="s">
        <v>88</v>
      </c>
      <c r="D15" s="9" t="s">
        <v>16</v>
      </c>
      <c r="E15" s="9"/>
      <c r="F15" s="9"/>
      <c r="G15" s="9"/>
      <c r="I15" t="str">
        <f t="shared" si="0"/>
        <v>6710022  Chasuble maille aérée jaune POLICE MUNICIPALE avec bandes et marquages prismatique. Conforme CL 2 CE EN 471</v>
      </c>
    </row>
    <row r="16" spans="1:9" x14ac:dyDescent="0.2">
      <c r="A16" s="10" t="s">
        <v>74</v>
      </c>
      <c r="B16" s="11" t="s">
        <v>73</v>
      </c>
      <c r="C16" s="12" t="s">
        <v>9</v>
      </c>
      <c r="D16" s="12" t="s">
        <v>8</v>
      </c>
      <c r="E16" s="12"/>
      <c r="F16" s="12"/>
      <c r="G16" s="12"/>
      <c r="I16" t="str">
        <f t="shared" si="0"/>
        <v>CHAETE  Chaussettes été administratives</v>
      </c>
    </row>
    <row r="17" spans="1:9" x14ac:dyDescent="0.2">
      <c r="A17" s="7" t="s">
        <v>72</v>
      </c>
      <c r="B17" s="8" t="s">
        <v>71</v>
      </c>
      <c r="C17" s="9" t="s">
        <v>9</v>
      </c>
      <c r="D17" s="9" t="s">
        <v>8</v>
      </c>
      <c r="E17" s="9"/>
      <c r="F17" s="9"/>
      <c r="G17" s="9"/>
      <c r="I17" t="str">
        <f t="shared" si="0"/>
        <v>CHAHIV  Chaussettes hiver</v>
      </c>
    </row>
    <row r="18" spans="1:9" x14ac:dyDescent="0.2">
      <c r="A18" s="10" t="s">
        <v>76</v>
      </c>
      <c r="B18" s="11" t="s">
        <v>75</v>
      </c>
      <c r="C18" s="12" t="s">
        <v>9</v>
      </c>
      <c r="D18" s="12" t="s">
        <v>8</v>
      </c>
      <c r="E18" s="12"/>
      <c r="F18" s="12"/>
      <c r="G18" s="12"/>
      <c r="I18" t="str">
        <f t="shared" si="0"/>
        <v>CHA00021  chaussettes sport</v>
      </c>
    </row>
    <row r="19" spans="1:9" hidden="1" x14ac:dyDescent="0.2">
      <c r="A19" s="7" t="s">
        <v>137</v>
      </c>
      <c r="B19" s="8" t="s">
        <v>136</v>
      </c>
      <c r="C19" s="9" t="s">
        <v>88</v>
      </c>
      <c r="D19" s="9" t="s">
        <v>16</v>
      </c>
      <c r="E19" s="9"/>
      <c r="F19" s="9"/>
      <c r="G19" s="9"/>
      <c r="I19" t="str">
        <f t="shared" si="0"/>
        <v>08F2Z  Chaussures FIELD TWIN ZIP cuir et toile, pointures du 36 au 48</v>
      </c>
    </row>
    <row r="20" spans="1:9" x14ac:dyDescent="0.2">
      <c r="A20" s="10" t="s">
        <v>42</v>
      </c>
      <c r="B20" s="11" t="s">
        <v>41</v>
      </c>
      <c r="C20" s="12" t="s">
        <v>9</v>
      </c>
      <c r="D20" s="12" t="s">
        <v>8</v>
      </c>
      <c r="E20" s="12"/>
      <c r="F20" s="12"/>
      <c r="G20" s="12"/>
      <c r="I20" t="str">
        <f t="shared" si="0"/>
        <v>MAG00020  Chaussures magnum must</v>
      </c>
    </row>
    <row r="21" spans="1:9" x14ac:dyDescent="0.2">
      <c r="A21" s="7" t="s">
        <v>44</v>
      </c>
      <c r="B21" s="8" t="s">
        <v>43</v>
      </c>
      <c r="C21" s="9" t="s">
        <v>9</v>
      </c>
      <c r="D21" s="9" t="s">
        <v>16</v>
      </c>
      <c r="E21" s="9"/>
      <c r="F21" s="9"/>
      <c r="G21" s="9"/>
      <c r="I21" t="str">
        <f t="shared" si="0"/>
        <v>MAG00004  Chaussures Magnun Sthealth Force 8,0 double zip pointures du 35 au 48</v>
      </c>
    </row>
    <row r="22" spans="1:9" x14ac:dyDescent="0.2">
      <c r="A22" s="10" t="s">
        <v>70</v>
      </c>
      <c r="B22" s="11" t="s">
        <v>69</v>
      </c>
      <c r="C22" s="12" t="s">
        <v>9</v>
      </c>
      <c r="D22" s="12" t="s">
        <v>16</v>
      </c>
      <c r="E22" s="12"/>
      <c r="F22" s="12"/>
      <c r="G22" s="12"/>
      <c r="I22" t="str">
        <f t="shared" si="0"/>
        <v xml:space="preserve">CHE000001  Chemise F1 Polaire </v>
      </c>
    </row>
    <row r="23" spans="1:9" x14ac:dyDescent="0.2">
      <c r="A23" s="7" t="s">
        <v>68</v>
      </c>
      <c r="B23" s="8" t="s">
        <v>67</v>
      </c>
      <c r="C23" s="9" t="s">
        <v>9</v>
      </c>
      <c r="D23" s="9" t="s">
        <v>8</v>
      </c>
      <c r="E23" s="9"/>
      <c r="F23" s="9"/>
      <c r="G23" s="9"/>
      <c r="I23" t="str">
        <f t="shared" si="0"/>
        <v xml:space="preserve">CHE02001U  Chemise F1 polaire ASVP </v>
      </c>
    </row>
    <row r="24" spans="1:9" ht="25.5" hidden="1" x14ac:dyDescent="0.2">
      <c r="A24" s="10">
        <v>6120030</v>
      </c>
      <c r="B24" s="11" t="s">
        <v>155</v>
      </c>
      <c r="C24" s="12" t="s">
        <v>88</v>
      </c>
      <c r="D24" s="12" t="s">
        <v>110</v>
      </c>
      <c r="E24" s="12"/>
      <c r="F24" s="12"/>
      <c r="G24" s="12"/>
      <c r="I24" t="str">
        <f t="shared" si="0"/>
        <v>6120030  Chemise Homme blanc 140g, manches longues, col  cravate, pattes et poches
T.2 à T.10</v>
      </c>
    </row>
    <row r="25" spans="1:9" ht="25.5" hidden="1" x14ac:dyDescent="0.2">
      <c r="A25" s="7">
        <v>6120040</v>
      </c>
      <c r="B25" s="8" t="s">
        <v>154</v>
      </c>
      <c r="C25" s="9" t="s">
        <v>88</v>
      </c>
      <c r="D25" s="9" t="s">
        <v>110</v>
      </c>
      <c r="E25" s="9"/>
      <c r="F25" s="9"/>
      <c r="G25" s="9"/>
      <c r="I25" t="str">
        <f t="shared" si="0"/>
        <v>6120040  Chemisette Homme blanc 140g, manches courtes, col plastron, pattes et poches
T.2 à T.9</v>
      </c>
    </row>
    <row r="26" spans="1:9" ht="25.5" x14ac:dyDescent="0.2">
      <c r="A26" s="10" t="s">
        <v>66</v>
      </c>
      <c r="B26" s="11" t="s">
        <v>65</v>
      </c>
      <c r="C26" s="12" t="s">
        <v>9</v>
      </c>
      <c r="D26" s="12" t="s">
        <v>16</v>
      </c>
      <c r="E26" s="12"/>
      <c r="F26" s="12"/>
      <c r="G26" s="12"/>
      <c r="I26" t="str">
        <f t="shared" si="0"/>
        <v>COMO1002  Combinaison d’intervention avec manches amovibles ecusson velcro rond sur la manche droite bande velcro poitrine maitre chien au desssus du Grade Poitrine. (conctatez-nous)</v>
      </c>
    </row>
    <row r="27" spans="1:9" hidden="1" x14ac:dyDescent="0.2">
      <c r="A27" s="7">
        <v>416</v>
      </c>
      <c r="B27" s="8" t="s">
        <v>171</v>
      </c>
      <c r="C27" s="9" t="s">
        <v>34</v>
      </c>
      <c r="D27" s="9" t="s">
        <v>16</v>
      </c>
      <c r="E27" s="9"/>
      <c r="F27" s="9"/>
      <c r="G27" s="9"/>
      <c r="I27" t="str">
        <f t="shared" si="0"/>
        <v>416  Combinaison d'été sans renfort</v>
      </c>
    </row>
    <row r="28" spans="1:9" hidden="1" x14ac:dyDescent="0.2">
      <c r="A28" s="10">
        <v>401</v>
      </c>
      <c r="B28" s="11" t="s">
        <v>172</v>
      </c>
      <c r="C28" s="12" t="s">
        <v>34</v>
      </c>
      <c r="D28" s="12" t="s">
        <v>16</v>
      </c>
      <c r="E28" s="12"/>
      <c r="F28" s="12"/>
      <c r="G28" s="12"/>
      <c r="I28" t="str">
        <f t="shared" si="0"/>
        <v>401  Combinaison d'hiver sans renfort</v>
      </c>
    </row>
    <row r="29" spans="1:9" hidden="1" x14ac:dyDescent="0.2">
      <c r="A29" s="7">
        <v>430105</v>
      </c>
      <c r="B29" s="8" t="s">
        <v>156</v>
      </c>
      <c r="C29" s="9" t="s">
        <v>88</v>
      </c>
      <c r="D29" s="9" t="s">
        <v>8</v>
      </c>
      <c r="E29" s="9"/>
      <c r="F29" s="9"/>
      <c r="G29" s="9"/>
      <c r="I29" t="str">
        <f t="shared" si="0"/>
        <v xml:space="preserve">430105  Coupe vent marine STATIONNEMENT T.S à T.4XL = FLOCAGE ASVP </v>
      </c>
    </row>
    <row r="30" spans="1:9" hidden="1" x14ac:dyDescent="0.2">
      <c r="A30" s="10">
        <v>6380010</v>
      </c>
      <c r="B30" s="11" t="s">
        <v>147</v>
      </c>
      <c r="C30" s="12" t="s">
        <v>88</v>
      </c>
      <c r="D30" s="12" t="s">
        <v>110</v>
      </c>
      <c r="E30" s="12"/>
      <c r="F30" s="12"/>
      <c r="G30" s="12"/>
      <c r="I30" t="str">
        <f t="shared" si="0"/>
        <v>6380010  Cravate de sécurité coloris marine avec élastique</v>
      </c>
    </row>
    <row r="31" spans="1:9" hidden="1" x14ac:dyDescent="0.2">
      <c r="A31" s="7" t="s">
        <v>135</v>
      </c>
      <c r="B31" s="8" t="s">
        <v>134</v>
      </c>
      <c r="C31" s="9" t="s">
        <v>88</v>
      </c>
      <c r="D31" s="9" t="s">
        <v>8</v>
      </c>
      <c r="E31" s="9"/>
      <c r="F31" s="9"/>
      <c r="G31" s="9"/>
      <c r="I31" t="str">
        <f t="shared" si="0"/>
        <v>6331V  Ecusson ASVP prismatique sur velcro</v>
      </c>
    </row>
    <row r="32" spans="1:9" hidden="1" x14ac:dyDescent="0.2">
      <c r="A32" s="10" t="s">
        <v>133</v>
      </c>
      <c r="B32" s="11" t="s">
        <v>132</v>
      </c>
      <c r="C32" s="12" t="s">
        <v>88</v>
      </c>
      <c r="D32" s="12" t="s">
        <v>16</v>
      </c>
      <c r="E32" s="12"/>
      <c r="F32" s="12"/>
      <c r="G32" s="12"/>
      <c r="I32" t="str">
        <f t="shared" si="0"/>
        <v>6332V  Ecusson POLICE MUNICIPALE prismatique sur velcro</v>
      </c>
    </row>
    <row r="33" spans="1:9" hidden="1" x14ac:dyDescent="0.2">
      <c r="A33" s="7" t="s">
        <v>131</v>
      </c>
      <c r="B33" s="8" t="s">
        <v>130</v>
      </c>
      <c r="C33" s="9" t="s">
        <v>88</v>
      </c>
      <c r="D33" s="9" t="s">
        <v>16</v>
      </c>
      <c r="E33" s="9"/>
      <c r="F33" s="9"/>
      <c r="G33" s="9"/>
      <c r="I33" t="str">
        <f t="shared" si="0"/>
        <v>6333V  Ecusson tergal POLICE MUNICIPALE sur velcro</v>
      </c>
    </row>
    <row r="34" spans="1:9" hidden="1" x14ac:dyDescent="0.2">
      <c r="A34" s="10" t="s">
        <v>129</v>
      </c>
      <c r="B34" s="11" t="s">
        <v>128</v>
      </c>
      <c r="C34" s="12" t="s">
        <v>88</v>
      </c>
      <c r="D34" s="12" t="s">
        <v>8</v>
      </c>
      <c r="E34" s="12"/>
      <c r="F34" s="12"/>
      <c r="G34" s="12"/>
      <c r="I34" t="str">
        <f t="shared" si="0"/>
        <v>6334V  Ecusson tissu tricolore ASVP sur velcro</v>
      </c>
    </row>
    <row r="35" spans="1:9" hidden="1" x14ac:dyDescent="0.2">
      <c r="A35" s="7">
        <v>623</v>
      </c>
      <c r="B35" s="8" t="s">
        <v>169</v>
      </c>
      <c r="C35" s="9" t="s">
        <v>88</v>
      </c>
      <c r="D35" s="9" t="s">
        <v>16</v>
      </c>
      <c r="E35" s="9"/>
      <c r="F35" s="9"/>
      <c r="G35" s="9"/>
      <c r="I35" t="str">
        <f t="shared" si="0"/>
        <v>623  Gants cuir de palpation</v>
      </c>
    </row>
    <row r="36" spans="1:9" hidden="1" x14ac:dyDescent="0.2">
      <c r="A36" s="10">
        <v>626</v>
      </c>
      <c r="B36" s="11" t="s">
        <v>168</v>
      </c>
      <c r="C36" s="12" t="s">
        <v>88</v>
      </c>
      <c r="D36" s="12" t="s">
        <v>16</v>
      </c>
      <c r="E36" s="12"/>
      <c r="F36" s="12"/>
      <c r="G36" s="12"/>
      <c r="I36" t="str">
        <f t="shared" si="0"/>
        <v>626  Gants Intervention</v>
      </c>
    </row>
    <row r="37" spans="1:9" hidden="1" x14ac:dyDescent="0.2">
      <c r="A37" s="7">
        <v>6914</v>
      </c>
      <c r="B37" s="8" t="s">
        <v>161</v>
      </c>
      <c r="C37" s="9" t="s">
        <v>88</v>
      </c>
      <c r="D37" s="9" t="s">
        <v>8</v>
      </c>
      <c r="E37" s="9"/>
      <c r="F37" s="9"/>
      <c r="G37" s="9"/>
      <c r="I37" t="str">
        <f t="shared" si="0"/>
        <v xml:space="preserve">6914  Gilet Pare-Balle </v>
      </c>
    </row>
    <row r="38" spans="1:9" hidden="1" x14ac:dyDescent="0.2">
      <c r="A38" s="10">
        <v>6330009</v>
      </c>
      <c r="B38" s="11" t="s">
        <v>151</v>
      </c>
      <c r="C38" s="12" t="s">
        <v>88</v>
      </c>
      <c r="D38" s="12" t="s">
        <v>16</v>
      </c>
      <c r="E38" s="12"/>
      <c r="F38" s="12"/>
      <c r="G38" s="12"/>
      <c r="I38" t="str">
        <f t="shared" si="0"/>
        <v>6330009  Grade prismatique de poitrine bleu gitane, Chef de Service</v>
      </c>
    </row>
    <row r="39" spans="1:9" hidden="1" x14ac:dyDescent="0.2">
      <c r="A39" s="7">
        <v>6340009</v>
      </c>
      <c r="B39" s="8" t="s">
        <v>149</v>
      </c>
      <c r="C39" s="9" t="s">
        <v>88</v>
      </c>
      <c r="D39" s="9" t="s">
        <v>16</v>
      </c>
      <c r="E39" s="9"/>
      <c r="F39" s="9"/>
      <c r="G39" s="9"/>
      <c r="I39" t="str">
        <f t="shared" si="0"/>
        <v>6340009  Grade tissu  de poitrine bleu gitane, Chef de Service</v>
      </c>
    </row>
    <row r="40" spans="1:9" hidden="1" x14ac:dyDescent="0.2">
      <c r="A40" s="10">
        <v>6340006</v>
      </c>
      <c r="B40" s="11" t="s">
        <v>150</v>
      </c>
      <c r="C40" s="12" t="s">
        <v>88</v>
      </c>
      <c r="D40" s="12" t="s">
        <v>16</v>
      </c>
      <c r="E40" s="12"/>
      <c r="F40" s="12"/>
      <c r="G40" s="12"/>
      <c r="I40" t="str">
        <f t="shared" si="0"/>
        <v>6340006  Grade tissu de poitrine bleu gitane, Brigadier-Chef-Principal</v>
      </c>
    </row>
    <row r="41" spans="1:9" hidden="1" x14ac:dyDescent="0.2">
      <c r="A41" s="7" t="s">
        <v>84</v>
      </c>
      <c r="B41" s="8" t="s">
        <v>83</v>
      </c>
      <c r="C41" s="9" t="s">
        <v>34</v>
      </c>
      <c r="D41" s="9" t="s">
        <v>16</v>
      </c>
      <c r="E41" s="9"/>
      <c r="F41" s="9"/>
      <c r="G41" s="9"/>
      <c r="I41" t="str">
        <f t="shared" si="0"/>
        <v>BT0602  Groupe Sanguin O MOINS</v>
      </c>
    </row>
    <row r="42" spans="1:9" hidden="1" x14ac:dyDescent="0.2">
      <c r="A42" s="10" t="s">
        <v>139</v>
      </c>
      <c r="B42" s="11" t="s">
        <v>138</v>
      </c>
      <c r="C42" s="12" t="s">
        <v>88</v>
      </c>
      <c r="D42" s="12" t="s">
        <v>8</v>
      </c>
      <c r="E42" s="12"/>
      <c r="F42" s="12"/>
      <c r="G42" s="12"/>
      <c r="I42" t="str">
        <f t="shared" si="0"/>
        <v>07BR  GS07 Blade runner, pointures du 35 au 48</v>
      </c>
    </row>
    <row r="43" spans="1:9" hidden="1" x14ac:dyDescent="0.2">
      <c r="A43" s="7" t="s">
        <v>62</v>
      </c>
      <c r="B43" s="8" t="s">
        <v>61</v>
      </c>
      <c r="C43" s="9" t="s">
        <v>34</v>
      </c>
      <c r="D43" s="9" t="s">
        <v>16</v>
      </c>
      <c r="E43" s="9"/>
      <c r="F43" s="9"/>
      <c r="G43" s="9"/>
      <c r="I43" t="str">
        <f t="shared" si="0"/>
        <v>DE0411  Holster Taser Bleu</v>
      </c>
    </row>
    <row r="44" spans="1:9" x14ac:dyDescent="0.2">
      <c r="A44" s="10" t="s">
        <v>46</v>
      </c>
      <c r="B44" s="11" t="s">
        <v>45</v>
      </c>
      <c r="C44" s="12" t="s">
        <v>9</v>
      </c>
      <c r="D44" s="12" t="s">
        <v>16</v>
      </c>
      <c r="E44" s="12"/>
      <c r="F44" s="12"/>
      <c r="G44" s="12"/>
      <c r="I44" t="str">
        <f t="shared" si="0"/>
        <v xml:space="preserve">HOU50013  HOUSSE  UNIVERSELLE GILET PARE BALLES TACTIQUE OPTION BANDE DISCRETE     </v>
      </c>
    </row>
    <row r="45" spans="1:9" hidden="1" x14ac:dyDescent="0.2">
      <c r="A45" s="7">
        <v>69142</v>
      </c>
      <c r="B45" s="8" t="s">
        <v>158</v>
      </c>
      <c r="C45" s="9" t="s">
        <v>88</v>
      </c>
      <c r="D45" s="9" t="s">
        <v>16</v>
      </c>
      <c r="E45" s="9"/>
      <c r="F45" s="9"/>
      <c r="G45" s="9"/>
      <c r="I45" t="str">
        <f t="shared" si="0"/>
        <v>69142  Housse de  gilet pare-balles réglable bleu marine T.XS à T.5XL</v>
      </c>
    </row>
    <row r="46" spans="1:9" hidden="1" x14ac:dyDescent="0.2">
      <c r="A46" s="10">
        <v>96914</v>
      </c>
      <c r="B46" s="11" t="s">
        <v>157</v>
      </c>
      <c r="C46" s="12" t="s">
        <v>88</v>
      </c>
      <c r="D46" s="12" t="s">
        <v>16</v>
      </c>
      <c r="E46" s="12"/>
      <c r="F46" s="12"/>
      <c r="G46" s="12"/>
      <c r="I46" t="str">
        <f t="shared" si="0"/>
        <v xml:space="preserve">96914  housse tactique 5 poches MOLL </v>
      </c>
    </row>
    <row r="47" spans="1:9" hidden="1" x14ac:dyDescent="0.2">
      <c r="A47" s="7">
        <v>6360050</v>
      </c>
      <c r="B47" s="8" t="s">
        <v>148</v>
      </c>
      <c r="C47" s="9" t="s">
        <v>88</v>
      </c>
      <c r="D47" s="9" t="s">
        <v>16</v>
      </c>
      <c r="E47" s="9"/>
      <c r="F47" s="9"/>
      <c r="G47" s="9"/>
      <c r="I47" t="str">
        <f t="shared" si="0"/>
        <v>6360050  Insigne de poitrine prismatique POLICE MUNICIPALE pour chemise et chemisette</v>
      </c>
    </row>
    <row r="48" spans="1:9" x14ac:dyDescent="0.2">
      <c r="A48" s="10" t="s">
        <v>33</v>
      </c>
      <c r="B48" s="11" t="s">
        <v>32</v>
      </c>
      <c r="C48" s="12" t="s">
        <v>9</v>
      </c>
      <c r="D48" s="12" t="s">
        <v>8</v>
      </c>
      <c r="E48" s="12"/>
      <c r="F48" s="12"/>
      <c r="G48" s="12"/>
      <c r="I48" t="str">
        <f t="shared" si="0"/>
        <v>PM0410116  jeux de Bandeau ( ASVP )</v>
      </c>
    </row>
    <row r="49" spans="1:9" hidden="1" x14ac:dyDescent="0.2">
      <c r="A49" s="7" t="s">
        <v>96</v>
      </c>
      <c r="B49" s="8" t="s">
        <v>95</v>
      </c>
      <c r="C49" s="9" t="s">
        <v>88</v>
      </c>
      <c r="D49" s="9" t="s">
        <v>16</v>
      </c>
      <c r="E49" s="9"/>
      <c r="F49" s="9"/>
      <c r="G49" s="9"/>
      <c r="I49" t="str">
        <f t="shared" si="0"/>
        <v>9300 SK  Kit de sécurité pour ceinturon</v>
      </c>
    </row>
    <row r="50" spans="1:9" hidden="1" x14ac:dyDescent="0.2">
      <c r="A50" s="10">
        <v>6680018</v>
      </c>
      <c r="B50" s="11" t="s">
        <v>144</v>
      </c>
      <c r="C50" s="12" t="s">
        <v>88</v>
      </c>
      <c r="D50" s="12" t="s">
        <v>16</v>
      </c>
      <c r="E50" s="12"/>
      <c r="F50" s="12"/>
      <c r="G50" s="12"/>
      <c r="I50" t="str">
        <f t="shared" si="0"/>
        <v>6680018  Lampe Tactique FENIX LD22 300 LUMENS, livrée avec étui, clip stylo amovible et 2 piles NOUVELLE VERSION</v>
      </c>
    </row>
    <row r="51" spans="1:9" hidden="1" x14ac:dyDescent="0.2">
      <c r="A51" s="7">
        <v>6390100</v>
      </c>
      <c r="B51" s="8" t="s">
        <v>89</v>
      </c>
      <c r="C51" s="9" t="s">
        <v>88</v>
      </c>
      <c r="D51" s="9" t="s">
        <v>8</v>
      </c>
      <c r="E51" s="9"/>
      <c r="F51" s="9"/>
      <c r="G51" s="9"/>
      <c r="I51" t="str">
        <f t="shared" si="0"/>
        <v>6390100  Paire de gants anti-coupures et anti-piqûres T.XS à T.3XL</v>
      </c>
    </row>
    <row r="52" spans="1:9" hidden="1" x14ac:dyDescent="0.2">
      <c r="A52" s="10" t="s">
        <v>90</v>
      </c>
      <c r="B52" s="11" t="s">
        <v>89</v>
      </c>
      <c r="C52" s="12" t="s">
        <v>88</v>
      </c>
      <c r="D52" s="12" t="s">
        <v>8</v>
      </c>
      <c r="E52" s="12"/>
      <c r="F52" s="12"/>
      <c r="G52" s="12"/>
      <c r="I52" t="str">
        <f t="shared" si="0"/>
        <v>BLK762K  Paire de gants anti-coupures et anti-piqûres T.XS à T.3XL</v>
      </c>
    </row>
    <row r="53" spans="1:9" hidden="1" x14ac:dyDescent="0.2">
      <c r="A53" s="7">
        <v>6260</v>
      </c>
      <c r="B53" s="8" t="s">
        <v>165</v>
      </c>
      <c r="C53" s="9" t="s">
        <v>88</v>
      </c>
      <c r="D53" s="9" t="s">
        <v>16</v>
      </c>
      <c r="E53" s="9"/>
      <c r="F53" s="9"/>
      <c r="G53" s="9"/>
      <c r="I53" t="str">
        <f t="shared" si="0"/>
        <v>6260  Paire de gants d'intervention doigt complet "kill bill" T.7 à T.11</v>
      </c>
    </row>
    <row r="54" spans="1:9" hidden="1" x14ac:dyDescent="0.2">
      <c r="A54" s="10">
        <v>628</v>
      </c>
      <c r="B54" s="11" t="s">
        <v>167</v>
      </c>
      <c r="C54" s="12" t="s">
        <v>88</v>
      </c>
      <c r="D54" s="12" t="s">
        <v>8</v>
      </c>
      <c r="E54" s="12"/>
      <c r="F54" s="12"/>
      <c r="G54" s="12"/>
      <c r="I54" t="str">
        <f t="shared" si="0"/>
        <v>628  Paire de gants fourres</v>
      </c>
    </row>
    <row r="55" spans="1:9" hidden="1" x14ac:dyDescent="0.2">
      <c r="A55" s="7">
        <v>6270</v>
      </c>
      <c r="B55" s="8" t="s">
        <v>164</v>
      </c>
      <c r="C55" s="9" t="s">
        <v>88</v>
      </c>
      <c r="D55" s="9" t="s">
        <v>8</v>
      </c>
      <c r="E55" s="9"/>
      <c r="F55" s="9"/>
      <c r="G55" s="9"/>
      <c r="I55" t="str">
        <f t="shared" si="0"/>
        <v>6270  Paire de gants néoprène "BLACK SKIN" T.7 à T.11</v>
      </c>
    </row>
    <row r="56" spans="1:9" hidden="1" x14ac:dyDescent="0.2">
      <c r="A56" s="10">
        <v>6390160</v>
      </c>
      <c r="B56" s="11" t="s">
        <v>146</v>
      </c>
      <c r="C56" s="12" t="s">
        <v>88</v>
      </c>
      <c r="D56" s="12" t="s">
        <v>16</v>
      </c>
      <c r="E56" s="12"/>
      <c r="F56" s="12"/>
      <c r="G56" s="12"/>
      <c r="I56" t="str">
        <f t="shared" si="0"/>
        <v>6390160  Paire de gants polaire marine T.1 à T.5</v>
      </c>
    </row>
    <row r="57" spans="1:9" hidden="1" x14ac:dyDescent="0.2">
      <c r="A57" s="7">
        <v>6310006</v>
      </c>
      <c r="B57" s="8" t="s">
        <v>152</v>
      </c>
      <c r="C57" s="9" t="s">
        <v>88</v>
      </c>
      <c r="D57" s="9" t="s">
        <v>16</v>
      </c>
      <c r="E57" s="9"/>
      <c r="F57" s="9"/>
      <c r="G57" s="9"/>
      <c r="I57" t="str">
        <f t="shared" si="0"/>
        <v>6310006  Paire de manchons plastifiés bleu gitane, Brigadier-Chef-Principal</v>
      </c>
    </row>
    <row r="58" spans="1:9" ht="25.5" hidden="1" x14ac:dyDescent="0.2">
      <c r="A58" s="10" t="s">
        <v>103</v>
      </c>
      <c r="B58" s="11" t="s">
        <v>102</v>
      </c>
      <c r="C58" s="12" t="s">
        <v>88</v>
      </c>
      <c r="D58" s="12" t="s">
        <v>16</v>
      </c>
      <c r="E58" s="12"/>
      <c r="F58" s="12"/>
      <c r="G58" s="12"/>
      <c r="I58" t="str">
        <f t="shared" si="0"/>
        <v>653M  Pantalon "P.M." unisexe tissu anti-statique déperlant, à passepoil gitane, bas élastiqués, poches arrières et de cuisses zippées, avec poche stylo T.34 à T.66 Longeur de Jambe 70</v>
      </c>
    </row>
    <row r="59" spans="1:9" ht="25.5" hidden="1" x14ac:dyDescent="0.2">
      <c r="A59" s="7" t="s">
        <v>101</v>
      </c>
      <c r="B59" s="8" t="s">
        <v>100</v>
      </c>
      <c r="C59" s="9" t="s">
        <v>88</v>
      </c>
      <c r="D59" s="9" t="s">
        <v>16</v>
      </c>
      <c r="E59" s="9"/>
      <c r="F59" s="9"/>
      <c r="G59" s="9"/>
      <c r="I59" t="str">
        <f t="shared" si="0"/>
        <v>653STMAT  Pantalon "P.M." unisexe tissu elastane, à passepoil gitane, bas élastiqués, poches arrières et de cuisses zippées, avec poche stylo T.34 à T.66</v>
      </c>
    </row>
    <row r="60" spans="1:9" ht="25.5" hidden="1" x14ac:dyDescent="0.2">
      <c r="A60" s="10" t="s">
        <v>105</v>
      </c>
      <c r="B60" s="11" t="s">
        <v>104</v>
      </c>
      <c r="C60" s="12" t="s">
        <v>88</v>
      </c>
      <c r="D60" s="12" t="s">
        <v>16</v>
      </c>
      <c r="E60" s="12"/>
      <c r="F60" s="12"/>
      <c r="G60" s="12"/>
      <c r="I60" t="str">
        <f t="shared" si="0"/>
        <v>653 ST MAT  Pantalon "P.M." unisexe, tissu strech élastane à passepoil gitane, bas élastiqués, poches arrières et de cuisses zippées, avec poche stylo T.34 à T.66</v>
      </c>
    </row>
    <row r="61" spans="1:9" ht="25.5" hidden="1" x14ac:dyDescent="0.2">
      <c r="A61" s="7" t="s">
        <v>107</v>
      </c>
      <c r="B61" s="8" t="s">
        <v>106</v>
      </c>
      <c r="C61" s="9" t="s">
        <v>88</v>
      </c>
      <c r="D61" s="9" t="s">
        <v>8</v>
      </c>
      <c r="E61" s="9"/>
      <c r="F61" s="9"/>
      <c r="G61" s="9"/>
      <c r="I61" t="str">
        <f t="shared" si="0"/>
        <v>652M  Pantalon d’intervention GUARDIAN coloris marine foncé tissu antistatique et
déperlant T.34 à T.60</v>
      </c>
    </row>
    <row r="62" spans="1:9" x14ac:dyDescent="0.2">
      <c r="A62" s="10" t="s">
        <v>40</v>
      </c>
      <c r="B62" s="11" t="s">
        <v>39</v>
      </c>
      <c r="C62" s="12" t="s">
        <v>9</v>
      </c>
      <c r="D62" s="12" t="s">
        <v>16</v>
      </c>
      <c r="E62" s="12"/>
      <c r="F62" s="12"/>
      <c r="G62" s="12"/>
      <c r="I62" t="str">
        <f t="shared" si="0"/>
        <v>PAN02007  Pantalon marine Mat</v>
      </c>
    </row>
    <row r="63" spans="1:9" x14ac:dyDescent="0.2">
      <c r="A63" s="7" t="s">
        <v>38</v>
      </c>
      <c r="B63" s="8" t="s">
        <v>37</v>
      </c>
      <c r="C63" s="9" t="s">
        <v>9</v>
      </c>
      <c r="D63" s="9" t="s">
        <v>16</v>
      </c>
      <c r="E63" s="9"/>
      <c r="F63" s="9"/>
      <c r="G63" s="9"/>
      <c r="I63" t="str">
        <f t="shared" si="0"/>
        <v>PIN01001  Pin's police municipale de Calot</v>
      </c>
    </row>
    <row r="64" spans="1:9" hidden="1" x14ac:dyDescent="0.2">
      <c r="A64" s="10" t="s">
        <v>60</v>
      </c>
      <c r="B64" s="11" t="s">
        <v>59</v>
      </c>
      <c r="C64" s="12" t="s">
        <v>34</v>
      </c>
      <c r="D64" s="12" t="s">
        <v>16</v>
      </c>
      <c r="E64" s="12"/>
      <c r="F64" s="12"/>
      <c r="G64" s="12"/>
      <c r="I64" t="str">
        <f t="shared" si="0"/>
        <v>DE0412  Poche fourre tout bleu</v>
      </c>
    </row>
    <row r="65" spans="1:9" hidden="1" x14ac:dyDescent="0.2">
      <c r="A65" s="7" t="s">
        <v>127</v>
      </c>
      <c r="B65" s="8" t="s">
        <v>126</v>
      </c>
      <c r="C65" s="9" t="s">
        <v>88</v>
      </c>
      <c r="D65" s="9" t="s">
        <v>16</v>
      </c>
      <c r="E65" s="9"/>
      <c r="F65" s="9"/>
      <c r="G65" s="9"/>
      <c r="I65" t="str">
        <f t="shared" si="0"/>
        <v>6440B  Polo blanc POLICE MUNICIPALE manches courtes T.XS à T.5XL</v>
      </c>
    </row>
    <row r="66" spans="1:9" hidden="1" x14ac:dyDescent="0.2">
      <c r="A66" s="10" t="s">
        <v>123</v>
      </c>
      <c r="B66" s="11" t="s">
        <v>122</v>
      </c>
      <c r="C66" s="12" t="s">
        <v>88</v>
      </c>
      <c r="D66" s="12" t="s">
        <v>110</v>
      </c>
      <c r="E66" s="12"/>
      <c r="F66" s="12"/>
      <c r="G66" s="12"/>
      <c r="I66" t="str">
        <f t="shared" si="0"/>
        <v>6441B  Polo blanc POLICE MUNICIPALE manches longuesT.XS à T.5XL</v>
      </c>
    </row>
    <row r="67" spans="1:9" x14ac:dyDescent="0.2">
      <c r="A67" s="7" t="s">
        <v>31</v>
      </c>
      <c r="B67" s="8" t="s">
        <v>30</v>
      </c>
      <c r="C67" s="9" t="s">
        <v>9</v>
      </c>
      <c r="D67" s="9" t="s">
        <v>16</v>
      </c>
      <c r="E67" s="9"/>
      <c r="F67" s="9"/>
      <c r="G67" s="9"/>
      <c r="I67" t="str">
        <f t="shared" ref="I67:I130" si="1">A67 &amp; "  " &amp; B67</f>
        <v>POL02003U  Polo bleu Marine sans broderie</v>
      </c>
    </row>
    <row r="68" spans="1:9" x14ac:dyDescent="0.2">
      <c r="A68" s="10" t="s">
        <v>85</v>
      </c>
      <c r="B68" s="11" t="s">
        <v>21</v>
      </c>
      <c r="C68" s="12" t="s">
        <v>9</v>
      </c>
      <c r="D68" s="12" t="s">
        <v>8</v>
      </c>
      <c r="E68" s="12"/>
      <c r="F68" s="12"/>
      <c r="G68" s="12"/>
      <c r="I68" t="str">
        <f t="shared" si="1"/>
        <v>BON01002  Polo Hiver Marine Manches long (ASVP)</v>
      </c>
    </row>
    <row r="69" spans="1:9" x14ac:dyDescent="0.2">
      <c r="A69" s="7" t="s">
        <v>22</v>
      </c>
      <c r="B69" s="8" t="s">
        <v>21</v>
      </c>
      <c r="C69" s="9" t="s">
        <v>9</v>
      </c>
      <c r="D69" s="9" t="s">
        <v>8</v>
      </c>
      <c r="E69" s="9"/>
      <c r="F69" s="9"/>
      <c r="G69" s="9"/>
      <c r="I69" t="str">
        <f t="shared" si="1"/>
        <v>POLO2005U  Polo Hiver Marine Manches long (ASVP)</v>
      </c>
    </row>
    <row r="70" spans="1:9" x14ac:dyDescent="0.2">
      <c r="A70" s="10" t="s">
        <v>26</v>
      </c>
      <c r="B70" s="11" t="s">
        <v>25</v>
      </c>
      <c r="C70" s="12" t="s">
        <v>9</v>
      </c>
      <c r="D70" s="12" t="s">
        <v>16</v>
      </c>
      <c r="E70" s="12"/>
      <c r="F70" s="12"/>
      <c r="G70" s="12"/>
      <c r="I70" t="str">
        <f t="shared" si="1"/>
        <v xml:space="preserve">POLO1010  Polo manche Courte </v>
      </c>
    </row>
    <row r="71" spans="1:9" x14ac:dyDescent="0.2">
      <c r="A71" s="7" t="s">
        <v>24</v>
      </c>
      <c r="B71" s="8" t="s">
        <v>23</v>
      </c>
      <c r="C71" s="9" t="s">
        <v>9</v>
      </c>
      <c r="D71" s="9" t="s">
        <v>16</v>
      </c>
      <c r="E71" s="9"/>
      <c r="F71" s="9"/>
      <c r="G71" s="9"/>
      <c r="I71" t="str">
        <f t="shared" si="1"/>
        <v xml:space="preserve">POLO1011  Polo manche Long </v>
      </c>
    </row>
    <row r="72" spans="1:9" hidden="1" x14ac:dyDescent="0.2">
      <c r="A72" s="10" t="s">
        <v>125</v>
      </c>
      <c r="B72" s="11" t="s">
        <v>124</v>
      </c>
      <c r="C72" s="12" t="s">
        <v>88</v>
      </c>
      <c r="D72" s="12" t="s">
        <v>16</v>
      </c>
      <c r="E72" s="12"/>
      <c r="F72" s="12"/>
      <c r="G72" s="12"/>
      <c r="I72" t="str">
        <f t="shared" si="1"/>
        <v xml:space="preserve">6440M  Polo marine POLICE MINICIPALE manches courtes  </v>
      </c>
    </row>
    <row r="73" spans="1:9" x14ac:dyDescent="0.2">
      <c r="A73" s="7" t="s">
        <v>29</v>
      </c>
      <c r="B73" s="8" t="s">
        <v>19</v>
      </c>
      <c r="C73" s="9" t="s">
        <v>9</v>
      </c>
      <c r="D73" s="9" t="s">
        <v>8</v>
      </c>
      <c r="E73" s="9"/>
      <c r="F73" s="9"/>
      <c r="G73" s="9"/>
      <c r="I73" t="str">
        <f t="shared" si="1"/>
        <v>POL02028U  Polo Sport Marine ASVP ZIP</v>
      </c>
    </row>
    <row r="74" spans="1:9" x14ac:dyDescent="0.2">
      <c r="A74" s="10" t="s">
        <v>20</v>
      </c>
      <c r="B74" s="11" t="s">
        <v>19</v>
      </c>
      <c r="C74" s="12" t="s">
        <v>9</v>
      </c>
      <c r="D74" s="12" t="s">
        <v>8</v>
      </c>
      <c r="E74" s="12"/>
      <c r="F74" s="12"/>
      <c r="G74" s="12"/>
      <c r="I74" t="str">
        <f t="shared" si="1"/>
        <v>POLO2032U  Polo Sport Marine ASVP ZIP</v>
      </c>
    </row>
    <row r="75" spans="1:9" x14ac:dyDescent="0.2">
      <c r="A75" s="7" t="s">
        <v>28</v>
      </c>
      <c r="B75" s="8" t="s">
        <v>27</v>
      </c>
      <c r="C75" s="9" t="s">
        <v>9</v>
      </c>
      <c r="D75" s="9" t="s">
        <v>8</v>
      </c>
      <c r="E75" s="9"/>
      <c r="F75" s="9"/>
      <c r="G75" s="9"/>
      <c r="I75" t="str">
        <f t="shared" si="1"/>
        <v>POL02032U  Polo Sport Marine ASVP ZIP manches courtes</v>
      </c>
    </row>
    <row r="76" spans="1:9" hidden="1" x14ac:dyDescent="0.2">
      <c r="A76" s="10" t="s">
        <v>92</v>
      </c>
      <c r="B76" s="11" t="s">
        <v>91</v>
      </c>
      <c r="C76" s="12" t="s">
        <v>88</v>
      </c>
      <c r="D76" s="12" t="s">
        <v>16</v>
      </c>
      <c r="E76" s="12"/>
      <c r="F76" s="12"/>
      <c r="G76" s="12"/>
      <c r="I76" t="str">
        <f t="shared" si="1"/>
        <v>9860 P  Porte baton téléscopique pivotant</v>
      </c>
    </row>
    <row r="77" spans="1:9" hidden="1" x14ac:dyDescent="0.2">
      <c r="A77" s="7" t="s">
        <v>94</v>
      </c>
      <c r="B77" s="8" t="s">
        <v>93</v>
      </c>
      <c r="C77" s="9" t="s">
        <v>88</v>
      </c>
      <c r="D77" s="9" t="s">
        <v>16</v>
      </c>
      <c r="E77" s="9"/>
      <c r="F77" s="9"/>
      <c r="G77" s="9"/>
      <c r="I77" t="str">
        <f t="shared" si="1"/>
        <v>97953PI  porte baton téléscopique syst,MOLLE</v>
      </c>
    </row>
    <row r="78" spans="1:9" hidden="1" x14ac:dyDescent="0.2">
      <c r="A78" s="10" t="s">
        <v>48</v>
      </c>
      <c r="B78" s="11" t="s">
        <v>47</v>
      </c>
      <c r="C78" s="12" t="s">
        <v>34</v>
      </c>
      <c r="D78" s="12" t="s">
        <v>16</v>
      </c>
      <c r="E78" s="12"/>
      <c r="F78" s="12"/>
      <c r="G78" s="12"/>
      <c r="I78" t="str">
        <f t="shared" si="1"/>
        <v>DE0425  Porte cartouche double flash ball bleu</v>
      </c>
    </row>
    <row r="79" spans="1:9" hidden="1" x14ac:dyDescent="0.2">
      <c r="A79" s="7" t="s">
        <v>58</v>
      </c>
      <c r="B79" s="8" t="s">
        <v>57</v>
      </c>
      <c r="C79" s="9" t="s">
        <v>34</v>
      </c>
      <c r="D79" s="9" t="s">
        <v>16</v>
      </c>
      <c r="E79" s="9"/>
      <c r="F79" s="9"/>
      <c r="G79" s="9"/>
      <c r="I79" t="str">
        <f t="shared" si="1"/>
        <v>DE0414  Porte lacry petit modele Bleu</v>
      </c>
    </row>
    <row r="80" spans="1:9" hidden="1" x14ac:dyDescent="0.2">
      <c r="A80" s="10" t="s">
        <v>56</v>
      </c>
      <c r="B80" s="11" t="s">
        <v>55</v>
      </c>
      <c r="C80" s="12" t="s">
        <v>34</v>
      </c>
      <c r="D80" s="12" t="s">
        <v>16</v>
      </c>
      <c r="E80" s="12"/>
      <c r="F80" s="12"/>
      <c r="G80" s="12"/>
      <c r="I80" t="str">
        <f t="shared" si="1"/>
        <v>DE0415  Porte lampe  BLEU</v>
      </c>
    </row>
    <row r="81" spans="1:9" hidden="1" x14ac:dyDescent="0.2">
      <c r="A81" s="7" t="s">
        <v>50</v>
      </c>
      <c r="B81" s="8" t="s">
        <v>49</v>
      </c>
      <c r="C81" s="9" t="s">
        <v>34</v>
      </c>
      <c r="D81" s="9" t="s">
        <v>16</v>
      </c>
      <c r="E81" s="9"/>
      <c r="F81" s="9"/>
      <c r="G81" s="9"/>
      <c r="I81" t="str">
        <f t="shared" si="1"/>
        <v>DE0424  Porte menottes Bleu</v>
      </c>
    </row>
    <row r="82" spans="1:9" hidden="1" x14ac:dyDescent="0.2">
      <c r="A82" s="10" t="s">
        <v>52</v>
      </c>
      <c r="B82" s="11" t="s">
        <v>51</v>
      </c>
      <c r="C82" s="12" t="s">
        <v>34</v>
      </c>
      <c r="D82" s="12" t="s">
        <v>16</v>
      </c>
      <c r="E82" s="12"/>
      <c r="F82" s="12"/>
      <c r="G82" s="12"/>
      <c r="I82" t="str">
        <f t="shared" si="1"/>
        <v>DE0421  Porte Radio Bleu</v>
      </c>
    </row>
    <row r="83" spans="1:9" hidden="1" x14ac:dyDescent="0.2">
      <c r="A83" s="7" t="s">
        <v>54</v>
      </c>
      <c r="B83" s="8" t="s">
        <v>53</v>
      </c>
      <c r="C83" s="9" t="s">
        <v>34</v>
      </c>
      <c r="D83" s="9" t="s">
        <v>16</v>
      </c>
      <c r="E83" s="9"/>
      <c r="F83" s="9"/>
      <c r="G83" s="9"/>
      <c r="I83" t="str">
        <f t="shared" si="1"/>
        <v>DE0420  Porte Smarphone  BLEU</v>
      </c>
    </row>
    <row r="84" spans="1:9" x14ac:dyDescent="0.2">
      <c r="A84" s="10" t="s">
        <v>18</v>
      </c>
      <c r="B84" s="11" t="s">
        <v>17</v>
      </c>
      <c r="C84" s="12" t="s">
        <v>9</v>
      </c>
      <c r="D84" s="12" t="s">
        <v>16</v>
      </c>
      <c r="E84" s="12"/>
      <c r="F84" s="12"/>
      <c r="G84" s="12"/>
      <c r="I84" t="str">
        <f t="shared" si="1"/>
        <v xml:space="preserve">POR50026  Porte Smartphone </v>
      </c>
    </row>
    <row r="85" spans="1:9" hidden="1" x14ac:dyDescent="0.2">
      <c r="A85" s="7">
        <v>4261</v>
      </c>
      <c r="B85" s="8" t="s">
        <v>166</v>
      </c>
      <c r="C85" s="9" t="s">
        <v>88</v>
      </c>
      <c r="D85" s="9" t="s">
        <v>16</v>
      </c>
      <c r="E85" s="9"/>
      <c r="F85" s="9"/>
      <c r="G85" s="9"/>
      <c r="I85" t="str">
        <f t="shared" si="1"/>
        <v>4261  PORTE-CARTE PROFESSIONNEL 3 VOLETS EMPLACEMENT</v>
      </c>
    </row>
    <row r="86" spans="1:9" hidden="1" x14ac:dyDescent="0.2">
      <c r="A86" s="10">
        <v>426</v>
      </c>
      <c r="B86" s="11" t="s">
        <v>170</v>
      </c>
      <c r="C86" s="12" t="s">
        <v>88</v>
      </c>
      <c r="D86" s="12" t="s">
        <v>8</v>
      </c>
      <c r="E86" s="12"/>
      <c r="F86" s="12"/>
      <c r="G86" s="12"/>
      <c r="I86" t="str">
        <f t="shared" si="1"/>
        <v>426  Porte-carte professionnel cuir noir à 2 volets avec emplacement médaille</v>
      </c>
    </row>
    <row r="87" spans="1:9" x14ac:dyDescent="0.2">
      <c r="A87" s="7" t="s">
        <v>15</v>
      </c>
      <c r="B87" s="8" t="s">
        <v>14</v>
      </c>
      <c r="C87" s="9" t="s">
        <v>9</v>
      </c>
      <c r="D87" s="9" t="s">
        <v>8</v>
      </c>
      <c r="E87" s="9"/>
      <c r="F87" s="9"/>
      <c r="G87" s="9"/>
      <c r="I87" t="str">
        <f t="shared" si="1"/>
        <v>PUL02004U  Pull col montant polaire</v>
      </c>
    </row>
    <row r="88" spans="1:9" hidden="1" x14ac:dyDescent="0.2">
      <c r="A88" s="10" t="s">
        <v>121</v>
      </c>
      <c r="B88" s="11" t="s">
        <v>120</v>
      </c>
      <c r="C88" s="12" t="s">
        <v>88</v>
      </c>
      <c r="D88" s="12" t="s">
        <v>16</v>
      </c>
      <c r="E88" s="12"/>
      <c r="F88" s="12"/>
      <c r="G88" s="12"/>
      <c r="I88" t="str">
        <f t="shared" si="1"/>
        <v>6444PM  Pull polaire PM T.XS à T.5XL</v>
      </c>
    </row>
    <row r="89" spans="1:9" hidden="1" x14ac:dyDescent="0.2">
      <c r="A89" s="7">
        <v>6445</v>
      </c>
      <c r="B89" s="8" t="s">
        <v>163</v>
      </c>
      <c r="C89" s="9" t="s">
        <v>88</v>
      </c>
      <c r="D89" s="9" t="s">
        <v>8</v>
      </c>
      <c r="E89" s="9"/>
      <c r="F89" s="9"/>
      <c r="G89" s="9"/>
      <c r="I89" t="str">
        <f t="shared" si="1"/>
        <v>6445  Sous-pull NEUTRE coloris marine col montant T.XS à T.3XL</v>
      </c>
    </row>
    <row r="90" spans="1:9" hidden="1" x14ac:dyDescent="0.2">
      <c r="A90" s="10" t="s">
        <v>119</v>
      </c>
      <c r="B90" s="11" t="s">
        <v>118</v>
      </c>
      <c r="C90" s="12" t="s">
        <v>88</v>
      </c>
      <c r="D90" s="12" t="s">
        <v>16</v>
      </c>
      <c r="E90" s="12"/>
      <c r="F90" s="12"/>
      <c r="G90" s="12"/>
      <c r="I90" t="str">
        <f t="shared" si="1"/>
        <v>6445B  Sous-pull PM  coloris blanc col montant T.XS à T.3XL</v>
      </c>
    </row>
    <row r="91" spans="1:9" hidden="1" x14ac:dyDescent="0.2">
      <c r="A91" s="7" t="s">
        <v>117</v>
      </c>
      <c r="B91" s="8" t="s">
        <v>116</v>
      </c>
      <c r="C91" s="9" t="s">
        <v>88</v>
      </c>
      <c r="D91" s="9" t="s">
        <v>115</v>
      </c>
      <c r="E91" s="9"/>
      <c r="F91" s="9"/>
      <c r="G91" s="9"/>
      <c r="I91" t="str">
        <f t="shared" si="1"/>
        <v>6445PM  Sous-pull PM  coloris marine col montant T.XS à T.3XL</v>
      </c>
    </row>
    <row r="92" spans="1:9" hidden="1" x14ac:dyDescent="0.2">
      <c r="A92" s="10">
        <v>6140021</v>
      </c>
      <c r="B92" s="11" t="s">
        <v>153</v>
      </c>
      <c r="C92" s="12" t="s">
        <v>88</v>
      </c>
      <c r="D92" s="12" t="s">
        <v>16</v>
      </c>
      <c r="E92" s="12"/>
      <c r="F92" s="12"/>
      <c r="G92" s="12"/>
      <c r="I92" t="str">
        <f t="shared" si="1"/>
        <v>6140021  SWEAT marine</v>
      </c>
    </row>
    <row r="93" spans="1:9" hidden="1" x14ac:dyDescent="0.2">
      <c r="A93" s="7">
        <v>61600220000</v>
      </c>
      <c r="B93" s="8" t="s">
        <v>142</v>
      </c>
      <c r="C93" s="9" t="s">
        <v>88</v>
      </c>
      <c r="D93" s="9" t="s">
        <v>16</v>
      </c>
      <c r="E93" s="9"/>
      <c r="F93" s="9"/>
      <c r="G93" s="9"/>
      <c r="I93" t="str">
        <f t="shared" si="1"/>
        <v>61600220000  Tee shirt coolmax</v>
      </c>
    </row>
    <row r="94" spans="1:9" x14ac:dyDescent="0.2">
      <c r="A94" s="10" t="s">
        <v>13</v>
      </c>
      <c r="B94" s="11" t="s">
        <v>12</v>
      </c>
      <c r="C94" s="12" t="s">
        <v>9</v>
      </c>
      <c r="D94" s="12" t="s">
        <v>8</v>
      </c>
      <c r="E94" s="12"/>
      <c r="F94" s="12"/>
      <c r="G94" s="12"/>
      <c r="I94" t="str">
        <f t="shared" si="1"/>
        <v>TEE02002U  TEE SHIRTcool Max manches courtes</v>
      </c>
    </row>
    <row r="95" spans="1:9" hidden="1" x14ac:dyDescent="0.2">
      <c r="A95" s="7" t="s">
        <v>36</v>
      </c>
      <c r="B95" s="8" t="s">
        <v>35</v>
      </c>
      <c r="C95" s="9" t="s">
        <v>34</v>
      </c>
      <c r="D95" s="9" t="s">
        <v>16</v>
      </c>
      <c r="E95" s="9"/>
      <c r="F95" s="9"/>
      <c r="G95" s="9"/>
      <c r="I95" t="str">
        <f t="shared" si="1"/>
        <v>PM0179  Tee-shirt PM maitre-chien</v>
      </c>
    </row>
    <row r="96" spans="1:9" x14ac:dyDescent="0.2">
      <c r="A96" s="10" t="s">
        <v>11</v>
      </c>
      <c r="B96" s="11" t="s">
        <v>10</v>
      </c>
      <c r="C96" s="12" t="s">
        <v>9</v>
      </c>
      <c r="D96" s="12" t="s">
        <v>8</v>
      </c>
      <c r="E96" s="12"/>
      <c r="F96" s="12"/>
      <c r="G96" s="12"/>
      <c r="I96" t="str">
        <f t="shared" si="1"/>
        <v>TOUCOUPOL  Tour de coup polaire</v>
      </c>
    </row>
    <row r="97" spans="1:9" hidden="1" x14ac:dyDescent="0.2">
      <c r="A97" s="7" t="s">
        <v>114</v>
      </c>
      <c r="B97" s="8" t="s">
        <v>113</v>
      </c>
      <c r="C97" s="9" t="s">
        <v>88</v>
      </c>
      <c r="D97" s="9" t="s">
        <v>16</v>
      </c>
      <c r="E97" s="9"/>
      <c r="F97" s="9"/>
      <c r="G97" s="9"/>
      <c r="I97" t="str">
        <f t="shared" si="1"/>
        <v>6446B  T-shirt PM manches courtes blanc T.XS à T.5XL</v>
      </c>
    </row>
    <row r="98" spans="1:9" hidden="1" x14ac:dyDescent="0.2">
      <c r="A98" s="10" t="s">
        <v>112</v>
      </c>
      <c r="B98" s="11" t="s">
        <v>111</v>
      </c>
      <c r="C98" s="12" t="s">
        <v>88</v>
      </c>
      <c r="D98" s="12" t="s">
        <v>110</v>
      </c>
      <c r="E98" s="12"/>
      <c r="F98" s="12"/>
      <c r="G98" s="12"/>
      <c r="I98" t="str">
        <f t="shared" si="1"/>
        <v>6446M  T-shirt PM manches courtes marine T.XS à T.5XL</v>
      </c>
    </row>
    <row r="99" spans="1:9" hidden="1" x14ac:dyDescent="0.2">
      <c r="A99" s="7"/>
      <c r="B99" s="8"/>
      <c r="C99" s="9"/>
      <c r="D99" s="9"/>
      <c r="E99" s="9"/>
      <c r="F99" s="9"/>
      <c r="G99" s="9"/>
      <c r="I99" t="str">
        <f t="shared" si="1"/>
        <v xml:space="preserve">  </v>
      </c>
    </row>
    <row r="100" spans="1:9" hidden="1" x14ac:dyDescent="0.2">
      <c r="A100" s="10"/>
      <c r="B100" s="11"/>
      <c r="C100" s="12"/>
      <c r="D100" s="12"/>
      <c r="E100" s="12"/>
      <c r="F100" s="12"/>
      <c r="G100" s="12"/>
      <c r="I100" t="str">
        <f t="shared" si="1"/>
        <v xml:space="preserve">  </v>
      </c>
    </row>
    <row r="101" spans="1:9" hidden="1" x14ac:dyDescent="0.2">
      <c r="A101" s="7"/>
      <c r="B101" s="8"/>
      <c r="C101" s="9"/>
      <c r="D101" s="9"/>
      <c r="E101" s="9"/>
      <c r="F101" s="9"/>
      <c r="G101" s="9"/>
      <c r="I101" t="str">
        <f t="shared" si="1"/>
        <v xml:space="preserve">  </v>
      </c>
    </row>
    <row r="102" spans="1:9" hidden="1" x14ac:dyDescent="0.2">
      <c r="A102" s="10"/>
      <c r="B102" s="11"/>
      <c r="C102" s="12"/>
      <c r="D102" s="12"/>
      <c r="E102" s="12"/>
      <c r="F102" s="12"/>
      <c r="G102" s="12"/>
      <c r="I102" t="str">
        <f t="shared" si="1"/>
        <v xml:space="preserve">  </v>
      </c>
    </row>
    <row r="103" spans="1:9" hidden="1" x14ac:dyDescent="0.2">
      <c r="A103" s="7"/>
      <c r="B103" s="8"/>
      <c r="C103" s="9"/>
      <c r="D103" s="9"/>
      <c r="E103" s="9"/>
      <c r="F103" s="9"/>
      <c r="G103" s="9"/>
      <c r="I103" t="str">
        <f t="shared" si="1"/>
        <v xml:space="preserve">  </v>
      </c>
    </row>
    <row r="104" spans="1:9" hidden="1" x14ac:dyDescent="0.2">
      <c r="A104" s="10"/>
      <c r="B104" s="11"/>
      <c r="C104" s="12"/>
      <c r="D104" s="12"/>
      <c r="E104" s="12"/>
      <c r="F104" s="12"/>
      <c r="G104" s="12"/>
      <c r="I104" t="str">
        <f t="shared" si="1"/>
        <v xml:space="preserve">  </v>
      </c>
    </row>
    <row r="105" spans="1:9" hidden="1" x14ac:dyDescent="0.2">
      <c r="A105" s="7"/>
      <c r="B105" s="8"/>
      <c r="C105" s="9"/>
      <c r="D105" s="9"/>
      <c r="E105" s="9"/>
      <c r="F105" s="9"/>
      <c r="G105" s="9"/>
      <c r="I105" t="str">
        <f t="shared" si="1"/>
        <v xml:space="preserve">  </v>
      </c>
    </row>
    <row r="106" spans="1:9" hidden="1" x14ac:dyDescent="0.2">
      <c r="A106" s="10"/>
      <c r="B106" s="11"/>
      <c r="C106" s="12"/>
      <c r="D106" s="12"/>
      <c r="E106" s="12"/>
      <c r="F106" s="12"/>
      <c r="G106" s="12"/>
      <c r="I106" t="str">
        <f t="shared" si="1"/>
        <v xml:space="preserve">  </v>
      </c>
    </row>
    <row r="107" spans="1:9" hidden="1" x14ac:dyDescent="0.2">
      <c r="A107" s="7"/>
      <c r="B107" s="8"/>
      <c r="C107" s="9"/>
      <c r="D107" s="9"/>
      <c r="E107" s="9"/>
      <c r="F107" s="9"/>
      <c r="G107" s="9"/>
      <c r="I107" t="str">
        <f t="shared" si="1"/>
        <v xml:space="preserve">  </v>
      </c>
    </row>
    <row r="108" spans="1:9" hidden="1" x14ac:dyDescent="0.2">
      <c r="A108" s="10"/>
      <c r="B108" s="11"/>
      <c r="C108" s="12"/>
      <c r="D108" s="12"/>
      <c r="E108" s="12"/>
      <c r="F108" s="12"/>
      <c r="G108" s="12"/>
      <c r="I108" t="str">
        <f t="shared" si="1"/>
        <v xml:space="preserve">  </v>
      </c>
    </row>
    <row r="109" spans="1:9" hidden="1" x14ac:dyDescent="0.2">
      <c r="A109" s="7"/>
      <c r="B109" s="8"/>
      <c r="C109" s="9"/>
      <c r="D109" s="9"/>
      <c r="E109" s="9"/>
      <c r="F109" s="9"/>
      <c r="G109" s="9"/>
      <c r="I109" t="str">
        <f t="shared" si="1"/>
        <v xml:space="preserve">  </v>
      </c>
    </row>
    <row r="110" spans="1:9" hidden="1" x14ac:dyDescent="0.2">
      <c r="A110" s="10"/>
      <c r="B110" s="11"/>
      <c r="C110" s="12"/>
      <c r="D110" s="12"/>
      <c r="E110" s="12"/>
      <c r="F110" s="12"/>
      <c r="G110" s="12"/>
      <c r="I110" t="str">
        <f t="shared" si="1"/>
        <v xml:space="preserve">  </v>
      </c>
    </row>
    <row r="111" spans="1:9" hidden="1" x14ac:dyDescent="0.2">
      <c r="A111" s="7"/>
      <c r="B111" s="8"/>
      <c r="C111" s="9"/>
      <c r="D111" s="9"/>
      <c r="E111" s="9"/>
      <c r="F111" s="9"/>
      <c r="G111" s="9"/>
      <c r="I111" t="str">
        <f t="shared" si="1"/>
        <v xml:space="preserve">  </v>
      </c>
    </row>
    <row r="112" spans="1:9" hidden="1" x14ac:dyDescent="0.2">
      <c r="A112" s="10"/>
      <c r="B112" s="11"/>
      <c r="C112" s="12"/>
      <c r="D112" s="12"/>
      <c r="E112" s="12"/>
      <c r="F112" s="12"/>
      <c r="G112" s="12"/>
      <c r="I112" t="str">
        <f t="shared" si="1"/>
        <v xml:space="preserve">  </v>
      </c>
    </row>
    <row r="113" spans="1:9" hidden="1" x14ac:dyDescent="0.2">
      <c r="A113" s="7"/>
      <c r="B113" s="8"/>
      <c r="C113" s="9"/>
      <c r="D113" s="9"/>
      <c r="E113" s="9"/>
      <c r="F113" s="9"/>
      <c r="G113" s="9"/>
      <c r="I113" t="str">
        <f t="shared" si="1"/>
        <v xml:space="preserve">  </v>
      </c>
    </row>
    <row r="114" spans="1:9" hidden="1" x14ac:dyDescent="0.2">
      <c r="A114" s="10"/>
      <c r="B114" s="11"/>
      <c r="C114" s="12"/>
      <c r="D114" s="12"/>
      <c r="E114" s="12"/>
      <c r="F114" s="12"/>
      <c r="G114" s="12"/>
      <c r="I114" t="str">
        <f t="shared" si="1"/>
        <v xml:space="preserve">  </v>
      </c>
    </row>
    <row r="115" spans="1:9" hidden="1" x14ac:dyDescent="0.2">
      <c r="A115" s="7"/>
      <c r="B115" s="8"/>
      <c r="C115" s="9"/>
      <c r="D115" s="9"/>
      <c r="E115" s="9"/>
      <c r="F115" s="9"/>
      <c r="G115" s="9"/>
      <c r="I115" t="str">
        <f t="shared" si="1"/>
        <v xml:space="preserve">  </v>
      </c>
    </row>
    <row r="116" spans="1:9" hidden="1" x14ac:dyDescent="0.2">
      <c r="A116" s="10"/>
      <c r="B116" s="11"/>
      <c r="C116" s="12"/>
      <c r="D116" s="12"/>
      <c r="E116" s="12"/>
      <c r="F116" s="12"/>
      <c r="G116" s="12"/>
      <c r="I116" t="str">
        <f t="shared" si="1"/>
        <v xml:space="preserve">  </v>
      </c>
    </row>
    <row r="117" spans="1:9" hidden="1" x14ac:dyDescent="0.2">
      <c r="A117" s="7"/>
      <c r="B117" s="8"/>
      <c r="C117" s="9"/>
      <c r="D117" s="9"/>
      <c r="E117" s="9"/>
      <c r="F117" s="9"/>
      <c r="G117" s="9"/>
      <c r="I117" t="str">
        <f t="shared" si="1"/>
        <v xml:space="preserve">  </v>
      </c>
    </row>
    <row r="118" spans="1:9" hidden="1" x14ac:dyDescent="0.2">
      <c r="A118" s="10"/>
      <c r="B118" s="11"/>
      <c r="C118" s="12"/>
      <c r="D118" s="12"/>
      <c r="E118" s="12"/>
      <c r="F118" s="12"/>
      <c r="G118" s="12"/>
      <c r="I118" t="str">
        <f t="shared" si="1"/>
        <v xml:space="preserve">  </v>
      </c>
    </row>
    <row r="119" spans="1:9" hidden="1" x14ac:dyDescent="0.2">
      <c r="A119" s="7"/>
      <c r="B119" s="8"/>
      <c r="C119" s="9"/>
      <c r="D119" s="9"/>
      <c r="E119" s="9"/>
      <c r="F119" s="9"/>
      <c r="G119" s="9"/>
      <c r="I119" t="str">
        <f t="shared" si="1"/>
        <v xml:space="preserve">  </v>
      </c>
    </row>
    <row r="120" spans="1:9" hidden="1" x14ac:dyDescent="0.2">
      <c r="A120" s="10"/>
      <c r="B120" s="11"/>
      <c r="C120" s="12"/>
      <c r="D120" s="12"/>
      <c r="E120" s="12"/>
      <c r="F120" s="12"/>
      <c r="G120" s="12"/>
      <c r="I120" t="str">
        <f t="shared" si="1"/>
        <v xml:space="preserve">  </v>
      </c>
    </row>
    <row r="121" spans="1:9" hidden="1" x14ac:dyDescent="0.2">
      <c r="A121" s="7"/>
      <c r="B121" s="8"/>
      <c r="C121" s="9"/>
      <c r="D121" s="9"/>
      <c r="E121" s="9"/>
      <c r="F121" s="9"/>
      <c r="G121" s="9"/>
      <c r="I121" t="str">
        <f t="shared" si="1"/>
        <v xml:space="preserve">  </v>
      </c>
    </row>
    <row r="122" spans="1:9" hidden="1" x14ac:dyDescent="0.2">
      <c r="A122" s="10"/>
      <c r="B122" s="11"/>
      <c r="C122" s="12"/>
      <c r="D122" s="12"/>
      <c r="E122" s="12"/>
      <c r="F122" s="12"/>
      <c r="G122" s="12"/>
      <c r="I122" t="str">
        <f t="shared" si="1"/>
        <v xml:space="preserve">  </v>
      </c>
    </row>
    <row r="123" spans="1:9" hidden="1" x14ac:dyDescent="0.2">
      <c r="A123" s="7"/>
      <c r="B123" s="8"/>
      <c r="C123" s="9"/>
      <c r="D123" s="9"/>
      <c r="E123" s="9"/>
      <c r="F123" s="9"/>
      <c r="G123" s="9"/>
      <c r="I123" t="str">
        <f t="shared" si="1"/>
        <v xml:space="preserve">  </v>
      </c>
    </row>
    <row r="124" spans="1:9" hidden="1" x14ac:dyDescent="0.2">
      <c r="A124" s="10"/>
      <c r="B124" s="11"/>
      <c r="C124" s="12"/>
      <c r="D124" s="12"/>
      <c r="E124" s="12"/>
      <c r="F124" s="12"/>
      <c r="G124" s="12"/>
      <c r="I124" t="str">
        <f t="shared" si="1"/>
        <v xml:space="preserve">  </v>
      </c>
    </row>
    <row r="125" spans="1:9" hidden="1" x14ac:dyDescent="0.2">
      <c r="A125" s="7"/>
      <c r="B125" s="8"/>
      <c r="C125" s="9"/>
      <c r="D125" s="9"/>
      <c r="E125" s="9"/>
      <c r="F125" s="9"/>
      <c r="G125" s="9"/>
      <c r="I125" t="str">
        <f t="shared" si="1"/>
        <v xml:space="preserve">  </v>
      </c>
    </row>
    <row r="126" spans="1:9" hidden="1" x14ac:dyDescent="0.2">
      <c r="A126" s="10"/>
      <c r="B126" s="11"/>
      <c r="C126" s="12"/>
      <c r="D126" s="12"/>
      <c r="E126" s="12"/>
      <c r="F126" s="12"/>
      <c r="G126" s="12"/>
      <c r="I126" t="str">
        <f t="shared" si="1"/>
        <v xml:space="preserve">  </v>
      </c>
    </row>
    <row r="127" spans="1:9" hidden="1" x14ac:dyDescent="0.2">
      <c r="A127" s="7"/>
      <c r="B127" s="8"/>
      <c r="C127" s="9"/>
      <c r="D127" s="9"/>
      <c r="E127" s="9"/>
      <c r="F127" s="9"/>
      <c r="G127" s="9"/>
      <c r="I127" t="str">
        <f t="shared" si="1"/>
        <v xml:space="preserve">  </v>
      </c>
    </row>
    <row r="128" spans="1:9" hidden="1" x14ac:dyDescent="0.2">
      <c r="A128" s="10"/>
      <c r="B128" s="11"/>
      <c r="C128" s="12"/>
      <c r="D128" s="12"/>
      <c r="E128" s="12"/>
      <c r="F128" s="12"/>
      <c r="G128" s="12"/>
      <c r="I128" t="str">
        <f t="shared" si="1"/>
        <v xml:space="preserve">  </v>
      </c>
    </row>
    <row r="129" spans="1:9" hidden="1" x14ac:dyDescent="0.2">
      <c r="A129" s="7"/>
      <c r="B129" s="8"/>
      <c r="C129" s="9"/>
      <c r="D129" s="9"/>
      <c r="E129" s="9"/>
      <c r="F129" s="9"/>
      <c r="G129" s="9"/>
      <c r="I129" t="str">
        <f t="shared" si="1"/>
        <v xml:space="preserve">  </v>
      </c>
    </row>
    <row r="130" spans="1:9" hidden="1" x14ac:dyDescent="0.2">
      <c r="A130" s="10"/>
      <c r="B130" s="11"/>
      <c r="C130" s="12"/>
      <c r="D130" s="12"/>
      <c r="E130" s="12"/>
      <c r="F130" s="12"/>
      <c r="G130" s="12"/>
      <c r="I130" t="str">
        <f t="shared" si="1"/>
        <v xml:space="preserve">  </v>
      </c>
    </row>
    <row r="131" spans="1:9" hidden="1" x14ac:dyDescent="0.2">
      <c r="A131" s="7"/>
      <c r="B131" s="8"/>
      <c r="C131" s="9"/>
      <c r="D131" s="9"/>
      <c r="E131" s="9"/>
      <c r="F131" s="9"/>
      <c r="G131" s="9"/>
      <c r="I131" t="str">
        <f t="shared" ref="I131:I194" si="2">A131 &amp; "  " &amp; B131</f>
        <v xml:space="preserve">  </v>
      </c>
    </row>
    <row r="132" spans="1:9" hidden="1" x14ac:dyDescent="0.2">
      <c r="A132" s="10"/>
      <c r="B132" s="11"/>
      <c r="C132" s="12"/>
      <c r="D132" s="12"/>
      <c r="E132" s="12"/>
      <c r="F132" s="12"/>
      <c r="G132" s="12"/>
      <c r="I132" t="str">
        <f t="shared" si="2"/>
        <v xml:space="preserve">  </v>
      </c>
    </row>
    <row r="133" spans="1:9" hidden="1" x14ac:dyDescent="0.2">
      <c r="A133" s="7"/>
      <c r="B133" s="8"/>
      <c r="C133" s="9"/>
      <c r="D133" s="9"/>
      <c r="E133" s="9"/>
      <c r="F133" s="9"/>
      <c r="G133" s="9"/>
      <c r="I133" t="str">
        <f t="shared" si="2"/>
        <v xml:space="preserve">  </v>
      </c>
    </row>
    <row r="134" spans="1:9" hidden="1" x14ac:dyDescent="0.2">
      <c r="A134" s="10"/>
      <c r="B134" s="11"/>
      <c r="C134" s="12"/>
      <c r="D134" s="12"/>
      <c r="E134" s="12"/>
      <c r="F134" s="12"/>
      <c r="G134" s="12"/>
      <c r="I134" t="str">
        <f t="shared" si="2"/>
        <v xml:space="preserve">  </v>
      </c>
    </row>
    <row r="135" spans="1:9" hidden="1" x14ac:dyDescent="0.2">
      <c r="A135" s="7"/>
      <c r="B135" s="8"/>
      <c r="C135" s="9"/>
      <c r="D135" s="9"/>
      <c r="E135" s="9"/>
      <c r="F135" s="9"/>
      <c r="G135" s="9"/>
      <c r="I135" t="str">
        <f t="shared" si="2"/>
        <v xml:space="preserve">  </v>
      </c>
    </row>
    <row r="136" spans="1:9" hidden="1" x14ac:dyDescent="0.2">
      <c r="A136" s="10"/>
      <c r="B136" s="11"/>
      <c r="C136" s="12"/>
      <c r="D136" s="12"/>
      <c r="E136" s="12"/>
      <c r="F136" s="12"/>
      <c r="G136" s="12"/>
      <c r="I136" t="str">
        <f t="shared" si="2"/>
        <v xml:space="preserve">  </v>
      </c>
    </row>
    <row r="137" spans="1:9" hidden="1" x14ac:dyDescent="0.2">
      <c r="A137" s="7"/>
      <c r="B137" s="8"/>
      <c r="C137" s="9"/>
      <c r="D137" s="9"/>
      <c r="E137" s="9"/>
      <c r="F137" s="9"/>
      <c r="G137" s="9"/>
      <c r="I137" t="str">
        <f t="shared" si="2"/>
        <v xml:space="preserve">  </v>
      </c>
    </row>
    <row r="138" spans="1:9" hidden="1" x14ac:dyDescent="0.2">
      <c r="A138" s="10"/>
      <c r="B138" s="11"/>
      <c r="C138" s="12"/>
      <c r="D138" s="12"/>
      <c r="E138" s="12"/>
      <c r="F138" s="12"/>
      <c r="G138" s="12"/>
      <c r="I138" t="str">
        <f t="shared" si="2"/>
        <v xml:space="preserve">  </v>
      </c>
    </row>
    <row r="139" spans="1:9" hidden="1" x14ac:dyDescent="0.2">
      <c r="A139" s="7"/>
      <c r="B139" s="8"/>
      <c r="C139" s="9"/>
      <c r="D139" s="9"/>
      <c r="E139" s="9"/>
      <c r="F139" s="9"/>
      <c r="G139" s="9"/>
      <c r="I139" t="str">
        <f t="shared" si="2"/>
        <v xml:space="preserve">  </v>
      </c>
    </row>
    <row r="140" spans="1:9" hidden="1" x14ac:dyDescent="0.2">
      <c r="A140" s="10"/>
      <c r="B140" s="11"/>
      <c r="C140" s="12"/>
      <c r="D140" s="12"/>
      <c r="E140" s="12"/>
      <c r="F140" s="12"/>
      <c r="G140" s="12"/>
      <c r="I140" t="str">
        <f t="shared" si="2"/>
        <v xml:space="preserve">  </v>
      </c>
    </row>
    <row r="141" spans="1:9" hidden="1" x14ac:dyDescent="0.2">
      <c r="A141" s="7"/>
      <c r="B141" s="8"/>
      <c r="C141" s="9"/>
      <c r="D141" s="9"/>
      <c r="E141" s="9"/>
      <c r="F141" s="9"/>
      <c r="G141" s="9"/>
      <c r="I141" t="str">
        <f t="shared" si="2"/>
        <v xml:space="preserve">  </v>
      </c>
    </row>
    <row r="142" spans="1:9" hidden="1" x14ac:dyDescent="0.2">
      <c r="A142" s="10"/>
      <c r="B142" s="11"/>
      <c r="C142" s="12"/>
      <c r="D142" s="12"/>
      <c r="E142" s="12"/>
      <c r="F142" s="12"/>
      <c r="G142" s="12"/>
      <c r="I142" t="str">
        <f t="shared" si="2"/>
        <v xml:space="preserve">  </v>
      </c>
    </row>
    <row r="143" spans="1:9" hidden="1" x14ac:dyDescent="0.2">
      <c r="A143" s="7"/>
      <c r="B143" s="8"/>
      <c r="C143" s="9"/>
      <c r="D143" s="9"/>
      <c r="E143" s="9"/>
      <c r="F143" s="9"/>
      <c r="G143" s="9"/>
      <c r="I143" t="str">
        <f t="shared" si="2"/>
        <v xml:space="preserve">  </v>
      </c>
    </row>
    <row r="144" spans="1:9" hidden="1" x14ac:dyDescent="0.2">
      <c r="A144" s="10"/>
      <c r="B144" s="11"/>
      <c r="C144" s="12"/>
      <c r="D144" s="12"/>
      <c r="E144" s="12"/>
      <c r="F144" s="12"/>
      <c r="G144" s="12"/>
      <c r="I144" t="str">
        <f t="shared" si="2"/>
        <v xml:space="preserve">  </v>
      </c>
    </row>
    <row r="145" spans="1:9" hidden="1" x14ac:dyDescent="0.2">
      <c r="A145" s="7"/>
      <c r="B145" s="8"/>
      <c r="C145" s="9"/>
      <c r="D145" s="9"/>
      <c r="E145" s="9"/>
      <c r="F145" s="9"/>
      <c r="G145" s="9"/>
      <c r="I145" t="str">
        <f t="shared" si="2"/>
        <v xml:space="preserve">  </v>
      </c>
    </row>
    <row r="146" spans="1:9" hidden="1" x14ac:dyDescent="0.2">
      <c r="A146" s="10"/>
      <c r="B146" s="11"/>
      <c r="C146" s="12"/>
      <c r="D146" s="12"/>
      <c r="E146" s="12"/>
      <c r="F146" s="12"/>
      <c r="G146" s="12"/>
      <c r="I146" t="str">
        <f t="shared" si="2"/>
        <v xml:space="preserve">  </v>
      </c>
    </row>
    <row r="147" spans="1:9" hidden="1" x14ac:dyDescent="0.2">
      <c r="A147" s="7"/>
      <c r="B147" s="8"/>
      <c r="C147" s="9"/>
      <c r="D147" s="9"/>
      <c r="E147" s="9"/>
      <c r="F147" s="9"/>
      <c r="G147" s="9"/>
      <c r="I147" t="str">
        <f t="shared" si="2"/>
        <v xml:space="preserve">  </v>
      </c>
    </row>
    <row r="148" spans="1:9" hidden="1" x14ac:dyDescent="0.2">
      <c r="A148" s="10"/>
      <c r="B148" s="11"/>
      <c r="C148" s="12"/>
      <c r="D148" s="12"/>
      <c r="E148" s="12"/>
      <c r="F148" s="12"/>
      <c r="G148" s="12"/>
      <c r="I148" t="str">
        <f t="shared" si="2"/>
        <v xml:space="preserve">  </v>
      </c>
    </row>
    <row r="149" spans="1:9" hidden="1" x14ac:dyDescent="0.2">
      <c r="A149" s="7"/>
      <c r="B149" s="8"/>
      <c r="C149" s="9"/>
      <c r="D149" s="9"/>
      <c r="E149" s="9"/>
      <c r="F149" s="9"/>
      <c r="G149" s="9"/>
      <c r="I149" t="str">
        <f t="shared" si="2"/>
        <v xml:space="preserve">  </v>
      </c>
    </row>
    <row r="150" spans="1:9" hidden="1" x14ac:dyDescent="0.2">
      <c r="A150" s="10"/>
      <c r="B150" s="11"/>
      <c r="C150" s="12"/>
      <c r="D150" s="12"/>
      <c r="E150" s="12"/>
      <c r="F150" s="12"/>
      <c r="G150" s="12"/>
      <c r="I150" t="str">
        <f t="shared" si="2"/>
        <v xml:space="preserve">  </v>
      </c>
    </row>
    <row r="151" spans="1:9" hidden="1" x14ac:dyDescent="0.2">
      <c r="A151" s="7"/>
      <c r="B151" s="8"/>
      <c r="C151" s="9"/>
      <c r="D151" s="9"/>
      <c r="E151" s="9"/>
      <c r="F151" s="9"/>
      <c r="G151" s="9"/>
      <c r="I151" t="str">
        <f t="shared" si="2"/>
        <v xml:space="preserve">  </v>
      </c>
    </row>
    <row r="152" spans="1:9" hidden="1" x14ac:dyDescent="0.2">
      <c r="A152" s="10"/>
      <c r="B152" s="11"/>
      <c r="C152" s="12"/>
      <c r="D152" s="12"/>
      <c r="E152" s="12"/>
      <c r="F152" s="12"/>
      <c r="G152" s="12"/>
      <c r="I152" t="str">
        <f t="shared" si="2"/>
        <v xml:space="preserve">  </v>
      </c>
    </row>
    <row r="153" spans="1:9" hidden="1" x14ac:dyDescent="0.2">
      <c r="A153" s="7"/>
      <c r="B153" s="8"/>
      <c r="C153" s="9"/>
      <c r="D153" s="9"/>
      <c r="E153" s="9"/>
      <c r="F153" s="9"/>
      <c r="G153" s="9"/>
      <c r="I153" t="str">
        <f t="shared" si="2"/>
        <v xml:space="preserve">  </v>
      </c>
    </row>
    <row r="154" spans="1:9" hidden="1" x14ac:dyDescent="0.2">
      <c r="A154" s="10"/>
      <c r="B154" s="11"/>
      <c r="C154" s="12"/>
      <c r="D154" s="12"/>
      <c r="E154" s="12"/>
      <c r="F154" s="12"/>
      <c r="G154" s="12"/>
      <c r="I154" t="str">
        <f t="shared" si="2"/>
        <v xml:space="preserve">  </v>
      </c>
    </row>
    <row r="155" spans="1:9" hidden="1" x14ac:dyDescent="0.2">
      <c r="A155" s="7"/>
      <c r="B155" s="8"/>
      <c r="C155" s="9"/>
      <c r="D155" s="9"/>
      <c r="E155" s="9"/>
      <c r="F155" s="9"/>
      <c r="G155" s="9"/>
      <c r="I155" t="str">
        <f t="shared" si="2"/>
        <v xml:space="preserve">  </v>
      </c>
    </row>
    <row r="156" spans="1:9" hidden="1" x14ac:dyDescent="0.2">
      <c r="A156" s="10"/>
      <c r="B156" s="11"/>
      <c r="C156" s="12"/>
      <c r="D156" s="12"/>
      <c r="E156" s="12"/>
      <c r="F156" s="12"/>
      <c r="G156" s="12"/>
      <c r="I156" t="str">
        <f t="shared" si="2"/>
        <v xml:space="preserve">  </v>
      </c>
    </row>
    <row r="157" spans="1:9" hidden="1" x14ac:dyDescent="0.2">
      <c r="A157" s="7"/>
      <c r="B157" s="8"/>
      <c r="C157" s="9"/>
      <c r="D157" s="9"/>
      <c r="E157" s="9"/>
      <c r="F157" s="9"/>
      <c r="G157" s="9"/>
      <c r="I157" t="str">
        <f t="shared" si="2"/>
        <v xml:space="preserve">  </v>
      </c>
    </row>
    <row r="158" spans="1:9" hidden="1" x14ac:dyDescent="0.2">
      <c r="A158" s="10"/>
      <c r="B158" s="11"/>
      <c r="C158" s="12"/>
      <c r="D158" s="12"/>
      <c r="E158" s="12"/>
      <c r="F158" s="12"/>
      <c r="G158" s="12"/>
      <c r="I158" t="str">
        <f t="shared" si="2"/>
        <v xml:space="preserve">  </v>
      </c>
    </row>
    <row r="159" spans="1:9" hidden="1" x14ac:dyDescent="0.2">
      <c r="A159" s="7"/>
      <c r="B159" s="8"/>
      <c r="C159" s="9"/>
      <c r="D159" s="9"/>
      <c r="E159" s="9"/>
      <c r="F159" s="9"/>
      <c r="G159" s="9"/>
      <c r="I159" t="str">
        <f t="shared" si="2"/>
        <v xml:space="preserve">  </v>
      </c>
    </row>
    <row r="160" spans="1:9" hidden="1" x14ac:dyDescent="0.2">
      <c r="A160" s="10"/>
      <c r="B160" s="11"/>
      <c r="C160" s="12"/>
      <c r="D160" s="12"/>
      <c r="E160" s="12"/>
      <c r="F160" s="12"/>
      <c r="G160" s="12"/>
      <c r="I160" t="str">
        <f t="shared" si="2"/>
        <v xml:space="preserve">  </v>
      </c>
    </row>
    <row r="161" spans="1:9" hidden="1" x14ac:dyDescent="0.2">
      <c r="A161" s="7"/>
      <c r="B161" s="8"/>
      <c r="C161" s="9"/>
      <c r="D161" s="9"/>
      <c r="E161" s="9"/>
      <c r="F161" s="9"/>
      <c r="G161" s="9"/>
      <c r="I161" t="str">
        <f t="shared" si="2"/>
        <v xml:space="preserve">  </v>
      </c>
    </row>
    <row r="162" spans="1:9" hidden="1" x14ac:dyDescent="0.2">
      <c r="A162" s="10"/>
      <c r="B162" s="11"/>
      <c r="C162" s="12"/>
      <c r="D162" s="12"/>
      <c r="E162" s="12"/>
      <c r="F162" s="12"/>
      <c r="G162" s="12"/>
      <c r="I162" t="str">
        <f t="shared" si="2"/>
        <v xml:space="preserve">  </v>
      </c>
    </row>
    <row r="163" spans="1:9" hidden="1" x14ac:dyDescent="0.2">
      <c r="A163" s="7"/>
      <c r="B163" s="8"/>
      <c r="C163" s="9"/>
      <c r="D163" s="9"/>
      <c r="E163" s="9"/>
      <c r="F163" s="9"/>
      <c r="G163" s="9"/>
      <c r="I163" t="str">
        <f t="shared" si="2"/>
        <v xml:space="preserve">  </v>
      </c>
    </row>
    <row r="164" spans="1:9" hidden="1" x14ac:dyDescent="0.2">
      <c r="A164" s="10"/>
      <c r="B164" s="11"/>
      <c r="C164" s="12"/>
      <c r="D164" s="12"/>
      <c r="E164" s="12"/>
      <c r="F164" s="12"/>
      <c r="G164" s="12"/>
      <c r="I164" t="str">
        <f t="shared" si="2"/>
        <v xml:space="preserve">  </v>
      </c>
    </row>
    <row r="165" spans="1:9" hidden="1" x14ac:dyDescent="0.2">
      <c r="A165" s="7"/>
      <c r="B165" s="8"/>
      <c r="C165" s="9"/>
      <c r="D165" s="9"/>
      <c r="E165" s="9"/>
      <c r="F165" s="9"/>
      <c r="G165" s="9"/>
      <c r="I165" t="str">
        <f t="shared" si="2"/>
        <v xml:space="preserve">  </v>
      </c>
    </row>
    <row r="166" spans="1:9" hidden="1" x14ac:dyDescent="0.2">
      <c r="A166" s="10"/>
      <c r="B166" s="11"/>
      <c r="C166" s="12"/>
      <c r="D166" s="12"/>
      <c r="E166" s="12"/>
      <c r="F166" s="12"/>
      <c r="G166" s="12"/>
      <c r="I166" t="str">
        <f t="shared" si="2"/>
        <v xml:space="preserve">  </v>
      </c>
    </row>
    <row r="167" spans="1:9" hidden="1" x14ac:dyDescent="0.2">
      <c r="A167" s="7"/>
      <c r="B167" s="8"/>
      <c r="C167" s="9"/>
      <c r="D167" s="9"/>
      <c r="E167" s="9"/>
      <c r="F167" s="9"/>
      <c r="G167" s="9"/>
      <c r="I167" t="str">
        <f t="shared" si="2"/>
        <v xml:space="preserve">  </v>
      </c>
    </row>
    <row r="168" spans="1:9" hidden="1" x14ac:dyDescent="0.2">
      <c r="A168" s="10"/>
      <c r="B168" s="11"/>
      <c r="C168" s="12"/>
      <c r="D168" s="12"/>
      <c r="E168" s="12"/>
      <c r="F168" s="12"/>
      <c r="G168" s="12"/>
      <c r="I168" t="str">
        <f t="shared" si="2"/>
        <v xml:space="preserve">  </v>
      </c>
    </row>
    <row r="169" spans="1:9" hidden="1" x14ac:dyDescent="0.2">
      <c r="A169" s="7"/>
      <c r="B169" s="8"/>
      <c r="C169" s="9"/>
      <c r="D169" s="9"/>
      <c r="E169" s="9"/>
      <c r="F169" s="9"/>
      <c r="G169" s="9"/>
      <c r="I169" t="str">
        <f t="shared" si="2"/>
        <v xml:space="preserve">  </v>
      </c>
    </row>
    <row r="170" spans="1:9" hidden="1" x14ac:dyDescent="0.2">
      <c r="A170" s="10"/>
      <c r="B170" s="11"/>
      <c r="C170" s="12"/>
      <c r="D170" s="12"/>
      <c r="E170" s="12"/>
      <c r="F170" s="12"/>
      <c r="G170" s="12"/>
      <c r="I170" t="str">
        <f t="shared" si="2"/>
        <v xml:space="preserve">  </v>
      </c>
    </row>
    <row r="171" spans="1:9" hidden="1" x14ac:dyDescent="0.2">
      <c r="A171" s="7"/>
      <c r="B171" s="8"/>
      <c r="C171" s="9"/>
      <c r="D171" s="9"/>
      <c r="E171" s="9"/>
      <c r="F171" s="9"/>
      <c r="G171" s="9"/>
      <c r="I171" t="str">
        <f t="shared" si="2"/>
        <v xml:space="preserve">  </v>
      </c>
    </row>
    <row r="172" spans="1:9" hidden="1" x14ac:dyDescent="0.2">
      <c r="A172" s="10"/>
      <c r="B172" s="11"/>
      <c r="C172" s="12"/>
      <c r="D172" s="12"/>
      <c r="E172" s="12"/>
      <c r="F172" s="12"/>
      <c r="G172" s="12"/>
      <c r="I172" t="str">
        <f t="shared" si="2"/>
        <v xml:space="preserve">  </v>
      </c>
    </row>
    <row r="173" spans="1:9" hidden="1" x14ac:dyDescent="0.2">
      <c r="A173" s="7"/>
      <c r="B173" s="8"/>
      <c r="C173" s="9"/>
      <c r="D173" s="9"/>
      <c r="E173" s="9"/>
      <c r="F173" s="9"/>
      <c r="G173" s="9"/>
      <c r="I173" t="str">
        <f t="shared" si="2"/>
        <v xml:space="preserve">  </v>
      </c>
    </row>
    <row r="174" spans="1:9" hidden="1" x14ac:dyDescent="0.2">
      <c r="A174" s="10"/>
      <c r="B174" s="11"/>
      <c r="C174" s="12"/>
      <c r="D174" s="12"/>
      <c r="E174" s="12"/>
      <c r="F174" s="12"/>
      <c r="G174" s="12"/>
      <c r="I174" t="str">
        <f t="shared" si="2"/>
        <v xml:space="preserve">  </v>
      </c>
    </row>
    <row r="175" spans="1:9" hidden="1" x14ac:dyDescent="0.2">
      <c r="A175" s="7"/>
      <c r="B175" s="8"/>
      <c r="C175" s="9"/>
      <c r="D175" s="9"/>
      <c r="E175" s="9"/>
      <c r="F175" s="9"/>
      <c r="G175" s="9"/>
      <c r="I175" t="str">
        <f t="shared" si="2"/>
        <v xml:space="preserve">  </v>
      </c>
    </row>
    <row r="176" spans="1:9" hidden="1" x14ac:dyDescent="0.2">
      <c r="A176" s="10"/>
      <c r="B176" s="11"/>
      <c r="C176" s="12"/>
      <c r="D176" s="12"/>
      <c r="E176" s="12"/>
      <c r="F176" s="12"/>
      <c r="G176" s="12"/>
      <c r="I176" t="str">
        <f t="shared" si="2"/>
        <v xml:space="preserve">  </v>
      </c>
    </row>
    <row r="177" spans="1:9" hidden="1" x14ac:dyDescent="0.2">
      <c r="A177" s="7"/>
      <c r="B177" s="8"/>
      <c r="C177" s="9"/>
      <c r="D177" s="9"/>
      <c r="E177" s="9"/>
      <c r="F177" s="9"/>
      <c r="G177" s="9"/>
      <c r="I177" t="str">
        <f t="shared" si="2"/>
        <v xml:space="preserve">  </v>
      </c>
    </row>
    <row r="178" spans="1:9" hidden="1" x14ac:dyDescent="0.2">
      <c r="A178" s="10"/>
      <c r="B178" s="11"/>
      <c r="C178" s="12"/>
      <c r="D178" s="12"/>
      <c r="E178" s="12"/>
      <c r="F178" s="12"/>
      <c r="G178" s="12"/>
      <c r="I178" t="str">
        <f t="shared" si="2"/>
        <v xml:space="preserve">  </v>
      </c>
    </row>
    <row r="179" spans="1:9" hidden="1" x14ac:dyDescent="0.2">
      <c r="A179" s="7"/>
      <c r="B179" s="8"/>
      <c r="C179" s="9"/>
      <c r="D179" s="9"/>
      <c r="E179" s="9"/>
      <c r="F179" s="9"/>
      <c r="G179" s="9"/>
      <c r="I179" t="str">
        <f t="shared" si="2"/>
        <v xml:space="preserve">  </v>
      </c>
    </row>
    <row r="180" spans="1:9" hidden="1" x14ac:dyDescent="0.2">
      <c r="A180" s="10"/>
      <c r="B180" s="11"/>
      <c r="C180" s="12"/>
      <c r="D180" s="12"/>
      <c r="E180" s="12"/>
      <c r="F180" s="12"/>
      <c r="G180" s="12"/>
      <c r="I180" t="str">
        <f t="shared" si="2"/>
        <v xml:space="preserve">  </v>
      </c>
    </row>
    <row r="181" spans="1:9" hidden="1" x14ac:dyDescent="0.2">
      <c r="A181" s="7"/>
      <c r="B181" s="8"/>
      <c r="C181" s="9"/>
      <c r="D181" s="9"/>
      <c r="E181" s="9"/>
      <c r="F181" s="9"/>
      <c r="G181" s="9"/>
      <c r="I181" t="str">
        <f t="shared" si="2"/>
        <v xml:space="preserve">  </v>
      </c>
    </row>
    <row r="182" spans="1:9" hidden="1" x14ac:dyDescent="0.2">
      <c r="A182" s="10"/>
      <c r="B182" s="11"/>
      <c r="C182" s="12"/>
      <c r="D182" s="12"/>
      <c r="E182" s="12"/>
      <c r="F182" s="12"/>
      <c r="G182" s="12"/>
      <c r="I182" t="str">
        <f t="shared" si="2"/>
        <v xml:space="preserve">  </v>
      </c>
    </row>
    <row r="183" spans="1:9" hidden="1" x14ac:dyDescent="0.2">
      <c r="A183" s="7"/>
      <c r="B183" s="8"/>
      <c r="C183" s="9"/>
      <c r="D183" s="9"/>
      <c r="E183" s="9"/>
      <c r="F183" s="9"/>
      <c r="G183" s="9"/>
      <c r="I183" t="str">
        <f t="shared" si="2"/>
        <v xml:space="preserve">  </v>
      </c>
    </row>
    <row r="184" spans="1:9" hidden="1" x14ac:dyDescent="0.2">
      <c r="A184" s="10"/>
      <c r="B184" s="11"/>
      <c r="C184" s="12"/>
      <c r="D184" s="12"/>
      <c r="E184" s="12"/>
      <c r="F184" s="12"/>
      <c r="G184" s="12"/>
      <c r="I184" t="str">
        <f t="shared" si="2"/>
        <v xml:space="preserve">  </v>
      </c>
    </row>
    <row r="185" spans="1:9" hidden="1" x14ac:dyDescent="0.2">
      <c r="A185" s="7"/>
      <c r="B185" s="8"/>
      <c r="C185" s="9"/>
      <c r="D185" s="9"/>
      <c r="E185" s="9"/>
      <c r="F185" s="9"/>
      <c r="G185" s="9"/>
      <c r="I185" t="str">
        <f t="shared" si="2"/>
        <v xml:space="preserve">  </v>
      </c>
    </row>
    <row r="186" spans="1:9" hidden="1" x14ac:dyDescent="0.2">
      <c r="A186" s="10"/>
      <c r="B186" s="11"/>
      <c r="C186" s="12"/>
      <c r="D186" s="12"/>
      <c r="E186" s="12"/>
      <c r="F186" s="12"/>
      <c r="G186" s="12"/>
      <c r="I186" t="str">
        <f t="shared" si="2"/>
        <v xml:space="preserve">  </v>
      </c>
    </row>
    <row r="187" spans="1:9" hidden="1" x14ac:dyDescent="0.2">
      <c r="A187" s="7"/>
      <c r="B187" s="8"/>
      <c r="C187" s="9"/>
      <c r="D187" s="9"/>
      <c r="E187" s="9"/>
      <c r="F187" s="9"/>
      <c r="G187" s="9"/>
      <c r="I187" t="str">
        <f t="shared" si="2"/>
        <v xml:space="preserve">  </v>
      </c>
    </row>
    <row r="188" spans="1:9" hidden="1" x14ac:dyDescent="0.2">
      <c r="A188" s="10"/>
      <c r="B188" s="11"/>
      <c r="C188" s="12"/>
      <c r="D188" s="12"/>
      <c r="E188" s="12"/>
      <c r="F188" s="12"/>
      <c r="G188" s="12"/>
      <c r="I188" t="str">
        <f t="shared" si="2"/>
        <v xml:space="preserve">  </v>
      </c>
    </row>
    <row r="189" spans="1:9" hidden="1" x14ac:dyDescent="0.2">
      <c r="A189" s="7"/>
      <c r="B189" s="8"/>
      <c r="C189" s="9"/>
      <c r="D189" s="9"/>
      <c r="E189" s="9"/>
      <c r="F189" s="9"/>
      <c r="G189" s="9"/>
      <c r="I189" t="str">
        <f t="shared" si="2"/>
        <v xml:space="preserve">  </v>
      </c>
    </row>
    <row r="190" spans="1:9" hidden="1" x14ac:dyDescent="0.2">
      <c r="A190" s="10"/>
      <c r="B190" s="11"/>
      <c r="C190" s="12"/>
      <c r="D190" s="12"/>
      <c r="E190" s="12"/>
      <c r="F190" s="12"/>
      <c r="G190" s="12"/>
      <c r="I190" t="str">
        <f t="shared" si="2"/>
        <v xml:space="preserve">  </v>
      </c>
    </row>
    <row r="191" spans="1:9" hidden="1" x14ac:dyDescent="0.2">
      <c r="A191" s="7"/>
      <c r="B191" s="8"/>
      <c r="C191" s="9"/>
      <c r="D191" s="9"/>
      <c r="E191" s="9"/>
      <c r="F191" s="9"/>
      <c r="G191" s="9"/>
      <c r="I191" t="str">
        <f t="shared" si="2"/>
        <v xml:space="preserve">  </v>
      </c>
    </row>
    <row r="192" spans="1:9" hidden="1" x14ac:dyDescent="0.2">
      <c r="A192" s="10"/>
      <c r="B192" s="11"/>
      <c r="C192" s="12"/>
      <c r="D192" s="12"/>
      <c r="E192" s="12"/>
      <c r="F192" s="12"/>
      <c r="G192" s="12"/>
      <c r="I192" t="str">
        <f t="shared" si="2"/>
        <v xml:space="preserve">  </v>
      </c>
    </row>
    <row r="193" spans="1:9" hidden="1" x14ac:dyDescent="0.2">
      <c r="A193" s="7"/>
      <c r="B193" s="8"/>
      <c r="C193" s="9"/>
      <c r="D193" s="9"/>
      <c r="E193" s="9"/>
      <c r="F193" s="9"/>
      <c r="G193" s="9"/>
      <c r="I193" t="str">
        <f t="shared" si="2"/>
        <v xml:space="preserve">  </v>
      </c>
    </row>
    <row r="194" spans="1:9" hidden="1" x14ac:dyDescent="0.2">
      <c r="A194" s="10"/>
      <c r="B194" s="11"/>
      <c r="C194" s="12"/>
      <c r="D194" s="12"/>
      <c r="E194" s="12"/>
      <c r="F194" s="12"/>
      <c r="G194" s="12"/>
      <c r="I194" t="str">
        <f t="shared" si="2"/>
        <v xml:space="preserve">  </v>
      </c>
    </row>
    <row r="195" spans="1:9" hidden="1" x14ac:dyDescent="0.2">
      <c r="A195" s="7"/>
      <c r="B195" s="8"/>
      <c r="C195" s="9"/>
      <c r="D195" s="9"/>
      <c r="E195" s="9"/>
      <c r="F195" s="9"/>
      <c r="G195" s="9"/>
      <c r="I195" t="str">
        <f t="shared" ref="I195:I200" si="3">A195 &amp; "  " &amp; B195</f>
        <v xml:space="preserve">  </v>
      </c>
    </row>
    <row r="196" spans="1:9" hidden="1" x14ac:dyDescent="0.2">
      <c r="A196" s="10"/>
      <c r="B196" s="11"/>
      <c r="C196" s="12"/>
      <c r="D196" s="12"/>
      <c r="E196" s="12"/>
      <c r="F196" s="12"/>
      <c r="G196" s="12"/>
      <c r="I196" t="str">
        <f t="shared" si="3"/>
        <v xml:space="preserve">  </v>
      </c>
    </row>
    <row r="197" spans="1:9" hidden="1" x14ac:dyDescent="0.2">
      <c r="A197" s="7"/>
      <c r="B197" s="8"/>
      <c r="C197" s="9"/>
      <c r="D197" s="9"/>
      <c r="E197" s="9"/>
      <c r="F197" s="9"/>
      <c r="G197" s="9"/>
      <c r="I197" t="str">
        <f t="shared" si="3"/>
        <v xml:space="preserve">  </v>
      </c>
    </row>
    <row r="198" spans="1:9" hidden="1" x14ac:dyDescent="0.2">
      <c r="A198" s="10"/>
      <c r="B198" s="11"/>
      <c r="C198" s="12"/>
      <c r="D198" s="12"/>
      <c r="E198" s="12"/>
      <c r="F198" s="12"/>
      <c r="G198" s="12"/>
      <c r="I198" t="str">
        <f t="shared" si="3"/>
        <v xml:space="preserve">  </v>
      </c>
    </row>
    <row r="199" spans="1:9" hidden="1" x14ac:dyDescent="0.2">
      <c r="A199" s="7"/>
      <c r="B199" s="8"/>
      <c r="C199" s="9"/>
      <c r="D199" s="9"/>
      <c r="E199" s="9"/>
      <c r="F199" s="9"/>
      <c r="G199" s="9"/>
      <c r="I199" t="str">
        <f t="shared" si="3"/>
        <v xml:space="preserve">  </v>
      </c>
    </row>
    <row r="200" spans="1:9" hidden="1" x14ac:dyDescent="0.2">
      <c r="A200" s="10"/>
      <c r="B200" s="11"/>
      <c r="C200" s="12"/>
      <c r="D200" s="12"/>
      <c r="E200" s="12"/>
      <c r="F200" s="12"/>
      <c r="G200" s="12"/>
      <c r="I200" t="str">
        <f t="shared" si="3"/>
        <v xml:space="preserve">  </v>
      </c>
    </row>
  </sheetData>
  <hyperlinks>
    <hyperlink ref="G2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Commande</vt:lpstr>
      <vt:lpstr>Feuil3</vt:lpstr>
      <vt:lpstr>Articles</vt:lpstr>
      <vt:lpstr>articles</vt:lpstr>
      <vt:lpstr>cdt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PARKING</dc:creator>
  <cp:lastModifiedBy>PARKING</cp:lastModifiedBy>
  <cp:lastPrinted>2019-09-12T13:51:18Z</cp:lastPrinted>
  <dcterms:created xsi:type="dcterms:W3CDTF">2019-09-09T14:47:43Z</dcterms:created>
  <dcterms:modified xsi:type="dcterms:W3CDTF">2019-09-12T14:39:07Z</dcterms:modified>
</cp:coreProperties>
</file>