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spard Pietropaoli\Desktop\"/>
    </mc:Choice>
  </mc:AlternateContent>
  <xr:revisionPtr revIDLastSave="0" documentId="13_ncr:1_{DA2742A1-091A-4FF4-8DEA-EF0C93C782BC}" xr6:coauthVersionLast="44" xr6:coauthVersionMax="44" xr10:uidLastSave="{00000000-0000-0000-0000-000000000000}"/>
  <bookViews>
    <workbookView xWindow="-120" yWindow="-120" windowWidth="38640" windowHeight="21240" xr2:uid="{00000000-000D-0000-FFFF-FFFF00000000}"/>
  </bookViews>
  <sheets>
    <sheet name="Production amont" sheetId="1" r:id="rId1"/>
    <sheet name="Production aval" sheetId="2" r:id="rId2"/>
    <sheet name="Récapitulatif" sheetId="3" r:id="rId3"/>
    <sheet name="Paramétr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4" l="1"/>
  <c r="A24" i="3" l="1"/>
  <c r="C24" i="3" s="1"/>
  <c r="B24" i="3"/>
  <c r="A25" i="3"/>
  <c r="E25" i="3" s="1"/>
  <c r="B25" i="3"/>
  <c r="A26" i="3"/>
  <c r="C26" i="3" s="1"/>
  <c r="B26" i="3"/>
  <c r="A27" i="3"/>
  <c r="C27" i="3" s="1"/>
  <c r="B27" i="3"/>
  <c r="A28" i="3"/>
  <c r="C28" i="3" s="1"/>
  <c r="B28" i="3"/>
  <c r="A29" i="3"/>
  <c r="E29" i="3" s="1"/>
  <c r="B29" i="3"/>
  <c r="A30" i="3"/>
  <c r="C30" i="3" s="1"/>
  <c r="B30" i="3"/>
  <c r="A31" i="3"/>
  <c r="C31" i="3" s="1"/>
  <c r="B31" i="3"/>
  <c r="A32" i="3"/>
  <c r="C32" i="3" s="1"/>
  <c r="B32" i="3"/>
  <c r="A33" i="3"/>
  <c r="E33" i="3" s="1"/>
  <c r="B33" i="3"/>
  <c r="A34" i="3"/>
  <c r="C34" i="3" s="1"/>
  <c r="B34" i="3"/>
  <c r="A35" i="3"/>
  <c r="C35" i="3" s="1"/>
  <c r="B35" i="3"/>
  <c r="A36" i="3"/>
  <c r="C36" i="3" s="1"/>
  <c r="B36" i="3"/>
  <c r="A37" i="3"/>
  <c r="E37" i="3" s="1"/>
  <c r="B37" i="3"/>
  <c r="A38" i="3"/>
  <c r="C38" i="3" s="1"/>
  <c r="B38" i="3"/>
  <c r="A39" i="3"/>
  <c r="C39" i="3" s="1"/>
  <c r="B39" i="3"/>
  <c r="A40" i="3"/>
  <c r="C40" i="3" s="1"/>
  <c r="B40" i="3"/>
  <c r="A41" i="3"/>
  <c r="E41" i="3" s="1"/>
  <c r="B41" i="3"/>
  <c r="A42" i="3"/>
  <c r="C42" i="3" s="1"/>
  <c r="B42" i="3"/>
  <c r="A43" i="3"/>
  <c r="C43" i="3" s="1"/>
  <c r="B43" i="3"/>
  <c r="A44" i="3"/>
  <c r="C44" i="3" s="1"/>
  <c r="B44" i="3"/>
  <c r="A45" i="3"/>
  <c r="E45" i="3" s="1"/>
  <c r="B45" i="3"/>
  <c r="A46" i="3"/>
  <c r="C46" i="3" s="1"/>
  <c r="B46" i="3"/>
  <c r="A47" i="3"/>
  <c r="C47" i="3" s="1"/>
  <c r="B47" i="3"/>
  <c r="A48" i="3"/>
  <c r="C48" i="3" s="1"/>
  <c r="B48" i="3"/>
  <c r="A49" i="3"/>
  <c r="E49" i="3" s="1"/>
  <c r="B49" i="3"/>
  <c r="A50" i="3"/>
  <c r="C50" i="3" s="1"/>
  <c r="B50" i="3"/>
  <c r="A51" i="3"/>
  <c r="C51" i="3" s="1"/>
  <c r="B51" i="3"/>
  <c r="A52" i="3"/>
  <c r="C52" i="3" s="1"/>
  <c r="B52" i="3"/>
  <c r="A53" i="3"/>
  <c r="E53" i="3" s="1"/>
  <c r="B53" i="3"/>
  <c r="A54" i="3"/>
  <c r="C54" i="3" s="1"/>
  <c r="B54" i="3"/>
  <c r="A55" i="3"/>
  <c r="C55" i="3" s="1"/>
  <c r="B55" i="3"/>
  <c r="A56" i="3"/>
  <c r="C56" i="3" s="1"/>
  <c r="B56" i="3"/>
  <c r="A57" i="3"/>
  <c r="E57" i="3" s="1"/>
  <c r="B57" i="3"/>
  <c r="A58" i="3"/>
  <c r="C58" i="3" s="1"/>
  <c r="B58" i="3"/>
  <c r="A59" i="3"/>
  <c r="C59" i="3" s="1"/>
  <c r="B59" i="3"/>
  <c r="A60" i="3"/>
  <c r="C60" i="3" s="1"/>
  <c r="B60" i="3"/>
  <c r="A61" i="3"/>
  <c r="E61" i="3" s="1"/>
  <c r="B61" i="3"/>
  <c r="A62" i="3"/>
  <c r="C62" i="3" s="1"/>
  <c r="B62" i="3"/>
  <c r="A58" i="2"/>
  <c r="B58" i="2"/>
  <c r="A59" i="2"/>
  <c r="C59" i="2" s="1"/>
  <c r="B59" i="2"/>
  <c r="A60" i="2"/>
  <c r="B60" i="2"/>
  <c r="A61" i="2"/>
  <c r="B61" i="2"/>
  <c r="A62" i="2"/>
  <c r="B62" i="2"/>
  <c r="F1" i="3"/>
  <c r="A3" i="2"/>
  <c r="B3" i="2"/>
  <c r="A4" i="2"/>
  <c r="B4" i="2"/>
  <c r="A5" i="2"/>
  <c r="B5" i="2"/>
  <c r="A6" i="2"/>
  <c r="B6" i="2"/>
  <c r="A7" i="2"/>
  <c r="B7" i="2"/>
  <c r="A8" i="2"/>
  <c r="B8" i="2"/>
  <c r="A9" i="2"/>
  <c r="C9" i="2" s="1"/>
  <c r="B9" i="2"/>
  <c r="A10" i="2"/>
  <c r="C10" i="2" s="1"/>
  <c r="B10" i="2"/>
  <c r="A11" i="2"/>
  <c r="B11" i="2"/>
  <c r="A12" i="2"/>
  <c r="B12" i="2"/>
  <c r="A13" i="2"/>
  <c r="C13" i="2" s="1"/>
  <c r="B13" i="2"/>
  <c r="A14" i="2"/>
  <c r="C14" i="2" s="1"/>
  <c r="B14" i="2"/>
  <c r="A15" i="2"/>
  <c r="B15" i="2"/>
  <c r="A16" i="2"/>
  <c r="B16" i="2"/>
  <c r="A17" i="2"/>
  <c r="C17" i="2" s="1"/>
  <c r="B17" i="2"/>
  <c r="A18" i="2"/>
  <c r="C18" i="2" s="1"/>
  <c r="B18" i="2"/>
  <c r="A19" i="2"/>
  <c r="B19" i="2"/>
  <c r="A20" i="2"/>
  <c r="B20" i="2"/>
  <c r="A21" i="2"/>
  <c r="C21" i="2" s="1"/>
  <c r="B21" i="2"/>
  <c r="A22" i="2"/>
  <c r="C22" i="2" s="1"/>
  <c r="B22" i="2"/>
  <c r="A23" i="2"/>
  <c r="B23" i="2"/>
  <c r="A24" i="2"/>
  <c r="C24" i="2" s="1"/>
  <c r="B24" i="2"/>
  <c r="A25" i="2"/>
  <c r="C25" i="2" s="1"/>
  <c r="B25" i="2"/>
  <c r="A26" i="2"/>
  <c r="C26" i="2" s="1"/>
  <c r="B26" i="2"/>
  <c r="A27" i="2"/>
  <c r="B27" i="2"/>
  <c r="A28" i="2"/>
  <c r="C28" i="2" s="1"/>
  <c r="B28" i="2"/>
  <c r="A29" i="2"/>
  <c r="C29" i="2" s="1"/>
  <c r="B29" i="2"/>
  <c r="A30" i="2"/>
  <c r="C30" i="2" s="1"/>
  <c r="B30" i="2"/>
  <c r="A31" i="2"/>
  <c r="B31" i="2"/>
  <c r="A32" i="2"/>
  <c r="C32" i="2" s="1"/>
  <c r="B32" i="2"/>
  <c r="A33" i="2"/>
  <c r="C33" i="2" s="1"/>
  <c r="B33" i="2"/>
  <c r="A34" i="2"/>
  <c r="C34" i="2" s="1"/>
  <c r="B34" i="2"/>
  <c r="A35" i="2"/>
  <c r="C35" i="2" s="1"/>
  <c r="B35" i="2"/>
  <c r="A36" i="2"/>
  <c r="C36" i="2" s="1"/>
  <c r="B36" i="2"/>
  <c r="A37" i="2"/>
  <c r="C37" i="2" s="1"/>
  <c r="B37" i="2"/>
  <c r="A38" i="2"/>
  <c r="C38" i="2" s="1"/>
  <c r="B38" i="2"/>
  <c r="A39" i="2"/>
  <c r="C39" i="2" s="1"/>
  <c r="B39" i="2"/>
  <c r="A40" i="2"/>
  <c r="C40" i="2" s="1"/>
  <c r="B40" i="2"/>
  <c r="A41" i="2"/>
  <c r="C41" i="2" s="1"/>
  <c r="B41" i="2"/>
  <c r="A42" i="2"/>
  <c r="C42" i="2" s="1"/>
  <c r="B42" i="2"/>
  <c r="A43" i="2"/>
  <c r="C43" i="2" s="1"/>
  <c r="B43" i="2"/>
  <c r="A44" i="2"/>
  <c r="C44" i="2" s="1"/>
  <c r="B44" i="2"/>
  <c r="A45" i="2"/>
  <c r="C45" i="2" s="1"/>
  <c r="B45" i="2"/>
  <c r="A46" i="2"/>
  <c r="C46" i="2" s="1"/>
  <c r="B46" i="2"/>
  <c r="A47" i="2"/>
  <c r="C47" i="2" s="1"/>
  <c r="B47" i="2"/>
  <c r="A48" i="2"/>
  <c r="C48" i="2" s="1"/>
  <c r="B48" i="2"/>
  <c r="A49" i="2"/>
  <c r="C49" i="2" s="1"/>
  <c r="B49" i="2"/>
  <c r="A50" i="2"/>
  <c r="C50" i="2" s="1"/>
  <c r="B50" i="2"/>
  <c r="A51" i="2"/>
  <c r="C51" i="2" s="1"/>
  <c r="B51" i="2"/>
  <c r="A52" i="2"/>
  <c r="C52" i="2" s="1"/>
  <c r="B52" i="2"/>
  <c r="A53" i="2"/>
  <c r="C53" i="2" s="1"/>
  <c r="B53" i="2"/>
  <c r="A54" i="2"/>
  <c r="C54" i="2" s="1"/>
  <c r="B54" i="2"/>
  <c r="A55" i="2"/>
  <c r="C55" i="2" s="1"/>
  <c r="B55" i="2"/>
  <c r="A56" i="2"/>
  <c r="C56" i="2" s="1"/>
  <c r="B56" i="2"/>
  <c r="A57" i="2"/>
  <c r="C57" i="2" s="1"/>
  <c r="B57" i="2"/>
  <c r="E60" i="3" l="1"/>
  <c r="E56" i="3"/>
  <c r="E52" i="3"/>
  <c r="E48" i="3"/>
  <c r="E44" i="3"/>
  <c r="E40" i="3"/>
  <c r="E36" i="3"/>
  <c r="E32" i="3"/>
  <c r="E28" i="3"/>
  <c r="E24" i="3"/>
  <c r="E59" i="3"/>
  <c r="E55" i="3"/>
  <c r="E51" i="3"/>
  <c r="E47" i="3"/>
  <c r="E43" i="3"/>
  <c r="E39" i="3"/>
  <c r="E35" i="3"/>
  <c r="E31" i="3"/>
  <c r="E27" i="3"/>
  <c r="E62" i="3"/>
  <c r="E58" i="3"/>
  <c r="E54" i="3"/>
  <c r="E50" i="3"/>
  <c r="E46" i="3"/>
  <c r="E42" i="3"/>
  <c r="E38" i="3"/>
  <c r="E34" i="3"/>
  <c r="E30" i="3"/>
  <c r="E26" i="3"/>
  <c r="C60" i="2"/>
  <c r="C61" i="2"/>
  <c r="C62" i="2"/>
  <c r="C58" i="2"/>
  <c r="C61" i="3"/>
  <c r="C57" i="3"/>
  <c r="C53" i="3"/>
  <c r="C49" i="3"/>
  <c r="C45" i="3"/>
  <c r="C41" i="3"/>
  <c r="C37" i="3"/>
  <c r="C33" i="3"/>
  <c r="C29" i="3"/>
  <c r="C25" i="3"/>
  <c r="C19" i="2"/>
  <c r="C16" i="2"/>
  <c r="C8" i="2"/>
  <c r="C27" i="2"/>
  <c r="C20" i="2"/>
  <c r="C12" i="2"/>
  <c r="C23" i="2"/>
  <c r="C11" i="2"/>
  <c r="C31" i="2"/>
  <c r="C15" i="2"/>
  <c r="C6" i="2"/>
  <c r="C4" i="2"/>
  <c r="C7" i="2"/>
  <c r="C5" i="2"/>
  <c r="C3" i="2"/>
  <c r="A2" i="3" l="1"/>
  <c r="B2" i="3"/>
  <c r="A3" i="3"/>
  <c r="E3" i="3" s="1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E4" i="3"/>
  <c r="E2" i="3"/>
  <c r="E21" i="3" l="1"/>
  <c r="E19" i="3"/>
  <c r="E17" i="3"/>
  <c r="E15" i="3"/>
  <c r="E13" i="3"/>
  <c r="E11" i="3"/>
  <c r="E9" i="3"/>
  <c r="E5" i="3"/>
  <c r="E22" i="3"/>
  <c r="E20" i="3"/>
  <c r="E18" i="3"/>
  <c r="E16" i="3"/>
  <c r="E14" i="3"/>
  <c r="E12" i="3"/>
  <c r="E10" i="3"/>
  <c r="E8" i="3"/>
  <c r="E6" i="3"/>
  <c r="E23" i="3"/>
  <c r="E7" i="3"/>
  <c r="D62" i="1"/>
  <c r="H62" i="3" s="1"/>
  <c r="E62" i="1"/>
  <c r="F62" i="1"/>
  <c r="G62" i="1"/>
  <c r="H62" i="1"/>
  <c r="I62" i="1"/>
  <c r="J62" i="1"/>
  <c r="K62" i="1"/>
  <c r="L62" i="1"/>
  <c r="M62" i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4" i="3"/>
  <c r="C5" i="3"/>
  <c r="C6" i="3"/>
  <c r="C7" i="3"/>
  <c r="C8" i="3"/>
  <c r="C9" i="3"/>
  <c r="C3" i="3"/>
  <c r="C2" i="3"/>
  <c r="H1" i="3"/>
  <c r="E1" i="3"/>
  <c r="C1" i="2" s="1"/>
  <c r="D62" i="3" l="1"/>
  <c r="D62" i="2"/>
  <c r="D3" i="1"/>
  <c r="H3" i="3" s="1"/>
  <c r="E3" i="1"/>
  <c r="F3" i="1"/>
  <c r="G3" i="1"/>
  <c r="H3" i="1"/>
  <c r="I3" i="1"/>
  <c r="J3" i="1"/>
  <c r="K3" i="1"/>
  <c r="L3" i="1"/>
  <c r="M3" i="1"/>
  <c r="D3" i="2" s="1"/>
  <c r="D4" i="1"/>
  <c r="H4" i="3" s="1"/>
  <c r="E4" i="1"/>
  <c r="F4" i="1"/>
  <c r="G4" i="1"/>
  <c r="H4" i="1"/>
  <c r="I4" i="1"/>
  <c r="J4" i="1"/>
  <c r="K4" i="1"/>
  <c r="L4" i="1"/>
  <c r="M4" i="1"/>
  <c r="D4" i="2" s="1"/>
  <c r="D5" i="1"/>
  <c r="H5" i="3" s="1"/>
  <c r="E5" i="1"/>
  <c r="F5" i="1"/>
  <c r="G5" i="1"/>
  <c r="H5" i="1"/>
  <c r="I5" i="1"/>
  <c r="J5" i="1"/>
  <c r="K5" i="1"/>
  <c r="L5" i="1"/>
  <c r="M5" i="1"/>
  <c r="D5" i="2" s="1"/>
  <c r="D6" i="1"/>
  <c r="H6" i="3" s="1"/>
  <c r="E6" i="1"/>
  <c r="F6" i="1"/>
  <c r="G6" i="1"/>
  <c r="H6" i="1"/>
  <c r="I6" i="1"/>
  <c r="J6" i="1"/>
  <c r="K6" i="1"/>
  <c r="L6" i="1"/>
  <c r="M6" i="1"/>
  <c r="D6" i="2" s="1"/>
  <c r="D7" i="1"/>
  <c r="H7" i="3" s="1"/>
  <c r="E7" i="1"/>
  <c r="F7" i="1"/>
  <c r="G7" i="1"/>
  <c r="H7" i="1"/>
  <c r="I7" i="1"/>
  <c r="J7" i="1"/>
  <c r="K7" i="1"/>
  <c r="L7" i="1"/>
  <c r="M7" i="1"/>
  <c r="D7" i="2" s="1"/>
  <c r="D8" i="1"/>
  <c r="H8" i="3" s="1"/>
  <c r="E8" i="1"/>
  <c r="F8" i="1"/>
  <c r="G8" i="1"/>
  <c r="H8" i="1"/>
  <c r="I8" i="1"/>
  <c r="J8" i="1"/>
  <c r="K8" i="1"/>
  <c r="L8" i="1"/>
  <c r="M8" i="1"/>
  <c r="D8" i="2" s="1"/>
  <c r="D9" i="1"/>
  <c r="H9" i="3" s="1"/>
  <c r="E9" i="1"/>
  <c r="F9" i="1"/>
  <c r="G9" i="1"/>
  <c r="H9" i="1"/>
  <c r="I9" i="1"/>
  <c r="J9" i="1"/>
  <c r="K9" i="1"/>
  <c r="L9" i="1"/>
  <c r="M9" i="1"/>
  <c r="D9" i="2" s="1"/>
  <c r="D10" i="1"/>
  <c r="H10" i="3" s="1"/>
  <c r="E10" i="1"/>
  <c r="F10" i="1"/>
  <c r="G10" i="1"/>
  <c r="H10" i="1"/>
  <c r="I10" i="1"/>
  <c r="J10" i="1"/>
  <c r="K10" i="1"/>
  <c r="L10" i="1"/>
  <c r="M10" i="1"/>
  <c r="D10" i="2" s="1"/>
  <c r="D11" i="1"/>
  <c r="H11" i="3" s="1"/>
  <c r="E11" i="1"/>
  <c r="F11" i="1"/>
  <c r="G11" i="1"/>
  <c r="H11" i="1"/>
  <c r="I11" i="1"/>
  <c r="J11" i="1"/>
  <c r="K11" i="1"/>
  <c r="L11" i="1"/>
  <c r="M11" i="1"/>
  <c r="D11" i="2" s="1"/>
  <c r="D12" i="1"/>
  <c r="H12" i="3" s="1"/>
  <c r="E12" i="1"/>
  <c r="F12" i="1"/>
  <c r="G12" i="1"/>
  <c r="H12" i="1"/>
  <c r="I12" i="1"/>
  <c r="J12" i="1"/>
  <c r="K12" i="1"/>
  <c r="L12" i="1"/>
  <c r="M12" i="1"/>
  <c r="D12" i="2" s="1"/>
  <c r="D13" i="1"/>
  <c r="H13" i="3" s="1"/>
  <c r="E13" i="1"/>
  <c r="F13" i="1"/>
  <c r="G13" i="1"/>
  <c r="H13" i="1"/>
  <c r="I13" i="1"/>
  <c r="J13" i="1"/>
  <c r="K13" i="1"/>
  <c r="L13" i="1"/>
  <c r="M13" i="1"/>
  <c r="D13" i="2" s="1"/>
  <c r="D14" i="1"/>
  <c r="H14" i="3" s="1"/>
  <c r="E14" i="1"/>
  <c r="F14" i="1"/>
  <c r="G14" i="1"/>
  <c r="H14" i="1"/>
  <c r="I14" i="1"/>
  <c r="J14" i="1"/>
  <c r="K14" i="1"/>
  <c r="L14" i="1"/>
  <c r="M14" i="1"/>
  <c r="D14" i="2" s="1"/>
  <c r="D15" i="1"/>
  <c r="H15" i="3" s="1"/>
  <c r="E15" i="1"/>
  <c r="F15" i="1"/>
  <c r="G15" i="1"/>
  <c r="H15" i="1"/>
  <c r="I15" i="1"/>
  <c r="J15" i="1"/>
  <c r="K15" i="1"/>
  <c r="L15" i="1"/>
  <c r="M15" i="1"/>
  <c r="D15" i="2" s="1"/>
  <c r="D16" i="1"/>
  <c r="H16" i="3" s="1"/>
  <c r="E16" i="1"/>
  <c r="F16" i="1"/>
  <c r="G16" i="1"/>
  <c r="H16" i="1"/>
  <c r="I16" i="1"/>
  <c r="J16" i="1"/>
  <c r="K16" i="1"/>
  <c r="L16" i="1"/>
  <c r="M16" i="1"/>
  <c r="D16" i="2" s="1"/>
  <c r="D17" i="1"/>
  <c r="H17" i="3" s="1"/>
  <c r="E17" i="1"/>
  <c r="F17" i="1"/>
  <c r="G17" i="1"/>
  <c r="H17" i="1"/>
  <c r="I17" i="1"/>
  <c r="J17" i="1"/>
  <c r="K17" i="1"/>
  <c r="L17" i="1"/>
  <c r="M17" i="1"/>
  <c r="D17" i="2" s="1"/>
  <c r="D18" i="1"/>
  <c r="H18" i="3" s="1"/>
  <c r="E18" i="1"/>
  <c r="F18" i="1"/>
  <c r="G18" i="1"/>
  <c r="H18" i="1"/>
  <c r="I18" i="1"/>
  <c r="J18" i="1"/>
  <c r="K18" i="1"/>
  <c r="L18" i="1"/>
  <c r="M18" i="1"/>
  <c r="D18" i="2" s="1"/>
  <c r="D19" i="1"/>
  <c r="H19" i="3" s="1"/>
  <c r="E19" i="1"/>
  <c r="F19" i="1"/>
  <c r="G19" i="1"/>
  <c r="H19" i="1"/>
  <c r="I19" i="1"/>
  <c r="J19" i="1"/>
  <c r="K19" i="1"/>
  <c r="L19" i="1"/>
  <c r="M19" i="1"/>
  <c r="D19" i="2" s="1"/>
  <c r="D20" i="1"/>
  <c r="H20" i="3" s="1"/>
  <c r="E20" i="1"/>
  <c r="F20" i="1"/>
  <c r="G20" i="1"/>
  <c r="H20" i="1"/>
  <c r="I20" i="1"/>
  <c r="J20" i="1"/>
  <c r="K20" i="1"/>
  <c r="L20" i="1"/>
  <c r="M20" i="1"/>
  <c r="D20" i="2" s="1"/>
  <c r="D21" i="1"/>
  <c r="H21" i="3" s="1"/>
  <c r="E21" i="1"/>
  <c r="F21" i="1"/>
  <c r="G21" i="1"/>
  <c r="H21" i="1"/>
  <c r="I21" i="1"/>
  <c r="J21" i="1"/>
  <c r="K21" i="1"/>
  <c r="L21" i="1"/>
  <c r="M21" i="1"/>
  <c r="D21" i="2" s="1"/>
  <c r="D22" i="1"/>
  <c r="H22" i="3" s="1"/>
  <c r="E22" i="1"/>
  <c r="F22" i="1"/>
  <c r="G22" i="1"/>
  <c r="H22" i="1"/>
  <c r="I22" i="1"/>
  <c r="J22" i="1"/>
  <c r="K22" i="1"/>
  <c r="L22" i="1"/>
  <c r="M22" i="1"/>
  <c r="D22" i="2" s="1"/>
  <c r="D23" i="1"/>
  <c r="H23" i="3" s="1"/>
  <c r="E23" i="1"/>
  <c r="F23" i="1"/>
  <c r="G23" i="1"/>
  <c r="H23" i="1"/>
  <c r="I23" i="1"/>
  <c r="J23" i="1"/>
  <c r="K23" i="1"/>
  <c r="L23" i="1"/>
  <c r="M23" i="1"/>
  <c r="D23" i="2" s="1"/>
  <c r="D24" i="1"/>
  <c r="H24" i="3" s="1"/>
  <c r="E24" i="1"/>
  <c r="F24" i="1"/>
  <c r="G24" i="1"/>
  <c r="H24" i="1"/>
  <c r="I24" i="1"/>
  <c r="J24" i="1"/>
  <c r="K24" i="1"/>
  <c r="L24" i="1"/>
  <c r="M24" i="1"/>
  <c r="D25" i="1"/>
  <c r="H25" i="3" s="1"/>
  <c r="E25" i="1"/>
  <c r="F25" i="1"/>
  <c r="G25" i="1"/>
  <c r="H25" i="1"/>
  <c r="I25" i="1"/>
  <c r="J25" i="1"/>
  <c r="K25" i="1"/>
  <c r="L25" i="1"/>
  <c r="M25" i="1"/>
  <c r="D26" i="1"/>
  <c r="H26" i="3" s="1"/>
  <c r="E26" i="1"/>
  <c r="F26" i="1"/>
  <c r="G26" i="1"/>
  <c r="H26" i="1"/>
  <c r="I26" i="1"/>
  <c r="J26" i="1"/>
  <c r="K26" i="1"/>
  <c r="L26" i="1"/>
  <c r="M26" i="1"/>
  <c r="D27" i="1"/>
  <c r="H27" i="3" s="1"/>
  <c r="E27" i="1"/>
  <c r="F27" i="1"/>
  <c r="G27" i="1"/>
  <c r="H27" i="1"/>
  <c r="I27" i="1"/>
  <c r="J27" i="1"/>
  <c r="K27" i="1"/>
  <c r="L27" i="1"/>
  <c r="M27" i="1"/>
  <c r="D28" i="1"/>
  <c r="H28" i="3" s="1"/>
  <c r="E28" i="1"/>
  <c r="F28" i="1"/>
  <c r="G28" i="1"/>
  <c r="H28" i="1"/>
  <c r="I28" i="1"/>
  <c r="J28" i="1"/>
  <c r="K28" i="1"/>
  <c r="L28" i="1"/>
  <c r="M28" i="1"/>
  <c r="D29" i="1"/>
  <c r="H29" i="3" s="1"/>
  <c r="E29" i="1"/>
  <c r="F29" i="1"/>
  <c r="G29" i="1"/>
  <c r="H29" i="1"/>
  <c r="I29" i="1"/>
  <c r="J29" i="1"/>
  <c r="K29" i="1"/>
  <c r="L29" i="1"/>
  <c r="M29" i="1"/>
  <c r="D30" i="1"/>
  <c r="H30" i="3" s="1"/>
  <c r="E30" i="1"/>
  <c r="F30" i="1"/>
  <c r="G30" i="1"/>
  <c r="H30" i="1"/>
  <c r="I30" i="1"/>
  <c r="J30" i="1"/>
  <c r="K30" i="1"/>
  <c r="L30" i="1"/>
  <c r="M30" i="1"/>
  <c r="D31" i="1"/>
  <c r="H31" i="3" s="1"/>
  <c r="E31" i="1"/>
  <c r="F31" i="1"/>
  <c r="G31" i="1"/>
  <c r="H31" i="1"/>
  <c r="I31" i="1"/>
  <c r="J31" i="1"/>
  <c r="K31" i="1"/>
  <c r="L31" i="1"/>
  <c r="M31" i="1"/>
  <c r="D32" i="1"/>
  <c r="H32" i="3" s="1"/>
  <c r="E32" i="1"/>
  <c r="F32" i="1"/>
  <c r="G32" i="1"/>
  <c r="H32" i="1"/>
  <c r="I32" i="1"/>
  <c r="J32" i="1"/>
  <c r="K32" i="1"/>
  <c r="L32" i="1"/>
  <c r="M32" i="1"/>
  <c r="D33" i="1"/>
  <c r="H33" i="3" s="1"/>
  <c r="E33" i="1"/>
  <c r="F33" i="1"/>
  <c r="G33" i="1"/>
  <c r="H33" i="1"/>
  <c r="I33" i="1"/>
  <c r="J33" i="1"/>
  <c r="K33" i="1"/>
  <c r="L33" i="1"/>
  <c r="M33" i="1"/>
  <c r="D34" i="1"/>
  <c r="H34" i="3" s="1"/>
  <c r="E34" i="1"/>
  <c r="F34" i="1"/>
  <c r="G34" i="1"/>
  <c r="H34" i="1"/>
  <c r="I34" i="1"/>
  <c r="J34" i="1"/>
  <c r="K34" i="1"/>
  <c r="L34" i="1"/>
  <c r="M34" i="1"/>
  <c r="D35" i="1"/>
  <c r="H35" i="3" s="1"/>
  <c r="E35" i="1"/>
  <c r="F35" i="1"/>
  <c r="G35" i="1"/>
  <c r="H35" i="1"/>
  <c r="I35" i="1"/>
  <c r="J35" i="1"/>
  <c r="K35" i="1"/>
  <c r="L35" i="1"/>
  <c r="M35" i="1"/>
  <c r="D36" i="1"/>
  <c r="H36" i="3" s="1"/>
  <c r="E36" i="1"/>
  <c r="F36" i="1"/>
  <c r="G36" i="1"/>
  <c r="H36" i="1"/>
  <c r="I36" i="1"/>
  <c r="J36" i="1"/>
  <c r="K36" i="1"/>
  <c r="L36" i="1"/>
  <c r="M36" i="1"/>
  <c r="D37" i="1"/>
  <c r="H37" i="3" s="1"/>
  <c r="E37" i="1"/>
  <c r="F37" i="1"/>
  <c r="G37" i="1"/>
  <c r="H37" i="1"/>
  <c r="I37" i="1"/>
  <c r="J37" i="1"/>
  <c r="K37" i="1"/>
  <c r="L37" i="1"/>
  <c r="M37" i="1"/>
  <c r="D38" i="1"/>
  <c r="H38" i="3" s="1"/>
  <c r="E38" i="1"/>
  <c r="F38" i="1"/>
  <c r="G38" i="1"/>
  <c r="H38" i="1"/>
  <c r="I38" i="1"/>
  <c r="J38" i="1"/>
  <c r="K38" i="1"/>
  <c r="L38" i="1"/>
  <c r="M38" i="1"/>
  <c r="D39" i="1"/>
  <c r="H39" i="3" s="1"/>
  <c r="E39" i="1"/>
  <c r="F39" i="1"/>
  <c r="G39" i="1"/>
  <c r="H39" i="1"/>
  <c r="I39" i="1"/>
  <c r="J39" i="1"/>
  <c r="K39" i="1"/>
  <c r="L39" i="1"/>
  <c r="M39" i="1"/>
  <c r="D40" i="1"/>
  <c r="H40" i="3" s="1"/>
  <c r="E40" i="1"/>
  <c r="F40" i="1"/>
  <c r="G40" i="1"/>
  <c r="H40" i="1"/>
  <c r="I40" i="1"/>
  <c r="J40" i="1"/>
  <c r="K40" i="1"/>
  <c r="L40" i="1"/>
  <c r="M40" i="1"/>
  <c r="D41" i="1"/>
  <c r="H41" i="3" s="1"/>
  <c r="E41" i="1"/>
  <c r="F41" i="1"/>
  <c r="G41" i="1"/>
  <c r="H41" i="1"/>
  <c r="I41" i="1"/>
  <c r="J41" i="1"/>
  <c r="K41" i="1"/>
  <c r="L41" i="1"/>
  <c r="M41" i="1"/>
  <c r="D42" i="1"/>
  <c r="H42" i="3" s="1"/>
  <c r="E42" i="1"/>
  <c r="F42" i="1"/>
  <c r="G42" i="1"/>
  <c r="H42" i="1"/>
  <c r="I42" i="1"/>
  <c r="J42" i="1"/>
  <c r="K42" i="1"/>
  <c r="L42" i="1"/>
  <c r="M42" i="1"/>
  <c r="D43" i="1"/>
  <c r="H43" i="3" s="1"/>
  <c r="E43" i="1"/>
  <c r="F43" i="1"/>
  <c r="G43" i="1"/>
  <c r="H43" i="1"/>
  <c r="I43" i="1"/>
  <c r="J43" i="1"/>
  <c r="K43" i="1"/>
  <c r="L43" i="1"/>
  <c r="M43" i="1"/>
  <c r="D44" i="1"/>
  <c r="H44" i="3" s="1"/>
  <c r="E44" i="1"/>
  <c r="F44" i="1"/>
  <c r="G44" i="1"/>
  <c r="H44" i="1"/>
  <c r="I44" i="1"/>
  <c r="J44" i="1"/>
  <c r="K44" i="1"/>
  <c r="L44" i="1"/>
  <c r="M44" i="1"/>
  <c r="D45" i="1"/>
  <c r="H45" i="3" s="1"/>
  <c r="E45" i="1"/>
  <c r="F45" i="1"/>
  <c r="G45" i="1"/>
  <c r="H45" i="1"/>
  <c r="I45" i="1"/>
  <c r="J45" i="1"/>
  <c r="K45" i="1"/>
  <c r="L45" i="1"/>
  <c r="M45" i="1"/>
  <c r="D46" i="1"/>
  <c r="H46" i="3" s="1"/>
  <c r="E46" i="1"/>
  <c r="F46" i="1"/>
  <c r="G46" i="1"/>
  <c r="H46" i="1"/>
  <c r="I46" i="1"/>
  <c r="J46" i="1"/>
  <c r="K46" i="1"/>
  <c r="L46" i="1"/>
  <c r="M46" i="1"/>
  <c r="D47" i="1"/>
  <c r="H47" i="3" s="1"/>
  <c r="E47" i="1"/>
  <c r="F47" i="1"/>
  <c r="G47" i="1"/>
  <c r="H47" i="1"/>
  <c r="I47" i="1"/>
  <c r="J47" i="1"/>
  <c r="K47" i="1"/>
  <c r="L47" i="1"/>
  <c r="M47" i="1"/>
  <c r="D48" i="1"/>
  <c r="H48" i="3" s="1"/>
  <c r="E48" i="1"/>
  <c r="F48" i="1"/>
  <c r="G48" i="1"/>
  <c r="H48" i="1"/>
  <c r="I48" i="1"/>
  <c r="J48" i="1"/>
  <c r="K48" i="1"/>
  <c r="L48" i="1"/>
  <c r="M48" i="1"/>
  <c r="D49" i="1"/>
  <c r="H49" i="3" s="1"/>
  <c r="E49" i="1"/>
  <c r="F49" i="1"/>
  <c r="G49" i="1"/>
  <c r="H49" i="1"/>
  <c r="I49" i="1"/>
  <c r="J49" i="1"/>
  <c r="K49" i="1"/>
  <c r="L49" i="1"/>
  <c r="M49" i="1"/>
  <c r="D50" i="1"/>
  <c r="H50" i="3" s="1"/>
  <c r="E50" i="1"/>
  <c r="F50" i="1"/>
  <c r="G50" i="1"/>
  <c r="H50" i="1"/>
  <c r="I50" i="1"/>
  <c r="J50" i="1"/>
  <c r="K50" i="1"/>
  <c r="L50" i="1"/>
  <c r="M50" i="1"/>
  <c r="D51" i="1"/>
  <c r="H51" i="3" s="1"/>
  <c r="E51" i="1"/>
  <c r="F51" i="1"/>
  <c r="G51" i="1"/>
  <c r="H51" i="1"/>
  <c r="I51" i="1"/>
  <c r="J51" i="1"/>
  <c r="K51" i="1"/>
  <c r="L51" i="1"/>
  <c r="M51" i="1"/>
  <c r="D52" i="1"/>
  <c r="H52" i="3" s="1"/>
  <c r="E52" i="1"/>
  <c r="F52" i="1"/>
  <c r="G52" i="1"/>
  <c r="H52" i="1"/>
  <c r="I52" i="1"/>
  <c r="J52" i="1"/>
  <c r="K52" i="1"/>
  <c r="L52" i="1"/>
  <c r="M52" i="1"/>
  <c r="D53" i="1"/>
  <c r="H53" i="3" s="1"/>
  <c r="E53" i="1"/>
  <c r="F53" i="1"/>
  <c r="G53" i="1"/>
  <c r="H53" i="1"/>
  <c r="I53" i="1"/>
  <c r="J53" i="1"/>
  <c r="K53" i="1"/>
  <c r="L53" i="1"/>
  <c r="M53" i="1"/>
  <c r="D54" i="1"/>
  <c r="H54" i="3" s="1"/>
  <c r="E54" i="1"/>
  <c r="F54" i="1"/>
  <c r="G54" i="1"/>
  <c r="H54" i="1"/>
  <c r="I54" i="1"/>
  <c r="J54" i="1"/>
  <c r="K54" i="1"/>
  <c r="L54" i="1"/>
  <c r="M54" i="1"/>
  <c r="D55" i="1"/>
  <c r="H55" i="3" s="1"/>
  <c r="E55" i="1"/>
  <c r="F55" i="1"/>
  <c r="G55" i="1"/>
  <c r="H55" i="1"/>
  <c r="I55" i="1"/>
  <c r="J55" i="1"/>
  <c r="K55" i="1"/>
  <c r="L55" i="1"/>
  <c r="M55" i="1"/>
  <c r="D56" i="1"/>
  <c r="H56" i="3" s="1"/>
  <c r="E56" i="1"/>
  <c r="F56" i="1"/>
  <c r="G56" i="1"/>
  <c r="H56" i="1"/>
  <c r="I56" i="1"/>
  <c r="J56" i="1"/>
  <c r="K56" i="1"/>
  <c r="L56" i="1"/>
  <c r="M56" i="1"/>
  <c r="D57" i="1"/>
  <c r="H57" i="3" s="1"/>
  <c r="E57" i="1"/>
  <c r="F57" i="1"/>
  <c r="G57" i="1"/>
  <c r="H57" i="1"/>
  <c r="I57" i="1"/>
  <c r="J57" i="1"/>
  <c r="K57" i="1"/>
  <c r="L57" i="1"/>
  <c r="M57" i="1"/>
  <c r="D58" i="1"/>
  <c r="H58" i="3" s="1"/>
  <c r="E58" i="1"/>
  <c r="F58" i="1"/>
  <c r="G58" i="1"/>
  <c r="H58" i="1"/>
  <c r="I58" i="1"/>
  <c r="J58" i="1"/>
  <c r="K58" i="1"/>
  <c r="L58" i="1"/>
  <c r="M58" i="1"/>
  <c r="D59" i="1"/>
  <c r="H59" i="3" s="1"/>
  <c r="E59" i="1"/>
  <c r="F59" i="1"/>
  <c r="G59" i="1"/>
  <c r="H59" i="1"/>
  <c r="I59" i="1"/>
  <c r="J59" i="1"/>
  <c r="K59" i="1"/>
  <c r="L59" i="1"/>
  <c r="M59" i="1"/>
  <c r="D60" i="1"/>
  <c r="H60" i="3" s="1"/>
  <c r="E60" i="1"/>
  <c r="F60" i="1"/>
  <c r="G60" i="1"/>
  <c r="H60" i="1"/>
  <c r="I60" i="1"/>
  <c r="J60" i="1"/>
  <c r="K60" i="1"/>
  <c r="L60" i="1"/>
  <c r="M60" i="1"/>
  <c r="D61" i="1"/>
  <c r="H61" i="3" s="1"/>
  <c r="E61" i="1"/>
  <c r="F61" i="1"/>
  <c r="G61" i="1"/>
  <c r="H61" i="1"/>
  <c r="I61" i="1"/>
  <c r="J61" i="1"/>
  <c r="K61" i="1"/>
  <c r="L61" i="1"/>
  <c r="M61" i="1"/>
  <c r="M2" i="1"/>
  <c r="D2" i="3" s="1"/>
  <c r="L2" i="1"/>
  <c r="K2" i="1"/>
  <c r="J2" i="1"/>
  <c r="I2" i="1"/>
  <c r="H2" i="1"/>
  <c r="G2" i="1"/>
  <c r="F2" i="1"/>
  <c r="E2" i="1"/>
  <c r="D2" i="1"/>
  <c r="H2" i="3" s="1"/>
  <c r="D59" i="2" l="1"/>
  <c r="D59" i="3"/>
  <c r="D55" i="3"/>
  <c r="D55" i="2"/>
  <c r="D51" i="2"/>
  <c r="D51" i="3"/>
  <c r="D47" i="3"/>
  <c r="D47" i="2"/>
  <c r="D43" i="3"/>
  <c r="D43" i="2"/>
  <c r="D39" i="3"/>
  <c r="D39" i="2"/>
  <c r="D35" i="3"/>
  <c r="D35" i="2"/>
  <c r="D31" i="3"/>
  <c r="D31" i="2"/>
  <c r="D29" i="2"/>
  <c r="D29" i="3"/>
  <c r="D25" i="3"/>
  <c r="D25" i="2"/>
  <c r="I21" i="2"/>
  <c r="L21" i="2"/>
  <c r="F21" i="2"/>
  <c r="E21" i="2"/>
  <c r="J21" i="2"/>
  <c r="H21" i="2"/>
  <c r="K21" i="2"/>
  <c r="G21" i="2"/>
  <c r="L15" i="2"/>
  <c r="K15" i="2"/>
  <c r="I15" i="2"/>
  <c r="F15" i="2"/>
  <c r="E15" i="2"/>
  <c r="G15" i="2"/>
  <c r="J15" i="2"/>
  <c r="H15" i="2"/>
  <c r="I13" i="2"/>
  <c r="H13" i="2"/>
  <c r="E13" i="2"/>
  <c r="K13" i="2"/>
  <c r="F13" i="2"/>
  <c r="L13" i="2"/>
  <c r="G13" i="2"/>
  <c r="J13" i="2"/>
  <c r="D61" i="2"/>
  <c r="D61" i="3"/>
  <c r="D57" i="3"/>
  <c r="D57" i="2"/>
  <c r="D53" i="3"/>
  <c r="D53" i="2"/>
  <c r="D49" i="3"/>
  <c r="D49" i="2"/>
  <c r="D45" i="2"/>
  <c r="D45" i="3"/>
  <c r="D41" i="3"/>
  <c r="D41" i="2"/>
  <c r="D37" i="2"/>
  <c r="D37" i="3"/>
  <c r="D33" i="3"/>
  <c r="D33" i="2"/>
  <c r="D27" i="3"/>
  <c r="D27" i="2"/>
  <c r="L23" i="2"/>
  <c r="J23" i="2"/>
  <c r="I23" i="2"/>
  <c r="F23" i="2"/>
  <c r="E23" i="2"/>
  <c r="G23" i="2"/>
  <c r="H23" i="2"/>
  <c r="K23" i="2"/>
  <c r="L19" i="2"/>
  <c r="F19" i="2"/>
  <c r="I19" i="2"/>
  <c r="G19" i="2"/>
  <c r="E19" i="2"/>
  <c r="K19" i="2"/>
  <c r="H19" i="2"/>
  <c r="J19" i="2"/>
  <c r="E17" i="2"/>
  <c r="I17" i="2"/>
  <c r="J17" i="2"/>
  <c r="F17" i="2"/>
  <c r="L17" i="2"/>
  <c r="H17" i="2"/>
  <c r="G17" i="2"/>
  <c r="K17" i="2"/>
  <c r="L11" i="2"/>
  <c r="F11" i="2"/>
  <c r="I11" i="2"/>
  <c r="G11" i="2"/>
  <c r="E11" i="2"/>
  <c r="K11" i="2"/>
  <c r="H11" i="2"/>
  <c r="J11" i="2"/>
  <c r="E9" i="2"/>
  <c r="H9" i="2"/>
  <c r="I9" i="2"/>
  <c r="L9" i="2"/>
  <c r="F9" i="2"/>
  <c r="J9" i="2"/>
  <c r="G9" i="2"/>
  <c r="K9" i="2"/>
  <c r="H7" i="2"/>
  <c r="K7" i="2"/>
  <c r="L7" i="2"/>
  <c r="F7" i="2"/>
  <c r="I7" i="2"/>
  <c r="E7" i="2"/>
  <c r="G7" i="2"/>
  <c r="J7" i="2"/>
  <c r="K5" i="2"/>
  <c r="J5" i="2"/>
  <c r="H5" i="2"/>
  <c r="F5" i="2"/>
  <c r="L5" i="2"/>
  <c r="E5" i="2"/>
  <c r="G5" i="2"/>
  <c r="I5" i="2"/>
  <c r="K3" i="2"/>
  <c r="J3" i="2"/>
  <c r="H3" i="2"/>
  <c r="F3" i="2"/>
  <c r="L3" i="2"/>
  <c r="E3" i="2"/>
  <c r="I3" i="2"/>
  <c r="G3" i="2"/>
  <c r="D60" i="3"/>
  <c r="D60" i="2"/>
  <c r="D58" i="2"/>
  <c r="D58" i="3"/>
  <c r="D56" i="3"/>
  <c r="D56" i="2"/>
  <c r="D54" i="2"/>
  <c r="D54" i="3"/>
  <c r="D52" i="3"/>
  <c r="D52" i="2"/>
  <c r="D50" i="2"/>
  <c r="D50" i="3"/>
  <c r="D48" i="2"/>
  <c r="D48" i="3"/>
  <c r="D46" i="3"/>
  <c r="D46" i="2"/>
  <c r="D44" i="2"/>
  <c r="D44" i="3"/>
  <c r="D42" i="2"/>
  <c r="D42" i="3"/>
  <c r="D40" i="2"/>
  <c r="D40" i="3"/>
  <c r="D38" i="3"/>
  <c r="D38" i="2"/>
  <c r="D36" i="3"/>
  <c r="D36" i="2"/>
  <c r="D34" i="3"/>
  <c r="D34" i="2"/>
  <c r="D32" i="2"/>
  <c r="D32" i="3"/>
  <c r="D30" i="2"/>
  <c r="D30" i="3"/>
  <c r="D28" i="3"/>
  <c r="D28" i="2"/>
  <c r="D26" i="2"/>
  <c r="D26" i="3"/>
  <c r="D24" i="2"/>
  <c r="D24" i="3"/>
  <c r="G22" i="2"/>
  <c r="K22" i="2"/>
  <c r="H22" i="2"/>
  <c r="I22" i="2"/>
  <c r="E22" i="2"/>
  <c r="L22" i="2"/>
  <c r="J22" i="2"/>
  <c r="F22" i="2"/>
  <c r="L20" i="2"/>
  <c r="E20" i="2"/>
  <c r="G20" i="2"/>
  <c r="F20" i="2"/>
  <c r="I20" i="2"/>
  <c r="J20" i="2"/>
  <c r="K20" i="2"/>
  <c r="H20" i="2"/>
  <c r="I18" i="2"/>
  <c r="J18" i="2"/>
  <c r="H18" i="2"/>
  <c r="L18" i="2"/>
  <c r="K18" i="2"/>
  <c r="G18" i="2"/>
  <c r="E18" i="2"/>
  <c r="F18" i="2"/>
  <c r="L16" i="2"/>
  <c r="J16" i="2"/>
  <c r="G16" i="2"/>
  <c r="E16" i="2"/>
  <c r="I16" i="2"/>
  <c r="K16" i="2"/>
  <c r="H16" i="2"/>
  <c r="F16" i="2"/>
  <c r="G14" i="2"/>
  <c r="K14" i="2"/>
  <c r="J14" i="2"/>
  <c r="E14" i="2"/>
  <c r="L14" i="2"/>
  <c r="H14" i="2"/>
  <c r="F14" i="2"/>
  <c r="I14" i="2"/>
  <c r="L12" i="2"/>
  <c r="F12" i="2"/>
  <c r="G12" i="2"/>
  <c r="J12" i="2"/>
  <c r="I12" i="2"/>
  <c r="E12" i="2"/>
  <c r="K12" i="2"/>
  <c r="H12" i="2"/>
  <c r="J10" i="2"/>
  <c r="E10" i="2"/>
  <c r="L10" i="2"/>
  <c r="F10" i="2"/>
  <c r="I10" i="2"/>
  <c r="H10" i="2"/>
  <c r="G10" i="2"/>
  <c r="K10" i="2"/>
  <c r="L8" i="2"/>
  <c r="K8" i="2"/>
  <c r="G8" i="2"/>
  <c r="E8" i="2"/>
  <c r="I8" i="2"/>
  <c r="J8" i="2"/>
  <c r="H8" i="2"/>
  <c r="F8" i="2"/>
  <c r="K6" i="2"/>
  <c r="F6" i="2"/>
  <c r="H6" i="2"/>
  <c r="J6" i="2"/>
  <c r="L6" i="2"/>
  <c r="I6" i="2"/>
  <c r="G6" i="2"/>
  <c r="E6" i="2"/>
  <c r="K4" i="2"/>
  <c r="F4" i="2"/>
  <c r="H4" i="2"/>
  <c r="I4" i="2"/>
  <c r="L4" i="2"/>
  <c r="J4" i="2"/>
  <c r="E4" i="2"/>
  <c r="G4" i="2"/>
  <c r="J62" i="2"/>
  <c r="K62" i="2"/>
  <c r="E62" i="2"/>
  <c r="H62" i="2"/>
  <c r="I62" i="2"/>
  <c r="L62" i="2"/>
  <c r="F62" i="2"/>
  <c r="G62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G52" i="2" l="1"/>
  <c r="I52" i="2"/>
  <c r="E52" i="2"/>
  <c r="K52" i="2"/>
  <c r="F52" i="2"/>
  <c r="L52" i="2"/>
  <c r="H52" i="2"/>
  <c r="J52" i="2"/>
  <c r="L33" i="2"/>
  <c r="I33" i="2"/>
  <c r="E33" i="2"/>
  <c r="F33" i="2"/>
  <c r="J33" i="2"/>
  <c r="K33" i="2"/>
  <c r="G33" i="2"/>
  <c r="H33" i="2"/>
  <c r="L57" i="2"/>
  <c r="H57" i="2"/>
  <c r="I57" i="2"/>
  <c r="F57" i="2"/>
  <c r="J57" i="2"/>
  <c r="K57" i="2"/>
  <c r="E57" i="2"/>
  <c r="G57" i="2"/>
  <c r="E39" i="2"/>
  <c r="F39" i="2"/>
  <c r="J39" i="2"/>
  <c r="H39" i="2"/>
  <c r="I39" i="2"/>
  <c r="G39" i="2"/>
  <c r="K39" i="2"/>
  <c r="L39" i="2"/>
  <c r="G47" i="2"/>
  <c r="K47" i="2"/>
  <c r="J47" i="2"/>
  <c r="I47" i="2"/>
  <c r="H47" i="2"/>
  <c r="L47" i="2"/>
  <c r="F47" i="2"/>
  <c r="E47" i="2"/>
  <c r="L24" i="2"/>
  <c r="I24" i="2"/>
  <c r="G24" i="2"/>
  <c r="J24" i="2"/>
  <c r="E24" i="2"/>
  <c r="F24" i="2"/>
  <c r="H24" i="2"/>
  <c r="K24" i="2"/>
  <c r="H32" i="2"/>
  <c r="J32" i="2"/>
  <c r="I32" i="2"/>
  <c r="L32" i="2"/>
  <c r="K32" i="2"/>
  <c r="F32" i="2"/>
  <c r="E32" i="2"/>
  <c r="G32" i="2"/>
  <c r="I40" i="2"/>
  <c r="G40" i="2"/>
  <c r="F40" i="2"/>
  <c r="H40" i="2"/>
  <c r="J40" i="2"/>
  <c r="L40" i="2"/>
  <c r="E40" i="2"/>
  <c r="K40" i="2"/>
  <c r="H44" i="2"/>
  <c r="K44" i="2"/>
  <c r="I44" i="2"/>
  <c r="E44" i="2"/>
  <c r="F44" i="2"/>
  <c r="L44" i="2"/>
  <c r="J44" i="2"/>
  <c r="G44" i="2"/>
  <c r="G48" i="2"/>
  <c r="K48" i="2"/>
  <c r="H48" i="2"/>
  <c r="L48" i="2"/>
  <c r="F48" i="2"/>
  <c r="E48" i="2"/>
  <c r="I48" i="2"/>
  <c r="J48" i="2"/>
  <c r="E36" i="2"/>
  <c r="F36" i="2"/>
  <c r="J36" i="2"/>
  <c r="L36" i="2"/>
  <c r="G36" i="2"/>
  <c r="K36" i="2"/>
  <c r="I36" i="2"/>
  <c r="H36" i="2"/>
  <c r="F60" i="2"/>
  <c r="K60" i="2"/>
  <c r="E60" i="2"/>
  <c r="J60" i="2"/>
  <c r="I60" i="2"/>
  <c r="H60" i="2"/>
  <c r="L60" i="2"/>
  <c r="G60" i="2"/>
  <c r="L41" i="2"/>
  <c r="J41" i="2"/>
  <c r="G41" i="2"/>
  <c r="F41" i="2"/>
  <c r="I41" i="2"/>
  <c r="K41" i="2"/>
  <c r="H41" i="2"/>
  <c r="E41" i="2"/>
  <c r="G49" i="2"/>
  <c r="H49" i="2"/>
  <c r="I49" i="2"/>
  <c r="K49" i="2"/>
  <c r="L49" i="2"/>
  <c r="J49" i="2"/>
  <c r="E49" i="2"/>
  <c r="F49" i="2"/>
  <c r="J25" i="2"/>
  <c r="G25" i="2"/>
  <c r="H25" i="2"/>
  <c r="L25" i="2"/>
  <c r="F25" i="2"/>
  <c r="I25" i="2"/>
  <c r="K25" i="2"/>
  <c r="E25" i="2"/>
  <c r="L31" i="2"/>
  <c r="F31" i="2"/>
  <c r="G31" i="2"/>
  <c r="K31" i="2"/>
  <c r="I31" i="2"/>
  <c r="E31" i="2"/>
  <c r="J31" i="2"/>
  <c r="H31" i="2"/>
  <c r="G55" i="2"/>
  <c r="J55" i="2"/>
  <c r="L55" i="2"/>
  <c r="F55" i="2"/>
  <c r="E55" i="2"/>
  <c r="H55" i="2"/>
  <c r="I55" i="2"/>
  <c r="K55" i="2"/>
  <c r="L34" i="2"/>
  <c r="J34" i="2"/>
  <c r="I34" i="2"/>
  <c r="F34" i="2"/>
  <c r="G34" i="2"/>
  <c r="K34" i="2"/>
  <c r="H34" i="2"/>
  <c r="E34" i="2"/>
  <c r="L38" i="2"/>
  <c r="G38" i="2"/>
  <c r="I38" i="2"/>
  <c r="E38" i="2"/>
  <c r="F38" i="2"/>
  <c r="J38" i="2"/>
  <c r="K38" i="2"/>
  <c r="H38" i="2"/>
  <c r="H46" i="2"/>
  <c r="J46" i="2"/>
  <c r="I46" i="2"/>
  <c r="G46" i="2"/>
  <c r="E46" i="2"/>
  <c r="L46" i="2"/>
  <c r="K46" i="2"/>
  <c r="F46" i="2"/>
  <c r="L27" i="2"/>
  <c r="G27" i="2"/>
  <c r="I27" i="2"/>
  <c r="E27" i="2"/>
  <c r="J27" i="2"/>
  <c r="K27" i="2"/>
  <c r="H27" i="2"/>
  <c r="F27" i="2"/>
  <c r="G53" i="2"/>
  <c r="H53" i="2"/>
  <c r="I53" i="2"/>
  <c r="J53" i="2"/>
  <c r="E53" i="2"/>
  <c r="K53" i="2"/>
  <c r="F53" i="2"/>
  <c r="L53" i="2"/>
  <c r="E35" i="2"/>
  <c r="J35" i="2"/>
  <c r="K35" i="2"/>
  <c r="F35" i="2"/>
  <c r="G35" i="2"/>
  <c r="I35" i="2"/>
  <c r="H35" i="2"/>
  <c r="L35" i="2"/>
  <c r="H43" i="2"/>
  <c r="L43" i="2"/>
  <c r="F43" i="2"/>
  <c r="E43" i="2"/>
  <c r="G43" i="2"/>
  <c r="K43" i="2"/>
  <c r="J43" i="2"/>
  <c r="I43" i="2"/>
  <c r="L28" i="2"/>
  <c r="I28" i="2"/>
  <c r="G28" i="2"/>
  <c r="K28" i="2"/>
  <c r="J28" i="2"/>
  <c r="F28" i="2"/>
  <c r="H28" i="2"/>
  <c r="E28" i="2"/>
  <c r="L56" i="2"/>
  <c r="H56" i="2"/>
  <c r="G56" i="2"/>
  <c r="E56" i="2"/>
  <c r="K56" i="2"/>
  <c r="I56" i="2"/>
  <c r="J56" i="2"/>
  <c r="F56" i="2"/>
  <c r="H26" i="2"/>
  <c r="L26" i="2"/>
  <c r="E26" i="2"/>
  <c r="G26" i="2"/>
  <c r="J26" i="2"/>
  <c r="I26" i="2"/>
  <c r="K26" i="2"/>
  <c r="F26" i="2"/>
  <c r="L30" i="2"/>
  <c r="G30" i="2"/>
  <c r="E30" i="2"/>
  <c r="I30" i="2"/>
  <c r="J30" i="2"/>
  <c r="K30" i="2"/>
  <c r="H30" i="2"/>
  <c r="F30" i="2"/>
  <c r="L42" i="2"/>
  <c r="J42" i="2"/>
  <c r="G42" i="2"/>
  <c r="F42" i="2"/>
  <c r="I42" i="2"/>
  <c r="K42" i="2"/>
  <c r="H42" i="2"/>
  <c r="E42" i="2"/>
  <c r="K50" i="2"/>
  <c r="L50" i="2"/>
  <c r="G50" i="2"/>
  <c r="I50" i="2"/>
  <c r="E50" i="2"/>
  <c r="F50" i="2"/>
  <c r="J50" i="2"/>
  <c r="H50" i="2"/>
  <c r="E54" i="2"/>
  <c r="L54" i="2"/>
  <c r="H54" i="2"/>
  <c r="I54" i="2"/>
  <c r="F54" i="2"/>
  <c r="G54" i="2"/>
  <c r="K54" i="2"/>
  <c r="J54" i="2"/>
  <c r="F58" i="2"/>
  <c r="L58" i="2"/>
  <c r="E58" i="2"/>
  <c r="J58" i="2"/>
  <c r="I58" i="2"/>
  <c r="G58" i="2"/>
  <c r="K58" i="2"/>
  <c r="H58" i="2"/>
  <c r="L37" i="2"/>
  <c r="F37" i="2"/>
  <c r="E37" i="2"/>
  <c r="K37" i="2"/>
  <c r="J37" i="2"/>
  <c r="G37" i="2"/>
  <c r="H37" i="2"/>
  <c r="I37" i="2"/>
  <c r="J45" i="2"/>
  <c r="F45" i="2"/>
  <c r="H45" i="2"/>
  <c r="I45" i="2"/>
  <c r="E45" i="2"/>
  <c r="K45" i="2"/>
  <c r="L45" i="2"/>
  <c r="G45" i="2"/>
  <c r="F61" i="2"/>
  <c r="K61" i="2"/>
  <c r="E61" i="2"/>
  <c r="J61" i="2"/>
  <c r="I61" i="2"/>
  <c r="L61" i="2"/>
  <c r="G61" i="2"/>
  <c r="H61" i="2"/>
  <c r="L29" i="2"/>
  <c r="H29" i="2"/>
  <c r="F29" i="2"/>
  <c r="I29" i="2"/>
  <c r="E29" i="2"/>
  <c r="J29" i="2"/>
  <c r="K29" i="2"/>
  <c r="G29" i="2"/>
  <c r="G51" i="2"/>
  <c r="F51" i="2"/>
  <c r="L51" i="2"/>
  <c r="I51" i="2"/>
  <c r="J51" i="2"/>
  <c r="E51" i="2"/>
  <c r="H51" i="2"/>
  <c r="K51" i="2"/>
  <c r="J59" i="2"/>
  <c r="L59" i="2"/>
  <c r="E59" i="2"/>
  <c r="G59" i="2"/>
  <c r="I59" i="2"/>
  <c r="K59" i="2"/>
  <c r="H59" i="2"/>
  <c r="F59" i="2"/>
  <c r="G1" i="3"/>
  <c r="C1" i="3"/>
  <c r="B1" i="3"/>
  <c r="A1" i="3"/>
  <c r="B2" i="2"/>
  <c r="B1" i="2"/>
  <c r="A2" i="2"/>
  <c r="A1" i="2"/>
  <c r="G13" i="3" l="1"/>
  <c r="G17" i="3"/>
  <c r="G21" i="3"/>
  <c r="G25" i="3"/>
  <c r="G29" i="3"/>
  <c r="G33" i="3"/>
  <c r="G37" i="3"/>
  <c r="G41" i="3"/>
  <c r="G45" i="3"/>
  <c r="G49" i="3"/>
  <c r="G53" i="3"/>
  <c r="G57" i="3"/>
  <c r="G61" i="3"/>
  <c r="G5" i="3"/>
  <c r="G9" i="3"/>
  <c r="F24" i="3"/>
  <c r="F31" i="3"/>
  <c r="F39" i="3"/>
  <c r="F47" i="3"/>
  <c r="F55" i="3"/>
  <c r="F6" i="3"/>
  <c r="F10" i="3"/>
  <c r="F14" i="3"/>
  <c r="F18" i="3"/>
  <c r="F22" i="3"/>
  <c r="G16" i="3"/>
  <c r="G52" i="3"/>
  <c r="G60" i="3"/>
  <c r="G4" i="3"/>
  <c r="F46" i="3"/>
  <c r="F5" i="3"/>
  <c r="F13" i="3"/>
  <c r="F21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" i="3"/>
  <c r="G10" i="3"/>
  <c r="F26" i="3"/>
  <c r="F34" i="3"/>
  <c r="F42" i="3"/>
  <c r="F50" i="3"/>
  <c r="F58" i="3"/>
  <c r="F3" i="3"/>
  <c r="F7" i="3"/>
  <c r="F11" i="3"/>
  <c r="F15" i="3"/>
  <c r="F19" i="3"/>
  <c r="F23" i="3"/>
  <c r="G12" i="3"/>
  <c r="G20" i="3"/>
  <c r="G24" i="3"/>
  <c r="G28" i="3"/>
  <c r="G32" i="3"/>
  <c r="G40" i="3"/>
  <c r="G44" i="3"/>
  <c r="G48" i="3"/>
  <c r="G56" i="3"/>
  <c r="G8" i="3"/>
  <c r="F30" i="3"/>
  <c r="G11" i="3"/>
  <c r="G15" i="3"/>
  <c r="G19" i="3"/>
  <c r="G23" i="3"/>
  <c r="G27" i="3"/>
  <c r="G31" i="3"/>
  <c r="G35" i="3"/>
  <c r="G39" i="3"/>
  <c r="G43" i="3"/>
  <c r="G47" i="3"/>
  <c r="G51" i="3"/>
  <c r="G55" i="3"/>
  <c r="G59" i="3"/>
  <c r="G3" i="3"/>
  <c r="G7" i="3"/>
  <c r="F27" i="3"/>
  <c r="F35" i="3"/>
  <c r="F43" i="3"/>
  <c r="F51" i="3"/>
  <c r="F59" i="3"/>
  <c r="F4" i="3"/>
  <c r="F8" i="3"/>
  <c r="F12" i="3"/>
  <c r="F16" i="3"/>
  <c r="F20" i="3"/>
  <c r="G36" i="3"/>
  <c r="F38" i="3"/>
  <c r="F54" i="3"/>
  <c r="F62" i="3"/>
  <c r="F9" i="3"/>
  <c r="F17" i="3"/>
  <c r="F44" i="3"/>
  <c r="F45" i="3"/>
  <c r="F57" i="3"/>
  <c r="F41" i="3"/>
  <c r="F25" i="3"/>
  <c r="F28" i="3"/>
  <c r="F29" i="3"/>
  <c r="F37" i="3"/>
  <c r="F56" i="3"/>
  <c r="F40" i="3"/>
  <c r="F60" i="3"/>
  <c r="F53" i="3"/>
  <c r="F48" i="3"/>
  <c r="F32" i="3"/>
  <c r="F36" i="3"/>
  <c r="F61" i="3"/>
  <c r="F49" i="3"/>
  <c r="F33" i="3"/>
  <c r="F52" i="3"/>
  <c r="C2" i="2"/>
  <c r="D2" i="2"/>
  <c r="L2" i="2" l="1"/>
  <c r="G2" i="3" s="1"/>
  <c r="K2" i="2"/>
  <c r="E2" i="2"/>
  <c r="G2" i="2"/>
  <c r="F2" i="2"/>
  <c r="H2" i="2"/>
  <c r="J2" i="2"/>
  <c r="I2" i="2"/>
  <c r="F2" i="3" l="1"/>
</calcChain>
</file>

<file path=xl/sharedStrings.xml><?xml version="1.0" encoding="utf-8"?>
<sst xmlns="http://schemas.openxmlformats.org/spreadsheetml/2006/main" count="198" uniqueCount="130">
  <si>
    <t>N° Série</t>
  </si>
  <si>
    <t xml:space="preserve">Désignation </t>
  </si>
  <si>
    <t>Création FS</t>
  </si>
  <si>
    <t>Objectif (45j)</t>
  </si>
  <si>
    <t>01AA604</t>
  </si>
  <si>
    <t>01AA605</t>
  </si>
  <si>
    <t>01AA606</t>
  </si>
  <si>
    <t>01AA607</t>
  </si>
  <si>
    <t>01AA608</t>
  </si>
  <si>
    <t>01AA609</t>
  </si>
  <si>
    <t>01AA610</t>
  </si>
  <si>
    <t>01AA611</t>
  </si>
  <si>
    <t>01AA612</t>
  </si>
  <si>
    <t>01AA613</t>
  </si>
  <si>
    <t>01AA614</t>
  </si>
  <si>
    <t>01AA615</t>
  </si>
  <si>
    <t>01AA616</t>
  </si>
  <si>
    <t>01AA617</t>
  </si>
  <si>
    <t>01AA618</t>
  </si>
  <si>
    <t>Ecope 1A</t>
  </si>
  <si>
    <t>Ecope 4B</t>
  </si>
  <si>
    <t>Atelier 09 (1j)</t>
  </si>
  <si>
    <t>Atelier 10 (1j)</t>
  </si>
  <si>
    <t>Atelier 11 (0,5j)</t>
  </si>
  <si>
    <t>Atelier 12 (0,5j)</t>
  </si>
  <si>
    <t>Atelier 13 (3j)</t>
  </si>
  <si>
    <t>Atelier 14 (0,5j)</t>
  </si>
  <si>
    <t>Atelier 15 (0,5j)</t>
  </si>
  <si>
    <t>Réalisé fin amont</t>
  </si>
  <si>
    <t xml:space="preserve">Prévision sortie amont </t>
  </si>
  <si>
    <t>Prévision sortie aval</t>
  </si>
  <si>
    <t>01AA619</t>
  </si>
  <si>
    <t>01AA620</t>
  </si>
  <si>
    <t>01AA621</t>
  </si>
  <si>
    <t>01AA622</t>
  </si>
  <si>
    <t>01AA623</t>
  </si>
  <si>
    <t>01AA624</t>
  </si>
  <si>
    <t>01AA625</t>
  </si>
  <si>
    <t>01AA626</t>
  </si>
  <si>
    <t>01AA627</t>
  </si>
  <si>
    <t>01AA628</t>
  </si>
  <si>
    <t>01AA629</t>
  </si>
  <si>
    <t>01AA630</t>
  </si>
  <si>
    <t>01AA631</t>
  </si>
  <si>
    <t>Atelier 02 (1j)+2</t>
  </si>
  <si>
    <t>Atelier 03 (1j)+3</t>
  </si>
  <si>
    <t>Atelier 04 (12j)+15</t>
  </si>
  <si>
    <t>Atelier 05 (1j)+16</t>
  </si>
  <si>
    <t>Atelier 06 (1j)+17</t>
  </si>
  <si>
    <t>Atelier 07 (1j)+18</t>
  </si>
  <si>
    <t>Atelier 08 (1j)+19</t>
  </si>
  <si>
    <t>01AA632</t>
  </si>
  <si>
    <t>01AA633</t>
  </si>
  <si>
    <t>01AA634</t>
  </si>
  <si>
    <t>01AA635</t>
  </si>
  <si>
    <t>01AA636</t>
  </si>
  <si>
    <t>01AA637</t>
  </si>
  <si>
    <t>01AA638</t>
  </si>
  <si>
    <t>01AA639</t>
  </si>
  <si>
    <t>01AA640</t>
  </si>
  <si>
    <t>01AA641</t>
  </si>
  <si>
    <t>01AA642</t>
  </si>
  <si>
    <t>01AA643</t>
  </si>
  <si>
    <t>01AA644</t>
  </si>
  <si>
    <t>01AA645</t>
  </si>
  <si>
    <t>01AA646</t>
  </si>
  <si>
    <t>01AA647</t>
  </si>
  <si>
    <t>01AA648</t>
  </si>
  <si>
    <t>01AA649</t>
  </si>
  <si>
    <t>01AA650</t>
  </si>
  <si>
    <t>01AA651</t>
  </si>
  <si>
    <t>01AA652</t>
  </si>
  <si>
    <t>01AA653</t>
  </si>
  <si>
    <t>01AA654</t>
  </si>
  <si>
    <t>01AA655</t>
  </si>
  <si>
    <t>01AA656</t>
  </si>
  <si>
    <t>01AA657</t>
  </si>
  <si>
    <t>01AA658</t>
  </si>
  <si>
    <t>01AA659</t>
  </si>
  <si>
    <t>01AA660</t>
  </si>
  <si>
    <t>01AA661</t>
  </si>
  <si>
    <t>01AA662</t>
  </si>
  <si>
    <t>01AA663</t>
  </si>
  <si>
    <t>01AA664</t>
  </si>
  <si>
    <t>Prévision Amont</t>
  </si>
  <si>
    <t>Prévision sortie amont</t>
  </si>
  <si>
    <t>Réalisé sortie aval</t>
  </si>
  <si>
    <t>Ateliers</t>
  </si>
  <si>
    <t>Atelier en cours</t>
  </si>
  <si>
    <t>Temps en jours</t>
  </si>
  <si>
    <t>Atelier 01</t>
  </si>
  <si>
    <t>Atelier 02</t>
  </si>
  <si>
    <t>Atelier 03</t>
  </si>
  <si>
    <t>Atelier 04</t>
  </si>
  <si>
    <t>Atelier 05</t>
  </si>
  <si>
    <t>Atelier 06</t>
  </si>
  <si>
    <t>Atelier 07</t>
  </si>
  <si>
    <t>Atelier 08</t>
  </si>
  <si>
    <t>Atelier 09</t>
  </si>
  <si>
    <t>Atelier 10</t>
  </si>
  <si>
    <t>Atelier 11</t>
  </si>
  <si>
    <t>Atelier 12</t>
  </si>
  <si>
    <t>Atelier 13</t>
  </si>
  <si>
    <t>Atelier 14</t>
  </si>
  <si>
    <t>Atelier 15</t>
  </si>
  <si>
    <t>Atelier 16</t>
  </si>
  <si>
    <t>Atelier 17</t>
  </si>
  <si>
    <t>Atelier 18</t>
  </si>
  <si>
    <t>Atelier 19</t>
  </si>
  <si>
    <t>Atelier 20</t>
  </si>
  <si>
    <t>Atelier 21</t>
  </si>
  <si>
    <t>Atelier 22</t>
  </si>
  <si>
    <t>Atelier 23</t>
  </si>
  <si>
    <t>Atelier 24</t>
  </si>
  <si>
    <t>Atelier 25</t>
  </si>
  <si>
    <t>Atelier 26</t>
  </si>
  <si>
    <t>Atelier 27</t>
  </si>
  <si>
    <t>Atelier 28</t>
  </si>
  <si>
    <t>Atelier 29</t>
  </si>
  <si>
    <t>Atelier 30</t>
  </si>
  <si>
    <t>Atelier 31</t>
  </si>
  <si>
    <t>Atelier 32</t>
  </si>
  <si>
    <t>Atelier 33</t>
  </si>
  <si>
    <t>Atelier 34</t>
  </si>
  <si>
    <t>Atelier 35</t>
  </si>
  <si>
    <t>Atelier 36</t>
  </si>
  <si>
    <t>Atelier 37</t>
  </si>
  <si>
    <t>Atelier 38</t>
  </si>
  <si>
    <t>Atelier 39</t>
  </si>
  <si>
    <t>Atelier 01 (1j)+1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</si>
</sst>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156"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 patternType="solid"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workbookViewId="0">
      <pane ySplit="1" topLeftCell="A2" activePane="bottomLeft" state="frozen"/>
      <selection pane="bottomLeft" activeCell="N22" sqref="N22"/>
    </sheetView>
  </sheetViews>
  <sheetFormatPr baseColWidth="10" defaultColWidth="20.7109375" defaultRowHeight="15" x14ac:dyDescent="0.25"/>
  <cols>
    <col min="1" max="2" width="20.7109375" style="1"/>
    <col min="3" max="13" width="20.7109375" style="2"/>
    <col min="14" max="14" width="20.7109375" style="3"/>
    <col min="15" max="16384" width="20.7109375" style="1"/>
  </cols>
  <sheetData>
    <row r="1" spans="1:15" s="4" customFormat="1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129</v>
      </c>
      <c r="F1" s="5" t="s">
        <v>44</v>
      </c>
      <c r="G1" s="5" t="s">
        <v>45</v>
      </c>
      <c r="H1" s="5" t="s">
        <v>46</v>
      </c>
      <c r="I1" s="5" t="s">
        <v>47</v>
      </c>
      <c r="J1" s="5" t="s">
        <v>48</v>
      </c>
      <c r="K1" s="5" t="s">
        <v>49</v>
      </c>
      <c r="L1" s="5" t="s">
        <v>50</v>
      </c>
      <c r="M1" s="5" t="s">
        <v>29</v>
      </c>
      <c r="N1" s="6" t="s">
        <v>28</v>
      </c>
      <c r="O1" s="4" t="s">
        <v>88</v>
      </c>
    </row>
    <row r="2" spans="1:15" x14ac:dyDescent="0.25">
      <c r="A2" s="7" t="s">
        <v>4</v>
      </c>
      <c r="B2" s="7" t="s">
        <v>19</v>
      </c>
      <c r="C2" s="8">
        <v>43674</v>
      </c>
      <c r="D2" s="8">
        <f>WORKDAY(C2,45)</f>
        <v>43735</v>
      </c>
      <c r="E2" s="8">
        <f>WORKDAY(C2,1)</f>
        <v>43675</v>
      </c>
      <c r="F2" s="8">
        <f>WORKDAY(C2,2)</f>
        <v>43676</v>
      </c>
      <c r="G2" s="8">
        <f>WORKDAY(C2,3)</f>
        <v>43677</v>
      </c>
      <c r="H2" s="8">
        <f>WORKDAY(C2,15)</f>
        <v>43693</v>
      </c>
      <c r="I2" s="8">
        <f>WORKDAY(C2,16)</f>
        <v>43696</v>
      </c>
      <c r="J2" s="8">
        <f>WORKDAY(C2,17)</f>
        <v>43697</v>
      </c>
      <c r="K2" s="2">
        <f>WORKDAY(C2,18)</f>
        <v>43698</v>
      </c>
      <c r="L2" s="2">
        <f>WORKDAY(C2,19)</f>
        <v>43699</v>
      </c>
      <c r="M2" s="2">
        <f>WORKDAY(C2,20)</f>
        <v>43700</v>
      </c>
      <c r="N2" s="3">
        <v>43718</v>
      </c>
      <c r="O2" s="1" t="s">
        <v>95</v>
      </c>
    </row>
    <row r="3" spans="1:15" x14ac:dyDescent="0.25">
      <c r="A3" s="7" t="s">
        <v>5</v>
      </c>
      <c r="B3" s="7" t="s">
        <v>19</v>
      </c>
      <c r="C3" s="8">
        <v>43675</v>
      </c>
      <c r="D3" s="8">
        <f>WORKDAY(C3,45)</f>
        <v>43738</v>
      </c>
      <c r="E3" s="8">
        <f>WORKDAY(C3,1)</f>
        <v>43676</v>
      </c>
      <c r="F3" s="8">
        <f>WORKDAY(C3,2)</f>
        <v>43677</v>
      </c>
      <c r="G3" s="8">
        <f>WORKDAY(C3,3)</f>
        <v>43678</v>
      </c>
      <c r="H3" s="2">
        <f>WORKDAY(C3,15)</f>
        <v>43696</v>
      </c>
      <c r="I3" s="2">
        <f>WORKDAY(C3,16)</f>
        <v>43697</v>
      </c>
      <c r="J3" s="2">
        <f>WORKDAY(C3,17)</f>
        <v>43698</v>
      </c>
      <c r="K3" s="2">
        <f>WORKDAY(C3,18)</f>
        <v>43699</v>
      </c>
      <c r="L3" s="2">
        <f>WORKDAY(C3,19)</f>
        <v>43700</v>
      </c>
      <c r="M3" s="2">
        <f>WORKDAY(C3,20)</f>
        <v>43703</v>
      </c>
      <c r="N3" s="3">
        <v>43718</v>
      </c>
      <c r="O3" s="1" t="s">
        <v>92</v>
      </c>
    </row>
    <row r="4" spans="1:15" x14ac:dyDescent="0.25">
      <c r="A4" s="7" t="s">
        <v>6</v>
      </c>
      <c r="B4" s="7" t="s">
        <v>19</v>
      </c>
      <c r="C4" s="8">
        <v>43676</v>
      </c>
      <c r="D4" s="8">
        <f>WORKDAY(C4,45)</f>
        <v>43739</v>
      </c>
      <c r="E4" s="8">
        <f>WORKDAY(C4,1)</f>
        <v>43677</v>
      </c>
      <c r="F4" s="8">
        <f>WORKDAY(C4,2)</f>
        <v>43678</v>
      </c>
      <c r="G4" s="8">
        <f>WORKDAY(C4,3)</f>
        <v>43679</v>
      </c>
      <c r="H4" s="8">
        <f>WORKDAY(C4,15)</f>
        <v>43697</v>
      </c>
      <c r="I4" s="8">
        <f>WORKDAY(C4,16)</f>
        <v>43698</v>
      </c>
      <c r="J4" s="8">
        <f>WORKDAY(C4,17)</f>
        <v>43699</v>
      </c>
      <c r="K4" s="8">
        <f>WORKDAY(C4,18)</f>
        <v>43700</v>
      </c>
      <c r="L4" s="8">
        <f>WORKDAY(C4,19)</f>
        <v>43703</v>
      </c>
      <c r="M4" s="2">
        <f>WORKDAY(C4,20)</f>
        <v>43704</v>
      </c>
      <c r="N4" s="3">
        <v>43703</v>
      </c>
      <c r="O4" s="1" t="s">
        <v>97</v>
      </c>
    </row>
    <row r="5" spans="1:15" x14ac:dyDescent="0.25">
      <c r="A5" s="1" t="s">
        <v>7</v>
      </c>
      <c r="B5" s="1" t="s">
        <v>20</v>
      </c>
      <c r="C5" s="2">
        <v>43677</v>
      </c>
      <c r="D5" s="2">
        <f>WORKDAY(C5,45)</f>
        <v>43740</v>
      </c>
      <c r="E5" s="2">
        <f>WORKDAY(C5,1)</f>
        <v>43678</v>
      </c>
      <c r="F5" s="2">
        <f>WORKDAY(C5,2)</f>
        <v>43679</v>
      </c>
      <c r="G5" s="2">
        <f>WORKDAY(C5,3)</f>
        <v>43682</v>
      </c>
      <c r="H5" s="2">
        <f>WORKDAY(C5,15)</f>
        <v>43698</v>
      </c>
      <c r="I5" s="2">
        <f>WORKDAY(C5,16)</f>
        <v>43699</v>
      </c>
      <c r="J5" s="2">
        <f>WORKDAY(C5,17)</f>
        <v>43700</v>
      </c>
      <c r="K5" s="2">
        <f>WORKDAY(C5,18)</f>
        <v>43703</v>
      </c>
      <c r="L5" s="2">
        <f>WORKDAY(C5,19)</f>
        <v>43704</v>
      </c>
      <c r="M5" s="2">
        <f>WORKDAY(C5,20)</f>
        <v>43705</v>
      </c>
      <c r="N5" s="3">
        <v>43704</v>
      </c>
      <c r="O5" s="1" t="s">
        <v>95</v>
      </c>
    </row>
    <row r="6" spans="1:15" x14ac:dyDescent="0.25">
      <c r="A6" s="1" t="s">
        <v>8</v>
      </c>
      <c r="B6" s="1" t="s">
        <v>20</v>
      </c>
      <c r="C6" s="2">
        <v>43678</v>
      </c>
      <c r="D6" s="2">
        <f>WORKDAY(C6,45)</f>
        <v>43741</v>
      </c>
      <c r="E6" s="2">
        <f>WORKDAY(C6,1)</f>
        <v>43679</v>
      </c>
      <c r="F6" s="2">
        <f>WORKDAY(C6,2)</f>
        <v>43682</v>
      </c>
      <c r="G6" s="2">
        <f>WORKDAY(C6,3)</f>
        <v>43683</v>
      </c>
      <c r="H6" s="2">
        <f>WORKDAY(C6,15)</f>
        <v>43699</v>
      </c>
      <c r="I6" s="2">
        <f>WORKDAY(C6,16)</f>
        <v>43700</v>
      </c>
      <c r="J6" s="2">
        <f>WORKDAY(C6,17)</f>
        <v>43703</v>
      </c>
      <c r="K6" s="2">
        <f>WORKDAY(C6,18)</f>
        <v>43704</v>
      </c>
      <c r="L6" s="2">
        <f>WORKDAY(C6,19)</f>
        <v>43705</v>
      </c>
      <c r="M6" s="2">
        <f>WORKDAY(C6,20)</f>
        <v>43706</v>
      </c>
      <c r="N6" s="3">
        <v>43705</v>
      </c>
      <c r="O6" s="1" t="s">
        <v>93</v>
      </c>
    </row>
    <row r="7" spans="1:15" x14ac:dyDescent="0.25">
      <c r="A7" s="1" t="s">
        <v>9</v>
      </c>
      <c r="B7" s="1" t="s">
        <v>20</v>
      </c>
      <c r="C7" s="2">
        <v>43679</v>
      </c>
      <c r="D7" s="2">
        <f>WORKDAY(C7,45)</f>
        <v>43742</v>
      </c>
      <c r="E7" s="2">
        <f>WORKDAY(C7,1)</f>
        <v>43682</v>
      </c>
      <c r="F7" s="2">
        <f>WORKDAY(C7,2)</f>
        <v>43683</v>
      </c>
      <c r="G7" s="2">
        <f>WORKDAY(C7,3)</f>
        <v>43684</v>
      </c>
      <c r="H7" s="2">
        <f>WORKDAY(C7,15)</f>
        <v>43700</v>
      </c>
      <c r="I7" s="2">
        <f>WORKDAY(C7,16)</f>
        <v>43703</v>
      </c>
      <c r="J7" s="2">
        <f>WORKDAY(C7,17)</f>
        <v>43704</v>
      </c>
      <c r="K7" s="2">
        <f>WORKDAY(C7,18)</f>
        <v>43705</v>
      </c>
      <c r="L7" s="2">
        <f>WORKDAY(C7,19)</f>
        <v>43706</v>
      </c>
      <c r="M7" s="2">
        <f>WORKDAY(C7,20)</f>
        <v>43707</v>
      </c>
      <c r="N7" s="3">
        <v>43706</v>
      </c>
      <c r="O7" s="1" t="s">
        <v>92</v>
      </c>
    </row>
    <row r="8" spans="1:15" x14ac:dyDescent="0.25">
      <c r="A8" s="1" t="s">
        <v>10</v>
      </c>
      <c r="B8" s="1" t="s">
        <v>20</v>
      </c>
      <c r="C8" s="2">
        <v>43680</v>
      </c>
      <c r="D8" s="2">
        <f>WORKDAY(C8,45)</f>
        <v>43742</v>
      </c>
      <c r="E8" s="2">
        <f>WORKDAY(C8,1)</f>
        <v>43682</v>
      </c>
      <c r="F8" s="2">
        <f>WORKDAY(C8,2)</f>
        <v>43683</v>
      </c>
      <c r="G8" s="2">
        <f>WORKDAY(C8,3)</f>
        <v>43684</v>
      </c>
      <c r="H8" s="2">
        <f>WORKDAY(C8,15)</f>
        <v>43700</v>
      </c>
      <c r="I8" s="2">
        <f>WORKDAY(C8,16)</f>
        <v>43703</v>
      </c>
      <c r="J8" s="2">
        <f>WORKDAY(C8,17)</f>
        <v>43704</v>
      </c>
      <c r="K8" s="2">
        <f>WORKDAY(C8,18)</f>
        <v>43705</v>
      </c>
      <c r="L8" s="2">
        <f>WORKDAY(C8,19)</f>
        <v>43706</v>
      </c>
      <c r="M8" s="2">
        <f>WORKDAY(C8,20)</f>
        <v>43707</v>
      </c>
      <c r="N8" s="3">
        <v>43707</v>
      </c>
      <c r="O8" s="1" t="s">
        <v>93</v>
      </c>
    </row>
    <row r="9" spans="1:15" x14ac:dyDescent="0.25">
      <c r="A9" s="1" t="s">
        <v>11</v>
      </c>
      <c r="B9" s="1" t="s">
        <v>20</v>
      </c>
      <c r="C9" s="2">
        <v>43681</v>
      </c>
      <c r="D9" s="2">
        <f>WORKDAY(C9,45)</f>
        <v>43742</v>
      </c>
      <c r="E9" s="2">
        <f>WORKDAY(C9,1)</f>
        <v>43682</v>
      </c>
      <c r="F9" s="2">
        <f>WORKDAY(C9,2)</f>
        <v>43683</v>
      </c>
      <c r="G9" s="2">
        <f>WORKDAY(C9,3)</f>
        <v>43684</v>
      </c>
      <c r="H9" s="2">
        <f>WORKDAY(C9,15)</f>
        <v>43700</v>
      </c>
      <c r="I9" s="2">
        <f>WORKDAY(C9,16)</f>
        <v>43703</v>
      </c>
      <c r="J9" s="2">
        <f>WORKDAY(C9,17)</f>
        <v>43704</v>
      </c>
      <c r="K9" s="2">
        <f>WORKDAY(C9,18)</f>
        <v>43705</v>
      </c>
      <c r="L9" s="2">
        <f>WORKDAY(C9,19)</f>
        <v>43706</v>
      </c>
      <c r="M9" s="2">
        <f>WORKDAY(C9,20)</f>
        <v>43707</v>
      </c>
      <c r="N9" s="3">
        <v>43708</v>
      </c>
      <c r="O9" s="1" t="s">
        <v>93</v>
      </c>
    </row>
    <row r="10" spans="1:15" x14ac:dyDescent="0.25">
      <c r="A10" s="1" t="s">
        <v>12</v>
      </c>
      <c r="B10" s="1" t="s">
        <v>20</v>
      </c>
      <c r="C10" s="2">
        <v>43682</v>
      </c>
      <c r="D10" s="2">
        <f>WORKDAY(C10,45)</f>
        <v>43745</v>
      </c>
      <c r="E10" s="2">
        <f>WORKDAY(C10,1)</f>
        <v>43683</v>
      </c>
      <c r="F10" s="2">
        <f>WORKDAY(C10,2)</f>
        <v>43684</v>
      </c>
      <c r="G10" s="2">
        <f>WORKDAY(C10,3)</f>
        <v>43685</v>
      </c>
      <c r="H10" s="2">
        <f>WORKDAY(C10,15)</f>
        <v>43703</v>
      </c>
      <c r="I10" s="2">
        <f>WORKDAY(C10,16)</f>
        <v>43704</v>
      </c>
      <c r="J10" s="2">
        <f>WORKDAY(C10,17)</f>
        <v>43705</v>
      </c>
      <c r="K10" s="2">
        <f>WORKDAY(C10,18)</f>
        <v>43706</v>
      </c>
      <c r="L10" s="2">
        <f>WORKDAY(C10,19)</f>
        <v>43707</v>
      </c>
      <c r="M10" s="2">
        <f>WORKDAY(C10,20)</f>
        <v>43710</v>
      </c>
      <c r="N10" s="3">
        <v>43709</v>
      </c>
      <c r="O10" s="1" t="s">
        <v>93</v>
      </c>
    </row>
    <row r="11" spans="1:15" x14ac:dyDescent="0.25">
      <c r="A11" s="1" t="s">
        <v>13</v>
      </c>
      <c r="B11" s="1" t="s">
        <v>20</v>
      </c>
      <c r="C11" s="2">
        <v>43683</v>
      </c>
      <c r="D11" s="2">
        <f>WORKDAY(C11,45)</f>
        <v>43746</v>
      </c>
      <c r="E11" s="2">
        <f>WORKDAY(C11,1)</f>
        <v>43684</v>
      </c>
      <c r="F11" s="2">
        <f>WORKDAY(C11,2)</f>
        <v>43685</v>
      </c>
      <c r="G11" s="2">
        <f>WORKDAY(C11,3)</f>
        <v>43686</v>
      </c>
      <c r="H11" s="2">
        <f>WORKDAY(C11,15)</f>
        <v>43704</v>
      </c>
      <c r="I11" s="2">
        <f>WORKDAY(C11,16)</f>
        <v>43705</v>
      </c>
      <c r="J11" s="2">
        <f>WORKDAY(C11,17)</f>
        <v>43706</v>
      </c>
      <c r="K11" s="2">
        <f>WORKDAY(C11,18)</f>
        <v>43707</v>
      </c>
      <c r="L11" s="2">
        <f>WORKDAY(C11,19)</f>
        <v>43710</v>
      </c>
      <c r="M11" s="2">
        <f>WORKDAY(C11,20)</f>
        <v>43711</v>
      </c>
      <c r="N11" s="3">
        <v>43710</v>
      </c>
    </row>
    <row r="12" spans="1:15" x14ac:dyDescent="0.25">
      <c r="A12" s="1" t="s">
        <v>14</v>
      </c>
      <c r="B12" s="1" t="s">
        <v>20</v>
      </c>
      <c r="C12" s="2">
        <v>43684</v>
      </c>
      <c r="D12" s="2">
        <f>WORKDAY(C12,45)</f>
        <v>43747</v>
      </c>
      <c r="E12" s="2">
        <f>WORKDAY(C12,1)</f>
        <v>43685</v>
      </c>
      <c r="F12" s="2">
        <f>WORKDAY(C12,2)</f>
        <v>43686</v>
      </c>
      <c r="G12" s="2">
        <f>WORKDAY(C12,3)</f>
        <v>43689</v>
      </c>
      <c r="H12" s="2">
        <f>WORKDAY(C12,15)</f>
        <v>43705</v>
      </c>
      <c r="I12" s="2">
        <f>WORKDAY(C12,16)</f>
        <v>43706</v>
      </c>
      <c r="J12" s="2">
        <f>WORKDAY(C12,17)</f>
        <v>43707</v>
      </c>
      <c r="K12" s="2">
        <f>WORKDAY(C12,18)</f>
        <v>43710</v>
      </c>
      <c r="L12" s="2">
        <f>WORKDAY(C12,19)</f>
        <v>43711</v>
      </c>
      <c r="M12" s="2">
        <f>WORKDAY(C12,20)</f>
        <v>43712</v>
      </c>
      <c r="N12" s="3">
        <v>43711</v>
      </c>
    </row>
    <row r="13" spans="1:15" x14ac:dyDescent="0.25">
      <c r="A13" s="1" t="s">
        <v>15</v>
      </c>
      <c r="B13" s="1" t="s">
        <v>20</v>
      </c>
      <c r="C13" s="2">
        <v>43685</v>
      </c>
      <c r="D13" s="2">
        <f>WORKDAY(C13,45)</f>
        <v>43748</v>
      </c>
      <c r="E13" s="2">
        <f>WORKDAY(C13,1)</f>
        <v>43686</v>
      </c>
      <c r="F13" s="2">
        <f>WORKDAY(C13,2)</f>
        <v>43689</v>
      </c>
      <c r="G13" s="2">
        <f>WORKDAY(C13,3)</f>
        <v>43690</v>
      </c>
      <c r="H13" s="2">
        <f>WORKDAY(C13,15)</f>
        <v>43706</v>
      </c>
      <c r="I13" s="2">
        <f>WORKDAY(C13,16)</f>
        <v>43707</v>
      </c>
      <c r="J13" s="2">
        <f>WORKDAY(C13,17)</f>
        <v>43710</v>
      </c>
      <c r="K13" s="2">
        <f>WORKDAY(C13,18)</f>
        <v>43711</v>
      </c>
      <c r="L13" s="2">
        <f>WORKDAY(C13,19)</f>
        <v>43712</v>
      </c>
      <c r="M13" s="2">
        <f>WORKDAY(C13,20)</f>
        <v>43713</v>
      </c>
      <c r="N13" s="3">
        <v>43712</v>
      </c>
    </row>
    <row r="14" spans="1:15" x14ac:dyDescent="0.25">
      <c r="A14" s="1" t="s">
        <v>16</v>
      </c>
      <c r="B14" s="1" t="s">
        <v>20</v>
      </c>
      <c r="C14" s="2">
        <v>43686</v>
      </c>
      <c r="D14" s="2">
        <f>WORKDAY(C14,45)</f>
        <v>43749</v>
      </c>
      <c r="E14" s="2">
        <f>WORKDAY(C14,1)</f>
        <v>43689</v>
      </c>
      <c r="F14" s="2">
        <f>WORKDAY(C14,2)</f>
        <v>43690</v>
      </c>
      <c r="G14" s="2">
        <f>WORKDAY(C14,3)</f>
        <v>43691</v>
      </c>
      <c r="H14" s="2">
        <f>WORKDAY(C14,15)</f>
        <v>43707</v>
      </c>
      <c r="I14" s="2">
        <f>WORKDAY(C14,16)</f>
        <v>43710</v>
      </c>
      <c r="J14" s="2">
        <f>WORKDAY(C14,17)</f>
        <v>43711</v>
      </c>
      <c r="K14" s="2">
        <f>WORKDAY(C14,18)</f>
        <v>43712</v>
      </c>
      <c r="L14" s="2">
        <f>WORKDAY(C14,19)</f>
        <v>43713</v>
      </c>
      <c r="M14" s="2">
        <f>WORKDAY(C14,20)</f>
        <v>43714</v>
      </c>
      <c r="N14" s="3">
        <v>43713</v>
      </c>
    </row>
    <row r="15" spans="1:15" x14ac:dyDescent="0.25">
      <c r="A15" s="1" t="s">
        <v>17</v>
      </c>
      <c r="B15" s="1" t="s">
        <v>20</v>
      </c>
      <c r="C15" s="2">
        <v>43687</v>
      </c>
      <c r="D15" s="2">
        <f>WORKDAY(C15,45)</f>
        <v>43749</v>
      </c>
      <c r="E15" s="2">
        <f>WORKDAY(C15,1)</f>
        <v>43689</v>
      </c>
      <c r="F15" s="2">
        <f>WORKDAY(C15,2)</f>
        <v>43690</v>
      </c>
      <c r="G15" s="2">
        <f>WORKDAY(C15,3)</f>
        <v>43691</v>
      </c>
      <c r="H15" s="2">
        <f>WORKDAY(C15,15)</f>
        <v>43707</v>
      </c>
      <c r="I15" s="2">
        <f>WORKDAY(C15,16)</f>
        <v>43710</v>
      </c>
      <c r="J15" s="2">
        <f>WORKDAY(C15,17)</f>
        <v>43711</v>
      </c>
      <c r="K15" s="2">
        <f>WORKDAY(C15,18)</f>
        <v>43712</v>
      </c>
      <c r="L15" s="2">
        <f>WORKDAY(C15,19)</f>
        <v>43713</v>
      </c>
      <c r="M15" s="2">
        <f>WORKDAY(C15,20)</f>
        <v>43714</v>
      </c>
      <c r="N15" s="3">
        <v>43714</v>
      </c>
    </row>
    <row r="16" spans="1:15" x14ac:dyDescent="0.25">
      <c r="A16" s="1" t="s">
        <v>18</v>
      </c>
      <c r="B16" s="1" t="s">
        <v>20</v>
      </c>
      <c r="C16" s="2">
        <v>43688</v>
      </c>
      <c r="D16" s="2">
        <f>WORKDAY(C16,45)</f>
        <v>43749</v>
      </c>
      <c r="E16" s="2">
        <f>WORKDAY(C16,1)</f>
        <v>43689</v>
      </c>
      <c r="F16" s="2">
        <f>WORKDAY(C16,2)</f>
        <v>43690</v>
      </c>
      <c r="G16" s="2">
        <f>WORKDAY(C16,3)</f>
        <v>43691</v>
      </c>
      <c r="H16" s="2">
        <f>WORKDAY(C16,15)</f>
        <v>43707</v>
      </c>
      <c r="I16" s="2">
        <f>WORKDAY(C16,16)</f>
        <v>43710</v>
      </c>
      <c r="J16" s="2">
        <f>WORKDAY(C16,17)</f>
        <v>43711</v>
      </c>
      <c r="K16" s="2">
        <f>WORKDAY(C16,18)</f>
        <v>43712</v>
      </c>
      <c r="L16" s="2">
        <f>WORKDAY(C16,19)</f>
        <v>43713</v>
      </c>
      <c r="M16" s="2">
        <f>WORKDAY(C16,20)</f>
        <v>43714</v>
      </c>
      <c r="N16" s="3">
        <v>43715</v>
      </c>
    </row>
    <row r="17" spans="1:14" x14ac:dyDescent="0.25">
      <c r="A17" s="1" t="s">
        <v>31</v>
      </c>
      <c r="B17" s="1" t="s">
        <v>20</v>
      </c>
      <c r="C17" s="2">
        <v>43689</v>
      </c>
      <c r="D17" s="2">
        <f>WORKDAY(C17,45)</f>
        <v>43752</v>
      </c>
      <c r="E17" s="2">
        <f>WORKDAY(C17,1)</f>
        <v>43690</v>
      </c>
      <c r="F17" s="2">
        <f>WORKDAY(C17,2)</f>
        <v>43691</v>
      </c>
      <c r="G17" s="2">
        <f>WORKDAY(C17,3)</f>
        <v>43692</v>
      </c>
      <c r="H17" s="2">
        <f>WORKDAY(C17,15)</f>
        <v>43710</v>
      </c>
      <c r="I17" s="2">
        <f>WORKDAY(C17,16)</f>
        <v>43711</v>
      </c>
      <c r="J17" s="2">
        <f>WORKDAY(C17,17)</f>
        <v>43712</v>
      </c>
      <c r="K17" s="2">
        <f>WORKDAY(C17,18)</f>
        <v>43713</v>
      </c>
      <c r="L17" s="2">
        <f>WORKDAY(C17,19)</f>
        <v>43714</v>
      </c>
      <c r="M17" s="2">
        <f>WORKDAY(C17,20)</f>
        <v>43717</v>
      </c>
      <c r="N17" s="3">
        <v>43716</v>
      </c>
    </row>
    <row r="18" spans="1:14" x14ac:dyDescent="0.25">
      <c r="A18" s="1" t="s">
        <v>32</v>
      </c>
      <c r="B18" s="1" t="s">
        <v>20</v>
      </c>
      <c r="C18" s="2">
        <v>43690</v>
      </c>
      <c r="D18" s="2">
        <f>WORKDAY(C18,45)</f>
        <v>43753</v>
      </c>
      <c r="E18" s="2">
        <f>WORKDAY(C18,1)</f>
        <v>43691</v>
      </c>
      <c r="F18" s="2">
        <f>WORKDAY(C18,2)</f>
        <v>43692</v>
      </c>
      <c r="G18" s="2">
        <f>WORKDAY(C18,3)</f>
        <v>43693</v>
      </c>
      <c r="H18" s="2">
        <f>WORKDAY(C18,15)</f>
        <v>43711</v>
      </c>
      <c r="I18" s="2">
        <f>WORKDAY(C18,16)</f>
        <v>43712</v>
      </c>
      <c r="J18" s="2">
        <f>WORKDAY(C18,17)</f>
        <v>43713</v>
      </c>
      <c r="K18" s="2">
        <f>WORKDAY(C18,18)</f>
        <v>43714</v>
      </c>
      <c r="L18" s="2">
        <f>WORKDAY(C18,19)</f>
        <v>43717</v>
      </c>
      <c r="M18" s="2">
        <f>WORKDAY(C18,20)</f>
        <v>43718</v>
      </c>
      <c r="N18" s="3">
        <v>43717</v>
      </c>
    </row>
    <row r="19" spans="1:14" x14ac:dyDescent="0.25">
      <c r="A19" s="1" t="s">
        <v>33</v>
      </c>
      <c r="B19" s="1" t="s">
        <v>20</v>
      </c>
      <c r="C19" s="2">
        <v>43691</v>
      </c>
      <c r="D19" s="2">
        <f>WORKDAY(C19,45)</f>
        <v>43754</v>
      </c>
      <c r="E19" s="2">
        <f>WORKDAY(C19,1)</f>
        <v>43692</v>
      </c>
      <c r="F19" s="2">
        <f>WORKDAY(C19,2)</f>
        <v>43693</v>
      </c>
      <c r="G19" s="2">
        <f>WORKDAY(C19,3)</f>
        <v>43696</v>
      </c>
      <c r="H19" s="2">
        <f>WORKDAY(C19,15)</f>
        <v>43712</v>
      </c>
      <c r="I19" s="2">
        <f>WORKDAY(C19,16)</f>
        <v>43713</v>
      </c>
      <c r="J19" s="2">
        <f>WORKDAY(C19,17)</f>
        <v>43714</v>
      </c>
      <c r="K19" s="2">
        <f>WORKDAY(C19,18)</f>
        <v>43717</v>
      </c>
      <c r="L19" s="2">
        <f>WORKDAY(C19,19)</f>
        <v>43718</v>
      </c>
      <c r="M19" s="2">
        <f>WORKDAY(C19,20)</f>
        <v>43719</v>
      </c>
      <c r="N19" s="3">
        <v>43718</v>
      </c>
    </row>
    <row r="20" spans="1:14" x14ac:dyDescent="0.25">
      <c r="A20" s="1" t="s">
        <v>34</v>
      </c>
      <c r="B20" s="1" t="s">
        <v>20</v>
      </c>
      <c r="C20" s="2">
        <v>43692</v>
      </c>
      <c r="D20" s="2">
        <f>WORKDAY(C20,45)</f>
        <v>43755</v>
      </c>
      <c r="E20" s="2">
        <f>WORKDAY(C20,1)</f>
        <v>43693</v>
      </c>
      <c r="F20" s="2">
        <f>WORKDAY(C20,2)</f>
        <v>43696</v>
      </c>
      <c r="G20" s="2">
        <f>WORKDAY(C20,3)</f>
        <v>43697</v>
      </c>
      <c r="H20" s="2">
        <f>WORKDAY(C20,15)</f>
        <v>43713</v>
      </c>
      <c r="I20" s="2">
        <f>WORKDAY(C20,16)</f>
        <v>43714</v>
      </c>
      <c r="J20" s="2">
        <f>WORKDAY(C20,17)</f>
        <v>43717</v>
      </c>
      <c r="K20" s="2">
        <f>WORKDAY(C20,18)</f>
        <v>43718</v>
      </c>
      <c r="L20" s="2">
        <f>WORKDAY(C20,19)</f>
        <v>43719</v>
      </c>
      <c r="M20" s="2">
        <f>WORKDAY(C20,20)</f>
        <v>43720</v>
      </c>
      <c r="N20" s="3">
        <v>43719</v>
      </c>
    </row>
    <row r="21" spans="1:14" x14ac:dyDescent="0.25">
      <c r="A21" s="1" t="s">
        <v>35</v>
      </c>
      <c r="B21" s="1" t="s">
        <v>20</v>
      </c>
      <c r="C21" s="2">
        <v>43693</v>
      </c>
      <c r="D21" s="2">
        <f>WORKDAY(C21,45)</f>
        <v>43756</v>
      </c>
      <c r="E21" s="2">
        <f>WORKDAY(C21,1)</f>
        <v>43696</v>
      </c>
      <c r="F21" s="2">
        <f>WORKDAY(C21,2)</f>
        <v>43697</v>
      </c>
      <c r="G21" s="2">
        <f>WORKDAY(C21,3)</f>
        <v>43698</v>
      </c>
      <c r="H21" s="2">
        <f>WORKDAY(C21,15)</f>
        <v>43714</v>
      </c>
      <c r="I21" s="2">
        <f>WORKDAY(C21,16)</f>
        <v>43717</v>
      </c>
      <c r="J21" s="2">
        <f>WORKDAY(C21,17)</f>
        <v>43718</v>
      </c>
      <c r="K21" s="2">
        <f>WORKDAY(C21,18)</f>
        <v>43719</v>
      </c>
      <c r="L21" s="2">
        <f>WORKDAY(C21,19)</f>
        <v>43720</v>
      </c>
      <c r="M21" s="2">
        <f>WORKDAY(C21,20)</f>
        <v>43721</v>
      </c>
      <c r="N21" s="3">
        <v>43720</v>
      </c>
    </row>
    <row r="22" spans="1:14" x14ac:dyDescent="0.25">
      <c r="A22" s="1" t="s">
        <v>36</v>
      </c>
      <c r="B22" s="1" t="s">
        <v>20</v>
      </c>
      <c r="C22" s="2">
        <v>43694</v>
      </c>
      <c r="D22" s="2">
        <f>WORKDAY(C22,45)</f>
        <v>43756</v>
      </c>
      <c r="E22" s="2">
        <f>WORKDAY(C22,1)</f>
        <v>43696</v>
      </c>
      <c r="F22" s="2">
        <f>WORKDAY(C22,2)</f>
        <v>43697</v>
      </c>
      <c r="G22" s="2">
        <f>WORKDAY(C22,3)</f>
        <v>43698</v>
      </c>
      <c r="H22" s="2">
        <f>WORKDAY(C22,15)</f>
        <v>43714</v>
      </c>
      <c r="I22" s="2">
        <f>WORKDAY(C22,16)</f>
        <v>43717</v>
      </c>
      <c r="J22" s="2">
        <f>WORKDAY(C22,17)</f>
        <v>43718</v>
      </c>
      <c r="K22" s="2">
        <f>WORKDAY(C22,18)</f>
        <v>43719</v>
      </c>
      <c r="L22" s="2">
        <f>WORKDAY(C22,19)</f>
        <v>43720</v>
      </c>
      <c r="M22" s="2">
        <f>WORKDAY(C22,20)</f>
        <v>43721</v>
      </c>
      <c r="N22" s="3">
        <v>43721</v>
      </c>
    </row>
    <row r="23" spans="1:14" x14ac:dyDescent="0.25">
      <c r="A23" s="1" t="s">
        <v>37</v>
      </c>
      <c r="B23" s="1" t="s">
        <v>20</v>
      </c>
      <c r="C23" s="2">
        <v>43695</v>
      </c>
      <c r="D23" s="2">
        <f>WORKDAY(C23,45)</f>
        <v>43756</v>
      </c>
      <c r="E23" s="2">
        <f>WORKDAY(C23,1)</f>
        <v>43696</v>
      </c>
      <c r="F23" s="2">
        <f>WORKDAY(C23,2)</f>
        <v>43697</v>
      </c>
      <c r="G23" s="2">
        <f>WORKDAY(C23,3)</f>
        <v>43698</v>
      </c>
      <c r="H23" s="2">
        <f>WORKDAY(C23,15)</f>
        <v>43714</v>
      </c>
      <c r="I23" s="2">
        <f>WORKDAY(C23,16)</f>
        <v>43717</v>
      </c>
      <c r="J23" s="2">
        <f>WORKDAY(C23,17)</f>
        <v>43718</v>
      </c>
      <c r="K23" s="2">
        <f>WORKDAY(C23,18)</f>
        <v>43719</v>
      </c>
      <c r="L23" s="2">
        <f>WORKDAY(C23,19)</f>
        <v>43720</v>
      </c>
      <c r="M23" s="2">
        <f>WORKDAY(C23,20)</f>
        <v>43721</v>
      </c>
      <c r="N23" s="3">
        <v>43722</v>
      </c>
    </row>
    <row r="24" spans="1:14" x14ac:dyDescent="0.25">
      <c r="A24" s="1" t="s">
        <v>38</v>
      </c>
      <c r="B24" s="1" t="s">
        <v>20</v>
      </c>
      <c r="C24" s="2">
        <v>43696</v>
      </c>
      <c r="D24" s="2">
        <f>WORKDAY(C24,45)</f>
        <v>43759</v>
      </c>
      <c r="E24" s="2">
        <f>WORKDAY(C24,1)</f>
        <v>43697</v>
      </c>
      <c r="F24" s="2">
        <f>WORKDAY(C24,2)</f>
        <v>43698</v>
      </c>
      <c r="G24" s="2">
        <f>WORKDAY(C24,3)</f>
        <v>43699</v>
      </c>
      <c r="H24" s="2">
        <f>WORKDAY(C24,15)</f>
        <v>43717</v>
      </c>
      <c r="I24" s="2">
        <f>WORKDAY(C24,16)</f>
        <v>43718</v>
      </c>
      <c r="J24" s="2">
        <f>WORKDAY(C24,17)</f>
        <v>43719</v>
      </c>
      <c r="K24" s="2">
        <f>WORKDAY(C24,18)</f>
        <v>43720</v>
      </c>
      <c r="L24" s="2">
        <f>WORKDAY(C24,19)</f>
        <v>43721</v>
      </c>
      <c r="M24" s="2">
        <f>WORKDAY(C24,20)</f>
        <v>43724</v>
      </c>
      <c r="N24" s="3">
        <v>43723</v>
      </c>
    </row>
    <row r="25" spans="1:14" x14ac:dyDescent="0.25">
      <c r="A25" s="1" t="s">
        <v>39</v>
      </c>
      <c r="B25" s="1" t="s">
        <v>20</v>
      </c>
      <c r="C25" s="2">
        <v>43697</v>
      </c>
      <c r="D25" s="2">
        <f>WORKDAY(C25,45)</f>
        <v>43760</v>
      </c>
      <c r="E25" s="2">
        <f>WORKDAY(C25,1)</f>
        <v>43698</v>
      </c>
      <c r="F25" s="2">
        <f>WORKDAY(C25,2)</f>
        <v>43699</v>
      </c>
      <c r="G25" s="2">
        <f>WORKDAY(C25,3)</f>
        <v>43700</v>
      </c>
      <c r="H25" s="2">
        <f>WORKDAY(C25,15)</f>
        <v>43718</v>
      </c>
      <c r="I25" s="2">
        <f>WORKDAY(C25,16)</f>
        <v>43719</v>
      </c>
      <c r="J25" s="2">
        <f>WORKDAY(C25,17)</f>
        <v>43720</v>
      </c>
      <c r="K25" s="2">
        <f>WORKDAY(C25,18)</f>
        <v>43721</v>
      </c>
      <c r="L25" s="2">
        <f>WORKDAY(C25,19)</f>
        <v>43724</v>
      </c>
      <c r="M25" s="2">
        <f>WORKDAY(C25,20)</f>
        <v>43725</v>
      </c>
      <c r="N25" s="3">
        <v>43724</v>
      </c>
    </row>
    <row r="26" spans="1:14" x14ac:dyDescent="0.25">
      <c r="A26" s="1" t="s">
        <v>40</v>
      </c>
      <c r="B26" s="1" t="s">
        <v>20</v>
      </c>
      <c r="C26" s="2">
        <v>43698</v>
      </c>
      <c r="D26" s="2">
        <f>WORKDAY(C26,45)</f>
        <v>43761</v>
      </c>
      <c r="E26" s="2">
        <f>WORKDAY(C26,1)</f>
        <v>43699</v>
      </c>
      <c r="F26" s="2">
        <f>WORKDAY(C26,2)</f>
        <v>43700</v>
      </c>
      <c r="G26" s="2">
        <f>WORKDAY(C26,3)</f>
        <v>43703</v>
      </c>
      <c r="H26" s="2">
        <f>WORKDAY(C26,15)</f>
        <v>43719</v>
      </c>
      <c r="I26" s="2">
        <f>WORKDAY(C26,16)</f>
        <v>43720</v>
      </c>
      <c r="J26" s="2">
        <f>WORKDAY(C26,17)</f>
        <v>43721</v>
      </c>
      <c r="K26" s="2">
        <f>WORKDAY(C26,18)</f>
        <v>43724</v>
      </c>
      <c r="L26" s="2">
        <f>WORKDAY(C26,19)</f>
        <v>43725</v>
      </c>
      <c r="M26" s="2">
        <f>WORKDAY(C26,20)</f>
        <v>43726</v>
      </c>
      <c r="N26" s="3">
        <v>43725</v>
      </c>
    </row>
    <row r="27" spans="1:14" x14ac:dyDescent="0.25">
      <c r="A27" s="1" t="s">
        <v>41</v>
      </c>
      <c r="B27" s="1" t="s">
        <v>20</v>
      </c>
      <c r="C27" s="2">
        <v>43699</v>
      </c>
      <c r="D27" s="2">
        <f>WORKDAY(C27,45)</f>
        <v>43762</v>
      </c>
      <c r="E27" s="2">
        <f>WORKDAY(C27,1)</f>
        <v>43700</v>
      </c>
      <c r="F27" s="2">
        <f>WORKDAY(C27,2)</f>
        <v>43703</v>
      </c>
      <c r="G27" s="2">
        <f>WORKDAY(C27,3)</f>
        <v>43704</v>
      </c>
      <c r="H27" s="2">
        <f>WORKDAY(C27,15)</f>
        <v>43720</v>
      </c>
      <c r="I27" s="2">
        <f>WORKDAY(C27,16)</f>
        <v>43721</v>
      </c>
      <c r="J27" s="2">
        <f>WORKDAY(C27,17)</f>
        <v>43724</v>
      </c>
      <c r="K27" s="2">
        <f>WORKDAY(C27,18)</f>
        <v>43725</v>
      </c>
      <c r="L27" s="2">
        <f>WORKDAY(C27,19)</f>
        <v>43726</v>
      </c>
      <c r="M27" s="2">
        <f>WORKDAY(C27,20)</f>
        <v>43727</v>
      </c>
      <c r="N27" s="3">
        <v>43726</v>
      </c>
    </row>
    <row r="28" spans="1:14" x14ac:dyDescent="0.25">
      <c r="A28" s="1" t="s">
        <v>42</v>
      </c>
      <c r="B28" s="1" t="s">
        <v>20</v>
      </c>
      <c r="C28" s="2">
        <v>43700</v>
      </c>
      <c r="D28" s="2">
        <f>WORKDAY(C28,45)</f>
        <v>43763</v>
      </c>
      <c r="E28" s="2">
        <f>WORKDAY(C28,1)</f>
        <v>43703</v>
      </c>
      <c r="F28" s="2">
        <f>WORKDAY(C28,2)</f>
        <v>43704</v>
      </c>
      <c r="G28" s="2">
        <f>WORKDAY(C28,3)</f>
        <v>43705</v>
      </c>
      <c r="H28" s="2">
        <f>WORKDAY(C28,15)</f>
        <v>43721</v>
      </c>
      <c r="I28" s="2">
        <f>WORKDAY(C28,16)</f>
        <v>43724</v>
      </c>
      <c r="J28" s="2">
        <f>WORKDAY(C28,17)</f>
        <v>43725</v>
      </c>
      <c r="K28" s="2">
        <f>WORKDAY(C28,18)</f>
        <v>43726</v>
      </c>
      <c r="L28" s="2">
        <f>WORKDAY(C28,19)</f>
        <v>43727</v>
      </c>
      <c r="M28" s="2">
        <f>WORKDAY(C28,20)</f>
        <v>43728</v>
      </c>
      <c r="N28" s="3">
        <v>43727</v>
      </c>
    </row>
    <row r="29" spans="1:14" x14ac:dyDescent="0.25">
      <c r="A29" s="1" t="s">
        <v>43</v>
      </c>
      <c r="B29" s="1" t="s">
        <v>20</v>
      </c>
      <c r="C29" s="2">
        <v>43701</v>
      </c>
      <c r="D29" s="2">
        <f>WORKDAY(C29,45)</f>
        <v>43763</v>
      </c>
      <c r="E29" s="2">
        <f>WORKDAY(C29,1)</f>
        <v>43703</v>
      </c>
      <c r="F29" s="2">
        <f>WORKDAY(C29,2)</f>
        <v>43704</v>
      </c>
      <c r="G29" s="2">
        <f>WORKDAY(C29,3)</f>
        <v>43705</v>
      </c>
      <c r="H29" s="2">
        <f>WORKDAY(C29,15)</f>
        <v>43721</v>
      </c>
      <c r="I29" s="2">
        <f>WORKDAY(C29,16)</f>
        <v>43724</v>
      </c>
      <c r="J29" s="2">
        <f>WORKDAY(C29,17)</f>
        <v>43725</v>
      </c>
      <c r="K29" s="2">
        <f>WORKDAY(C29,18)</f>
        <v>43726</v>
      </c>
      <c r="L29" s="2">
        <f>WORKDAY(C29,19)</f>
        <v>43727</v>
      </c>
      <c r="M29" s="2">
        <f>WORKDAY(C29,20)</f>
        <v>43728</v>
      </c>
      <c r="N29" s="3">
        <v>43728</v>
      </c>
    </row>
    <row r="30" spans="1:14" x14ac:dyDescent="0.25">
      <c r="A30" s="1" t="s">
        <v>51</v>
      </c>
      <c r="B30" s="1" t="s">
        <v>20</v>
      </c>
      <c r="C30" s="2">
        <v>43702</v>
      </c>
      <c r="D30" s="2">
        <f>WORKDAY(C30,45)</f>
        <v>43763</v>
      </c>
      <c r="E30" s="2">
        <f>WORKDAY(C30,1)</f>
        <v>43703</v>
      </c>
      <c r="F30" s="2">
        <f>WORKDAY(C30,2)</f>
        <v>43704</v>
      </c>
      <c r="G30" s="2">
        <f>WORKDAY(C30,3)</f>
        <v>43705</v>
      </c>
      <c r="H30" s="2">
        <f>WORKDAY(C30,15)</f>
        <v>43721</v>
      </c>
      <c r="I30" s="2">
        <f>WORKDAY(C30,16)</f>
        <v>43724</v>
      </c>
      <c r="J30" s="2">
        <f>WORKDAY(C30,17)</f>
        <v>43725</v>
      </c>
      <c r="K30" s="2">
        <f>WORKDAY(C30,18)</f>
        <v>43726</v>
      </c>
      <c r="L30" s="2">
        <f>WORKDAY(C30,19)</f>
        <v>43727</v>
      </c>
      <c r="M30" s="2">
        <f>WORKDAY(C30,20)</f>
        <v>43728</v>
      </c>
      <c r="N30" s="3">
        <v>43729</v>
      </c>
    </row>
    <row r="31" spans="1:14" x14ac:dyDescent="0.25">
      <c r="A31" s="1" t="s">
        <v>52</v>
      </c>
      <c r="B31" s="1" t="s">
        <v>20</v>
      </c>
      <c r="C31" s="2">
        <v>43703</v>
      </c>
      <c r="D31" s="2">
        <f>WORKDAY(C31,45)</f>
        <v>43766</v>
      </c>
      <c r="E31" s="2">
        <f>WORKDAY(C31,1)</f>
        <v>43704</v>
      </c>
      <c r="F31" s="2">
        <f>WORKDAY(C31,2)</f>
        <v>43705</v>
      </c>
      <c r="G31" s="2">
        <f>WORKDAY(C31,3)</f>
        <v>43706</v>
      </c>
      <c r="H31" s="2">
        <f>WORKDAY(C31,15)</f>
        <v>43724</v>
      </c>
      <c r="I31" s="2">
        <f>WORKDAY(C31,16)</f>
        <v>43725</v>
      </c>
      <c r="J31" s="2">
        <f>WORKDAY(C31,17)</f>
        <v>43726</v>
      </c>
      <c r="K31" s="2">
        <f>WORKDAY(C31,18)</f>
        <v>43727</v>
      </c>
      <c r="L31" s="2">
        <f>WORKDAY(C31,19)</f>
        <v>43728</v>
      </c>
      <c r="M31" s="2">
        <f>WORKDAY(C31,20)</f>
        <v>43731</v>
      </c>
      <c r="N31" s="3">
        <v>43730</v>
      </c>
    </row>
    <row r="32" spans="1:14" x14ac:dyDescent="0.25">
      <c r="A32" s="1" t="s">
        <v>53</v>
      </c>
      <c r="B32" s="1" t="s">
        <v>20</v>
      </c>
      <c r="C32" s="2">
        <v>43704</v>
      </c>
      <c r="D32" s="2">
        <f>WORKDAY(C32,45)</f>
        <v>43767</v>
      </c>
      <c r="E32" s="2">
        <f>WORKDAY(C32,1)</f>
        <v>43705</v>
      </c>
      <c r="F32" s="2">
        <f>WORKDAY(C32,2)</f>
        <v>43706</v>
      </c>
      <c r="G32" s="2">
        <f>WORKDAY(C32,3)</f>
        <v>43707</v>
      </c>
      <c r="H32" s="2">
        <f>WORKDAY(C32,15)</f>
        <v>43725</v>
      </c>
      <c r="I32" s="2">
        <f>WORKDAY(C32,16)</f>
        <v>43726</v>
      </c>
      <c r="J32" s="2">
        <f>WORKDAY(C32,17)</f>
        <v>43727</v>
      </c>
      <c r="K32" s="2">
        <f>WORKDAY(C32,18)</f>
        <v>43728</v>
      </c>
      <c r="L32" s="2">
        <f>WORKDAY(C32,19)</f>
        <v>43731</v>
      </c>
      <c r="M32" s="2">
        <f>WORKDAY(C32,20)</f>
        <v>43732</v>
      </c>
      <c r="N32" s="3">
        <v>43731</v>
      </c>
    </row>
    <row r="33" spans="1:14" x14ac:dyDescent="0.25">
      <c r="A33" s="1" t="s">
        <v>54</v>
      </c>
      <c r="B33" s="1" t="s">
        <v>20</v>
      </c>
      <c r="C33" s="2">
        <v>43705</v>
      </c>
      <c r="D33" s="2">
        <f>WORKDAY(C33,45)</f>
        <v>43768</v>
      </c>
      <c r="E33" s="2">
        <f>WORKDAY(C33,1)</f>
        <v>43706</v>
      </c>
      <c r="F33" s="2">
        <f>WORKDAY(C33,2)</f>
        <v>43707</v>
      </c>
      <c r="G33" s="2">
        <f>WORKDAY(C33,3)</f>
        <v>43710</v>
      </c>
      <c r="H33" s="2">
        <f>WORKDAY(C33,15)</f>
        <v>43726</v>
      </c>
      <c r="I33" s="2">
        <f>WORKDAY(C33,16)</f>
        <v>43727</v>
      </c>
      <c r="J33" s="2">
        <f>WORKDAY(C33,17)</f>
        <v>43728</v>
      </c>
      <c r="K33" s="2">
        <f>WORKDAY(C33,18)</f>
        <v>43731</v>
      </c>
      <c r="L33" s="2">
        <f>WORKDAY(C33,19)</f>
        <v>43732</v>
      </c>
      <c r="M33" s="2">
        <f>WORKDAY(C33,20)</f>
        <v>43733</v>
      </c>
      <c r="N33" s="3">
        <v>43732</v>
      </c>
    </row>
    <row r="34" spans="1:14" x14ac:dyDescent="0.25">
      <c r="A34" s="1" t="s">
        <v>55</v>
      </c>
      <c r="B34" s="1" t="s">
        <v>20</v>
      </c>
      <c r="C34" s="2">
        <v>43706</v>
      </c>
      <c r="D34" s="2">
        <f>WORKDAY(C34,45)</f>
        <v>43769</v>
      </c>
      <c r="E34" s="2">
        <f>WORKDAY(C34,1)</f>
        <v>43707</v>
      </c>
      <c r="F34" s="2">
        <f>WORKDAY(C34,2)</f>
        <v>43710</v>
      </c>
      <c r="G34" s="2">
        <f>WORKDAY(C34,3)</f>
        <v>43711</v>
      </c>
      <c r="H34" s="2">
        <f>WORKDAY(C34,15)</f>
        <v>43727</v>
      </c>
      <c r="I34" s="2">
        <f>WORKDAY(C34,16)</f>
        <v>43728</v>
      </c>
      <c r="J34" s="2">
        <f>WORKDAY(C34,17)</f>
        <v>43731</v>
      </c>
      <c r="K34" s="2">
        <f>WORKDAY(C34,18)</f>
        <v>43732</v>
      </c>
      <c r="L34" s="2">
        <f>WORKDAY(C34,19)</f>
        <v>43733</v>
      </c>
      <c r="M34" s="2">
        <f>WORKDAY(C34,20)</f>
        <v>43734</v>
      </c>
      <c r="N34" s="3">
        <v>43733</v>
      </c>
    </row>
    <row r="35" spans="1:14" x14ac:dyDescent="0.25">
      <c r="A35" s="1" t="s">
        <v>56</v>
      </c>
      <c r="B35" s="1" t="s">
        <v>20</v>
      </c>
      <c r="C35" s="2">
        <v>43707</v>
      </c>
      <c r="D35" s="2">
        <f>WORKDAY(C35,45)</f>
        <v>43770</v>
      </c>
      <c r="E35" s="2">
        <f>WORKDAY(C35,1)</f>
        <v>43710</v>
      </c>
      <c r="F35" s="2">
        <f>WORKDAY(C35,2)</f>
        <v>43711</v>
      </c>
      <c r="G35" s="2">
        <f>WORKDAY(C35,3)</f>
        <v>43712</v>
      </c>
      <c r="H35" s="2">
        <f>WORKDAY(C35,15)</f>
        <v>43728</v>
      </c>
      <c r="I35" s="2">
        <f>WORKDAY(C35,16)</f>
        <v>43731</v>
      </c>
      <c r="J35" s="2">
        <f>WORKDAY(C35,17)</f>
        <v>43732</v>
      </c>
      <c r="K35" s="2">
        <f>WORKDAY(C35,18)</f>
        <v>43733</v>
      </c>
      <c r="L35" s="2">
        <f>WORKDAY(C35,19)</f>
        <v>43734</v>
      </c>
      <c r="M35" s="2">
        <f>WORKDAY(C35,20)</f>
        <v>43735</v>
      </c>
      <c r="N35" s="3">
        <v>43734</v>
      </c>
    </row>
    <row r="36" spans="1:14" x14ac:dyDescent="0.25">
      <c r="A36" s="1" t="s">
        <v>57</v>
      </c>
      <c r="B36" s="1" t="s">
        <v>20</v>
      </c>
      <c r="C36" s="2">
        <v>43708</v>
      </c>
      <c r="D36" s="2">
        <f>WORKDAY(C36,45)</f>
        <v>43770</v>
      </c>
      <c r="E36" s="2">
        <f>WORKDAY(C36,1)</f>
        <v>43710</v>
      </c>
      <c r="F36" s="2">
        <f>WORKDAY(C36,2)</f>
        <v>43711</v>
      </c>
      <c r="G36" s="2">
        <f>WORKDAY(C36,3)</f>
        <v>43712</v>
      </c>
      <c r="H36" s="2">
        <f>WORKDAY(C36,15)</f>
        <v>43728</v>
      </c>
      <c r="I36" s="2">
        <f>WORKDAY(C36,16)</f>
        <v>43731</v>
      </c>
      <c r="J36" s="2">
        <f>WORKDAY(C36,17)</f>
        <v>43732</v>
      </c>
      <c r="K36" s="2">
        <f>WORKDAY(C36,18)</f>
        <v>43733</v>
      </c>
      <c r="L36" s="2">
        <f>WORKDAY(C36,19)</f>
        <v>43734</v>
      </c>
      <c r="M36" s="2">
        <f>WORKDAY(C36,20)</f>
        <v>43735</v>
      </c>
      <c r="N36" s="3">
        <v>43735</v>
      </c>
    </row>
    <row r="37" spans="1:14" x14ac:dyDescent="0.25">
      <c r="A37" s="1" t="s">
        <v>58</v>
      </c>
      <c r="B37" s="1" t="s">
        <v>20</v>
      </c>
      <c r="C37" s="2">
        <v>43709</v>
      </c>
      <c r="D37" s="2">
        <f>WORKDAY(C37,45)</f>
        <v>43770</v>
      </c>
      <c r="E37" s="2">
        <f>WORKDAY(C37,1)</f>
        <v>43710</v>
      </c>
      <c r="F37" s="2">
        <f>WORKDAY(C37,2)</f>
        <v>43711</v>
      </c>
      <c r="G37" s="2">
        <f>WORKDAY(C37,3)</f>
        <v>43712</v>
      </c>
      <c r="H37" s="2">
        <f>WORKDAY(C37,15)</f>
        <v>43728</v>
      </c>
      <c r="I37" s="2">
        <f>WORKDAY(C37,16)</f>
        <v>43731</v>
      </c>
      <c r="J37" s="2">
        <f>WORKDAY(C37,17)</f>
        <v>43732</v>
      </c>
      <c r="K37" s="2">
        <f>WORKDAY(C37,18)</f>
        <v>43733</v>
      </c>
      <c r="L37" s="2">
        <f>WORKDAY(C37,19)</f>
        <v>43734</v>
      </c>
      <c r="M37" s="2">
        <f>WORKDAY(C37,20)</f>
        <v>43735</v>
      </c>
      <c r="N37" s="3">
        <v>43736</v>
      </c>
    </row>
    <row r="38" spans="1:14" x14ac:dyDescent="0.25">
      <c r="A38" s="1" t="s">
        <v>59</v>
      </c>
      <c r="B38" s="1" t="s">
        <v>20</v>
      </c>
      <c r="C38" s="2">
        <v>43710</v>
      </c>
      <c r="D38" s="2">
        <f>WORKDAY(C38,45)</f>
        <v>43773</v>
      </c>
      <c r="E38" s="2">
        <f>WORKDAY(C38,1)</f>
        <v>43711</v>
      </c>
      <c r="F38" s="2">
        <f>WORKDAY(C38,2)</f>
        <v>43712</v>
      </c>
      <c r="G38" s="2">
        <f>WORKDAY(C38,3)</f>
        <v>43713</v>
      </c>
      <c r="H38" s="2">
        <f>WORKDAY(C38,15)</f>
        <v>43731</v>
      </c>
      <c r="I38" s="2">
        <f>WORKDAY(C38,16)</f>
        <v>43732</v>
      </c>
      <c r="J38" s="2">
        <f>WORKDAY(C38,17)</f>
        <v>43733</v>
      </c>
      <c r="K38" s="2">
        <f>WORKDAY(C38,18)</f>
        <v>43734</v>
      </c>
      <c r="L38" s="2">
        <f>WORKDAY(C38,19)</f>
        <v>43735</v>
      </c>
      <c r="M38" s="2">
        <f>WORKDAY(C38,20)</f>
        <v>43738</v>
      </c>
      <c r="N38" s="3">
        <v>43737</v>
      </c>
    </row>
    <row r="39" spans="1:14" x14ac:dyDescent="0.25">
      <c r="A39" s="1" t="s">
        <v>60</v>
      </c>
      <c r="B39" s="1" t="s">
        <v>20</v>
      </c>
      <c r="C39" s="2">
        <v>43711</v>
      </c>
      <c r="D39" s="2">
        <f>WORKDAY(C39,45)</f>
        <v>43774</v>
      </c>
      <c r="E39" s="2">
        <f>WORKDAY(C39,1)</f>
        <v>43712</v>
      </c>
      <c r="F39" s="2">
        <f>WORKDAY(C39,2)</f>
        <v>43713</v>
      </c>
      <c r="G39" s="2">
        <f>WORKDAY(C39,3)</f>
        <v>43714</v>
      </c>
      <c r="H39" s="2">
        <f>WORKDAY(C39,15)</f>
        <v>43732</v>
      </c>
      <c r="I39" s="2">
        <f>WORKDAY(C39,16)</f>
        <v>43733</v>
      </c>
      <c r="J39" s="2">
        <f>WORKDAY(C39,17)</f>
        <v>43734</v>
      </c>
      <c r="K39" s="2">
        <f>WORKDAY(C39,18)</f>
        <v>43735</v>
      </c>
      <c r="L39" s="2">
        <f>WORKDAY(C39,19)</f>
        <v>43738</v>
      </c>
      <c r="M39" s="2">
        <f>WORKDAY(C39,20)</f>
        <v>43739</v>
      </c>
    </row>
    <row r="40" spans="1:14" x14ac:dyDescent="0.25">
      <c r="A40" s="1" t="s">
        <v>61</v>
      </c>
      <c r="B40" s="1" t="s">
        <v>20</v>
      </c>
      <c r="C40" s="2">
        <v>43712</v>
      </c>
      <c r="D40" s="2">
        <f>WORKDAY(C40,45)</f>
        <v>43775</v>
      </c>
      <c r="E40" s="2">
        <f>WORKDAY(C40,1)</f>
        <v>43713</v>
      </c>
      <c r="F40" s="2">
        <f>WORKDAY(C40,2)</f>
        <v>43714</v>
      </c>
      <c r="G40" s="2">
        <f>WORKDAY(C40,3)</f>
        <v>43717</v>
      </c>
      <c r="H40" s="2">
        <f>WORKDAY(C40,15)</f>
        <v>43733</v>
      </c>
      <c r="I40" s="2">
        <f>WORKDAY(C40,16)</f>
        <v>43734</v>
      </c>
      <c r="J40" s="2">
        <f>WORKDAY(C40,17)</f>
        <v>43735</v>
      </c>
      <c r="K40" s="2">
        <f>WORKDAY(C40,18)</f>
        <v>43738</v>
      </c>
      <c r="L40" s="2">
        <f>WORKDAY(C40,19)</f>
        <v>43739</v>
      </c>
      <c r="M40" s="2">
        <f>WORKDAY(C40,20)</f>
        <v>43740</v>
      </c>
    </row>
    <row r="41" spans="1:14" x14ac:dyDescent="0.25">
      <c r="A41" s="1" t="s">
        <v>62</v>
      </c>
      <c r="B41" s="1" t="s">
        <v>20</v>
      </c>
      <c r="C41" s="2">
        <v>43713</v>
      </c>
      <c r="D41" s="2">
        <f>WORKDAY(C41,45)</f>
        <v>43776</v>
      </c>
      <c r="E41" s="2">
        <f>WORKDAY(C41,1)</f>
        <v>43714</v>
      </c>
      <c r="F41" s="2">
        <f>WORKDAY(C41,2)</f>
        <v>43717</v>
      </c>
      <c r="G41" s="2">
        <f>WORKDAY(C41,3)</f>
        <v>43718</v>
      </c>
      <c r="H41" s="2">
        <f>WORKDAY(C41,15)</f>
        <v>43734</v>
      </c>
      <c r="I41" s="2">
        <f>WORKDAY(C41,16)</f>
        <v>43735</v>
      </c>
      <c r="J41" s="2">
        <f>WORKDAY(C41,17)</f>
        <v>43738</v>
      </c>
      <c r="K41" s="2">
        <f>WORKDAY(C41,18)</f>
        <v>43739</v>
      </c>
      <c r="L41" s="2">
        <f>WORKDAY(C41,19)</f>
        <v>43740</v>
      </c>
      <c r="M41" s="2">
        <f>WORKDAY(C41,20)</f>
        <v>43741</v>
      </c>
    </row>
    <row r="42" spans="1:14" x14ac:dyDescent="0.25">
      <c r="A42" s="1" t="s">
        <v>63</v>
      </c>
      <c r="B42" s="1" t="s">
        <v>20</v>
      </c>
      <c r="C42" s="2">
        <v>43714</v>
      </c>
      <c r="D42" s="2">
        <f>WORKDAY(C42,45)</f>
        <v>43777</v>
      </c>
      <c r="E42" s="2">
        <f>WORKDAY(C42,1)</f>
        <v>43717</v>
      </c>
      <c r="F42" s="2">
        <f>WORKDAY(C42,2)</f>
        <v>43718</v>
      </c>
      <c r="G42" s="2">
        <f>WORKDAY(C42,3)</f>
        <v>43719</v>
      </c>
      <c r="H42" s="2">
        <f>WORKDAY(C42,15)</f>
        <v>43735</v>
      </c>
      <c r="I42" s="2">
        <f>WORKDAY(C42,16)</f>
        <v>43738</v>
      </c>
      <c r="J42" s="2">
        <f>WORKDAY(C42,17)</f>
        <v>43739</v>
      </c>
      <c r="K42" s="2">
        <f>WORKDAY(C42,18)</f>
        <v>43740</v>
      </c>
      <c r="L42" s="2">
        <f>WORKDAY(C42,19)</f>
        <v>43741</v>
      </c>
      <c r="M42" s="2">
        <f>WORKDAY(C42,20)</f>
        <v>43742</v>
      </c>
    </row>
    <row r="43" spans="1:14" x14ac:dyDescent="0.25">
      <c r="A43" s="1" t="s">
        <v>64</v>
      </c>
      <c r="B43" s="1" t="s">
        <v>20</v>
      </c>
      <c r="C43" s="2">
        <v>43715</v>
      </c>
      <c r="D43" s="2">
        <f>WORKDAY(C43,45)</f>
        <v>43777</v>
      </c>
      <c r="E43" s="2">
        <f>WORKDAY(C43,1)</f>
        <v>43717</v>
      </c>
      <c r="F43" s="2">
        <f>WORKDAY(C43,2)</f>
        <v>43718</v>
      </c>
      <c r="G43" s="2">
        <f>WORKDAY(C43,3)</f>
        <v>43719</v>
      </c>
      <c r="H43" s="2">
        <f>WORKDAY(C43,15)</f>
        <v>43735</v>
      </c>
      <c r="I43" s="2">
        <f>WORKDAY(C43,16)</f>
        <v>43738</v>
      </c>
      <c r="J43" s="2">
        <f>WORKDAY(C43,17)</f>
        <v>43739</v>
      </c>
      <c r="K43" s="2">
        <f>WORKDAY(C43,18)</f>
        <v>43740</v>
      </c>
      <c r="L43" s="2">
        <f>WORKDAY(C43,19)</f>
        <v>43741</v>
      </c>
      <c r="M43" s="2">
        <f>WORKDAY(C43,20)</f>
        <v>43742</v>
      </c>
    </row>
    <row r="44" spans="1:14" x14ac:dyDescent="0.25">
      <c r="A44" s="1" t="s">
        <v>65</v>
      </c>
      <c r="B44" s="1" t="s">
        <v>20</v>
      </c>
      <c r="C44" s="2">
        <v>43716</v>
      </c>
      <c r="D44" s="2">
        <f>WORKDAY(C44,45)</f>
        <v>43777</v>
      </c>
      <c r="E44" s="2">
        <f>WORKDAY(C44,1)</f>
        <v>43717</v>
      </c>
      <c r="F44" s="2">
        <f>WORKDAY(C44,2)</f>
        <v>43718</v>
      </c>
      <c r="G44" s="2">
        <f>WORKDAY(C44,3)</f>
        <v>43719</v>
      </c>
      <c r="H44" s="2">
        <f>WORKDAY(C44,15)</f>
        <v>43735</v>
      </c>
      <c r="I44" s="2">
        <f>WORKDAY(C44,16)</f>
        <v>43738</v>
      </c>
      <c r="J44" s="2">
        <f>WORKDAY(C44,17)</f>
        <v>43739</v>
      </c>
      <c r="K44" s="2">
        <f>WORKDAY(C44,18)</f>
        <v>43740</v>
      </c>
      <c r="L44" s="2">
        <f>WORKDAY(C44,19)</f>
        <v>43741</v>
      </c>
      <c r="M44" s="2">
        <f>WORKDAY(C44,20)</f>
        <v>43742</v>
      </c>
    </row>
    <row r="45" spans="1:14" x14ac:dyDescent="0.25">
      <c r="A45" s="1" t="s">
        <v>66</v>
      </c>
      <c r="B45" s="1" t="s">
        <v>20</v>
      </c>
      <c r="C45" s="2">
        <v>43717</v>
      </c>
      <c r="D45" s="2">
        <f>WORKDAY(C45,45)</f>
        <v>43780</v>
      </c>
      <c r="E45" s="2">
        <f>WORKDAY(C45,1)</f>
        <v>43718</v>
      </c>
      <c r="F45" s="2">
        <f>WORKDAY(C45,2)</f>
        <v>43719</v>
      </c>
      <c r="G45" s="2">
        <f>WORKDAY(C45,3)</f>
        <v>43720</v>
      </c>
      <c r="H45" s="2">
        <f>WORKDAY(C45,15)</f>
        <v>43738</v>
      </c>
      <c r="I45" s="2">
        <f>WORKDAY(C45,16)</f>
        <v>43739</v>
      </c>
      <c r="J45" s="2">
        <f>WORKDAY(C45,17)</f>
        <v>43740</v>
      </c>
      <c r="K45" s="2">
        <f>WORKDAY(C45,18)</f>
        <v>43741</v>
      </c>
      <c r="L45" s="2">
        <f>WORKDAY(C45,19)</f>
        <v>43742</v>
      </c>
      <c r="M45" s="2">
        <f>WORKDAY(C45,20)</f>
        <v>43745</v>
      </c>
    </row>
    <row r="46" spans="1:14" x14ac:dyDescent="0.25">
      <c r="A46" s="1" t="s">
        <v>67</v>
      </c>
      <c r="B46" s="1" t="s">
        <v>20</v>
      </c>
      <c r="C46" s="2">
        <v>43718</v>
      </c>
      <c r="D46" s="2">
        <f>WORKDAY(C46,45)</f>
        <v>43781</v>
      </c>
      <c r="E46" s="2">
        <f>WORKDAY(C46,1)</f>
        <v>43719</v>
      </c>
      <c r="F46" s="2">
        <f>WORKDAY(C46,2)</f>
        <v>43720</v>
      </c>
      <c r="G46" s="2">
        <f>WORKDAY(C46,3)</f>
        <v>43721</v>
      </c>
      <c r="H46" s="2">
        <f>WORKDAY(C46,15)</f>
        <v>43739</v>
      </c>
      <c r="I46" s="2">
        <f>WORKDAY(C46,16)</f>
        <v>43740</v>
      </c>
      <c r="J46" s="2">
        <f>WORKDAY(C46,17)</f>
        <v>43741</v>
      </c>
      <c r="K46" s="2">
        <f>WORKDAY(C46,18)</f>
        <v>43742</v>
      </c>
      <c r="L46" s="2">
        <f>WORKDAY(C46,19)</f>
        <v>43745</v>
      </c>
      <c r="M46" s="2">
        <f>WORKDAY(C46,20)</f>
        <v>43746</v>
      </c>
    </row>
    <row r="47" spans="1:14" x14ac:dyDescent="0.25">
      <c r="A47" s="1" t="s">
        <v>68</v>
      </c>
      <c r="B47" s="1" t="s">
        <v>20</v>
      </c>
      <c r="C47" s="2">
        <v>43718</v>
      </c>
      <c r="D47" s="2">
        <f>WORKDAY(C47,45)</f>
        <v>43781</v>
      </c>
      <c r="E47" s="2">
        <f>WORKDAY(C47,1)</f>
        <v>43719</v>
      </c>
      <c r="F47" s="2">
        <f>WORKDAY(C47,2)</f>
        <v>43720</v>
      </c>
      <c r="G47" s="2">
        <f>WORKDAY(C47,3)</f>
        <v>43721</v>
      </c>
      <c r="H47" s="2">
        <f>WORKDAY(C47,15)</f>
        <v>43739</v>
      </c>
      <c r="I47" s="2">
        <f>WORKDAY(C47,16)</f>
        <v>43740</v>
      </c>
      <c r="J47" s="2">
        <f>WORKDAY(C47,17)</f>
        <v>43741</v>
      </c>
      <c r="K47" s="2">
        <f>WORKDAY(C47,18)</f>
        <v>43742</v>
      </c>
      <c r="L47" s="2">
        <f>WORKDAY(C47,19)</f>
        <v>43745</v>
      </c>
      <c r="M47" s="2">
        <f>WORKDAY(C47,20)</f>
        <v>43746</v>
      </c>
    </row>
    <row r="48" spans="1:14" x14ac:dyDescent="0.25">
      <c r="A48" s="1" t="s">
        <v>69</v>
      </c>
      <c r="B48" s="1" t="s">
        <v>20</v>
      </c>
      <c r="C48" s="2">
        <v>43718</v>
      </c>
      <c r="D48" s="2">
        <f>WORKDAY(C48,45)</f>
        <v>43781</v>
      </c>
      <c r="E48" s="2">
        <f>WORKDAY(C48,1)</f>
        <v>43719</v>
      </c>
      <c r="F48" s="2">
        <f>WORKDAY(C48,2)</f>
        <v>43720</v>
      </c>
      <c r="G48" s="2">
        <f>WORKDAY(C48,3)</f>
        <v>43721</v>
      </c>
      <c r="H48" s="2">
        <f>WORKDAY(C48,15)</f>
        <v>43739</v>
      </c>
      <c r="I48" s="2">
        <f>WORKDAY(C48,16)</f>
        <v>43740</v>
      </c>
      <c r="J48" s="2">
        <f>WORKDAY(C48,17)</f>
        <v>43741</v>
      </c>
      <c r="K48" s="2">
        <f>WORKDAY(C48,18)</f>
        <v>43742</v>
      </c>
      <c r="L48" s="2">
        <f>WORKDAY(C48,19)</f>
        <v>43745</v>
      </c>
      <c r="M48" s="2">
        <f>WORKDAY(C48,20)</f>
        <v>43746</v>
      </c>
    </row>
    <row r="49" spans="1:13" x14ac:dyDescent="0.25">
      <c r="A49" s="1" t="s">
        <v>70</v>
      </c>
      <c r="B49" s="1" t="s">
        <v>20</v>
      </c>
      <c r="C49" s="2">
        <v>43718</v>
      </c>
      <c r="D49" s="2">
        <f>WORKDAY(C49,45)</f>
        <v>43781</v>
      </c>
      <c r="E49" s="2">
        <f>WORKDAY(C49,1)</f>
        <v>43719</v>
      </c>
      <c r="F49" s="2">
        <f>WORKDAY(C49,2)</f>
        <v>43720</v>
      </c>
      <c r="G49" s="2">
        <f>WORKDAY(C49,3)</f>
        <v>43721</v>
      </c>
      <c r="H49" s="2">
        <f>WORKDAY(C49,15)</f>
        <v>43739</v>
      </c>
      <c r="I49" s="2">
        <f>WORKDAY(C49,16)</f>
        <v>43740</v>
      </c>
      <c r="J49" s="2">
        <f>WORKDAY(C49,17)</f>
        <v>43741</v>
      </c>
      <c r="K49" s="2">
        <f>WORKDAY(C49,18)</f>
        <v>43742</v>
      </c>
      <c r="L49" s="2">
        <f>WORKDAY(C49,19)</f>
        <v>43745</v>
      </c>
      <c r="M49" s="2">
        <f>WORKDAY(C49,20)</f>
        <v>43746</v>
      </c>
    </row>
    <row r="50" spans="1:13" x14ac:dyDescent="0.25">
      <c r="A50" s="1" t="s">
        <v>71</v>
      </c>
      <c r="B50" s="1" t="s">
        <v>20</v>
      </c>
      <c r="C50" s="2">
        <v>43718</v>
      </c>
      <c r="D50" s="2">
        <f>WORKDAY(C50,45)</f>
        <v>43781</v>
      </c>
      <c r="E50" s="2">
        <f>WORKDAY(C50,1)</f>
        <v>43719</v>
      </c>
      <c r="F50" s="2">
        <f>WORKDAY(C50,2)</f>
        <v>43720</v>
      </c>
      <c r="G50" s="2">
        <f>WORKDAY(C50,3)</f>
        <v>43721</v>
      </c>
      <c r="H50" s="2">
        <f>WORKDAY(C50,15)</f>
        <v>43739</v>
      </c>
      <c r="I50" s="2">
        <f>WORKDAY(C50,16)</f>
        <v>43740</v>
      </c>
      <c r="J50" s="2">
        <f>WORKDAY(C50,17)</f>
        <v>43741</v>
      </c>
      <c r="K50" s="2">
        <f>WORKDAY(C50,18)</f>
        <v>43742</v>
      </c>
      <c r="L50" s="2">
        <f>WORKDAY(C50,19)</f>
        <v>43745</v>
      </c>
      <c r="M50" s="2">
        <f>WORKDAY(C50,20)</f>
        <v>43746</v>
      </c>
    </row>
    <row r="51" spans="1:13" x14ac:dyDescent="0.25">
      <c r="A51" s="1" t="s">
        <v>72</v>
      </c>
      <c r="B51" s="1" t="s">
        <v>20</v>
      </c>
      <c r="C51" s="2">
        <v>43718</v>
      </c>
      <c r="D51" s="2">
        <f>WORKDAY(C51,45)</f>
        <v>43781</v>
      </c>
      <c r="E51" s="2">
        <f>WORKDAY(C51,1)</f>
        <v>43719</v>
      </c>
      <c r="F51" s="2">
        <f>WORKDAY(C51,2)</f>
        <v>43720</v>
      </c>
      <c r="G51" s="2">
        <f>WORKDAY(C51,3)</f>
        <v>43721</v>
      </c>
      <c r="H51" s="2">
        <f>WORKDAY(C51,15)</f>
        <v>43739</v>
      </c>
      <c r="I51" s="2">
        <f>WORKDAY(C51,16)</f>
        <v>43740</v>
      </c>
      <c r="J51" s="2">
        <f>WORKDAY(C51,17)</f>
        <v>43741</v>
      </c>
      <c r="K51" s="2">
        <f>WORKDAY(C51,18)</f>
        <v>43742</v>
      </c>
      <c r="L51" s="2">
        <f>WORKDAY(C51,19)</f>
        <v>43745</v>
      </c>
      <c r="M51" s="2">
        <f>WORKDAY(C51,20)</f>
        <v>43746</v>
      </c>
    </row>
    <row r="52" spans="1:13" x14ac:dyDescent="0.25">
      <c r="A52" s="1" t="s">
        <v>73</v>
      </c>
      <c r="B52" s="1" t="s">
        <v>20</v>
      </c>
      <c r="C52" s="2">
        <v>43718</v>
      </c>
      <c r="D52" s="2">
        <f>WORKDAY(C52,45)</f>
        <v>43781</v>
      </c>
      <c r="E52" s="2">
        <f>WORKDAY(C52,1)</f>
        <v>43719</v>
      </c>
      <c r="F52" s="2">
        <f>WORKDAY(C52,2)</f>
        <v>43720</v>
      </c>
      <c r="G52" s="2">
        <f>WORKDAY(C52,3)</f>
        <v>43721</v>
      </c>
      <c r="H52" s="2">
        <f>WORKDAY(C52,15)</f>
        <v>43739</v>
      </c>
      <c r="I52" s="2">
        <f>WORKDAY(C52,16)</f>
        <v>43740</v>
      </c>
      <c r="J52" s="2">
        <f>WORKDAY(C52,17)</f>
        <v>43741</v>
      </c>
      <c r="K52" s="2">
        <f>WORKDAY(C52,18)</f>
        <v>43742</v>
      </c>
      <c r="L52" s="2">
        <f>WORKDAY(C52,19)</f>
        <v>43745</v>
      </c>
      <c r="M52" s="2">
        <f>WORKDAY(C52,20)</f>
        <v>43746</v>
      </c>
    </row>
    <row r="53" spans="1:13" x14ac:dyDescent="0.25">
      <c r="A53" s="1" t="s">
        <v>74</v>
      </c>
      <c r="B53" s="1" t="s">
        <v>20</v>
      </c>
      <c r="C53" s="2">
        <v>43718</v>
      </c>
      <c r="D53" s="2">
        <f>WORKDAY(C53,45)</f>
        <v>43781</v>
      </c>
      <c r="E53" s="2">
        <f>WORKDAY(C53,1)</f>
        <v>43719</v>
      </c>
      <c r="F53" s="2">
        <f>WORKDAY(C53,2)</f>
        <v>43720</v>
      </c>
      <c r="G53" s="2">
        <f>WORKDAY(C53,3)</f>
        <v>43721</v>
      </c>
      <c r="H53" s="2">
        <f>WORKDAY(C53,15)</f>
        <v>43739</v>
      </c>
      <c r="I53" s="2">
        <f>WORKDAY(C53,16)</f>
        <v>43740</v>
      </c>
      <c r="J53" s="2">
        <f>WORKDAY(C53,17)</f>
        <v>43741</v>
      </c>
      <c r="K53" s="2">
        <f>WORKDAY(C53,18)</f>
        <v>43742</v>
      </c>
      <c r="L53" s="2">
        <f>WORKDAY(C53,19)</f>
        <v>43745</v>
      </c>
      <c r="M53" s="2">
        <f>WORKDAY(C53,20)</f>
        <v>43746</v>
      </c>
    </row>
    <row r="54" spans="1:13" x14ac:dyDescent="0.25">
      <c r="A54" s="1" t="s">
        <v>75</v>
      </c>
      <c r="B54" s="1" t="s">
        <v>20</v>
      </c>
      <c r="C54" s="2">
        <v>43718</v>
      </c>
      <c r="D54" s="2">
        <f>WORKDAY(C54,45)</f>
        <v>43781</v>
      </c>
      <c r="E54" s="2">
        <f>WORKDAY(C54,1)</f>
        <v>43719</v>
      </c>
      <c r="F54" s="2">
        <f>WORKDAY(C54,2)</f>
        <v>43720</v>
      </c>
      <c r="G54" s="2">
        <f>WORKDAY(C54,3)</f>
        <v>43721</v>
      </c>
      <c r="H54" s="2">
        <f>WORKDAY(C54,15)</f>
        <v>43739</v>
      </c>
      <c r="I54" s="2">
        <f>WORKDAY(C54,16)</f>
        <v>43740</v>
      </c>
      <c r="J54" s="2">
        <f>WORKDAY(C54,17)</f>
        <v>43741</v>
      </c>
      <c r="K54" s="2">
        <f>WORKDAY(C54,18)</f>
        <v>43742</v>
      </c>
      <c r="L54" s="2">
        <f>WORKDAY(C54,19)</f>
        <v>43745</v>
      </c>
      <c r="M54" s="2">
        <f>WORKDAY(C54,20)</f>
        <v>43746</v>
      </c>
    </row>
    <row r="55" spans="1:13" x14ac:dyDescent="0.25">
      <c r="A55" s="1" t="s">
        <v>76</v>
      </c>
      <c r="B55" s="1" t="s">
        <v>20</v>
      </c>
      <c r="C55" s="2">
        <v>43718</v>
      </c>
      <c r="D55" s="2">
        <f>WORKDAY(C55,45)</f>
        <v>43781</v>
      </c>
      <c r="E55" s="2">
        <f>WORKDAY(C55,1)</f>
        <v>43719</v>
      </c>
      <c r="F55" s="2">
        <f>WORKDAY(C55,2)</f>
        <v>43720</v>
      </c>
      <c r="G55" s="2">
        <f>WORKDAY(C55,3)</f>
        <v>43721</v>
      </c>
      <c r="H55" s="2">
        <f>WORKDAY(C55,15)</f>
        <v>43739</v>
      </c>
      <c r="I55" s="2">
        <f>WORKDAY(C55,16)</f>
        <v>43740</v>
      </c>
      <c r="J55" s="2">
        <f>WORKDAY(C55,17)</f>
        <v>43741</v>
      </c>
      <c r="K55" s="2">
        <f>WORKDAY(C55,18)</f>
        <v>43742</v>
      </c>
      <c r="L55" s="2">
        <f>WORKDAY(C55,19)</f>
        <v>43745</v>
      </c>
      <c r="M55" s="2">
        <f>WORKDAY(C55,20)</f>
        <v>43746</v>
      </c>
    </row>
    <row r="56" spans="1:13" x14ac:dyDescent="0.25">
      <c r="A56" s="1" t="s">
        <v>77</v>
      </c>
      <c r="B56" s="1" t="s">
        <v>20</v>
      </c>
      <c r="C56" s="2">
        <v>43718</v>
      </c>
      <c r="D56" s="2">
        <f>WORKDAY(C56,45)</f>
        <v>43781</v>
      </c>
      <c r="E56" s="2">
        <f>WORKDAY(C56,1)</f>
        <v>43719</v>
      </c>
      <c r="F56" s="2">
        <f>WORKDAY(C56,2)</f>
        <v>43720</v>
      </c>
      <c r="G56" s="2">
        <f>WORKDAY(C56,3)</f>
        <v>43721</v>
      </c>
      <c r="H56" s="2">
        <f>WORKDAY(C56,15)</f>
        <v>43739</v>
      </c>
      <c r="I56" s="2">
        <f>WORKDAY(C56,16)</f>
        <v>43740</v>
      </c>
      <c r="J56" s="2">
        <f>WORKDAY(C56,17)</f>
        <v>43741</v>
      </c>
      <c r="K56" s="2">
        <f>WORKDAY(C56,18)</f>
        <v>43742</v>
      </c>
      <c r="L56" s="2">
        <f>WORKDAY(C56,19)</f>
        <v>43745</v>
      </c>
      <c r="M56" s="2">
        <f>WORKDAY(C56,20)</f>
        <v>43746</v>
      </c>
    </row>
    <row r="57" spans="1:13" x14ac:dyDescent="0.25">
      <c r="A57" s="1" t="s">
        <v>78</v>
      </c>
      <c r="B57" s="1" t="s">
        <v>20</v>
      </c>
      <c r="C57" s="2">
        <v>43718</v>
      </c>
      <c r="D57" s="2">
        <f>WORKDAY(C57,45)</f>
        <v>43781</v>
      </c>
      <c r="E57" s="2">
        <f>WORKDAY(C57,1)</f>
        <v>43719</v>
      </c>
      <c r="F57" s="2">
        <f>WORKDAY(C57,2)</f>
        <v>43720</v>
      </c>
      <c r="G57" s="2">
        <f>WORKDAY(C57,3)</f>
        <v>43721</v>
      </c>
      <c r="H57" s="2">
        <f>WORKDAY(C57,15)</f>
        <v>43739</v>
      </c>
      <c r="I57" s="2">
        <f>WORKDAY(C57,16)</f>
        <v>43740</v>
      </c>
      <c r="J57" s="2">
        <f>WORKDAY(C57,17)</f>
        <v>43741</v>
      </c>
      <c r="K57" s="2">
        <f>WORKDAY(C57,18)</f>
        <v>43742</v>
      </c>
      <c r="L57" s="2">
        <f>WORKDAY(C57,19)</f>
        <v>43745</v>
      </c>
      <c r="M57" s="2">
        <f>WORKDAY(C57,20)</f>
        <v>43746</v>
      </c>
    </row>
    <row r="58" spans="1:13" x14ac:dyDescent="0.25">
      <c r="A58" s="1" t="s">
        <v>79</v>
      </c>
      <c r="B58" s="1" t="s">
        <v>20</v>
      </c>
      <c r="C58" s="2">
        <v>43718</v>
      </c>
      <c r="D58" s="2">
        <f>WORKDAY(C58,45)</f>
        <v>43781</v>
      </c>
      <c r="E58" s="2">
        <f>WORKDAY(C58,1)</f>
        <v>43719</v>
      </c>
      <c r="F58" s="2">
        <f>WORKDAY(C58,2)</f>
        <v>43720</v>
      </c>
      <c r="G58" s="2">
        <f>WORKDAY(C58,3)</f>
        <v>43721</v>
      </c>
      <c r="H58" s="2">
        <f>WORKDAY(C58,15)</f>
        <v>43739</v>
      </c>
      <c r="I58" s="2">
        <f>WORKDAY(C58,16)</f>
        <v>43740</v>
      </c>
      <c r="J58" s="2">
        <f>WORKDAY(C58,17)</f>
        <v>43741</v>
      </c>
      <c r="K58" s="2">
        <f>WORKDAY(C58,18)</f>
        <v>43742</v>
      </c>
      <c r="L58" s="2">
        <f>WORKDAY(C58,19)</f>
        <v>43745</v>
      </c>
      <c r="M58" s="2">
        <f>WORKDAY(C58,20)</f>
        <v>43746</v>
      </c>
    </row>
    <row r="59" spans="1:13" x14ac:dyDescent="0.25">
      <c r="A59" s="1" t="s">
        <v>80</v>
      </c>
      <c r="B59" s="1" t="s">
        <v>20</v>
      </c>
      <c r="C59" s="2">
        <v>43718</v>
      </c>
      <c r="D59" s="2">
        <f>WORKDAY(C59,45)</f>
        <v>43781</v>
      </c>
      <c r="E59" s="2">
        <f>WORKDAY(C59,1)</f>
        <v>43719</v>
      </c>
      <c r="F59" s="2">
        <f>WORKDAY(C59,2)</f>
        <v>43720</v>
      </c>
      <c r="G59" s="2">
        <f>WORKDAY(C59,3)</f>
        <v>43721</v>
      </c>
      <c r="H59" s="2">
        <f>WORKDAY(C59,15)</f>
        <v>43739</v>
      </c>
      <c r="I59" s="2">
        <f>WORKDAY(C59,16)</f>
        <v>43740</v>
      </c>
      <c r="J59" s="2">
        <f>WORKDAY(C59,17)</f>
        <v>43741</v>
      </c>
      <c r="K59" s="2">
        <f>WORKDAY(C59,18)</f>
        <v>43742</v>
      </c>
      <c r="L59" s="2">
        <f>WORKDAY(C59,19)</f>
        <v>43745</v>
      </c>
      <c r="M59" s="2">
        <f>WORKDAY(C59,20)</f>
        <v>43746</v>
      </c>
    </row>
    <row r="60" spans="1:13" x14ac:dyDescent="0.25">
      <c r="A60" s="1" t="s">
        <v>81</v>
      </c>
      <c r="B60" s="1" t="s">
        <v>20</v>
      </c>
      <c r="C60" s="2">
        <v>43718</v>
      </c>
      <c r="D60" s="2">
        <f>WORKDAY(C60,45)</f>
        <v>43781</v>
      </c>
      <c r="E60" s="2">
        <f>WORKDAY(C60,1)</f>
        <v>43719</v>
      </c>
      <c r="F60" s="2">
        <f>WORKDAY(C60,2)</f>
        <v>43720</v>
      </c>
      <c r="G60" s="2">
        <f>WORKDAY(C60,3)</f>
        <v>43721</v>
      </c>
      <c r="H60" s="2">
        <f>WORKDAY(C60,15)</f>
        <v>43739</v>
      </c>
      <c r="I60" s="2">
        <f>WORKDAY(C60,16)</f>
        <v>43740</v>
      </c>
      <c r="J60" s="2">
        <f>WORKDAY(C60,17)</f>
        <v>43741</v>
      </c>
      <c r="K60" s="2">
        <f>WORKDAY(C60,18)</f>
        <v>43742</v>
      </c>
      <c r="L60" s="2">
        <f>WORKDAY(C60,19)</f>
        <v>43745</v>
      </c>
      <c r="M60" s="2">
        <f>WORKDAY(C60,20)</f>
        <v>43746</v>
      </c>
    </row>
    <row r="61" spans="1:13" x14ac:dyDescent="0.25">
      <c r="A61" s="1" t="s">
        <v>82</v>
      </c>
      <c r="B61" s="1" t="s">
        <v>20</v>
      </c>
      <c r="C61" s="2">
        <v>43718</v>
      </c>
      <c r="D61" s="2">
        <f>WORKDAY(C61,45)</f>
        <v>43781</v>
      </c>
      <c r="E61" s="2">
        <f>WORKDAY(C61,1)</f>
        <v>43719</v>
      </c>
      <c r="F61" s="2">
        <f>WORKDAY(C61,2)</f>
        <v>43720</v>
      </c>
      <c r="G61" s="2">
        <f>WORKDAY(C61,3)</f>
        <v>43721</v>
      </c>
      <c r="H61" s="2">
        <f>WORKDAY(C61,15)</f>
        <v>43739</v>
      </c>
      <c r="I61" s="2">
        <f>WORKDAY(C61,16)</f>
        <v>43740</v>
      </c>
      <c r="J61" s="2">
        <f>WORKDAY(C61,17)</f>
        <v>43741</v>
      </c>
      <c r="K61" s="2">
        <f>WORKDAY(C61,18)</f>
        <v>43742</v>
      </c>
      <c r="L61" s="2">
        <f>WORKDAY(C61,19)</f>
        <v>43745</v>
      </c>
      <c r="M61" s="2">
        <f>WORKDAY(C61,20)</f>
        <v>43746</v>
      </c>
    </row>
    <row r="62" spans="1:13" x14ac:dyDescent="0.25">
      <c r="A62" s="1" t="s">
        <v>83</v>
      </c>
      <c r="B62" s="1" t="s">
        <v>20</v>
      </c>
      <c r="C62" s="2">
        <v>43719</v>
      </c>
      <c r="D62" s="2">
        <f>WORKDAY(C62,45)</f>
        <v>43782</v>
      </c>
      <c r="E62" s="2">
        <f>WORKDAY(C62,1)</f>
        <v>43720</v>
      </c>
      <c r="F62" s="2">
        <f>WORKDAY(C62,2)</f>
        <v>43721</v>
      </c>
      <c r="G62" s="2">
        <f>WORKDAY(C62,3)</f>
        <v>43724</v>
      </c>
      <c r="H62" s="2">
        <f>WORKDAY(C62,15)</f>
        <v>43740</v>
      </c>
      <c r="I62" s="2">
        <f>WORKDAY(C62,16)</f>
        <v>43741</v>
      </c>
      <c r="J62" s="2">
        <f>WORKDAY(C62,17)</f>
        <v>43742</v>
      </c>
      <c r="K62" s="2">
        <f>WORKDAY(C62,18)</f>
        <v>43745</v>
      </c>
      <c r="L62" s="2">
        <f>WORKDAY(C62,19)</f>
        <v>43746</v>
      </c>
      <c r="M62" s="2">
        <f>WORKDAY(C62,20)</f>
        <v>43747</v>
      </c>
    </row>
  </sheetData>
  <phoneticPr fontId="1" type="noConversion"/>
  <conditionalFormatting sqref="D5:D1048576">
    <cfRule type="expression" dxfId="125" priority="59">
      <formula>D5&lt;=TODAY()</formula>
    </cfRule>
    <cfRule type="expression" dxfId="124" priority="60">
      <formula>AND(D5&gt;TODAY(),D5&lt;=WORKDAY(TODAY(),15))</formula>
    </cfRule>
    <cfRule type="expression" dxfId="123" priority="61">
      <formula>AND(D5&gt;WORKDAY(TODAY(),15),D5&lt;=WORKDAY(TODAY(),45))</formula>
    </cfRule>
  </conditionalFormatting>
  <conditionalFormatting sqref="F5:F1048576">
    <cfRule type="expression" dxfId="122" priority="34">
      <formula>F5&lt;TODAY()</formula>
    </cfRule>
    <cfRule type="expression" dxfId="121" priority="35">
      <formula>AND(F5=TODAY())</formula>
    </cfRule>
    <cfRule type="expression" dxfId="120" priority="36">
      <formula>AND(F5&gt;TODAY())</formula>
    </cfRule>
  </conditionalFormatting>
  <conditionalFormatting sqref="G5:G1048576">
    <cfRule type="expression" dxfId="119" priority="22">
      <formula>G5&lt;TODAY()</formula>
    </cfRule>
    <cfRule type="expression" dxfId="118" priority="23">
      <formula>AND(G5=TODAY())</formula>
    </cfRule>
    <cfRule type="expression" dxfId="117" priority="24">
      <formula>AND(G5&gt;TODAY())</formula>
    </cfRule>
  </conditionalFormatting>
  <conditionalFormatting sqref="H3 H5:H1048576">
    <cfRule type="expression" dxfId="116" priority="19">
      <formula>H3&lt;TODAY()</formula>
    </cfRule>
    <cfRule type="expression" dxfId="115" priority="20">
      <formula>AND(H3=TODAY())</formula>
    </cfRule>
    <cfRule type="expression" dxfId="114" priority="21">
      <formula>AND(H3&gt;TODAY())</formula>
    </cfRule>
  </conditionalFormatting>
  <conditionalFormatting sqref="I3 I5:I1048576">
    <cfRule type="expression" dxfId="113" priority="16">
      <formula>I3&lt;TODAY()</formula>
    </cfRule>
    <cfRule type="expression" dxfId="112" priority="17">
      <formula>AND(I3=TODAY())</formula>
    </cfRule>
    <cfRule type="expression" dxfId="111" priority="18">
      <formula>AND(I3&gt;TODAY())</formula>
    </cfRule>
  </conditionalFormatting>
  <conditionalFormatting sqref="J3 J5:J1048576">
    <cfRule type="expression" dxfId="110" priority="13">
      <formula>J3&lt;TODAY()</formula>
    </cfRule>
    <cfRule type="expression" dxfId="109" priority="14">
      <formula>AND(J3=TODAY())</formula>
    </cfRule>
    <cfRule type="expression" dxfId="108" priority="15">
      <formula>AND(J3&gt;TODAY())</formula>
    </cfRule>
  </conditionalFormatting>
  <conditionalFormatting sqref="K2:K3 K5:K1048576">
    <cfRule type="expression" dxfId="107" priority="10">
      <formula>K2&lt;TODAY()</formula>
    </cfRule>
    <cfRule type="expression" dxfId="106" priority="11">
      <formula>AND(K2=TODAY())</formula>
    </cfRule>
    <cfRule type="expression" dxfId="105" priority="12">
      <formula>AND(K2&gt;TODAY())</formula>
    </cfRule>
  </conditionalFormatting>
  <conditionalFormatting sqref="L2:L3 L5:L1048576">
    <cfRule type="expression" dxfId="104" priority="7">
      <formula>L2&lt;TODAY()</formula>
    </cfRule>
    <cfRule type="expression" dxfId="103" priority="8">
      <formula>AND(L2=TODAY())</formula>
    </cfRule>
    <cfRule type="expression" dxfId="102" priority="9">
      <formula>AND(L2&gt;TODAY())</formula>
    </cfRule>
  </conditionalFormatting>
  <conditionalFormatting sqref="M2:M1048576">
    <cfRule type="expression" dxfId="101" priority="4">
      <formula>M2&lt;TODAY()</formula>
    </cfRule>
    <cfRule type="expression" dxfId="100" priority="5">
      <formula>AND(M2=TODAY())</formula>
    </cfRule>
    <cfRule type="expression" dxfId="99" priority="6">
      <formula>AND(M2&gt;TODAY())</formula>
    </cfRule>
  </conditionalFormatting>
  <conditionalFormatting sqref="E5:E1048576">
    <cfRule type="expression" dxfId="98" priority="1">
      <formula>E5&lt;TODAY()</formula>
    </cfRule>
    <cfRule type="expression" dxfId="97" priority="2">
      <formula>AND(E5=TODAY())</formula>
    </cfRule>
    <cfRule type="expression" dxfId="96" priority="3">
      <formula>AND(E5&gt;TODAY())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F6539C-E912-4D94-B392-C5525595ED1B}">
          <x14:formula1>
            <xm:f>Paramétres!$A$2:$A$40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showZeros="0" workbookViewId="0">
      <pane ySplit="1" topLeftCell="A2" activePane="bottomLeft" state="frozen"/>
      <selection pane="bottomLeft" activeCell="C5" sqref="C5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22.7109375" style="2" customWidth="1"/>
    <col min="4" max="5" width="20.7109375" style="2"/>
    <col min="6" max="12" width="19.5703125" style="2" customWidth="1"/>
    <col min="13" max="13" width="22.7109375" style="1" customWidth="1"/>
    <col min="14" max="17" width="15.7109375" style="1" customWidth="1"/>
  </cols>
  <sheetData>
    <row r="1" spans="1:13" s="4" customFormat="1" x14ac:dyDescent="0.25">
      <c r="A1" s="4" t="str">
        <f>'Production amont'!A:A</f>
        <v>N° Série</v>
      </c>
      <c r="B1" s="4" t="str">
        <f>'Production amont'!B:B</f>
        <v xml:space="preserve">Désignation </v>
      </c>
      <c r="C1" s="5" t="str">
        <f>Récapitulatif!E1</f>
        <v>Réalisé fin amont</v>
      </c>
      <c r="D1" s="5" t="s">
        <v>85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 t="s">
        <v>26</v>
      </c>
      <c r="K1" s="5" t="s">
        <v>27</v>
      </c>
      <c r="L1" s="5" t="s">
        <v>30</v>
      </c>
      <c r="M1" s="4" t="s">
        <v>86</v>
      </c>
    </row>
    <row r="2" spans="1:13" x14ac:dyDescent="0.25">
      <c r="A2" t="str">
        <f>'Production amont'!A:A</f>
        <v>01AA604</v>
      </c>
      <c r="B2" t="str">
        <f>'Production amont'!B:B</f>
        <v>Ecope 1A</v>
      </c>
      <c r="C2" s="2">
        <f>VLOOKUP(A2,'Production amont'!A:N,14,0)</f>
        <v>43718</v>
      </c>
      <c r="D2" s="2">
        <f>VLOOKUP(A2,'Production amont'!A:N,13,0)</f>
        <v>43700</v>
      </c>
      <c r="E2" s="2">
        <f>WORKDAY(D2,2)</f>
        <v>43704</v>
      </c>
      <c r="F2" s="2">
        <f>WORKDAY(D2,3)</f>
        <v>43705</v>
      </c>
      <c r="G2" s="2">
        <f>WORKDAY(D2,4)</f>
        <v>43706</v>
      </c>
      <c r="H2" s="2">
        <f>WORKDAY(D2,4)</f>
        <v>43706</v>
      </c>
      <c r="I2" s="2">
        <f>WORKDAY(D2,7)</f>
        <v>43711</v>
      </c>
      <c r="J2" s="2">
        <f>WORKDAY(D2,8)</f>
        <v>43712</v>
      </c>
      <c r="K2" s="2">
        <f>WORKDAY(D2,8)</f>
        <v>43712</v>
      </c>
      <c r="L2" s="2">
        <f>WORKDAY(D2,9)</f>
        <v>43713</v>
      </c>
      <c r="M2" s="2">
        <v>43719</v>
      </c>
    </row>
    <row r="3" spans="1:13" x14ac:dyDescent="0.25">
      <c r="A3" t="str">
        <f>'Production amont'!A:A</f>
        <v>01AA605</v>
      </c>
      <c r="B3" t="str">
        <f>'Production amont'!B:B</f>
        <v>Ecope 1A</v>
      </c>
      <c r="C3" s="2">
        <f>VLOOKUP(A3,'Production amont'!A:N,14,0)</f>
        <v>43718</v>
      </c>
      <c r="D3" s="2">
        <f>VLOOKUP(A3,'Production amont'!A:N,13,0)</f>
        <v>43703</v>
      </c>
      <c r="E3" s="2">
        <f t="shared" ref="E3:E57" si="0">WORKDAY(D3,2)</f>
        <v>43705</v>
      </c>
      <c r="F3" s="2">
        <f t="shared" ref="F3:F57" si="1">WORKDAY(D3,3)</f>
        <v>43706</v>
      </c>
      <c r="G3" s="2">
        <f t="shared" ref="G3:G57" si="2">WORKDAY(D3,4)</f>
        <v>43707</v>
      </c>
      <c r="H3" s="2">
        <f t="shared" ref="H3:H57" si="3">WORKDAY(D3,4)</f>
        <v>43707</v>
      </c>
      <c r="I3" s="2">
        <f t="shared" ref="I3:I57" si="4">WORKDAY(D3,7)</f>
        <v>43712</v>
      </c>
      <c r="J3" s="2">
        <f t="shared" ref="J3:J57" si="5">WORKDAY(D3,8)</f>
        <v>43713</v>
      </c>
      <c r="K3" s="2">
        <f t="shared" ref="K3:K57" si="6">WORKDAY(D3,8)</f>
        <v>43713</v>
      </c>
      <c r="L3" s="2">
        <f t="shared" ref="L3:L57" si="7">WORKDAY(D3,9)</f>
        <v>43714</v>
      </c>
      <c r="M3" s="2">
        <v>43720</v>
      </c>
    </row>
    <row r="4" spans="1:13" x14ac:dyDescent="0.25">
      <c r="A4" t="str">
        <f>'Production amont'!A:A</f>
        <v>01AA606</v>
      </c>
      <c r="B4" t="str">
        <f>'Production amont'!B:B</f>
        <v>Ecope 1A</v>
      </c>
      <c r="C4" s="2">
        <f>VLOOKUP(A4,'Production amont'!A:N,14,0)</f>
        <v>43703</v>
      </c>
      <c r="D4" s="2">
        <f>VLOOKUP(A4,'Production amont'!A:N,13,0)</f>
        <v>43704</v>
      </c>
      <c r="E4" s="2">
        <f t="shared" si="0"/>
        <v>43706</v>
      </c>
      <c r="F4" s="2">
        <f t="shared" si="1"/>
        <v>43707</v>
      </c>
      <c r="G4" s="2">
        <f t="shared" si="2"/>
        <v>43710</v>
      </c>
      <c r="H4" s="2">
        <f t="shared" si="3"/>
        <v>43710</v>
      </c>
      <c r="I4" s="2">
        <f t="shared" si="4"/>
        <v>43713</v>
      </c>
      <c r="J4" s="2">
        <f t="shared" si="5"/>
        <v>43714</v>
      </c>
      <c r="K4" s="2">
        <f t="shared" si="6"/>
        <v>43714</v>
      </c>
      <c r="L4" s="2">
        <f t="shared" si="7"/>
        <v>43717</v>
      </c>
      <c r="M4" s="2">
        <v>43721</v>
      </c>
    </row>
    <row r="5" spans="1:13" x14ac:dyDescent="0.25">
      <c r="A5" t="str">
        <f>'Production amont'!A:A</f>
        <v>01AA607</v>
      </c>
      <c r="B5" t="str">
        <f>'Production amont'!B:B</f>
        <v>Ecope 4B</v>
      </c>
      <c r="C5" s="2">
        <f>VLOOKUP(A5,'Production amont'!A:N,14,0)</f>
        <v>43704</v>
      </c>
      <c r="D5" s="2">
        <f>VLOOKUP(A5,'Production amont'!A:N,13,0)</f>
        <v>43705</v>
      </c>
      <c r="E5" s="2">
        <f t="shared" si="0"/>
        <v>43707</v>
      </c>
      <c r="F5" s="2">
        <f t="shared" si="1"/>
        <v>43710</v>
      </c>
      <c r="G5" s="2">
        <f t="shared" si="2"/>
        <v>43711</v>
      </c>
      <c r="H5" s="2">
        <f t="shared" si="3"/>
        <v>43711</v>
      </c>
      <c r="I5" s="2">
        <f t="shared" si="4"/>
        <v>43714</v>
      </c>
      <c r="J5" s="2">
        <f t="shared" si="5"/>
        <v>43717</v>
      </c>
      <c r="K5" s="2">
        <f t="shared" si="6"/>
        <v>43717</v>
      </c>
      <c r="L5" s="2">
        <f t="shared" si="7"/>
        <v>43718</v>
      </c>
      <c r="M5" s="2">
        <v>43722</v>
      </c>
    </row>
    <row r="6" spans="1:13" x14ac:dyDescent="0.25">
      <c r="A6" t="str">
        <f>'Production amont'!A:A</f>
        <v>01AA608</v>
      </c>
      <c r="B6" t="str">
        <f>'Production amont'!B:B</f>
        <v>Ecope 4B</v>
      </c>
      <c r="C6" s="2">
        <f>VLOOKUP(A6,'Production amont'!A:N,14,0)</f>
        <v>43705</v>
      </c>
      <c r="D6" s="2">
        <f>VLOOKUP(A6,'Production amont'!A:N,13,0)</f>
        <v>43706</v>
      </c>
      <c r="E6" s="2">
        <f t="shared" si="0"/>
        <v>43710</v>
      </c>
      <c r="F6" s="2">
        <f t="shared" si="1"/>
        <v>43711</v>
      </c>
      <c r="G6" s="2">
        <f t="shared" si="2"/>
        <v>43712</v>
      </c>
      <c r="H6" s="2">
        <f t="shared" si="3"/>
        <v>43712</v>
      </c>
      <c r="I6" s="2">
        <f t="shared" si="4"/>
        <v>43717</v>
      </c>
      <c r="J6" s="2">
        <f t="shared" si="5"/>
        <v>43718</v>
      </c>
      <c r="K6" s="2">
        <f t="shared" si="6"/>
        <v>43718</v>
      </c>
      <c r="L6" s="2">
        <f t="shared" si="7"/>
        <v>43719</v>
      </c>
      <c r="M6" s="2">
        <v>43723</v>
      </c>
    </row>
    <row r="7" spans="1:13" x14ac:dyDescent="0.25">
      <c r="A7" t="str">
        <f>'Production amont'!A:A</f>
        <v>01AA609</v>
      </c>
      <c r="B7" t="str">
        <f>'Production amont'!B:B</f>
        <v>Ecope 4B</v>
      </c>
      <c r="C7" s="2">
        <f>VLOOKUP(A7,'Production amont'!A:N,14,0)</f>
        <v>43706</v>
      </c>
      <c r="D7" s="2">
        <f>VLOOKUP(A7,'Production amont'!A:N,13,0)</f>
        <v>43707</v>
      </c>
      <c r="E7" s="2">
        <f t="shared" si="0"/>
        <v>43711</v>
      </c>
      <c r="F7" s="2">
        <f t="shared" si="1"/>
        <v>43712</v>
      </c>
      <c r="G7" s="2">
        <f t="shared" si="2"/>
        <v>43713</v>
      </c>
      <c r="H7" s="2">
        <f t="shared" si="3"/>
        <v>43713</v>
      </c>
      <c r="I7" s="2">
        <f t="shared" si="4"/>
        <v>43718</v>
      </c>
      <c r="J7" s="2">
        <f t="shared" si="5"/>
        <v>43719</v>
      </c>
      <c r="K7" s="2">
        <f t="shared" si="6"/>
        <v>43719</v>
      </c>
      <c r="L7" s="2">
        <f t="shared" si="7"/>
        <v>43720</v>
      </c>
      <c r="M7" s="2">
        <v>43724</v>
      </c>
    </row>
    <row r="8" spans="1:13" x14ac:dyDescent="0.25">
      <c r="A8" t="str">
        <f>'Production amont'!A:A</f>
        <v>01AA610</v>
      </c>
      <c r="B8" t="str">
        <f>'Production amont'!B:B</f>
        <v>Ecope 4B</v>
      </c>
      <c r="C8" s="2">
        <f>VLOOKUP(A8,'Production amont'!A:N,14,0)</f>
        <v>43707</v>
      </c>
      <c r="D8" s="2">
        <f>VLOOKUP(A8,'Production amont'!A:N,13,0)</f>
        <v>43707</v>
      </c>
      <c r="E8" s="2">
        <f t="shared" si="0"/>
        <v>43711</v>
      </c>
      <c r="F8" s="2">
        <f t="shared" si="1"/>
        <v>43712</v>
      </c>
      <c r="G8" s="2">
        <f t="shared" si="2"/>
        <v>43713</v>
      </c>
      <c r="H8" s="2">
        <f t="shared" si="3"/>
        <v>43713</v>
      </c>
      <c r="I8" s="2">
        <f t="shared" si="4"/>
        <v>43718</v>
      </c>
      <c r="J8" s="2">
        <f t="shared" si="5"/>
        <v>43719</v>
      </c>
      <c r="K8" s="2">
        <f t="shared" si="6"/>
        <v>43719</v>
      </c>
      <c r="L8" s="2">
        <f t="shared" si="7"/>
        <v>43720</v>
      </c>
      <c r="M8" s="2">
        <v>43725</v>
      </c>
    </row>
    <row r="9" spans="1:13" x14ac:dyDescent="0.25">
      <c r="A9" t="str">
        <f>'Production amont'!A:A</f>
        <v>01AA611</v>
      </c>
      <c r="B9" t="str">
        <f>'Production amont'!B:B</f>
        <v>Ecope 4B</v>
      </c>
      <c r="C9" s="2">
        <f>VLOOKUP(A9,'Production amont'!A:N,14,0)</f>
        <v>43708</v>
      </c>
      <c r="D9" s="2">
        <f>VLOOKUP(A9,'Production amont'!A:N,13,0)</f>
        <v>43707</v>
      </c>
      <c r="E9" s="2">
        <f t="shared" si="0"/>
        <v>43711</v>
      </c>
      <c r="F9" s="2">
        <f t="shared" si="1"/>
        <v>43712</v>
      </c>
      <c r="G9" s="2">
        <f t="shared" si="2"/>
        <v>43713</v>
      </c>
      <c r="H9" s="2">
        <f t="shared" si="3"/>
        <v>43713</v>
      </c>
      <c r="I9" s="2">
        <f t="shared" si="4"/>
        <v>43718</v>
      </c>
      <c r="J9" s="2">
        <f t="shared" si="5"/>
        <v>43719</v>
      </c>
      <c r="K9" s="2">
        <f t="shared" si="6"/>
        <v>43719</v>
      </c>
      <c r="L9" s="2">
        <f t="shared" si="7"/>
        <v>43720</v>
      </c>
      <c r="M9" s="2">
        <v>43726</v>
      </c>
    </row>
    <row r="10" spans="1:13" x14ac:dyDescent="0.25">
      <c r="A10" t="str">
        <f>'Production amont'!A:A</f>
        <v>01AA612</v>
      </c>
      <c r="B10" t="str">
        <f>'Production amont'!B:B</f>
        <v>Ecope 4B</v>
      </c>
      <c r="C10" s="2">
        <f>VLOOKUP(A10,'Production amont'!A:N,14,0)</f>
        <v>43709</v>
      </c>
      <c r="D10" s="2">
        <f>VLOOKUP(A10,'Production amont'!A:N,13,0)</f>
        <v>43710</v>
      </c>
      <c r="E10" s="2">
        <f t="shared" si="0"/>
        <v>43712</v>
      </c>
      <c r="F10" s="2">
        <f t="shared" si="1"/>
        <v>43713</v>
      </c>
      <c r="G10" s="2">
        <f t="shared" si="2"/>
        <v>43714</v>
      </c>
      <c r="H10" s="2">
        <f t="shared" si="3"/>
        <v>43714</v>
      </c>
      <c r="I10" s="2">
        <f t="shared" si="4"/>
        <v>43719</v>
      </c>
      <c r="J10" s="2">
        <f t="shared" si="5"/>
        <v>43720</v>
      </c>
      <c r="K10" s="2">
        <f t="shared" si="6"/>
        <v>43720</v>
      </c>
      <c r="L10" s="2">
        <f t="shared" si="7"/>
        <v>43721</v>
      </c>
      <c r="M10" s="2">
        <v>43727</v>
      </c>
    </row>
    <row r="11" spans="1:13" x14ac:dyDescent="0.25">
      <c r="A11" t="str">
        <f>'Production amont'!A:A</f>
        <v>01AA613</v>
      </c>
      <c r="B11" t="str">
        <f>'Production amont'!B:B</f>
        <v>Ecope 4B</v>
      </c>
      <c r="C11" s="2">
        <f>VLOOKUP(A11,'Production amont'!A:N,14,0)</f>
        <v>43710</v>
      </c>
      <c r="D11" s="2">
        <f>VLOOKUP(A11,'Production amont'!A:N,13,0)</f>
        <v>43711</v>
      </c>
      <c r="E11" s="2">
        <f t="shared" si="0"/>
        <v>43713</v>
      </c>
      <c r="F11" s="2">
        <f t="shared" si="1"/>
        <v>43714</v>
      </c>
      <c r="G11" s="2">
        <f t="shared" si="2"/>
        <v>43717</v>
      </c>
      <c r="H11" s="2">
        <f t="shared" si="3"/>
        <v>43717</v>
      </c>
      <c r="I11" s="2">
        <f t="shared" si="4"/>
        <v>43720</v>
      </c>
      <c r="J11" s="2">
        <f t="shared" si="5"/>
        <v>43721</v>
      </c>
      <c r="K11" s="2">
        <f t="shared" si="6"/>
        <v>43721</v>
      </c>
      <c r="L11" s="2">
        <f t="shared" si="7"/>
        <v>43724</v>
      </c>
      <c r="M11" s="2">
        <v>43728</v>
      </c>
    </row>
    <row r="12" spans="1:13" x14ac:dyDescent="0.25">
      <c r="A12" t="str">
        <f>'Production amont'!A:A</f>
        <v>01AA614</v>
      </c>
      <c r="B12" t="str">
        <f>'Production amont'!B:B</f>
        <v>Ecope 4B</v>
      </c>
      <c r="C12" s="2">
        <f>VLOOKUP(A12,'Production amont'!A:N,14,0)</f>
        <v>43711</v>
      </c>
      <c r="D12" s="2">
        <f>VLOOKUP(A12,'Production amont'!A:N,13,0)</f>
        <v>43712</v>
      </c>
      <c r="E12" s="2">
        <f t="shared" si="0"/>
        <v>43714</v>
      </c>
      <c r="F12" s="2">
        <f t="shared" si="1"/>
        <v>43717</v>
      </c>
      <c r="G12" s="2">
        <f t="shared" si="2"/>
        <v>43718</v>
      </c>
      <c r="H12" s="2">
        <f t="shared" si="3"/>
        <v>43718</v>
      </c>
      <c r="I12" s="2">
        <f t="shared" si="4"/>
        <v>43721</v>
      </c>
      <c r="J12" s="2">
        <f t="shared" si="5"/>
        <v>43724</v>
      </c>
      <c r="K12" s="2">
        <f t="shared" si="6"/>
        <v>43724</v>
      </c>
      <c r="L12" s="2">
        <f t="shared" si="7"/>
        <v>43725</v>
      </c>
      <c r="M12" s="2">
        <v>43729</v>
      </c>
    </row>
    <row r="13" spans="1:13" x14ac:dyDescent="0.25">
      <c r="A13" t="str">
        <f>'Production amont'!A:A</f>
        <v>01AA615</v>
      </c>
      <c r="B13" t="str">
        <f>'Production amont'!B:B</f>
        <v>Ecope 4B</v>
      </c>
      <c r="C13" s="2">
        <f>VLOOKUP(A13,'Production amont'!A:N,14,0)</f>
        <v>43712</v>
      </c>
      <c r="D13" s="2">
        <f>VLOOKUP(A13,'Production amont'!A:N,13,0)</f>
        <v>43713</v>
      </c>
      <c r="E13" s="2">
        <f t="shared" si="0"/>
        <v>43717</v>
      </c>
      <c r="F13" s="2">
        <f t="shared" si="1"/>
        <v>43718</v>
      </c>
      <c r="G13" s="2">
        <f t="shared" si="2"/>
        <v>43719</v>
      </c>
      <c r="H13" s="2">
        <f t="shared" si="3"/>
        <v>43719</v>
      </c>
      <c r="I13" s="2">
        <f t="shared" si="4"/>
        <v>43724</v>
      </c>
      <c r="J13" s="2">
        <f t="shared" si="5"/>
        <v>43725</v>
      </c>
      <c r="K13" s="2">
        <f t="shared" si="6"/>
        <v>43725</v>
      </c>
      <c r="L13" s="2">
        <f t="shared" si="7"/>
        <v>43726</v>
      </c>
      <c r="M13" s="2">
        <v>43730</v>
      </c>
    </row>
    <row r="14" spans="1:13" x14ac:dyDescent="0.25">
      <c r="A14" t="str">
        <f>'Production amont'!A:A</f>
        <v>01AA616</v>
      </c>
      <c r="B14" t="str">
        <f>'Production amont'!B:B</f>
        <v>Ecope 4B</v>
      </c>
      <c r="C14" s="2">
        <f>VLOOKUP(A14,'Production amont'!A:N,14,0)</f>
        <v>43713</v>
      </c>
      <c r="D14" s="2">
        <f>VLOOKUP(A14,'Production amont'!A:N,13,0)</f>
        <v>43714</v>
      </c>
      <c r="E14" s="2">
        <f t="shared" si="0"/>
        <v>43718</v>
      </c>
      <c r="F14" s="2">
        <f t="shared" si="1"/>
        <v>43719</v>
      </c>
      <c r="G14" s="2">
        <f t="shared" si="2"/>
        <v>43720</v>
      </c>
      <c r="H14" s="2">
        <f t="shared" si="3"/>
        <v>43720</v>
      </c>
      <c r="I14" s="2">
        <f t="shared" si="4"/>
        <v>43725</v>
      </c>
      <c r="J14" s="2">
        <f t="shared" si="5"/>
        <v>43726</v>
      </c>
      <c r="K14" s="2">
        <f t="shared" si="6"/>
        <v>43726</v>
      </c>
      <c r="L14" s="2">
        <f t="shared" si="7"/>
        <v>43727</v>
      </c>
      <c r="M14" s="2">
        <v>43731</v>
      </c>
    </row>
    <row r="15" spans="1:13" x14ac:dyDescent="0.25">
      <c r="A15" t="str">
        <f>'Production amont'!A:A</f>
        <v>01AA617</v>
      </c>
      <c r="B15" t="str">
        <f>'Production amont'!B:B</f>
        <v>Ecope 4B</v>
      </c>
      <c r="C15" s="2">
        <f>VLOOKUP(A15,'Production amont'!A:N,14,0)</f>
        <v>43714</v>
      </c>
      <c r="D15" s="2">
        <f>VLOOKUP(A15,'Production amont'!A:N,13,0)</f>
        <v>43714</v>
      </c>
      <c r="E15" s="2">
        <f t="shared" si="0"/>
        <v>43718</v>
      </c>
      <c r="F15" s="2">
        <f t="shared" si="1"/>
        <v>43719</v>
      </c>
      <c r="G15" s="2">
        <f t="shared" si="2"/>
        <v>43720</v>
      </c>
      <c r="H15" s="2">
        <f t="shared" si="3"/>
        <v>43720</v>
      </c>
      <c r="I15" s="2">
        <f t="shared" si="4"/>
        <v>43725</v>
      </c>
      <c r="J15" s="2">
        <f t="shared" si="5"/>
        <v>43726</v>
      </c>
      <c r="K15" s="2">
        <f t="shared" si="6"/>
        <v>43726</v>
      </c>
      <c r="L15" s="2">
        <f t="shared" si="7"/>
        <v>43727</v>
      </c>
      <c r="M15" s="2">
        <v>43732</v>
      </c>
    </row>
    <row r="16" spans="1:13" x14ac:dyDescent="0.25">
      <c r="A16" t="str">
        <f>'Production amont'!A:A</f>
        <v>01AA618</v>
      </c>
      <c r="B16" t="str">
        <f>'Production amont'!B:B</f>
        <v>Ecope 4B</v>
      </c>
      <c r="C16" s="2">
        <f>VLOOKUP(A16,'Production amont'!A:N,14,0)</f>
        <v>43715</v>
      </c>
      <c r="D16" s="2">
        <f>VLOOKUP(A16,'Production amont'!A:N,13,0)</f>
        <v>43714</v>
      </c>
      <c r="E16" s="2">
        <f t="shared" si="0"/>
        <v>43718</v>
      </c>
      <c r="F16" s="2">
        <f t="shared" si="1"/>
        <v>43719</v>
      </c>
      <c r="G16" s="2">
        <f t="shared" si="2"/>
        <v>43720</v>
      </c>
      <c r="H16" s="2">
        <f t="shared" si="3"/>
        <v>43720</v>
      </c>
      <c r="I16" s="2">
        <f t="shared" si="4"/>
        <v>43725</v>
      </c>
      <c r="J16" s="2">
        <f t="shared" si="5"/>
        <v>43726</v>
      </c>
      <c r="K16" s="2">
        <f t="shared" si="6"/>
        <v>43726</v>
      </c>
      <c r="L16" s="2">
        <f t="shared" si="7"/>
        <v>43727</v>
      </c>
      <c r="M16" s="2">
        <v>43733</v>
      </c>
    </row>
    <row r="17" spans="1:13" x14ac:dyDescent="0.25">
      <c r="A17" t="str">
        <f>'Production amont'!A:A</f>
        <v>01AA619</v>
      </c>
      <c r="B17" t="str">
        <f>'Production amont'!B:B</f>
        <v>Ecope 4B</v>
      </c>
      <c r="C17" s="2">
        <f>VLOOKUP(A17,'Production amont'!A:N,14,0)</f>
        <v>43716</v>
      </c>
      <c r="D17" s="2">
        <f>VLOOKUP(A17,'Production amont'!A:N,13,0)</f>
        <v>43717</v>
      </c>
      <c r="E17" s="2">
        <f t="shared" si="0"/>
        <v>43719</v>
      </c>
      <c r="F17" s="2">
        <f t="shared" si="1"/>
        <v>43720</v>
      </c>
      <c r="G17" s="2">
        <f t="shared" si="2"/>
        <v>43721</v>
      </c>
      <c r="H17" s="2">
        <f t="shared" si="3"/>
        <v>43721</v>
      </c>
      <c r="I17" s="2">
        <f t="shared" si="4"/>
        <v>43726</v>
      </c>
      <c r="J17" s="2">
        <f t="shared" si="5"/>
        <v>43727</v>
      </c>
      <c r="K17" s="2">
        <f t="shared" si="6"/>
        <v>43727</v>
      </c>
      <c r="L17" s="2">
        <f t="shared" si="7"/>
        <v>43728</v>
      </c>
      <c r="M17" s="2">
        <v>43734</v>
      </c>
    </row>
    <row r="18" spans="1:13" x14ac:dyDescent="0.25">
      <c r="A18" t="str">
        <f>'Production amont'!A:A</f>
        <v>01AA620</v>
      </c>
      <c r="B18" t="str">
        <f>'Production amont'!B:B</f>
        <v>Ecope 4B</v>
      </c>
      <c r="C18" s="2">
        <f>VLOOKUP(A18,'Production amont'!A:N,14,0)</f>
        <v>43717</v>
      </c>
      <c r="D18" s="2">
        <f>VLOOKUP(A18,'Production amont'!A:N,13,0)</f>
        <v>43718</v>
      </c>
      <c r="E18" s="2">
        <f t="shared" si="0"/>
        <v>43720</v>
      </c>
      <c r="F18" s="2">
        <f t="shared" si="1"/>
        <v>43721</v>
      </c>
      <c r="G18" s="2">
        <f t="shared" si="2"/>
        <v>43724</v>
      </c>
      <c r="H18" s="2">
        <f t="shared" si="3"/>
        <v>43724</v>
      </c>
      <c r="I18" s="2">
        <f t="shared" si="4"/>
        <v>43727</v>
      </c>
      <c r="J18" s="2">
        <f t="shared" si="5"/>
        <v>43728</v>
      </c>
      <c r="K18" s="2">
        <f t="shared" si="6"/>
        <v>43728</v>
      </c>
      <c r="L18" s="2">
        <f t="shared" si="7"/>
        <v>43731</v>
      </c>
      <c r="M18" s="2">
        <v>43735</v>
      </c>
    </row>
    <row r="19" spans="1:13" x14ac:dyDescent="0.25">
      <c r="A19" t="str">
        <f>'Production amont'!A:A</f>
        <v>01AA621</v>
      </c>
      <c r="B19" t="str">
        <f>'Production amont'!B:B</f>
        <v>Ecope 4B</v>
      </c>
      <c r="C19" s="2">
        <f>VLOOKUP(A19,'Production amont'!A:N,14,0)</f>
        <v>43718</v>
      </c>
      <c r="D19" s="2">
        <f>VLOOKUP(A19,'Production amont'!A:N,13,0)</f>
        <v>43719</v>
      </c>
      <c r="E19" s="2">
        <f t="shared" si="0"/>
        <v>43721</v>
      </c>
      <c r="F19" s="2">
        <f t="shared" si="1"/>
        <v>43724</v>
      </c>
      <c r="G19" s="2">
        <f t="shared" si="2"/>
        <v>43725</v>
      </c>
      <c r="H19" s="2">
        <f t="shared" si="3"/>
        <v>43725</v>
      </c>
      <c r="I19" s="2">
        <f t="shared" si="4"/>
        <v>43728</v>
      </c>
      <c r="J19" s="2">
        <f t="shared" si="5"/>
        <v>43731</v>
      </c>
      <c r="K19" s="2">
        <f t="shared" si="6"/>
        <v>43731</v>
      </c>
      <c r="L19" s="2">
        <f t="shared" si="7"/>
        <v>43732</v>
      </c>
      <c r="M19" s="2">
        <v>43736</v>
      </c>
    </row>
    <row r="20" spans="1:13" x14ac:dyDescent="0.25">
      <c r="A20" t="str">
        <f>'Production amont'!A:A</f>
        <v>01AA622</v>
      </c>
      <c r="B20" t="str">
        <f>'Production amont'!B:B</f>
        <v>Ecope 4B</v>
      </c>
      <c r="C20" s="2">
        <f>VLOOKUP(A20,'Production amont'!A:N,14,0)</f>
        <v>43719</v>
      </c>
      <c r="D20" s="2">
        <f>VLOOKUP(A20,'Production amont'!A:N,13,0)</f>
        <v>43720</v>
      </c>
      <c r="E20" s="2">
        <f t="shared" si="0"/>
        <v>43724</v>
      </c>
      <c r="F20" s="2">
        <f t="shared" si="1"/>
        <v>43725</v>
      </c>
      <c r="G20" s="2">
        <f t="shared" si="2"/>
        <v>43726</v>
      </c>
      <c r="H20" s="2">
        <f t="shared" si="3"/>
        <v>43726</v>
      </c>
      <c r="I20" s="2">
        <f t="shared" si="4"/>
        <v>43731</v>
      </c>
      <c r="J20" s="2">
        <f t="shared" si="5"/>
        <v>43732</v>
      </c>
      <c r="K20" s="2">
        <f t="shared" si="6"/>
        <v>43732</v>
      </c>
      <c r="L20" s="2">
        <f t="shared" si="7"/>
        <v>43733</v>
      </c>
      <c r="M20" s="2">
        <v>43737</v>
      </c>
    </row>
    <row r="21" spans="1:13" x14ac:dyDescent="0.25">
      <c r="A21" t="str">
        <f>'Production amont'!A:A</f>
        <v>01AA623</v>
      </c>
      <c r="B21" t="str">
        <f>'Production amont'!B:B</f>
        <v>Ecope 4B</v>
      </c>
      <c r="C21" s="2">
        <f>VLOOKUP(A21,'Production amont'!A:N,14,0)</f>
        <v>43720</v>
      </c>
      <c r="D21" s="2">
        <f>VLOOKUP(A21,'Production amont'!A:N,13,0)</f>
        <v>43721</v>
      </c>
      <c r="E21" s="2">
        <f t="shared" si="0"/>
        <v>43725</v>
      </c>
      <c r="F21" s="2">
        <f t="shared" si="1"/>
        <v>43726</v>
      </c>
      <c r="G21" s="2">
        <f t="shared" si="2"/>
        <v>43727</v>
      </c>
      <c r="H21" s="2">
        <f t="shared" si="3"/>
        <v>43727</v>
      </c>
      <c r="I21" s="2">
        <f t="shared" si="4"/>
        <v>43732</v>
      </c>
      <c r="J21" s="2">
        <f t="shared" si="5"/>
        <v>43733</v>
      </c>
      <c r="K21" s="2">
        <f t="shared" si="6"/>
        <v>43733</v>
      </c>
      <c r="L21" s="2">
        <f t="shared" si="7"/>
        <v>43734</v>
      </c>
      <c r="M21" s="2">
        <v>43738</v>
      </c>
    </row>
    <row r="22" spans="1:13" x14ac:dyDescent="0.25">
      <c r="A22" t="str">
        <f>'Production amont'!A:A</f>
        <v>01AA624</v>
      </c>
      <c r="B22" t="str">
        <f>'Production amont'!B:B</f>
        <v>Ecope 4B</v>
      </c>
      <c r="C22" s="2">
        <f>VLOOKUP(A22,'Production amont'!A:N,14,0)</f>
        <v>43721</v>
      </c>
      <c r="D22" s="2">
        <f>VLOOKUP(A22,'Production amont'!A:N,13,0)</f>
        <v>43721</v>
      </c>
      <c r="E22" s="2">
        <f t="shared" si="0"/>
        <v>43725</v>
      </c>
      <c r="F22" s="2">
        <f t="shared" si="1"/>
        <v>43726</v>
      </c>
      <c r="G22" s="2">
        <f t="shared" si="2"/>
        <v>43727</v>
      </c>
      <c r="H22" s="2">
        <f t="shared" si="3"/>
        <v>43727</v>
      </c>
      <c r="I22" s="2">
        <f t="shared" si="4"/>
        <v>43732</v>
      </c>
      <c r="J22" s="2">
        <f t="shared" si="5"/>
        <v>43733</v>
      </c>
      <c r="K22" s="2">
        <f t="shared" si="6"/>
        <v>43733</v>
      </c>
      <c r="L22" s="2">
        <f t="shared" si="7"/>
        <v>43734</v>
      </c>
      <c r="M22" s="2">
        <v>43739</v>
      </c>
    </row>
    <row r="23" spans="1:13" x14ac:dyDescent="0.25">
      <c r="A23" t="str">
        <f>'Production amont'!A:A</f>
        <v>01AA625</v>
      </c>
      <c r="B23" t="str">
        <f>'Production amont'!B:B</f>
        <v>Ecope 4B</v>
      </c>
      <c r="C23" s="2">
        <f>VLOOKUP(A23,'Production amont'!A:N,14,0)</f>
        <v>43722</v>
      </c>
      <c r="D23" s="2">
        <f>VLOOKUP(A23,'Production amont'!A:N,13,0)</f>
        <v>43721</v>
      </c>
      <c r="E23" s="2">
        <f t="shared" si="0"/>
        <v>43725</v>
      </c>
      <c r="F23" s="2">
        <f t="shared" si="1"/>
        <v>43726</v>
      </c>
      <c r="G23" s="2">
        <f t="shared" si="2"/>
        <v>43727</v>
      </c>
      <c r="H23" s="2">
        <f t="shared" si="3"/>
        <v>43727</v>
      </c>
      <c r="I23" s="2">
        <f t="shared" si="4"/>
        <v>43732</v>
      </c>
      <c r="J23" s="2">
        <f t="shared" si="5"/>
        <v>43733</v>
      </c>
      <c r="K23" s="2">
        <f t="shared" si="6"/>
        <v>43733</v>
      </c>
      <c r="L23" s="2">
        <f t="shared" si="7"/>
        <v>43734</v>
      </c>
      <c r="M23" s="2">
        <v>43740</v>
      </c>
    </row>
    <row r="24" spans="1:13" x14ac:dyDescent="0.25">
      <c r="A24" t="str">
        <f>'Production amont'!A:A</f>
        <v>01AA626</v>
      </c>
      <c r="B24" t="str">
        <f>'Production amont'!B:B</f>
        <v>Ecope 4B</v>
      </c>
      <c r="C24" s="2">
        <f>VLOOKUP(A24,'Production amont'!A:N,14,0)</f>
        <v>43723</v>
      </c>
      <c r="D24" s="2">
        <f>VLOOKUP(A24,'Production amont'!A:N,13,0)</f>
        <v>43724</v>
      </c>
      <c r="E24" s="2">
        <f t="shared" si="0"/>
        <v>43726</v>
      </c>
      <c r="F24" s="2">
        <f t="shared" si="1"/>
        <v>43727</v>
      </c>
      <c r="G24" s="2">
        <f t="shared" si="2"/>
        <v>43728</v>
      </c>
      <c r="H24" s="2">
        <f t="shared" si="3"/>
        <v>43728</v>
      </c>
      <c r="I24" s="2">
        <f t="shared" si="4"/>
        <v>43733</v>
      </c>
      <c r="J24" s="2">
        <f t="shared" si="5"/>
        <v>43734</v>
      </c>
      <c r="K24" s="2">
        <f t="shared" si="6"/>
        <v>43734</v>
      </c>
      <c r="L24" s="2">
        <f t="shared" si="7"/>
        <v>43735</v>
      </c>
      <c r="M24" s="2">
        <v>43741</v>
      </c>
    </row>
    <row r="25" spans="1:13" x14ac:dyDescent="0.25">
      <c r="A25" t="str">
        <f>'Production amont'!A:A</f>
        <v>01AA627</v>
      </c>
      <c r="B25" t="str">
        <f>'Production amont'!B:B</f>
        <v>Ecope 4B</v>
      </c>
      <c r="C25" s="2">
        <f>VLOOKUP(A25,'Production amont'!A:N,14,0)</f>
        <v>43724</v>
      </c>
      <c r="D25" s="2">
        <f>VLOOKUP(A25,'Production amont'!A:N,13,0)</f>
        <v>43725</v>
      </c>
      <c r="E25" s="2">
        <f t="shared" si="0"/>
        <v>43727</v>
      </c>
      <c r="F25" s="2">
        <f t="shared" si="1"/>
        <v>43728</v>
      </c>
      <c r="G25" s="2">
        <f t="shared" si="2"/>
        <v>43731</v>
      </c>
      <c r="H25" s="2">
        <f t="shared" si="3"/>
        <v>43731</v>
      </c>
      <c r="I25" s="2">
        <f t="shared" si="4"/>
        <v>43734</v>
      </c>
      <c r="J25" s="2">
        <f t="shared" si="5"/>
        <v>43735</v>
      </c>
      <c r="K25" s="2">
        <f t="shared" si="6"/>
        <v>43735</v>
      </c>
      <c r="L25" s="2">
        <f t="shared" si="7"/>
        <v>43738</v>
      </c>
      <c r="M25" s="2">
        <v>43742</v>
      </c>
    </row>
    <row r="26" spans="1:13" x14ac:dyDescent="0.25">
      <c r="A26" t="str">
        <f>'Production amont'!A:A</f>
        <v>01AA628</v>
      </c>
      <c r="B26" t="str">
        <f>'Production amont'!B:B</f>
        <v>Ecope 4B</v>
      </c>
      <c r="C26" s="2">
        <f>VLOOKUP(A26,'Production amont'!A:N,14,0)</f>
        <v>43725</v>
      </c>
      <c r="D26" s="2">
        <f>VLOOKUP(A26,'Production amont'!A:N,13,0)</f>
        <v>43726</v>
      </c>
      <c r="E26" s="2">
        <f t="shared" si="0"/>
        <v>43728</v>
      </c>
      <c r="F26" s="2">
        <f t="shared" si="1"/>
        <v>43731</v>
      </c>
      <c r="G26" s="2">
        <f t="shared" si="2"/>
        <v>43732</v>
      </c>
      <c r="H26" s="2">
        <f t="shared" si="3"/>
        <v>43732</v>
      </c>
      <c r="I26" s="2">
        <f t="shared" si="4"/>
        <v>43735</v>
      </c>
      <c r="J26" s="2">
        <f t="shared" si="5"/>
        <v>43738</v>
      </c>
      <c r="K26" s="2">
        <f t="shared" si="6"/>
        <v>43738</v>
      </c>
      <c r="L26" s="2">
        <f t="shared" si="7"/>
        <v>43739</v>
      </c>
      <c r="M26" s="2">
        <v>43743</v>
      </c>
    </row>
    <row r="27" spans="1:13" x14ac:dyDescent="0.25">
      <c r="A27" t="str">
        <f>'Production amont'!A:A</f>
        <v>01AA629</v>
      </c>
      <c r="B27" t="str">
        <f>'Production amont'!B:B</f>
        <v>Ecope 4B</v>
      </c>
      <c r="C27" s="2">
        <f>VLOOKUP(A27,'Production amont'!A:N,14,0)</f>
        <v>43726</v>
      </c>
      <c r="D27" s="2">
        <f>VLOOKUP(A27,'Production amont'!A:N,13,0)</f>
        <v>43727</v>
      </c>
      <c r="E27" s="2">
        <f t="shared" si="0"/>
        <v>43731</v>
      </c>
      <c r="F27" s="2">
        <f t="shared" si="1"/>
        <v>43732</v>
      </c>
      <c r="G27" s="2">
        <f t="shared" si="2"/>
        <v>43733</v>
      </c>
      <c r="H27" s="2">
        <f t="shared" si="3"/>
        <v>43733</v>
      </c>
      <c r="I27" s="2">
        <f t="shared" si="4"/>
        <v>43738</v>
      </c>
      <c r="J27" s="2">
        <f t="shared" si="5"/>
        <v>43739</v>
      </c>
      <c r="K27" s="2">
        <f t="shared" si="6"/>
        <v>43739</v>
      </c>
      <c r="L27" s="2">
        <f t="shared" si="7"/>
        <v>43740</v>
      </c>
      <c r="M27" s="2">
        <v>43744</v>
      </c>
    </row>
    <row r="28" spans="1:13" x14ac:dyDescent="0.25">
      <c r="A28" t="str">
        <f>'Production amont'!A:A</f>
        <v>01AA630</v>
      </c>
      <c r="B28" t="str">
        <f>'Production amont'!B:B</f>
        <v>Ecope 4B</v>
      </c>
      <c r="C28" s="2">
        <f>VLOOKUP(A28,'Production amont'!A:N,14,0)</f>
        <v>43727</v>
      </c>
      <c r="D28" s="2">
        <f>VLOOKUP(A28,'Production amont'!A:N,13,0)</f>
        <v>43728</v>
      </c>
      <c r="E28" s="2">
        <f t="shared" si="0"/>
        <v>43732</v>
      </c>
      <c r="F28" s="2">
        <f t="shared" si="1"/>
        <v>43733</v>
      </c>
      <c r="G28" s="2">
        <f t="shared" si="2"/>
        <v>43734</v>
      </c>
      <c r="H28" s="2">
        <f t="shared" si="3"/>
        <v>43734</v>
      </c>
      <c r="I28" s="2">
        <f t="shared" si="4"/>
        <v>43739</v>
      </c>
      <c r="J28" s="2">
        <f t="shared" si="5"/>
        <v>43740</v>
      </c>
      <c r="K28" s="2">
        <f t="shared" si="6"/>
        <v>43740</v>
      </c>
      <c r="L28" s="2">
        <f t="shared" si="7"/>
        <v>43741</v>
      </c>
      <c r="M28" s="2">
        <v>43745</v>
      </c>
    </row>
    <row r="29" spans="1:13" x14ac:dyDescent="0.25">
      <c r="A29" t="str">
        <f>'Production amont'!A:A</f>
        <v>01AA631</v>
      </c>
      <c r="B29" t="str">
        <f>'Production amont'!B:B</f>
        <v>Ecope 4B</v>
      </c>
      <c r="C29" s="2">
        <f>VLOOKUP(A29,'Production amont'!A:N,14,0)</f>
        <v>43728</v>
      </c>
      <c r="D29" s="2">
        <f>VLOOKUP(A29,'Production amont'!A:N,13,0)</f>
        <v>43728</v>
      </c>
      <c r="E29" s="2">
        <f t="shared" si="0"/>
        <v>43732</v>
      </c>
      <c r="F29" s="2">
        <f t="shared" si="1"/>
        <v>43733</v>
      </c>
      <c r="G29" s="2">
        <f t="shared" si="2"/>
        <v>43734</v>
      </c>
      <c r="H29" s="2">
        <f t="shared" si="3"/>
        <v>43734</v>
      </c>
      <c r="I29" s="2">
        <f t="shared" si="4"/>
        <v>43739</v>
      </c>
      <c r="J29" s="2">
        <f t="shared" si="5"/>
        <v>43740</v>
      </c>
      <c r="K29" s="2">
        <f t="shared" si="6"/>
        <v>43740</v>
      </c>
      <c r="L29" s="2">
        <f t="shared" si="7"/>
        <v>43741</v>
      </c>
      <c r="M29" s="2">
        <v>43746</v>
      </c>
    </row>
    <row r="30" spans="1:13" x14ac:dyDescent="0.25">
      <c r="A30" t="str">
        <f>'Production amont'!A:A</f>
        <v>01AA632</v>
      </c>
      <c r="B30" t="str">
        <f>'Production amont'!B:B</f>
        <v>Ecope 4B</v>
      </c>
      <c r="C30" s="2">
        <f>VLOOKUP(A30,'Production amont'!A:N,14,0)</f>
        <v>43729</v>
      </c>
      <c r="D30" s="2">
        <f>VLOOKUP(A30,'Production amont'!A:N,13,0)</f>
        <v>43728</v>
      </c>
      <c r="E30" s="2">
        <f t="shared" si="0"/>
        <v>43732</v>
      </c>
      <c r="F30" s="2">
        <f t="shared" si="1"/>
        <v>43733</v>
      </c>
      <c r="G30" s="2">
        <f t="shared" si="2"/>
        <v>43734</v>
      </c>
      <c r="H30" s="2">
        <f t="shared" si="3"/>
        <v>43734</v>
      </c>
      <c r="I30" s="2">
        <f t="shared" si="4"/>
        <v>43739</v>
      </c>
      <c r="J30" s="2">
        <f t="shared" si="5"/>
        <v>43740</v>
      </c>
      <c r="K30" s="2">
        <f t="shared" si="6"/>
        <v>43740</v>
      </c>
      <c r="L30" s="2">
        <f t="shared" si="7"/>
        <v>43741</v>
      </c>
      <c r="M30" s="2">
        <v>43747</v>
      </c>
    </row>
    <row r="31" spans="1:13" x14ac:dyDescent="0.25">
      <c r="A31" t="str">
        <f>'Production amont'!A:A</f>
        <v>01AA633</v>
      </c>
      <c r="B31" t="str">
        <f>'Production amont'!B:B</f>
        <v>Ecope 4B</v>
      </c>
      <c r="C31" s="2">
        <f>VLOOKUP(A31,'Production amont'!A:N,14,0)</f>
        <v>43730</v>
      </c>
      <c r="D31" s="2">
        <f>VLOOKUP(A31,'Production amont'!A:N,13,0)</f>
        <v>43731</v>
      </c>
      <c r="E31" s="2">
        <f t="shared" si="0"/>
        <v>43733</v>
      </c>
      <c r="F31" s="2">
        <f t="shared" si="1"/>
        <v>43734</v>
      </c>
      <c r="G31" s="2">
        <f t="shared" si="2"/>
        <v>43735</v>
      </c>
      <c r="H31" s="2">
        <f t="shared" si="3"/>
        <v>43735</v>
      </c>
      <c r="I31" s="2">
        <f t="shared" si="4"/>
        <v>43740</v>
      </c>
      <c r="J31" s="2">
        <f t="shared" si="5"/>
        <v>43741</v>
      </c>
      <c r="K31" s="2">
        <f t="shared" si="6"/>
        <v>43741</v>
      </c>
      <c r="L31" s="2">
        <f t="shared" si="7"/>
        <v>43742</v>
      </c>
      <c r="M31" s="2">
        <v>43748</v>
      </c>
    </row>
    <row r="32" spans="1:13" x14ac:dyDescent="0.25">
      <c r="A32" t="str">
        <f>'Production amont'!A:A</f>
        <v>01AA634</v>
      </c>
      <c r="B32" t="str">
        <f>'Production amont'!B:B</f>
        <v>Ecope 4B</v>
      </c>
      <c r="C32" s="2">
        <f>VLOOKUP(A32,'Production amont'!A:N,14,0)</f>
        <v>43731</v>
      </c>
      <c r="D32" s="2">
        <f>VLOOKUP(A32,'Production amont'!A:N,13,0)</f>
        <v>43732</v>
      </c>
      <c r="E32" s="2">
        <f t="shared" si="0"/>
        <v>43734</v>
      </c>
      <c r="F32" s="2">
        <f t="shared" si="1"/>
        <v>43735</v>
      </c>
      <c r="G32" s="2">
        <f t="shared" si="2"/>
        <v>43738</v>
      </c>
      <c r="H32" s="2">
        <f t="shared" si="3"/>
        <v>43738</v>
      </c>
      <c r="I32" s="2">
        <f t="shared" si="4"/>
        <v>43741</v>
      </c>
      <c r="J32" s="2">
        <f t="shared" si="5"/>
        <v>43742</v>
      </c>
      <c r="K32" s="2">
        <f t="shared" si="6"/>
        <v>43742</v>
      </c>
      <c r="L32" s="2">
        <f t="shared" si="7"/>
        <v>43745</v>
      </c>
      <c r="M32" s="2">
        <v>43749</v>
      </c>
    </row>
    <row r="33" spans="1:12" x14ac:dyDescent="0.25">
      <c r="A33" t="str">
        <f>'Production amont'!A:A</f>
        <v>01AA635</v>
      </c>
      <c r="B33" t="str">
        <f>'Production amont'!B:B</f>
        <v>Ecope 4B</v>
      </c>
      <c r="C33" s="2">
        <f>VLOOKUP(A33,'Production amont'!A:N,14,0)</f>
        <v>43732</v>
      </c>
      <c r="D33" s="2">
        <f>VLOOKUP(A33,'Production amont'!A:N,13,0)</f>
        <v>43733</v>
      </c>
      <c r="E33" s="2">
        <f t="shared" si="0"/>
        <v>43735</v>
      </c>
      <c r="F33" s="2">
        <f t="shared" si="1"/>
        <v>43738</v>
      </c>
      <c r="G33" s="2">
        <f t="shared" si="2"/>
        <v>43739</v>
      </c>
      <c r="H33" s="2">
        <f t="shared" si="3"/>
        <v>43739</v>
      </c>
      <c r="I33" s="2">
        <f t="shared" si="4"/>
        <v>43742</v>
      </c>
      <c r="J33" s="2">
        <f t="shared" si="5"/>
        <v>43745</v>
      </c>
      <c r="K33" s="2">
        <f t="shared" si="6"/>
        <v>43745</v>
      </c>
      <c r="L33" s="2">
        <f t="shared" si="7"/>
        <v>43746</v>
      </c>
    </row>
    <row r="34" spans="1:12" x14ac:dyDescent="0.25">
      <c r="A34" t="str">
        <f>'Production amont'!A:A</f>
        <v>01AA636</v>
      </c>
      <c r="B34" t="str">
        <f>'Production amont'!B:B</f>
        <v>Ecope 4B</v>
      </c>
      <c r="C34" s="2">
        <f>VLOOKUP(A34,'Production amont'!A:N,14,0)</f>
        <v>43733</v>
      </c>
      <c r="D34" s="2">
        <f>VLOOKUP(A34,'Production amont'!A:N,13,0)</f>
        <v>43734</v>
      </c>
      <c r="E34" s="2">
        <f t="shared" si="0"/>
        <v>43738</v>
      </c>
      <c r="F34" s="2">
        <f t="shared" si="1"/>
        <v>43739</v>
      </c>
      <c r="G34" s="2">
        <f t="shared" si="2"/>
        <v>43740</v>
      </c>
      <c r="H34" s="2">
        <f t="shared" si="3"/>
        <v>43740</v>
      </c>
      <c r="I34" s="2">
        <f t="shared" si="4"/>
        <v>43745</v>
      </c>
      <c r="J34" s="2">
        <f t="shared" si="5"/>
        <v>43746</v>
      </c>
      <c r="K34" s="2">
        <f t="shared" si="6"/>
        <v>43746</v>
      </c>
      <c r="L34" s="2">
        <f t="shared" si="7"/>
        <v>43747</v>
      </c>
    </row>
    <row r="35" spans="1:12" x14ac:dyDescent="0.25">
      <c r="A35" t="str">
        <f>'Production amont'!A:A</f>
        <v>01AA637</v>
      </c>
      <c r="B35" t="str">
        <f>'Production amont'!B:B</f>
        <v>Ecope 4B</v>
      </c>
      <c r="C35" s="2">
        <f>VLOOKUP(A35,'Production amont'!A:N,14,0)</f>
        <v>43734</v>
      </c>
      <c r="D35" s="2">
        <f>VLOOKUP(A35,'Production amont'!A:N,13,0)</f>
        <v>43735</v>
      </c>
      <c r="E35" s="2">
        <f t="shared" si="0"/>
        <v>43739</v>
      </c>
      <c r="F35" s="2">
        <f t="shared" si="1"/>
        <v>43740</v>
      </c>
      <c r="G35" s="2">
        <f t="shared" si="2"/>
        <v>43741</v>
      </c>
      <c r="H35" s="2">
        <f t="shared" si="3"/>
        <v>43741</v>
      </c>
      <c r="I35" s="2">
        <f t="shared" si="4"/>
        <v>43746</v>
      </c>
      <c r="J35" s="2">
        <f t="shared" si="5"/>
        <v>43747</v>
      </c>
      <c r="K35" s="2">
        <f t="shared" si="6"/>
        <v>43747</v>
      </c>
      <c r="L35" s="2">
        <f t="shared" si="7"/>
        <v>43748</v>
      </c>
    </row>
    <row r="36" spans="1:12" x14ac:dyDescent="0.25">
      <c r="A36" t="str">
        <f>'Production amont'!A:A</f>
        <v>01AA638</v>
      </c>
      <c r="B36" t="str">
        <f>'Production amont'!B:B</f>
        <v>Ecope 4B</v>
      </c>
      <c r="C36" s="2">
        <f>VLOOKUP(A36,'Production amont'!A:N,14,0)</f>
        <v>43735</v>
      </c>
      <c r="D36" s="2">
        <f>VLOOKUP(A36,'Production amont'!A:N,13,0)</f>
        <v>43735</v>
      </c>
      <c r="E36" s="2">
        <f t="shared" si="0"/>
        <v>43739</v>
      </c>
      <c r="F36" s="2">
        <f t="shared" si="1"/>
        <v>43740</v>
      </c>
      <c r="G36" s="2">
        <f t="shared" si="2"/>
        <v>43741</v>
      </c>
      <c r="H36" s="2">
        <f t="shared" si="3"/>
        <v>43741</v>
      </c>
      <c r="I36" s="2">
        <f t="shared" si="4"/>
        <v>43746</v>
      </c>
      <c r="J36" s="2">
        <f t="shared" si="5"/>
        <v>43747</v>
      </c>
      <c r="K36" s="2">
        <f t="shared" si="6"/>
        <v>43747</v>
      </c>
      <c r="L36" s="2">
        <f t="shared" si="7"/>
        <v>43748</v>
      </c>
    </row>
    <row r="37" spans="1:12" x14ac:dyDescent="0.25">
      <c r="A37" t="str">
        <f>'Production amont'!A:A</f>
        <v>01AA639</v>
      </c>
      <c r="B37" t="str">
        <f>'Production amont'!B:B</f>
        <v>Ecope 4B</v>
      </c>
      <c r="C37" s="2">
        <f>VLOOKUP(A37,'Production amont'!A:N,14,0)</f>
        <v>43736</v>
      </c>
      <c r="D37" s="2">
        <f>VLOOKUP(A37,'Production amont'!A:N,13,0)</f>
        <v>43735</v>
      </c>
      <c r="E37" s="2">
        <f t="shared" si="0"/>
        <v>43739</v>
      </c>
      <c r="F37" s="2">
        <f t="shared" si="1"/>
        <v>43740</v>
      </c>
      <c r="G37" s="2">
        <f t="shared" si="2"/>
        <v>43741</v>
      </c>
      <c r="H37" s="2">
        <f t="shared" si="3"/>
        <v>43741</v>
      </c>
      <c r="I37" s="2">
        <f t="shared" si="4"/>
        <v>43746</v>
      </c>
      <c r="J37" s="2">
        <f t="shared" si="5"/>
        <v>43747</v>
      </c>
      <c r="K37" s="2">
        <f t="shared" si="6"/>
        <v>43747</v>
      </c>
      <c r="L37" s="2">
        <f t="shared" si="7"/>
        <v>43748</v>
      </c>
    </row>
    <row r="38" spans="1:12" x14ac:dyDescent="0.25">
      <c r="A38" t="str">
        <f>'Production amont'!A:A</f>
        <v>01AA640</v>
      </c>
      <c r="B38" t="str">
        <f>'Production amont'!B:B</f>
        <v>Ecope 4B</v>
      </c>
      <c r="C38" s="2">
        <f>VLOOKUP(A38,'Production amont'!A:N,14,0)</f>
        <v>43737</v>
      </c>
      <c r="D38" s="2">
        <f>VLOOKUP(A38,'Production amont'!A:N,13,0)</f>
        <v>43738</v>
      </c>
      <c r="E38" s="2">
        <f t="shared" si="0"/>
        <v>43740</v>
      </c>
      <c r="F38" s="2">
        <f t="shared" si="1"/>
        <v>43741</v>
      </c>
      <c r="G38" s="2">
        <f t="shared" si="2"/>
        <v>43742</v>
      </c>
      <c r="H38" s="2">
        <f t="shared" si="3"/>
        <v>43742</v>
      </c>
      <c r="I38" s="2">
        <f t="shared" si="4"/>
        <v>43747</v>
      </c>
      <c r="J38" s="2">
        <f t="shared" si="5"/>
        <v>43748</v>
      </c>
      <c r="K38" s="2">
        <f t="shared" si="6"/>
        <v>43748</v>
      </c>
      <c r="L38" s="2">
        <f t="shared" si="7"/>
        <v>43749</v>
      </c>
    </row>
    <row r="39" spans="1:12" x14ac:dyDescent="0.25">
      <c r="A39" t="str">
        <f>'Production amont'!A:A</f>
        <v>01AA641</v>
      </c>
      <c r="B39" t="str">
        <f>'Production amont'!B:B</f>
        <v>Ecope 4B</v>
      </c>
      <c r="C39" s="2">
        <f>VLOOKUP(A39,'Production amont'!A:N,14,0)</f>
        <v>0</v>
      </c>
      <c r="D39" s="2">
        <f>VLOOKUP(A39,'Production amont'!A:N,13,0)</f>
        <v>43739</v>
      </c>
      <c r="E39" s="2">
        <f t="shared" si="0"/>
        <v>43741</v>
      </c>
      <c r="F39" s="2">
        <f t="shared" si="1"/>
        <v>43742</v>
      </c>
      <c r="G39" s="2">
        <f t="shared" si="2"/>
        <v>43745</v>
      </c>
      <c r="H39" s="2">
        <f t="shared" si="3"/>
        <v>43745</v>
      </c>
      <c r="I39" s="2">
        <f t="shared" si="4"/>
        <v>43748</v>
      </c>
      <c r="J39" s="2">
        <f t="shared" si="5"/>
        <v>43749</v>
      </c>
      <c r="K39" s="2">
        <f t="shared" si="6"/>
        <v>43749</v>
      </c>
      <c r="L39" s="2">
        <f t="shared" si="7"/>
        <v>43752</v>
      </c>
    </row>
    <row r="40" spans="1:12" x14ac:dyDescent="0.25">
      <c r="A40" t="str">
        <f>'Production amont'!A:A</f>
        <v>01AA642</v>
      </c>
      <c r="B40" t="str">
        <f>'Production amont'!B:B</f>
        <v>Ecope 4B</v>
      </c>
      <c r="C40" s="2">
        <f>VLOOKUP(A40,'Production amont'!A:N,14,0)</f>
        <v>0</v>
      </c>
      <c r="D40" s="2">
        <f>VLOOKUP(A40,'Production amont'!A:N,13,0)</f>
        <v>43740</v>
      </c>
      <c r="E40" s="2">
        <f t="shared" si="0"/>
        <v>43742</v>
      </c>
      <c r="F40" s="2">
        <f t="shared" si="1"/>
        <v>43745</v>
      </c>
      <c r="G40" s="2">
        <f t="shared" si="2"/>
        <v>43746</v>
      </c>
      <c r="H40" s="2">
        <f t="shared" si="3"/>
        <v>43746</v>
      </c>
      <c r="I40" s="2">
        <f t="shared" si="4"/>
        <v>43749</v>
      </c>
      <c r="J40" s="2">
        <f t="shared" si="5"/>
        <v>43752</v>
      </c>
      <c r="K40" s="2">
        <f t="shared" si="6"/>
        <v>43752</v>
      </c>
      <c r="L40" s="2">
        <f t="shared" si="7"/>
        <v>43753</v>
      </c>
    </row>
    <row r="41" spans="1:12" x14ac:dyDescent="0.25">
      <c r="A41" t="str">
        <f>'Production amont'!A:A</f>
        <v>01AA643</v>
      </c>
      <c r="B41" t="str">
        <f>'Production amont'!B:B</f>
        <v>Ecope 4B</v>
      </c>
      <c r="C41" s="2">
        <f>VLOOKUP(A41,'Production amont'!A:N,14,0)</f>
        <v>0</v>
      </c>
      <c r="D41" s="2">
        <f>VLOOKUP(A41,'Production amont'!A:N,13,0)</f>
        <v>43741</v>
      </c>
      <c r="E41" s="2">
        <f t="shared" si="0"/>
        <v>43745</v>
      </c>
      <c r="F41" s="2">
        <f t="shared" si="1"/>
        <v>43746</v>
      </c>
      <c r="G41" s="2">
        <f t="shared" si="2"/>
        <v>43747</v>
      </c>
      <c r="H41" s="2">
        <f t="shared" si="3"/>
        <v>43747</v>
      </c>
      <c r="I41" s="2">
        <f t="shared" si="4"/>
        <v>43752</v>
      </c>
      <c r="J41" s="2">
        <f t="shared" si="5"/>
        <v>43753</v>
      </c>
      <c r="K41" s="2">
        <f t="shared" si="6"/>
        <v>43753</v>
      </c>
      <c r="L41" s="2">
        <f t="shared" si="7"/>
        <v>43754</v>
      </c>
    </row>
    <row r="42" spans="1:12" x14ac:dyDescent="0.25">
      <c r="A42" t="str">
        <f>'Production amont'!A:A</f>
        <v>01AA644</v>
      </c>
      <c r="B42" t="str">
        <f>'Production amont'!B:B</f>
        <v>Ecope 4B</v>
      </c>
      <c r="C42" s="2">
        <f>VLOOKUP(A42,'Production amont'!A:N,14,0)</f>
        <v>0</v>
      </c>
      <c r="D42" s="2">
        <f>VLOOKUP(A42,'Production amont'!A:N,13,0)</f>
        <v>43742</v>
      </c>
      <c r="E42" s="2">
        <f t="shared" si="0"/>
        <v>43746</v>
      </c>
      <c r="F42" s="2">
        <f t="shared" si="1"/>
        <v>43747</v>
      </c>
      <c r="G42" s="2">
        <f t="shared" si="2"/>
        <v>43748</v>
      </c>
      <c r="H42" s="2">
        <f t="shared" si="3"/>
        <v>43748</v>
      </c>
      <c r="I42" s="2">
        <f t="shared" si="4"/>
        <v>43753</v>
      </c>
      <c r="J42" s="2">
        <f t="shared" si="5"/>
        <v>43754</v>
      </c>
      <c r="K42" s="2">
        <f t="shared" si="6"/>
        <v>43754</v>
      </c>
      <c r="L42" s="2">
        <f t="shared" si="7"/>
        <v>43755</v>
      </c>
    </row>
    <row r="43" spans="1:12" x14ac:dyDescent="0.25">
      <c r="A43" t="str">
        <f>'Production amont'!A:A</f>
        <v>01AA645</v>
      </c>
      <c r="B43" t="str">
        <f>'Production amont'!B:B</f>
        <v>Ecope 4B</v>
      </c>
      <c r="C43" s="2">
        <f>VLOOKUP(A43,'Production amont'!A:N,14,0)</f>
        <v>0</v>
      </c>
      <c r="D43" s="2">
        <f>VLOOKUP(A43,'Production amont'!A:N,13,0)</f>
        <v>43742</v>
      </c>
      <c r="E43" s="2">
        <f t="shared" si="0"/>
        <v>43746</v>
      </c>
      <c r="F43" s="2">
        <f t="shared" si="1"/>
        <v>43747</v>
      </c>
      <c r="G43" s="2">
        <f t="shared" si="2"/>
        <v>43748</v>
      </c>
      <c r="H43" s="2">
        <f t="shared" si="3"/>
        <v>43748</v>
      </c>
      <c r="I43" s="2">
        <f t="shared" si="4"/>
        <v>43753</v>
      </c>
      <c r="J43" s="2">
        <f t="shared" si="5"/>
        <v>43754</v>
      </c>
      <c r="K43" s="2">
        <f t="shared" si="6"/>
        <v>43754</v>
      </c>
      <c r="L43" s="2">
        <f t="shared" si="7"/>
        <v>43755</v>
      </c>
    </row>
    <row r="44" spans="1:12" x14ac:dyDescent="0.25">
      <c r="A44" t="str">
        <f>'Production amont'!A:A</f>
        <v>01AA646</v>
      </c>
      <c r="B44" t="str">
        <f>'Production amont'!B:B</f>
        <v>Ecope 4B</v>
      </c>
      <c r="C44" s="2">
        <f>VLOOKUP(A44,'Production amont'!A:N,14,0)</f>
        <v>0</v>
      </c>
      <c r="D44" s="2">
        <f>VLOOKUP(A44,'Production amont'!A:N,13,0)</f>
        <v>43742</v>
      </c>
      <c r="E44" s="2">
        <f t="shared" si="0"/>
        <v>43746</v>
      </c>
      <c r="F44" s="2">
        <f t="shared" si="1"/>
        <v>43747</v>
      </c>
      <c r="G44" s="2">
        <f t="shared" si="2"/>
        <v>43748</v>
      </c>
      <c r="H44" s="2">
        <f t="shared" si="3"/>
        <v>43748</v>
      </c>
      <c r="I44" s="2">
        <f t="shared" si="4"/>
        <v>43753</v>
      </c>
      <c r="J44" s="2">
        <f t="shared" si="5"/>
        <v>43754</v>
      </c>
      <c r="K44" s="2">
        <f t="shared" si="6"/>
        <v>43754</v>
      </c>
      <c r="L44" s="2">
        <f t="shared" si="7"/>
        <v>43755</v>
      </c>
    </row>
    <row r="45" spans="1:12" x14ac:dyDescent="0.25">
      <c r="A45" t="str">
        <f>'Production amont'!A:A</f>
        <v>01AA647</v>
      </c>
      <c r="B45" t="str">
        <f>'Production amont'!B:B</f>
        <v>Ecope 4B</v>
      </c>
      <c r="C45" s="2">
        <f>VLOOKUP(A45,'Production amont'!A:N,14,0)</f>
        <v>0</v>
      </c>
      <c r="D45" s="2">
        <f>VLOOKUP(A45,'Production amont'!A:N,13,0)</f>
        <v>43745</v>
      </c>
      <c r="E45" s="2">
        <f t="shared" si="0"/>
        <v>43747</v>
      </c>
      <c r="F45" s="2">
        <f t="shared" si="1"/>
        <v>43748</v>
      </c>
      <c r="G45" s="2">
        <f t="shared" si="2"/>
        <v>43749</v>
      </c>
      <c r="H45" s="2">
        <f t="shared" si="3"/>
        <v>43749</v>
      </c>
      <c r="I45" s="2">
        <f t="shared" si="4"/>
        <v>43754</v>
      </c>
      <c r="J45" s="2">
        <f t="shared" si="5"/>
        <v>43755</v>
      </c>
      <c r="K45" s="2">
        <f t="shared" si="6"/>
        <v>43755</v>
      </c>
      <c r="L45" s="2">
        <f t="shared" si="7"/>
        <v>43756</v>
      </c>
    </row>
    <row r="46" spans="1:12" x14ac:dyDescent="0.25">
      <c r="A46" t="str">
        <f>'Production amont'!A:A</f>
        <v>01AA648</v>
      </c>
      <c r="B46" t="str">
        <f>'Production amont'!B:B</f>
        <v>Ecope 4B</v>
      </c>
      <c r="C46" s="2">
        <f>VLOOKUP(A46,'Production amont'!A:N,14,0)</f>
        <v>0</v>
      </c>
      <c r="D46" s="2">
        <f>VLOOKUP(A46,'Production amont'!A:N,13,0)</f>
        <v>43746</v>
      </c>
      <c r="E46" s="2">
        <f t="shared" si="0"/>
        <v>43748</v>
      </c>
      <c r="F46" s="2">
        <f t="shared" si="1"/>
        <v>43749</v>
      </c>
      <c r="G46" s="2">
        <f t="shared" si="2"/>
        <v>43752</v>
      </c>
      <c r="H46" s="2">
        <f t="shared" si="3"/>
        <v>43752</v>
      </c>
      <c r="I46" s="2">
        <f t="shared" si="4"/>
        <v>43755</v>
      </c>
      <c r="J46" s="2">
        <f t="shared" si="5"/>
        <v>43756</v>
      </c>
      <c r="K46" s="2">
        <f t="shared" si="6"/>
        <v>43756</v>
      </c>
      <c r="L46" s="2">
        <f t="shared" si="7"/>
        <v>43759</v>
      </c>
    </row>
    <row r="47" spans="1:12" x14ac:dyDescent="0.25">
      <c r="A47" t="str">
        <f>'Production amont'!A:A</f>
        <v>01AA649</v>
      </c>
      <c r="B47" t="str">
        <f>'Production amont'!B:B</f>
        <v>Ecope 4B</v>
      </c>
      <c r="C47" s="2">
        <f>VLOOKUP(A47,'Production amont'!A:N,14,0)</f>
        <v>0</v>
      </c>
      <c r="D47" s="2">
        <f>VLOOKUP(A47,'Production amont'!A:N,13,0)</f>
        <v>43746</v>
      </c>
      <c r="E47" s="2">
        <f t="shared" si="0"/>
        <v>43748</v>
      </c>
      <c r="F47" s="2">
        <f t="shared" si="1"/>
        <v>43749</v>
      </c>
      <c r="G47" s="2">
        <f t="shared" si="2"/>
        <v>43752</v>
      </c>
      <c r="H47" s="2">
        <f t="shared" si="3"/>
        <v>43752</v>
      </c>
      <c r="I47" s="2">
        <f t="shared" si="4"/>
        <v>43755</v>
      </c>
      <c r="J47" s="2">
        <f t="shared" si="5"/>
        <v>43756</v>
      </c>
      <c r="K47" s="2">
        <f t="shared" si="6"/>
        <v>43756</v>
      </c>
      <c r="L47" s="2">
        <f t="shared" si="7"/>
        <v>43759</v>
      </c>
    </row>
    <row r="48" spans="1:12" x14ac:dyDescent="0.25">
      <c r="A48" t="str">
        <f>'Production amont'!A:A</f>
        <v>01AA650</v>
      </c>
      <c r="B48" t="str">
        <f>'Production amont'!B:B</f>
        <v>Ecope 4B</v>
      </c>
      <c r="C48" s="2">
        <f>VLOOKUP(A48,'Production amont'!A:N,14,0)</f>
        <v>0</v>
      </c>
      <c r="D48" s="2">
        <f>VLOOKUP(A48,'Production amont'!A:N,13,0)</f>
        <v>43746</v>
      </c>
      <c r="E48" s="2">
        <f t="shared" si="0"/>
        <v>43748</v>
      </c>
      <c r="F48" s="2">
        <f t="shared" si="1"/>
        <v>43749</v>
      </c>
      <c r="G48" s="2">
        <f t="shared" si="2"/>
        <v>43752</v>
      </c>
      <c r="H48" s="2">
        <f t="shared" si="3"/>
        <v>43752</v>
      </c>
      <c r="I48" s="2">
        <f t="shared" si="4"/>
        <v>43755</v>
      </c>
      <c r="J48" s="2">
        <f t="shared" si="5"/>
        <v>43756</v>
      </c>
      <c r="K48" s="2">
        <f t="shared" si="6"/>
        <v>43756</v>
      </c>
      <c r="L48" s="2">
        <f t="shared" si="7"/>
        <v>43759</v>
      </c>
    </row>
    <row r="49" spans="1:12" x14ac:dyDescent="0.25">
      <c r="A49" t="str">
        <f>'Production amont'!A:A</f>
        <v>01AA651</v>
      </c>
      <c r="B49" t="str">
        <f>'Production amont'!B:B</f>
        <v>Ecope 4B</v>
      </c>
      <c r="C49" s="2">
        <f>VLOOKUP(A49,'Production amont'!A:N,14,0)</f>
        <v>0</v>
      </c>
      <c r="D49" s="2">
        <f>VLOOKUP(A49,'Production amont'!A:N,13,0)</f>
        <v>43746</v>
      </c>
      <c r="E49" s="2">
        <f t="shared" si="0"/>
        <v>43748</v>
      </c>
      <c r="F49" s="2">
        <f t="shared" si="1"/>
        <v>43749</v>
      </c>
      <c r="G49" s="2">
        <f t="shared" si="2"/>
        <v>43752</v>
      </c>
      <c r="H49" s="2">
        <f t="shared" si="3"/>
        <v>43752</v>
      </c>
      <c r="I49" s="2">
        <f t="shared" si="4"/>
        <v>43755</v>
      </c>
      <c r="J49" s="2">
        <f t="shared" si="5"/>
        <v>43756</v>
      </c>
      <c r="K49" s="2">
        <f t="shared" si="6"/>
        <v>43756</v>
      </c>
      <c r="L49" s="2">
        <f t="shared" si="7"/>
        <v>43759</v>
      </c>
    </row>
    <row r="50" spans="1:12" x14ac:dyDescent="0.25">
      <c r="A50" t="str">
        <f>'Production amont'!A:A</f>
        <v>01AA652</v>
      </c>
      <c r="B50" t="str">
        <f>'Production amont'!B:B</f>
        <v>Ecope 4B</v>
      </c>
      <c r="C50" s="2">
        <f>VLOOKUP(A50,'Production amont'!A:N,14,0)</f>
        <v>0</v>
      </c>
      <c r="D50" s="2">
        <f>VLOOKUP(A50,'Production amont'!A:N,13,0)</f>
        <v>43746</v>
      </c>
      <c r="E50" s="2">
        <f t="shared" si="0"/>
        <v>43748</v>
      </c>
      <c r="F50" s="2">
        <f t="shared" si="1"/>
        <v>43749</v>
      </c>
      <c r="G50" s="2">
        <f t="shared" si="2"/>
        <v>43752</v>
      </c>
      <c r="H50" s="2">
        <f t="shared" si="3"/>
        <v>43752</v>
      </c>
      <c r="I50" s="2">
        <f t="shared" si="4"/>
        <v>43755</v>
      </c>
      <c r="J50" s="2">
        <f t="shared" si="5"/>
        <v>43756</v>
      </c>
      <c r="K50" s="2">
        <f t="shared" si="6"/>
        <v>43756</v>
      </c>
      <c r="L50" s="2">
        <f t="shared" si="7"/>
        <v>43759</v>
      </c>
    </row>
    <row r="51" spans="1:12" x14ac:dyDescent="0.25">
      <c r="A51" t="str">
        <f>'Production amont'!A:A</f>
        <v>01AA653</v>
      </c>
      <c r="B51" t="str">
        <f>'Production amont'!B:B</f>
        <v>Ecope 4B</v>
      </c>
      <c r="C51" s="2">
        <f>VLOOKUP(A51,'Production amont'!A:N,14,0)</f>
        <v>0</v>
      </c>
      <c r="D51" s="2">
        <f>VLOOKUP(A51,'Production amont'!A:N,13,0)</f>
        <v>43746</v>
      </c>
      <c r="E51" s="2">
        <f t="shared" si="0"/>
        <v>43748</v>
      </c>
      <c r="F51" s="2">
        <f t="shared" si="1"/>
        <v>43749</v>
      </c>
      <c r="G51" s="2">
        <f t="shared" si="2"/>
        <v>43752</v>
      </c>
      <c r="H51" s="2">
        <f t="shared" si="3"/>
        <v>43752</v>
      </c>
      <c r="I51" s="2">
        <f t="shared" si="4"/>
        <v>43755</v>
      </c>
      <c r="J51" s="2">
        <f t="shared" si="5"/>
        <v>43756</v>
      </c>
      <c r="K51" s="2">
        <f t="shared" si="6"/>
        <v>43756</v>
      </c>
      <c r="L51" s="2">
        <f t="shared" si="7"/>
        <v>43759</v>
      </c>
    </row>
    <row r="52" spans="1:12" x14ac:dyDescent="0.25">
      <c r="A52" t="str">
        <f>'Production amont'!A:A</f>
        <v>01AA654</v>
      </c>
      <c r="B52" t="str">
        <f>'Production amont'!B:B</f>
        <v>Ecope 4B</v>
      </c>
      <c r="C52" s="2">
        <f>VLOOKUP(A52,'Production amont'!A:N,14,0)</f>
        <v>0</v>
      </c>
      <c r="D52" s="2">
        <f>VLOOKUP(A52,'Production amont'!A:N,13,0)</f>
        <v>43746</v>
      </c>
      <c r="E52" s="2">
        <f t="shared" si="0"/>
        <v>43748</v>
      </c>
      <c r="F52" s="2">
        <f t="shared" si="1"/>
        <v>43749</v>
      </c>
      <c r="G52" s="2">
        <f t="shared" si="2"/>
        <v>43752</v>
      </c>
      <c r="H52" s="2">
        <f t="shared" si="3"/>
        <v>43752</v>
      </c>
      <c r="I52" s="2">
        <f t="shared" si="4"/>
        <v>43755</v>
      </c>
      <c r="J52" s="2">
        <f t="shared" si="5"/>
        <v>43756</v>
      </c>
      <c r="K52" s="2">
        <f t="shared" si="6"/>
        <v>43756</v>
      </c>
      <c r="L52" s="2">
        <f t="shared" si="7"/>
        <v>43759</v>
      </c>
    </row>
    <row r="53" spans="1:12" x14ac:dyDescent="0.25">
      <c r="A53" t="str">
        <f>'Production amont'!A:A</f>
        <v>01AA655</v>
      </c>
      <c r="B53" t="str">
        <f>'Production amont'!B:B</f>
        <v>Ecope 4B</v>
      </c>
      <c r="C53" s="2">
        <f>VLOOKUP(A53,'Production amont'!A:N,14,0)</f>
        <v>0</v>
      </c>
      <c r="D53" s="2">
        <f>VLOOKUP(A53,'Production amont'!A:N,13,0)</f>
        <v>43746</v>
      </c>
      <c r="E53" s="2">
        <f t="shared" si="0"/>
        <v>43748</v>
      </c>
      <c r="F53" s="2">
        <f t="shared" si="1"/>
        <v>43749</v>
      </c>
      <c r="G53" s="2">
        <f t="shared" si="2"/>
        <v>43752</v>
      </c>
      <c r="H53" s="2">
        <f t="shared" si="3"/>
        <v>43752</v>
      </c>
      <c r="I53" s="2">
        <f t="shared" si="4"/>
        <v>43755</v>
      </c>
      <c r="J53" s="2">
        <f t="shared" si="5"/>
        <v>43756</v>
      </c>
      <c r="K53" s="2">
        <f t="shared" si="6"/>
        <v>43756</v>
      </c>
      <c r="L53" s="2">
        <f t="shared" si="7"/>
        <v>43759</v>
      </c>
    </row>
    <row r="54" spans="1:12" x14ac:dyDescent="0.25">
      <c r="A54" t="str">
        <f>'Production amont'!A:A</f>
        <v>01AA656</v>
      </c>
      <c r="B54" t="str">
        <f>'Production amont'!B:B</f>
        <v>Ecope 4B</v>
      </c>
      <c r="C54" s="2">
        <f>VLOOKUP(A54,'Production amont'!A:N,14,0)</f>
        <v>0</v>
      </c>
      <c r="D54" s="2">
        <f>VLOOKUP(A54,'Production amont'!A:N,13,0)</f>
        <v>43746</v>
      </c>
      <c r="E54" s="2">
        <f t="shared" si="0"/>
        <v>43748</v>
      </c>
      <c r="F54" s="2">
        <f t="shared" si="1"/>
        <v>43749</v>
      </c>
      <c r="G54" s="2">
        <f t="shared" si="2"/>
        <v>43752</v>
      </c>
      <c r="H54" s="2">
        <f t="shared" si="3"/>
        <v>43752</v>
      </c>
      <c r="I54" s="2">
        <f t="shared" si="4"/>
        <v>43755</v>
      </c>
      <c r="J54" s="2">
        <f t="shared" si="5"/>
        <v>43756</v>
      </c>
      <c r="K54" s="2">
        <f t="shared" si="6"/>
        <v>43756</v>
      </c>
      <c r="L54" s="2">
        <f t="shared" si="7"/>
        <v>43759</v>
      </c>
    </row>
    <row r="55" spans="1:12" x14ac:dyDescent="0.25">
      <c r="A55" t="str">
        <f>'Production amont'!A:A</f>
        <v>01AA657</v>
      </c>
      <c r="B55" t="str">
        <f>'Production amont'!B:B</f>
        <v>Ecope 4B</v>
      </c>
      <c r="C55" s="2">
        <f>VLOOKUP(A55,'Production amont'!A:N,14,0)</f>
        <v>0</v>
      </c>
      <c r="D55" s="2">
        <f>VLOOKUP(A55,'Production amont'!A:N,13,0)</f>
        <v>43746</v>
      </c>
      <c r="E55" s="2">
        <f t="shared" si="0"/>
        <v>43748</v>
      </c>
      <c r="F55" s="2">
        <f t="shared" si="1"/>
        <v>43749</v>
      </c>
      <c r="G55" s="2">
        <f t="shared" si="2"/>
        <v>43752</v>
      </c>
      <c r="H55" s="2">
        <f t="shared" si="3"/>
        <v>43752</v>
      </c>
      <c r="I55" s="2">
        <f t="shared" si="4"/>
        <v>43755</v>
      </c>
      <c r="J55" s="2">
        <f t="shared" si="5"/>
        <v>43756</v>
      </c>
      <c r="K55" s="2">
        <f t="shared" si="6"/>
        <v>43756</v>
      </c>
      <c r="L55" s="2">
        <f t="shared" si="7"/>
        <v>43759</v>
      </c>
    </row>
    <row r="56" spans="1:12" x14ac:dyDescent="0.25">
      <c r="A56" t="str">
        <f>'Production amont'!A:A</f>
        <v>01AA658</v>
      </c>
      <c r="B56" t="str">
        <f>'Production amont'!B:B</f>
        <v>Ecope 4B</v>
      </c>
      <c r="C56" s="2">
        <f>VLOOKUP(A56,'Production amont'!A:N,14,0)</f>
        <v>0</v>
      </c>
      <c r="D56" s="2">
        <f>VLOOKUP(A56,'Production amont'!A:N,13,0)</f>
        <v>43746</v>
      </c>
      <c r="E56" s="2">
        <f t="shared" si="0"/>
        <v>43748</v>
      </c>
      <c r="F56" s="2">
        <f t="shared" si="1"/>
        <v>43749</v>
      </c>
      <c r="G56" s="2">
        <f t="shared" si="2"/>
        <v>43752</v>
      </c>
      <c r="H56" s="2">
        <f t="shared" si="3"/>
        <v>43752</v>
      </c>
      <c r="I56" s="2">
        <f t="shared" si="4"/>
        <v>43755</v>
      </c>
      <c r="J56" s="2">
        <f t="shared" si="5"/>
        <v>43756</v>
      </c>
      <c r="K56" s="2">
        <f t="shared" si="6"/>
        <v>43756</v>
      </c>
      <c r="L56" s="2">
        <f t="shared" si="7"/>
        <v>43759</v>
      </c>
    </row>
    <row r="57" spans="1:12" x14ac:dyDescent="0.25">
      <c r="A57" t="str">
        <f>'Production amont'!A:A</f>
        <v>01AA659</v>
      </c>
      <c r="B57" t="str">
        <f>'Production amont'!B:B</f>
        <v>Ecope 4B</v>
      </c>
      <c r="C57" s="2">
        <f>VLOOKUP(A57,'Production amont'!A:N,14,0)</f>
        <v>0</v>
      </c>
      <c r="D57" s="2">
        <f>VLOOKUP(A57,'Production amont'!A:N,13,0)</f>
        <v>43746</v>
      </c>
      <c r="E57" s="2">
        <f t="shared" si="0"/>
        <v>43748</v>
      </c>
      <c r="F57" s="2">
        <f t="shared" si="1"/>
        <v>43749</v>
      </c>
      <c r="G57" s="2">
        <f t="shared" si="2"/>
        <v>43752</v>
      </c>
      <c r="H57" s="2">
        <f t="shared" si="3"/>
        <v>43752</v>
      </c>
      <c r="I57" s="2">
        <f t="shared" si="4"/>
        <v>43755</v>
      </c>
      <c r="J57" s="2">
        <f t="shared" si="5"/>
        <v>43756</v>
      </c>
      <c r="K57" s="2">
        <f t="shared" si="6"/>
        <v>43756</v>
      </c>
      <c r="L57" s="2">
        <f t="shared" si="7"/>
        <v>43759</v>
      </c>
    </row>
    <row r="58" spans="1:12" x14ac:dyDescent="0.25">
      <c r="A58" t="str">
        <f>'Production amont'!A:A</f>
        <v>01AA660</v>
      </c>
      <c r="B58" t="str">
        <f>'Production amont'!B:B</f>
        <v>Ecope 4B</v>
      </c>
      <c r="C58" s="2">
        <f>VLOOKUP(A58,'Production amont'!A:N,14,0)</f>
        <v>0</v>
      </c>
      <c r="D58" s="2">
        <f>VLOOKUP(A58,'Production amont'!A:N,13,0)</f>
        <v>43746</v>
      </c>
      <c r="E58" s="2">
        <f>WORKDAY(D58,2)</f>
        <v>43748</v>
      </c>
      <c r="F58" s="2">
        <f>WORKDAY(D58,3)</f>
        <v>43749</v>
      </c>
      <c r="G58" s="2">
        <f>WORKDAY(D58,4)</f>
        <v>43752</v>
      </c>
      <c r="H58" s="2">
        <f>WORKDAY(D58,4)</f>
        <v>43752</v>
      </c>
      <c r="I58" s="2">
        <f>WORKDAY(D58,7)</f>
        <v>43755</v>
      </c>
      <c r="J58" s="2">
        <f>WORKDAY(D58,8)</f>
        <v>43756</v>
      </c>
      <c r="K58" s="2">
        <f>WORKDAY(D58,8)</f>
        <v>43756</v>
      </c>
      <c r="L58" s="2">
        <f>WORKDAY(D58,9)</f>
        <v>43759</v>
      </c>
    </row>
    <row r="59" spans="1:12" x14ac:dyDescent="0.25">
      <c r="A59" t="str">
        <f>'Production amont'!A:A</f>
        <v>01AA661</v>
      </c>
      <c r="B59" t="str">
        <f>'Production amont'!B:B</f>
        <v>Ecope 4B</v>
      </c>
      <c r="C59" s="2">
        <f>VLOOKUP(A59,'Production amont'!A:N,14,0)</f>
        <v>0</v>
      </c>
      <c r="D59" s="2">
        <f>VLOOKUP(A59,'Production amont'!A:N,13,0)</f>
        <v>43746</v>
      </c>
      <c r="E59" s="2">
        <f>WORKDAY(D59,2)</f>
        <v>43748</v>
      </c>
      <c r="F59" s="2">
        <f>WORKDAY(D59,3)</f>
        <v>43749</v>
      </c>
      <c r="G59" s="2">
        <f>WORKDAY(D59,4)</f>
        <v>43752</v>
      </c>
      <c r="H59" s="2">
        <f>WORKDAY(D59,4)</f>
        <v>43752</v>
      </c>
      <c r="I59" s="2">
        <f>WORKDAY(D59,7)</f>
        <v>43755</v>
      </c>
      <c r="J59" s="2">
        <f>WORKDAY(D59,8)</f>
        <v>43756</v>
      </c>
      <c r="K59" s="2">
        <f>WORKDAY(D59,8)</f>
        <v>43756</v>
      </c>
      <c r="L59" s="2">
        <f>WORKDAY(D59,9)</f>
        <v>43759</v>
      </c>
    </row>
    <row r="60" spans="1:12" x14ac:dyDescent="0.25">
      <c r="A60" t="str">
        <f>'Production amont'!A:A</f>
        <v>01AA662</v>
      </c>
      <c r="B60" t="str">
        <f>'Production amont'!B:B</f>
        <v>Ecope 4B</v>
      </c>
      <c r="C60" s="2">
        <f>VLOOKUP(A60,'Production amont'!A:N,14,0)</f>
        <v>0</v>
      </c>
      <c r="D60" s="2">
        <f>VLOOKUP(A60,'Production amont'!A:N,13,0)</f>
        <v>43746</v>
      </c>
      <c r="E60" s="2">
        <f>WORKDAY(D60,2)</f>
        <v>43748</v>
      </c>
      <c r="F60" s="2">
        <f>WORKDAY(D60,3)</f>
        <v>43749</v>
      </c>
      <c r="G60" s="2">
        <f>WORKDAY(D60,4)</f>
        <v>43752</v>
      </c>
      <c r="H60" s="2">
        <f>WORKDAY(D60,4)</f>
        <v>43752</v>
      </c>
      <c r="I60" s="2">
        <f>WORKDAY(D60,7)</f>
        <v>43755</v>
      </c>
      <c r="J60" s="2">
        <f>WORKDAY(D60,8)</f>
        <v>43756</v>
      </c>
      <c r="K60" s="2">
        <f>WORKDAY(D60,8)</f>
        <v>43756</v>
      </c>
      <c r="L60" s="2">
        <f>WORKDAY(D60,9)</f>
        <v>43759</v>
      </c>
    </row>
    <row r="61" spans="1:12" x14ac:dyDescent="0.25">
      <c r="A61" t="str">
        <f>'Production amont'!A:A</f>
        <v>01AA663</v>
      </c>
      <c r="B61" t="str">
        <f>'Production amont'!B:B</f>
        <v>Ecope 4B</v>
      </c>
      <c r="C61" s="2">
        <f>VLOOKUP(A61,'Production amont'!A:N,14,0)</f>
        <v>0</v>
      </c>
      <c r="D61" s="2">
        <f>VLOOKUP(A61,'Production amont'!A:N,13,0)</f>
        <v>43746</v>
      </c>
      <c r="E61" s="2">
        <f>WORKDAY(D61,2)</f>
        <v>43748</v>
      </c>
      <c r="F61" s="2">
        <f>WORKDAY(D61,3)</f>
        <v>43749</v>
      </c>
      <c r="G61" s="2">
        <f>WORKDAY(D61,4)</f>
        <v>43752</v>
      </c>
      <c r="H61" s="2">
        <f>WORKDAY(D61,4)</f>
        <v>43752</v>
      </c>
      <c r="I61" s="2">
        <f>WORKDAY(D61,7)</f>
        <v>43755</v>
      </c>
      <c r="J61" s="2">
        <f>WORKDAY(D61,8)</f>
        <v>43756</v>
      </c>
      <c r="K61" s="2">
        <f>WORKDAY(D61,8)</f>
        <v>43756</v>
      </c>
      <c r="L61" s="2">
        <f>WORKDAY(D61,9)</f>
        <v>43759</v>
      </c>
    </row>
    <row r="62" spans="1:12" x14ac:dyDescent="0.25">
      <c r="A62" t="str">
        <f>'Production amont'!A:A</f>
        <v>01AA664</v>
      </c>
      <c r="B62" t="str">
        <f>'Production amont'!B:B</f>
        <v>Ecope 4B</v>
      </c>
      <c r="C62" s="2">
        <f>VLOOKUP(A62,'Production amont'!A:N,14,0)</f>
        <v>0</v>
      </c>
      <c r="D62" s="2">
        <f>VLOOKUP(A62,'Production amont'!A:N,13,0)</f>
        <v>43747</v>
      </c>
      <c r="E62" s="2">
        <f>WORKDAY(D62,2)</f>
        <v>43749</v>
      </c>
      <c r="F62" s="2">
        <f>WORKDAY(D62,3)</f>
        <v>43752</v>
      </c>
      <c r="G62" s="2">
        <f>WORKDAY(D62,4)</f>
        <v>43753</v>
      </c>
      <c r="H62" s="2">
        <f>WORKDAY(D62,4)</f>
        <v>43753</v>
      </c>
      <c r="I62" s="2">
        <f>WORKDAY(D62,7)</f>
        <v>43756</v>
      </c>
      <c r="J62" s="2">
        <f>WORKDAY(D62,8)</f>
        <v>43759</v>
      </c>
      <c r="K62" s="2">
        <f>WORKDAY(D62,8)</f>
        <v>43759</v>
      </c>
      <c r="L62" s="2">
        <f>WORKDAY(D62,9)</f>
        <v>43760</v>
      </c>
    </row>
  </sheetData>
  <conditionalFormatting sqref="D2:D1048576">
    <cfRule type="expression" dxfId="95" priority="25">
      <formula>D2&lt;TODAY()</formula>
    </cfRule>
    <cfRule type="expression" dxfId="94" priority="26">
      <formula>AND(D2=TODAY())</formula>
    </cfRule>
    <cfRule type="expression" dxfId="93" priority="27">
      <formula>AND(D2&gt;TODAY())</formula>
    </cfRule>
  </conditionalFormatting>
  <conditionalFormatting sqref="E2:E1048576">
    <cfRule type="expression" dxfId="92" priority="22">
      <formula>E2&lt;TODAY()</formula>
    </cfRule>
    <cfRule type="expression" dxfId="91" priority="23">
      <formula>AND(E2=TODAY())</formula>
    </cfRule>
    <cfRule type="expression" dxfId="90" priority="24">
      <formula>AND(E2&gt;TODAY())</formula>
    </cfRule>
  </conditionalFormatting>
  <conditionalFormatting sqref="F2:F1048576">
    <cfRule type="expression" dxfId="89" priority="19">
      <formula>F2&lt;TODAY()</formula>
    </cfRule>
    <cfRule type="expression" dxfId="88" priority="20">
      <formula>AND(F2=TODAY())</formula>
    </cfRule>
    <cfRule type="expression" dxfId="87" priority="21">
      <formula>AND(F2&gt;TODAY())</formula>
    </cfRule>
  </conditionalFormatting>
  <conditionalFormatting sqref="G2:G1048576">
    <cfRule type="expression" dxfId="86" priority="16">
      <formula>G2&lt;TODAY()</formula>
    </cfRule>
    <cfRule type="expression" dxfId="85" priority="17">
      <formula>AND(G2=TODAY())</formula>
    </cfRule>
    <cfRule type="expression" dxfId="84" priority="18">
      <formula>AND(G2&gt;TODAY())</formula>
    </cfRule>
  </conditionalFormatting>
  <conditionalFormatting sqref="H2:H1048576">
    <cfRule type="expression" dxfId="83" priority="13">
      <formula>H2&lt;TODAY()</formula>
    </cfRule>
    <cfRule type="expression" dxfId="82" priority="14">
      <formula>AND(H2=TODAY())</formula>
    </cfRule>
    <cfRule type="expression" dxfId="81" priority="15">
      <formula>AND(H2&gt;TODAY())</formula>
    </cfRule>
  </conditionalFormatting>
  <conditionalFormatting sqref="I2:I1048576">
    <cfRule type="expression" dxfId="80" priority="10">
      <formula>I2&lt;TODAY()</formula>
    </cfRule>
    <cfRule type="expression" dxfId="79" priority="11">
      <formula>AND(I2=TODAY())</formula>
    </cfRule>
    <cfRule type="expression" dxfId="78" priority="12">
      <formula>AND(I2&gt;TODAY())</formula>
    </cfRule>
  </conditionalFormatting>
  <conditionalFormatting sqref="J2:J1048576">
    <cfRule type="expression" dxfId="77" priority="7">
      <formula>J2&lt;TODAY()</formula>
    </cfRule>
    <cfRule type="expression" dxfId="76" priority="8">
      <formula>AND(J2=TODAY())</formula>
    </cfRule>
    <cfRule type="expression" dxfId="75" priority="9">
      <formula>AND(J2&gt;TODAY())</formula>
    </cfRule>
  </conditionalFormatting>
  <conditionalFormatting sqref="K2:K1048576">
    <cfRule type="expression" dxfId="74" priority="4">
      <formula>K2&lt;TODAY()</formula>
    </cfRule>
    <cfRule type="expression" dxfId="73" priority="5">
      <formula>AND(K2=TODAY())</formula>
    </cfRule>
    <cfRule type="expression" dxfId="72" priority="6">
      <formula>AND(K2&gt;TODAY())</formula>
    </cfRule>
  </conditionalFormatting>
  <conditionalFormatting sqref="L2:L1048576">
    <cfRule type="expression" dxfId="71" priority="1">
      <formula>L2&lt;TODAY()</formula>
    </cfRule>
    <cfRule type="expression" dxfId="70" priority="2">
      <formula>AND(L2=TODAY())</formula>
    </cfRule>
    <cfRule type="expression" dxfId="69" priority="3">
      <formula>AND(L2&gt;TODAY())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showZeros="0" workbookViewId="0">
      <pane ySplit="1" topLeftCell="A2" activePane="bottomLeft" state="frozen"/>
      <selection pane="bottomLeft" activeCell="J15" sqref="J15"/>
    </sheetView>
  </sheetViews>
  <sheetFormatPr baseColWidth="10" defaultRowHeight="15" x14ac:dyDescent="0.25"/>
  <cols>
    <col min="1" max="1" width="11.42578125" style="1"/>
    <col min="2" max="2" width="16.28515625" style="1" customWidth="1"/>
    <col min="3" max="3" width="15" style="1" customWidth="1"/>
    <col min="4" max="4" width="20.7109375" style="2"/>
    <col min="5" max="5" width="18.7109375" style="2" customWidth="1"/>
    <col min="6" max="6" width="19.5703125" style="2" customWidth="1"/>
    <col min="7" max="7" width="22.7109375" style="2" customWidth="1"/>
    <col min="8" max="8" width="20.7109375" style="2"/>
    <col min="9" max="16384" width="11.42578125" style="1"/>
  </cols>
  <sheetData>
    <row r="1" spans="1:8" s="4" customFormat="1" x14ac:dyDescent="0.25">
      <c r="A1" s="4" t="str">
        <f>'Production amont'!A:A</f>
        <v>N° Série</v>
      </c>
      <c r="B1" s="4" t="str">
        <f>'Production amont'!B:B</f>
        <v xml:space="preserve">Désignation </v>
      </c>
      <c r="C1" s="5" t="str">
        <f>'Production amont'!C:C</f>
        <v>Création FS</v>
      </c>
      <c r="D1" s="5" t="s">
        <v>84</v>
      </c>
      <c r="E1" s="5" t="str">
        <f>'Production amont'!N:N</f>
        <v>Réalisé fin amont</v>
      </c>
      <c r="F1" s="5" t="str">
        <f>'Production aval'!L:L</f>
        <v>Prévision sortie aval</v>
      </c>
      <c r="G1" s="5" t="str">
        <f>'Production aval'!M:M</f>
        <v>Réalisé sortie aval</v>
      </c>
      <c r="H1" s="5" t="str">
        <f>'Production amont'!D:D</f>
        <v>Objectif (45j)</v>
      </c>
    </row>
    <row r="2" spans="1:8" x14ac:dyDescent="0.25">
      <c r="A2" s="1" t="str">
        <f>'Production amont'!A:A</f>
        <v>01AA604</v>
      </c>
      <c r="B2" s="1" t="str">
        <f>'Production amont'!B:B</f>
        <v>Ecope 1A</v>
      </c>
      <c r="C2" s="2">
        <f>VLOOKUP(A2,'Production amont'!A:N,3,0)</f>
        <v>43674</v>
      </c>
      <c r="D2" s="2">
        <f>VLOOKUP(A2,'Production amont'!A:N,13,0)</f>
        <v>43700</v>
      </c>
      <c r="E2" s="2">
        <f>VLOOKUP(A2,'Production amont'!A:N,14,0)</f>
        <v>43718</v>
      </c>
      <c r="F2" s="2">
        <f>VLOOKUP(A2,'Production aval'!A:M,12,0)</f>
        <v>43713</v>
      </c>
      <c r="G2" s="2">
        <f>VLOOKUP(A2,'Production aval'!A:M,13,0)</f>
        <v>43719</v>
      </c>
      <c r="H2" s="2">
        <f>VLOOKUP(A2,'Production amont'!A:N,4,0)</f>
        <v>43735</v>
      </c>
    </row>
    <row r="3" spans="1:8" x14ac:dyDescent="0.25">
      <c r="A3" s="1" t="str">
        <f>'Production amont'!A:A</f>
        <v>01AA605</v>
      </c>
      <c r="B3" s="1" t="str">
        <f>'Production amont'!B:B</f>
        <v>Ecope 1A</v>
      </c>
      <c r="C3" s="2">
        <f>VLOOKUP(A3,'Production amont'!A:N,3,0)</f>
        <v>43675</v>
      </c>
      <c r="D3" s="2">
        <f>VLOOKUP(A3,'Production amont'!A:N,13,0)</f>
        <v>43703</v>
      </c>
      <c r="E3" s="2">
        <f>VLOOKUP(A3,'Production amont'!A:N,14,0)</f>
        <v>43718</v>
      </c>
      <c r="F3" s="2">
        <f>VLOOKUP(A3,'Production aval'!A:M,12,0)</f>
        <v>43714</v>
      </c>
      <c r="G3" s="2">
        <f>VLOOKUP(A3,'Production aval'!A:M,13,0)</f>
        <v>43720</v>
      </c>
      <c r="H3" s="2">
        <f>VLOOKUP(A3,'Production amont'!A:N,4,0)</f>
        <v>43738</v>
      </c>
    </row>
    <row r="4" spans="1:8" x14ac:dyDescent="0.25">
      <c r="A4" s="1" t="str">
        <f>'Production amont'!A:A</f>
        <v>01AA606</v>
      </c>
      <c r="B4" s="1" t="str">
        <f>'Production amont'!B:B</f>
        <v>Ecope 1A</v>
      </c>
      <c r="C4" s="2">
        <f>VLOOKUP(A4,'Production amont'!A:N,3,0)</f>
        <v>43676</v>
      </c>
      <c r="D4" s="2">
        <f>VLOOKUP(A4,'Production amont'!A:N,13,0)</f>
        <v>43704</v>
      </c>
      <c r="E4" s="2">
        <f>VLOOKUP(A4,'Production amont'!A:N,14,0)</f>
        <v>43703</v>
      </c>
      <c r="F4" s="2">
        <f>VLOOKUP(A4,'Production aval'!A:M,12,0)</f>
        <v>43717</v>
      </c>
      <c r="G4" s="2">
        <f>VLOOKUP(A4,'Production aval'!A:M,13,0)</f>
        <v>43721</v>
      </c>
      <c r="H4" s="2">
        <f>VLOOKUP(A4,'Production amont'!A:N,4,0)</f>
        <v>43739</v>
      </c>
    </row>
    <row r="5" spans="1:8" x14ac:dyDescent="0.25">
      <c r="A5" s="1" t="str">
        <f>'Production amont'!A:A</f>
        <v>01AA607</v>
      </c>
      <c r="B5" s="1" t="str">
        <f>'Production amont'!B:B</f>
        <v>Ecope 4B</v>
      </c>
      <c r="C5" s="2">
        <f>VLOOKUP(A5,'Production amont'!A:N,3,0)</f>
        <v>43677</v>
      </c>
      <c r="D5" s="2">
        <f>VLOOKUP(A5,'Production amont'!A:N,13,0)</f>
        <v>43705</v>
      </c>
      <c r="E5" s="2">
        <f>VLOOKUP(A5,'Production amont'!A:N,14,0)</f>
        <v>43704</v>
      </c>
      <c r="F5" s="2">
        <f>VLOOKUP(A5,'Production aval'!A:M,12,0)</f>
        <v>43718</v>
      </c>
      <c r="G5" s="2">
        <f>VLOOKUP(A5,'Production aval'!A:M,13,0)</f>
        <v>43722</v>
      </c>
      <c r="H5" s="2">
        <f>VLOOKUP(A5,'Production amont'!A:N,4,0)</f>
        <v>43740</v>
      </c>
    </row>
    <row r="6" spans="1:8" x14ac:dyDescent="0.25">
      <c r="A6" s="1" t="str">
        <f>'Production amont'!A:A</f>
        <v>01AA608</v>
      </c>
      <c r="B6" s="1" t="str">
        <f>'Production amont'!B:B</f>
        <v>Ecope 4B</v>
      </c>
      <c r="C6" s="2">
        <f>VLOOKUP(A6,'Production amont'!A:N,3,0)</f>
        <v>43678</v>
      </c>
      <c r="D6" s="2">
        <f>VLOOKUP(A6,'Production amont'!A:N,13,0)</f>
        <v>43706</v>
      </c>
      <c r="E6" s="2">
        <f>VLOOKUP(A6,'Production amont'!A:N,14,0)</f>
        <v>43705</v>
      </c>
      <c r="F6" s="2">
        <f>VLOOKUP(A6,'Production aval'!A:M,12,0)</f>
        <v>43719</v>
      </c>
      <c r="G6" s="2">
        <f>VLOOKUP(A6,'Production aval'!A:M,13,0)</f>
        <v>43723</v>
      </c>
      <c r="H6" s="2">
        <f>VLOOKUP(A6,'Production amont'!A:N,4,0)</f>
        <v>43741</v>
      </c>
    </row>
    <row r="7" spans="1:8" x14ac:dyDescent="0.25">
      <c r="A7" s="1" t="str">
        <f>'Production amont'!A:A</f>
        <v>01AA609</v>
      </c>
      <c r="B7" s="1" t="str">
        <f>'Production amont'!B:B</f>
        <v>Ecope 4B</v>
      </c>
      <c r="C7" s="2">
        <f>VLOOKUP(A7,'Production amont'!A:N,3,0)</f>
        <v>43679</v>
      </c>
      <c r="D7" s="2">
        <f>VLOOKUP(A7,'Production amont'!A:N,13,0)</f>
        <v>43707</v>
      </c>
      <c r="E7" s="2">
        <f>VLOOKUP(A7,'Production amont'!A:N,14,0)</f>
        <v>43706</v>
      </c>
      <c r="F7" s="2">
        <f>VLOOKUP(A7,'Production aval'!A:M,12,0)</f>
        <v>43720</v>
      </c>
      <c r="G7" s="2">
        <f>VLOOKUP(A7,'Production aval'!A:M,13,0)</f>
        <v>43724</v>
      </c>
      <c r="H7" s="2">
        <f>VLOOKUP(A7,'Production amont'!A:N,4,0)</f>
        <v>43742</v>
      </c>
    </row>
    <row r="8" spans="1:8" x14ac:dyDescent="0.25">
      <c r="A8" s="1" t="str">
        <f>'Production amont'!A:A</f>
        <v>01AA610</v>
      </c>
      <c r="B8" s="1" t="str">
        <f>'Production amont'!B:B</f>
        <v>Ecope 4B</v>
      </c>
      <c r="C8" s="2">
        <f>VLOOKUP(A8,'Production amont'!A:N,3,0)</f>
        <v>43680</v>
      </c>
      <c r="D8" s="2">
        <f>VLOOKUP(A8,'Production amont'!A:N,13,0)</f>
        <v>43707</v>
      </c>
      <c r="E8" s="2">
        <f>VLOOKUP(A8,'Production amont'!A:N,14,0)</f>
        <v>43707</v>
      </c>
      <c r="F8" s="2">
        <f>VLOOKUP(A8,'Production aval'!A:M,12,0)</f>
        <v>43720</v>
      </c>
      <c r="G8" s="2">
        <f>VLOOKUP(A8,'Production aval'!A:M,13,0)</f>
        <v>43725</v>
      </c>
      <c r="H8" s="2">
        <f>VLOOKUP(A8,'Production amont'!A:N,4,0)</f>
        <v>43742</v>
      </c>
    </row>
    <row r="9" spans="1:8" x14ac:dyDescent="0.25">
      <c r="A9" s="1" t="str">
        <f>'Production amont'!A:A</f>
        <v>01AA611</v>
      </c>
      <c r="B9" s="1" t="str">
        <f>'Production amont'!B:B</f>
        <v>Ecope 4B</v>
      </c>
      <c r="C9" s="2">
        <f>VLOOKUP(A9,'Production amont'!A:N,3,0)</f>
        <v>43681</v>
      </c>
      <c r="D9" s="2">
        <f>VLOOKUP(A9,'Production amont'!A:N,13,0)</f>
        <v>43707</v>
      </c>
      <c r="E9" s="2">
        <f>VLOOKUP(A9,'Production amont'!A:N,14,0)</f>
        <v>43708</v>
      </c>
      <c r="F9" s="2">
        <f>VLOOKUP(A9,'Production aval'!A:M,12,0)</f>
        <v>43720</v>
      </c>
      <c r="G9" s="2">
        <f>VLOOKUP(A9,'Production aval'!A:M,13,0)</f>
        <v>43726</v>
      </c>
      <c r="H9" s="2">
        <f>VLOOKUP(A9,'Production amont'!A:N,4,0)</f>
        <v>43742</v>
      </c>
    </row>
    <row r="10" spans="1:8" x14ac:dyDescent="0.25">
      <c r="A10" s="1" t="str">
        <f>'Production amont'!A:A</f>
        <v>01AA612</v>
      </c>
      <c r="B10" s="1" t="str">
        <f>'Production amont'!B:B</f>
        <v>Ecope 4B</v>
      </c>
      <c r="C10" s="2">
        <f>VLOOKUP(A10,'Production amont'!A:N,3,0)</f>
        <v>43682</v>
      </c>
      <c r="D10" s="2">
        <f>VLOOKUP(A10,'Production amont'!A:N,13,0)</f>
        <v>43710</v>
      </c>
      <c r="E10" s="2">
        <f>VLOOKUP(A10,'Production amont'!A:N,14,0)</f>
        <v>43709</v>
      </c>
      <c r="F10" s="2">
        <f>VLOOKUP(A10,'Production aval'!A:M,12,0)</f>
        <v>43721</v>
      </c>
      <c r="G10" s="2">
        <f>VLOOKUP(A10,'Production aval'!A:M,13,0)</f>
        <v>43727</v>
      </c>
      <c r="H10" s="2">
        <f>VLOOKUP(A10,'Production amont'!A:N,4,0)</f>
        <v>43745</v>
      </c>
    </row>
    <row r="11" spans="1:8" x14ac:dyDescent="0.25">
      <c r="A11" s="1" t="str">
        <f>'Production amont'!A:A</f>
        <v>01AA613</v>
      </c>
      <c r="B11" s="1" t="str">
        <f>'Production amont'!B:B</f>
        <v>Ecope 4B</v>
      </c>
      <c r="C11" s="2">
        <f>VLOOKUP(A11,'Production amont'!A:N,3,0)</f>
        <v>43683</v>
      </c>
      <c r="D11" s="2">
        <f>VLOOKUP(A11,'Production amont'!A:N,13,0)</f>
        <v>43711</v>
      </c>
      <c r="E11" s="2">
        <f>VLOOKUP(A11,'Production amont'!A:N,14,0)</f>
        <v>43710</v>
      </c>
      <c r="F11" s="2">
        <f>VLOOKUP(A11,'Production aval'!A:M,12,0)</f>
        <v>43724</v>
      </c>
      <c r="G11" s="2">
        <f>VLOOKUP(A11,'Production aval'!A:M,13,0)</f>
        <v>43728</v>
      </c>
      <c r="H11" s="2">
        <f>VLOOKUP(A11,'Production amont'!A:N,4,0)</f>
        <v>43746</v>
      </c>
    </row>
    <row r="12" spans="1:8" x14ac:dyDescent="0.25">
      <c r="A12" s="1" t="str">
        <f>'Production amont'!A:A</f>
        <v>01AA614</v>
      </c>
      <c r="B12" s="1" t="str">
        <f>'Production amont'!B:B</f>
        <v>Ecope 4B</v>
      </c>
      <c r="C12" s="2">
        <f>VLOOKUP(A12,'Production amont'!A:N,3,0)</f>
        <v>43684</v>
      </c>
      <c r="D12" s="2">
        <f>VLOOKUP(A12,'Production amont'!A:N,13,0)</f>
        <v>43712</v>
      </c>
      <c r="E12" s="2">
        <f>VLOOKUP(A12,'Production amont'!A:N,14,0)</f>
        <v>43711</v>
      </c>
      <c r="F12" s="2">
        <f>VLOOKUP(A12,'Production aval'!A:M,12,0)</f>
        <v>43725</v>
      </c>
      <c r="G12" s="2">
        <f>VLOOKUP(A12,'Production aval'!A:M,13,0)</f>
        <v>43729</v>
      </c>
      <c r="H12" s="2">
        <f>VLOOKUP(A12,'Production amont'!A:N,4,0)</f>
        <v>43747</v>
      </c>
    </row>
    <row r="13" spans="1:8" x14ac:dyDescent="0.25">
      <c r="A13" s="1" t="str">
        <f>'Production amont'!A:A</f>
        <v>01AA615</v>
      </c>
      <c r="B13" s="1" t="str">
        <f>'Production amont'!B:B</f>
        <v>Ecope 4B</v>
      </c>
      <c r="C13" s="2">
        <f>VLOOKUP(A13,'Production amont'!A:N,3,0)</f>
        <v>43685</v>
      </c>
      <c r="D13" s="2">
        <f>VLOOKUP(A13,'Production amont'!A:N,13,0)</f>
        <v>43713</v>
      </c>
      <c r="E13" s="2">
        <f>VLOOKUP(A13,'Production amont'!A:N,14,0)</f>
        <v>43712</v>
      </c>
      <c r="F13" s="2">
        <f>VLOOKUP(A13,'Production aval'!A:M,12,0)</f>
        <v>43726</v>
      </c>
      <c r="G13" s="2">
        <f>VLOOKUP(A13,'Production aval'!A:M,13,0)</f>
        <v>43730</v>
      </c>
      <c r="H13" s="2">
        <f>VLOOKUP(A13,'Production amont'!A:N,4,0)</f>
        <v>43748</v>
      </c>
    </row>
    <row r="14" spans="1:8" x14ac:dyDescent="0.25">
      <c r="A14" s="1" t="str">
        <f>'Production amont'!A:A</f>
        <v>01AA616</v>
      </c>
      <c r="B14" s="1" t="str">
        <f>'Production amont'!B:B</f>
        <v>Ecope 4B</v>
      </c>
      <c r="C14" s="2">
        <f>VLOOKUP(A14,'Production amont'!A:N,3,0)</f>
        <v>43686</v>
      </c>
      <c r="D14" s="2">
        <f>VLOOKUP(A14,'Production amont'!A:N,13,0)</f>
        <v>43714</v>
      </c>
      <c r="E14" s="2">
        <f>VLOOKUP(A14,'Production amont'!A:N,14,0)</f>
        <v>43713</v>
      </c>
      <c r="F14" s="2">
        <f>VLOOKUP(A14,'Production aval'!A:M,12,0)</f>
        <v>43727</v>
      </c>
      <c r="G14" s="2">
        <f>VLOOKUP(A14,'Production aval'!A:M,13,0)</f>
        <v>43731</v>
      </c>
      <c r="H14" s="2">
        <f>VLOOKUP(A14,'Production amont'!A:N,4,0)</f>
        <v>43749</v>
      </c>
    </row>
    <row r="15" spans="1:8" x14ac:dyDescent="0.25">
      <c r="A15" s="1" t="str">
        <f>'Production amont'!A:A</f>
        <v>01AA617</v>
      </c>
      <c r="B15" s="1" t="str">
        <f>'Production amont'!B:B</f>
        <v>Ecope 4B</v>
      </c>
      <c r="C15" s="2">
        <f>VLOOKUP(A15,'Production amont'!A:N,3,0)</f>
        <v>43687</v>
      </c>
      <c r="D15" s="2">
        <f>VLOOKUP(A15,'Production amont'!A:N,13,0)</f>
        <v>43714</v>
      </c>
      <c r="E15" s="2">
        <f>VLOOKUP(A15,'Production amont'!A:N,14,0)</f>
        <v>43714</v>
      </c>
      <c r="F15" s="2">
        <f>VLOOKUP(A15,'Production aval'!A:M,12,0)</f>
        <v>43727</v>
      </c>
      <c r="G15" s="2">
        <f>VLOOKUP(A15,'Production aval'!A:M,13,0)</f>
        <v>43732</v>
      </c>
      <c r="H15" s="2">
        <f>VLOOKUP(A15,'Production amont'!A:N,4,0)</f>
        <v>43749</v>
      </c>
    </row>
    <row r="16" spans="1:8" x14ac:dyDescent="0.25">
      <c r="A16" s="1" t="str">
        <f>'Production amont'!A:A</f>
        <v>01AA618</v>
      </c>
      <c r="B16" s="1" t="str">
        <f>'Production amont'!B:B</f>
        <v>Ecope 4B</v>
      </c>
      <c r="C16" s="2">
        <f>VLOOKUP(A16,'Production amont'!A:N,3,0)</f>
        <v>43688</v>
      </c>
      <c r="D16" s="2">
        <f>VLOOKUP(A16,'Production amont'!A:N,13,0)</f>
        <v>43714</v>
      </c>
      <c r="E16" s="2">
        <f>VLOOKUP(A16,'Production amont'!A:N,14,0)</f>
        <v>43715</v>
      </c>
      <c r="F16" s="2">
        <f>VLOOKUP(A16,'Production aval'!A:M,12,0)</f>
        <v>43727</v>
      </c>
      <c r="G16" s="2">
        <f>VLOOKUP(A16,'Production aval'!A:M,13,0)</f>
        <v>43733</v>
      </c>
      <c r="H16" s="2">
        <f>VLOOKUP(A16,'Production amont'!A:N,4,0)</f>
        <v>43749</v>
      </c>
    </row>
    <row r="17" spans="1:8" x14ac:dyDescent="0.25">
      <c r="A17" s="1" t="str">
        <f>'Production amont'!A:A</f>
        <v>01AA619</v>
      </c>
      <c r="B17" s="1" t="str">
        <f>'Production amont'!B:B</f>
        <v>Ecope 4B</v>
      </c>
      <c r="C17" s="2">
        <f>VLOOKUP(A17,'Production amont'!A:N,3,0)</f>
        <v>43689</v>
      </c>
      <c r="D17" s="2">
        <f>VLOOKUP(A17,'Production amont'!A:N,13,0)</f>
        <v>43717</v>
      </c>
      <c r="E17" s="2">
        <f>VLOOKUP(A17,'Production amont'!A:N,14,0)</f>
        <v>43716</v>
      </c>
      <c r="F17" s="2">
        <f>VLOOKUP(A17,'Production aval'!A:M,12,0)</f>
        <v>43728</v>
      </c>
      <c r="G17" s="2">
        <f>VLOOKUP(A17,'Production aval'!A:M,13,0)</f>
        <v>43734</v>
      </c>
      <c r="H17" s="2">
        <f>VLOOKUP(A17,'Production amont'!A:N,4,0)</f>
        <v>43752</v>
      </c>
    </row>
    <row r="18" spans="1:8" x14ac:dyDescent="0.25">
      <c r="A18" s="1" t="str">
        <f>'Production amont'!A:A</f>
        <v>01AA620</v>
      </c>
      <c r="B18" s="1" t="str">
        <f>'Production amont'!B:B</f>
        <v>Ecope 4B</v>
      </c>
      <c r="C18" s="2">
        <f>VLOOKUP(A18,'Production amont'!A:N,3,0)</f>
        <v>43690</v>
      </c>
      <c r="D18" s="2">
        <f>VLOOKUP(A18,'Production amont'!A:N,13,0)</f>
        <v>43718</v>
      </c>
      <c r="E18" s="2">
        <f>VLOOKUP(A18,'Production amont'!A:N,14,0)</f>
        <v>43717</v>
      </c>
      <c r="F18" s="2">
        <f>VLOOKUP(A18,'Production aval'!A:M,12,0)</f>
        <v>43731</v>
      </c>
      <c r="G18" s="2">
        <f>VLOOKUP(A18,'Production aval'!A:M,13,0)</f>
        <v>43735</v>
      </c>
      <c r="H18" s="2">
        <f>VLOOKUP(A18,'Production amont'!A:N,4,0)</f>
        <v>43753</v>
      </c>
    </row>
    <row r="19" spans="1:8" x14ac:dyDescent="0.25">
      <c r="A19" s="1" t="str">
        <f>'Production amont'!A:A</f>
        <v>01AA621</v>
      </c>
      <c r="B19" s="1" t="str">
        <f>'Production amont'!B:B</f>
        <v>Ecope 4B</v>
      </c>
      <c r="C19" s="2">
        <f>VLOOKUP(A19,'Production amont'!A:N,3,0)</f>
        <v>43691</v>
      </c>
      <c r="D19" s="2">
        <f>VLOOKUP(A19,'Production amont'!A:N,13,0)</f>
        <v>43719</v>
      </c>
      <c r="E19" s="2">
        <f>VLOOKUP(A19,'Production amont'!A:N,14,0)</f>
        <v>43718</v>
      </c>
      <c r="F19" s="2">
        <f>VLOOKUP(A19,'Production aval'!A:M,12,0)</f>
        <v>43732</v>
      </c>
      <c r="G19" s="2">
        <f>VLOOKUP(A19,'Production aval'!A:M,13,0)</f>
        <v>43736</v>
      </c>
      <c r="H19" s="2">
        <f>VLOOKUP(A19,'Production amont'!A:N,4,0)</f>
        <v>43754</v>
      </c>
    </row>
    <row r="20" spans="1:8" x14ac:dyDescent="0.25">
      <c r="A20" s="1" t="str">
        <f>'Production amont'!A:A</f>
        <v>01AA622</v>
      </c>
      <c r="B20" s="1" t="str">
        <f>'Production amont'!B:B</f>
        <v>Ecope 4B</v>
      </c>
      <c r="C20" s="2">
        <f>VLOOKUP(A20,'Production amont'!A:N,3,0)</f>
        <v>43692</v>
      </c>
      <c r="D20" s="2">
        <f>VLOOKUP(A20,'Production amont'!A:N,13,0)</f>
        <v>43720</v>
      </c>
      <c r="E20" s="2">
        <f>VLOOKUP(A20,'Production amont'!A:N,14,0)</f>
        <v>43719</v>
      </c>
      <c r="F20" s="2">
        <f>VLOOKUP(A20,'Production aval'!A:M,12,0)</f>
        <v>43733</v>
      </c>
      <c r="G20" s="2">
        <f>VLOOKUP(A20,'Production aval'!A:M,13,0)</f>
        <v>43737</v>
      </c>
      <c r="H20" s="2">
        <f>VLOOKUP(A20,'Production amont'!A:N,4,0)</f>
        <v>43755</v>
      </c>
    </row>
    <row r="21" spans="1:8" x14ac:dyDescent="0.25">
      <c r="A21" s="1" t="str">
        <f>'Production amont'!A:A</f>
        <v>01AA623</v>
      </c>
      <c r="B21" s="1" t="str">
        <f>'Production amont'!B:B</f>
        <v>Ecope 4B</v>
      </c>
      <c r="C21" s="2">
        <f>VLOOKUP(A21,'Production amont'!A:N,3,0)</f>
        <v>43693</v>
      </c>
      <c r="D21" s="2">
        <f>VLOOKUP(A21,'Production amont'!A:N,13,0)</f>
        <v>43721</v>
      </c>
      <c r="E21" s="2">
        <f>VLOOKUP(A21,'Production amont'!A:N,14,0)</f>
        <v>43720</v>
      </c>
      <c r="F21" s="2">
        <f>VLOOKUP(A21,'Production aval'!A:M,12,0)</f>
        <v>43734</v>
      </c>
      <c r="G21" s="2">
        <f>VLOOKUP(A21,'Production aval'!A:M,13,0)</f>
        <v>43738</v>
      </c>
      <c r="H21" s="2">
        <f>VLOOKUP(A21,'Production amont'!A:N,4,0)</f>
        <v>43756</v>
      </c>
    </row>
    <row r="22" spans="1:8" x14ac:dyDescent="0.25">
      <c r="A22" s="1" t="str">
        <f>'Production amont'!A:A</f>
        <v>01AA624</v>
      </c>
      <c r="B22" s="1" t="str">
        <f>'Production amont'!B:B</f>
        <v>Ecope 4B</v>
      </c>
      <c r="C22" s="2">
        <f>VLOOKUP(A22,'Production amont'!A:N,3,0)</f>
        <v>43694</v>
      </c>
      <c r="D22" s="2">
        <f>VLOOKUP(A22,'Production amont'!A:N,13,0)</f>
        <v>43721</v>
      </c>
      <c r="E22" s="2">
        <f>VLOOKUP(A22,'Production amont'!A:N,14,0)</f>
        <v>43721</v>
      </c>
      <c r="F22" s="2">
        <f>VLOOKUP(A22,'Production aval'!A:M,12,0)</f>
        <v>43734</v>
      </c>
      <c r="G22" s="2">
        <f>VLOOKUP(A22,'Production aval'!A:M,13,0)</f>
        <v>43739</v>
      </c>
      <c r="H22" s="2">
        <f>VLOOKUP(A22,'Production amont'!A:N,4,0)</f>
        <v>43756</v>
      </c>
    </row>
    <row r="23" spans="1:8" x14ac:dyDescent="0.25">
      <c r="A23" s="1" t="str">
        <f>'Production amont'!A:A</f>
        <v>01AA625</v>
      </c>
      <c r="B23" s="1" t="str">
        <f>'Production amont'!B:B</f>
        <v>Ecope 4B</v>
      </c>
      <c r="C23" s="2">
        <f>VLOOKUP(A23,'Production amont'!A:N,3,0)</f>
        <v>43695</v>
      </c>
      <c r="D23" s="2">
        <f>VLOOKUP(A23,'Production amont'!A:N,13,0)</f>
        <v>43721</v>
      </c>
      <c r="E23" s="2">
        <f>VLOOKUP(A23,'Production amont'!A:N,14,0)</f>
        <v>43722</v>
      </c>
      <c r="F23" s="2">
        <f>VLOOKUP(A23,'Production aval'!A:M,12,0)</f>
        <v>43734</v>
      </c>
      <c r="G23" s="2">
        <f>VLOOKUP(A23,'Production aval'!A:M,13,0)</f>
        <v>43740</v>
      </c>
      <c r="H23" s="2">
        <f>VLOOKUP(A23,'Production amont'!A:N,4,0)</f>
        <v>43756</v>
      </c>
    </row>
    <row r="24" spans="1:8" x14ac:dyDescent="0.25">
      <c r="A24" s="1" t="str">
        <f>'Production amont'!A:A</f>
        <v>01AA626</v>
      </c>
      <c r="B24" s="1" t="str">
        <f>'Production amont'!B:B</f>
        <v>Ecope 4B</v>
      </c>
      <c r="C24" s="2">
        <f>VLOOKUP(A24,'Production amont'!A:N,3,0)</f>
        <v>43696</v>
      </c>
      <c r="D24" s="2">
        <f>VLOOKUP(A24,'Production amont'!A:N,13,0)</f>
        <v>43724</v>
      </c>
      <c r="E24" s="2">
        <f>VLOOKUP(A24,'Production amont'!A:N,14,0)</f>
        <v>43723</v>
      </c>
      <c r="F24" s="2">
        <f>VLOOKUP(A24,'Production aval'!A:M,12,0)</f>
        <v>43735</v>
      </c>
      <c r="G24" s="2">
        <f>VLOOKUP(A24,'Production aval'!A:M,13,0)</f>
        <v>43741</v>
      </c>
      <c r="H24" s="2">
        <f>VLOOKUP(A24,'Production amont'!A:N,4,0)</f>
        <v>43759</v>
      </c>
    </row>
    <row r="25" spans="1:8" x14ac:dyDescent="0.25">
      <c r="A25" s="1" t="str">
        <f>'Production amont'!A:A</f>
        <v>01AA627</v>
      </c>
      <c r="B25" s="1" t="str">
        <f>'Production amont'!B:B</f>
        <v>Ecope 4B</v>
      </c>
      <c r="C25" s="2">
        <f>VLOOKUP(A25,'Production amont'!A:N,3,0)</f>
        <v>43697</v>
      </c>
      <c r="D25" s="2">
        <f>VLOOKUP(A25,'Production amont'!A:N,13,0)</f>
        <v>43725</v>
      </c>
      <c r="E25" s="2">
        <f>VLOOKUP(A25,'Production amont'!A:N,14,0)</f>
        <v>43724</v>
      </c>
      <c r="F25" s="2">
        <f>VLOOKUP(A25,'Production aval'!A:M,12,0)</f>
        <v>43738</v>
      </c>
      <c r="G25" s="2">
        <f>VLOOKUP(A25,'Production aval'!A:M,13,0)</f>
        <v>43742</v>
      </c>
      <c r="H25" s="2">
        <f>VLOOKUP(A25,'Production amont'!A:N,4,0)</f>
        <v>43760</v>
      </c>
    </row>
    <row r="26" spans="1:8" x14ac:dyDescent="0.25">
      <c r="A26" s="1" t="str">
        <f>'Production amont'!A:A</f>
        <v>01AA628</v>
      </c>
      <c r="B26" s="1" t="str">
        <f>'Production amont'!B:B</f>
        <v>Ecope 4B</v>
      </c>
      <c r="C26" s="2">
        <f>VLOOKUP(A26,'Production amont'!A:N,3,0)</f>
        <v>43698</v>
      </c>
      <c r="D26" s="2">
        <f>VLOOKUP(A26,'Production amont'!A:N,13,0)</f>
        <v>43726</v>
      </c>
      <c r="E26" s="2">
        <f>VLOOKUP(A26,'Production amont'!A:N,14,0)</f>
        <v>43725</v>
      </c>
      <c r="F26" s="2">
        <f>VLOOKUP(A26,'Production aval'!A:M,12,0)</f>
        <v>43739</v>
      </c>
      <c r="G26" s="2">
        <f>VLOOKUP(A26,'Production aval'!A:M,13,0)</f>
        <v>43743</v>
      </c>
      <c r="H26" s="2">
        <f>VLOOKUP(A26,'Production amont'!A:N,4,0)</f>
        <v>43761</v>
      </c>
    </row>
    <row r="27" spans="1:8" x14ac:dyDescent="0.25">
      <c r="A27" s="1" t="str">
        <f>'Production amont'!A:A</f>
        <v>01AA629</v>
      </c>
      <c r="B27" s="1" t="str">
        <f>'Production amont'!B:B</f>
        <v>Ecope 4B</v>
      </c>
      <c r="C27" s="2">
        <f>VLOOKUP(A27,'Production amont'!A:N,3,0)</f>
        <v>43699</v>
      </c>
      <c r="D27" s="2">
        <f>VLOOKUP(A27,'Production amont'!A:N,13,0)</f>
        <v>43727</v>
      </c>
      <c r="E27" s="2">
        <f>VLOOKUP(A27,'Production amont'!A:N,14,0)</f>
        <v>43726</v>
      </c>
      <c r="F27" s="2">
        <f>VLOOKUP(A27,'Production aval'!A:M,12,0)</f>
        <v>43740</v>
      </c>
      <c r="G27" s="2">
        <f>VLOOKUP(A27,'Production aval'!A:M,13,0)</f>
        <v>43744</v>
      </c>
      <c r="H27" s="2">
        <f>VLOOKUP(A27,'Production amont'!A:N,4,0)</f>
        <v>43762</v>
      </c>
    </row>
    <row r="28" spans="1:8" x14ac:dyDescent="0.25">
      <c r="A28" s="1" t="str">
        <f>'Production amont'!A:A</f>
        <v>01AA630</v>
      </c>
      <c r="B28" s="1" t="str">
        <f>'Production amont'!B:B</f>
        <v>Ecope 4B</v>
      </c>
      <c r="C28" s="2">
        <f>VLOOKUP(A28,'Production amont'!A:N,3,0)</f>
        <v>43700</v>
      </c>
      <c r="D28" s="2">
        <f>VLOOKUP(A28,'Production amont'!A:N,13,0)</f>
        <v>43728</v>
      </c>
      <c r="E28" s="2">
        <f>VLOOKUP(A28,'Production amont'!A:N,14,0)</f>
        <v>43727</v>
      </c>
      <c r="F28" s="2">
        <f>VLOOKUP(A28,'Production aval'!A:M,12,0)</f>
        <v>43741</v>
      </c>
      <c r="G28" s="2">
        <f>VLOOKUP(A28,'Production aval'!A:M,13,0)</f>
        <v>43745</v>
      </c>
      <c r="H28" s="2">
        <f>VLOOKUP(A28,'Production amont'!A:N,4,0)</f>
        <v>43763</v>
      </c>
    </row>
    <row r="29" spans="1:8" x14ac:dyDescent="0.25">
      <c r="A29" s="1" t="str">
        <f>'Production amont'!A:A</f>
        <v>01AA631</v>
      </c>
      <c r="B29" s="1" t="str">
        <f>'Production amont'!B:B</f>
        <v>Ecope 4B</v>
      </c>
      <c r="C29" s="2">
        <f>VLOOKUP(A29,'Production amont'!A:N,3,0)</f>
        <v>43701</v>
      </c>
      <c r="D29" s="2">
        <f>VLOOKUP(A29,'Production amont'!A:N,13,0)</f>
        <v>43728</v>
      </c>
      <c r="E29" s="2">
        <f>VLOOKUP(A29,'Production amont'!A:N,14,0)</f>
        <v>43728</v>
      </c>
      <c r="F29" s="2">
        <f>VLOOKUP(A29,'Production aval'!A:M,12,0)</f>
        <v>43741</v>
      </c>
      <c r="G29" s="2">
        <f>VLOOKUP(A29,'Production aval'!A:M,13,0)</f>
        <v>43746</v>
      </c>
      <c r="H29" s="2">
        <f>VLOOKUP(A29,'Production amont'!A:N,4,0)</f>
        <v>43763</v>
      </c>
    </row>
    <row r="30" spans="1:8" x14ac:dyDescent="0.25">
      <c r="A30" s="1" t="str">
        <f>'Production amont'!A:A</f>
        <v>01AA632</v>
      </c>
      <c r="B30" s="1" t="str">
        <f>'Production amont'!B:B</f>
        <v>Ecope 4B</v>
      </c>
      <c r="C30" s="2">
        <f>VLOOKUP(A30,'Production amont'!A:N,3,0)</f>
        <v>43702</v>
      </c>
      <c r="D30" s="2">
        <f>VLOOKUP(A30,'Production amont'!A:N,13,0)</f>
        <v>43728</v>
      </c>
      <c r="E30" s="2">
        <f>VLOOKUP(A30,'Production amont'!A:N,14,0)</f>
        <v>43729</v>
      </c>
      <c r="F30" s="2">
        <f>VLOOKUP(A30,'Production aval'!A:M,12,0)</f>
        <v>43741</v>
      </c>
      <c r="G30" s="2">
        <f>VLOOKUP(A30,'Production aval'!A:M,13,0)</f>
        <v>43747</v>
      </c>
      <c r="H30" s="2">
        <f>VLOOKUP(A30,'Production amont'!A:N,4,0)</f>
        <v>43763</v>
      </c>
    </row>
    <row r="31" spans="1:8" x14ac:dyDescent="0.25">
      <c r="A31" s="1" t="str">
        <f>'Production amont'!A:A</f>
        <v>01AA633</v>
      </c>
      <c r="B31" s="1" t="str">
        <f>'Production amont'!B:B</f>
        <v>Ecope 4B</v>
      </c>
      <c r="C31" s="2">
        <f>VLOOKUP(A31,'Production amont'!A:N,3,0)</f>
        <v>43703</v>
      </c>
      <c r="D31" s="2">
        <f>VLOOKUP(A31,'Production amont'!A:N,13,0)</f>
        <v>43731</v>
      </c>
      <c r="E31" s="2">
        <f>VLOOKUP(A31,'Production amont'!A:N,14,0)</f>
        <v>43730</v>
      </c>
      <c r="F31" s="2">
        <f>VLOOKUP(A31,'Production aval'!A:M,12,0)</f>
        <v>43742</v>
      </c>
      <c r="G31" s="2">
        <f>VLOOKUP(A31,'Production aval'!A:M,13,0)</f>
        <v>43748</v>
      </c>
      <c r="H31" s="2">
        <f>VLOOKUP(A31,'Production amont'!A:N,4,0)</f>
        <v>43766</v>
      </c>
    </row>
    <row r="32" spans="1:8" x14ac:dyDescent="0.25">
      <c r="A32" s="1" t="str">
        <f>'Production amont'!A:A</f>
        <v>01AA634</v>
      </c>
      <c r="B32" s="1" t="str">
        <f>'Production amont'!B:B</f>
        <v>Ecope 4B</v>
      </c>
      <c r="C32" s="2">
        <f>VLOOKUP(A32,'Production amont'!A:N,3,0)</f>
        <v>43704</v>
      </c>
      <c r="D32" s="2">
        <f>VLOOKUP(A32,'Production amont'!A:N,13,0)</f>
        <v>43732</v>
      </c>
      <c r="E32" s="2">
        <f>VLOOKUP(A32,'Production amont'!A:N,14,0)</f>
        <v>43731</v>
      </c>
      <c r="F32" s="2">
        <f>VLOOKUP(A32,'Production aval'!A:M,12,0)</f>
        <v>43745</v>
      </c>
      <c r="G32" s="2">
        <f>VLOOKUP(A32,'Production aval'!A:M,13,0)</f>
        <v>43749</v>
      </c>
      <c r="H32" s="2">
        <f>VLOOKUP(A32,'Production amont'!A:N,4,0)</f>
        <v>43767</v>
      </c>
    </row>
    <row r="33" spans="1:8" x14ac:dyDescent="0.25">
      <c r="A33" s="1" t="str">
        <f>'Production amont'!A:A</f>
        <v>01AA635</v>
      </c>
      <c r="B33" s="1" t="str">
        <f>'Production amont'!B:B</f>
        <v>Ecope 4B</v>
      </c>
      <c r="C33" s="2">
        <f>VLOOKUP(A33,'Production amont'!A:N,3,0)</f>
        <v>43705</v>
      </c>
      <c r="D33" s="2">
        <f>VLOOKUP(A33,'Production amont'!A:N,13,0)</f>
        <v>43733</v>
      </c>
      <c r="E33" s="2">
        <f>VLOOKUP(A33,'Production amont'!A:N,14,0)</f>
        <v>43732</v>
      </c>
      <c r="F33" s="2">
        <f>VLOOKUP(A33,'Production aval'!A:M,12,0)</f>
        <v>43746</v>
      </c>
      <c r="G33" s="2">
        <f>VLOOKUP(A33,'Production aval'!A:M,13,0)</f>
        <v>0</v>
      </c>
      <c r="H33" s="2">
        <f>VLOOKUP(A33,'Production amont'!A:N,4,0)</f>
        <v>43768</v>
      </c>
    </row>
    <row r="34" spans="1:8" x14ac:dyDescent="0.25">
      <c r="A34" s="1" t="str">
        <f>'Production amont'!A:A</f>
        <v>01AA636</v>
      </c>
      <c r="B34" s="1" t="str">
        <f>'Production amont'!B:B</f>
        <v>Ecope 4B</v>
      </c>
      <c r="C34" s="2">
        <f>VLOOKUP(A34,'Production amont'!A:N,3,0)</f>
        <v>43706</v>
      </c>
      <c r="D34" s="2">
        <f>VLOOKUP(A34,'Production amont'!A:N,13,0)</f>
        <v>43734</v>
      </c>
      <c r="E34" s="2">
        <f>VLOOKUP(A34,'Production amont'!A:N,14,0)</f>
        <v>43733</v>
      </c>
      <c r="F34" s="2">
        <f>VLOOKUP(A34,'Production aval'!A:M,12,0)</f>
        <v>43747</v>
      </c>
      <c r="G34" s="2">
        <f>VLOOKUP(A34,'Production aval'!A:M,13,0)</f>
        <v>0</v>
      </c>
      <c r="H34" s="2">
        <f>VLOOKUP(A34,'Production amont'!A:N,4,0)</f>
        <v>43769</v>
      </c>
    </row>
    <row r="35" spans="1:8" x14ac:dyDescent="0.25">
      <c r="A35" s="1" t="str">
        <f>'Production amont'!A:A</f>
        <v>01AA637</v>
      </c>
      <c r="B35" s="1" t="str">
        <f>'Production amont'!B:B</f>
        <v>Ecope 4B</v>
      </c>
      <c r="C35" s="2">
        <f>VLOOKUP(A35,'Production amont'!A:N,3,0)</f>
        <v>43707</v>
      </c>
      <c r="D35" s="2">
        <f>VLOOKUP(A35,'Production amont'!A:N,13,0)</f>
        <v>43735</v>
      </c>
      <c r="E35" s="2">
        <f>VLOOKUP(A35,'Production amont'!A:N,14,0)</f>
        <v>43734</v>
      </c>
      <c r="F35" s="2">
        <f>VLOOKUP(A35,'Production aval'!A:M,12,0)</f>
        <v>43748</v>
      </c>
      <c r="G35" s="2">
        <f>VLOOKUP(A35,'Production aval'!A:M,13,0)</f>
        <v>0</v>
      </c>
      <c r="H35" s="2">
        <f>VLOOKUP(A35,'Production amont'!A:N,4,0)</f>
        <v>43770</v>
      </c>
    </row>
    <row r="36" spans="1:8" x14ac:dyDescent="0.25">
      <c r="A36" s="1" t="str">
        <f>'Production amont'!A:A</f>
        <v>01AA638</v>
      </c>
      <c r="B36" s="1" t="str">
        <f>'Production amont'!B:B</f>
        <v>Ecope 4B</v>
      </c>
      <c r="C36" s="2">
        <f>VLOOKUP(A36,'Production amont'!A:N,3,0)</f>
        <v>43708</v>
      </c>
      <c r="D36" s="2">
        <f>VLOOKUP(A36,'Production amont'!A:N,13,0)</f>
        <v>43735</v>
      </c>
      <c r="E36" s="2">
        <f>VLOOKUP(A36,'Production amont'!A:N,14,0)</f>
        <v>43735</v>
      </c>
      <c r="F36" s="2">
        <f>VLOOKUP(A36,'Production aval'!A:M,12,0)</f>
        <v>43748</v>
      </c>
      <c r="G36" s="2">
        <f>VLOOKUP(A36,'Production aval'!A:M,13,0)</f>
        <v>0</v>
      </c>
      <c r="H36" s="2">
        <f>VLOOKUP(A36,'Production amont'!A:N,4,0)</f>
        <v>43770</v>
      </c>
    </row>
    <row r="37" spans="1:8" x14ac:dyDescent="0.25">
      <c r="A37" s="1" t="str">
        <f>'Production amont'!A:A</f>
        <v>01AA639</v>
      </c>
      <c r="B37" s="1" t="str">
        <f>'Production amont'!B:B</f>
        <v>Ecope 4B</v>
      </c>
      <c r="C37" s="2">
        <f>VLOOKUP(A37,'Production amont'!A:N,3,0)</f>
        <v>43709</v>
      </c>
      <c r="D37" s="2">
        <f>VLOOKUP(A37,'Production amont'!A:N,13,0)</f>
        <v>43735</v>
      </c>
      <c r="E37" s="2">
        <f>VLOOKUP(A37,'Production amont'!A:N,14,0)</f>
        <v>43736</v>
      </c>
      <c r="F37" s="2">
        <f>VLOOKUP(A37,'Production aval'!A:M,12,0)</f>
        <v>43748</v>
      </c>
      <c r="G37" s="2">
        <f>VLOOKUP(A37,'Production aval'!A:M,13,0)</f>
        <v>0</v>
      </c>
      <c r="H37" s="2">
        <f>VLOOKUP(A37,'Production amont'!A:N,4,0)</f>
        <v>43770</v>
      </c>
    </row>
    <row r="38" spans="1:8" x14ac:dyDescent="0.25">
      <c r="A38" s="1" t="str">
        <f>'Production amont'!A:A</f>
        <v>01AA640</v>
      </c>
      <c r="B38" s="1" t="str">
        <f>'Production amont'!B:B</f>
        <v>Ecope 4B</v>
      </c>
      <c r="C38" s="2">
        <f>VLOOKUP(A38,'Production amont'!A:N,3,0)</f>
        <v>43710</v>
      </c>
      <c r="D38" s="2">
        <f>VLOOKUP(A38,'Production amont'!A:N,13,0)</f>
        <v>43738</v>
      </c>
      <c r="E38" s="2">
        <f>VLOOKUP(A38,'Production amont'!A:N,14,0)</f>
        <v>43737</v>
      </c>
      <c r="F38" s="2">
        <f>VLOOKUP(A38,'Production aval'!A:M,12,0)</f>
        <v>43749</v>
      </c>
      <c r="G38" s="2">
        <f>VLOOKUP(A38,'Production aval'!A:M,13,0)</f>
        <v>0</v>
      </c>
      <c r="H38" s="2">
        <f>VLOOKUP(A38,'Production amont'!A:N,4,0)</f>
        <v>43773</v>
      </c>
    </row>
    <row r="39" spans="1:8" x14ac:dyDescent="0.25">
      <c r="A39" s="1" t="str">
        <f>'Production amont'!A:A</f>
        <v>01AA641</v>
      </c>
      <c r="B39" s="1" t="str">
        <f>'Production amont'!B:B</f>
        <v>Ecope 4B</v>
      </c>
      <c r="C39" s="2">
        <f>VLOOKUP(A39,'Production amont'!A:N,3,0)</f>
        <v>43711</v>
      </c>
      <c r="D39" s="2">
        <f>VLOOKUP(A39,'Production amont'!A:N,13,0)</f>
        <v>43739</v>
      </c>
      <c r="E39" s="2">
        <f>VLOOKUP(A39,'Production amont'!A:N,14,0)</f>
        <v>0</v>
      </c>
      <c r="F39" s="2">
        <f>VLOOKUP(A39,'Production aval'!A:M,12,0)</f>
        <v>43752</v>
      </c>
      <c r="G39" s="2">
        <f>VLOOKUP(A39,'Production aval'!A:M,13,0)</f>
        <v>0</v>
      </c>
      <c r="H39" s="2">
        <f>VLOOKUP(A39,'Production amont'!A:N,4,0)</f>
        <v>43774</v>
      </c>
    </row>
    <row r="40" spans="1:8" x14ac:dyDescent="0.25">
      <c r="A40" s="1" t="str">
        <f>'Production amont'!A:A</f>
        <v>01AA642</v>
      </c>
      <c r="B40" s="1" t="str">
        <f>'Production amont'!B:B</f>
        <v>Ecope 4B</v>
      </c>
      <c r="C40" s="2">
        <f>VLOOKUP(A40,'Production amont'!A:N,3,0)</f>
        <v>43712</v>
      </c>
      <c r="D40" s="2">
        <f>VLOOKUP(A40,'Production amont'!A:N,13,0)</f>
        <v>43740</v>
      </c>
      <c r="E40" s="2">
        <f>VLOOKUP(A40,'Production amont'!A:N,14,0)</f>
        <v>0</v>
      </c>
      <c r="F40" s="2">
        <f>VLOOKUP(A40,'Production aval'!A:M,12,0)</f>
        <v>43753</v>
      </c>
      <c r="G40" s="2">
        <f>VLOOKUP(A40,'Production aval'!A:M,13,0)</f>
        <v>0</v>
      </c>
      <c r="H40" s="2">
        <f>VLOOKUP(A40,'Production amont'!A:N,4,0)</f>
        <v>43775</v>
      </c>
    </row>
    <row r="41" spans="1:8" x14ac:dyDescent="0.25">
      <c r="A41" s="1" t="str">
        <f>'Production amont'!A:A</f>
        <v>01AA643</v>
      </c>
      <c r="B41" s="1" t="str">
        <f>'Production amont'!B:B</f>
        <v>Ecope 4B</v>
      </c>
      <c r="C41" s="2">
        <f>VLOOKUP(A41,'Production amont'!A:N,3,0)</f>
        <v>43713</v>
      </c>
      <c r="D41" s="2">
        <f>VLOOKUP(A41,'Production amont'!A:N,13,0)</f>
        <v>43741</v>
      </c>
      <c r="E41" s="2">
        <f>VLOOKUP(A41,'Production amont'!A:N,14,0)</f>
        <v>0</v>
      </c>
      <c r="F41" s="2">
        <f>VLOOKUP(A41,'Production aval'!A:M,12,0)</f>
        <v>43754</v>
      </c>
      <c r="G41" s="2">
        <f>VLOOKUP(A41,'Production aval'!A:M,13,0)</f>
        <v>0</v>
      </c>
      <c r="H41" s="2">
        <f>VLOOKUP(A41,'Production amont'!A:N,4,0)</f>
        <v>43776</v>
      </c>
    </row>
    <row r="42" spans="1:8" x14ac:dyDescent="0.25">
      <c r="A42" s="1" t="str">
        <f>'Production amont'!A:A</f>
        <v>01AA644</v>
      </c>
      <c r="B42" s="1" t="str">
        <f>'Production amont'!B:B</f>
        <v>Ecope 4B</v>
      </c>
      <c r="C42" s="2">
        <f>VLOOKUP(A42,'Production amont'!A:N,3,0)</f>
        <v>43714</v>
      </c>
      <c r="D42" s="2">
        <f>VLOOKUP(A42,'Production amont'!A:N,13,0)</f>
        <v>43742</v>
      </c>
      <c r="E42" s="2">
        <f>VLOOKUP(A42,'Production amont'!A:N,14,0)</f>
        <v>0</v>
      </c>
      <c r="F42" s="2">
        <f>VLOOKUP(A42,'Production aval'!A:M,12,0)</f>
        <v>43755</v>
      </c>
      <c r="G42" s="2">
        <f>VLOOKUP(A42,'Production aval'!A:M,13,0)</f>
        <v>0</v>
      </c>
      <c r="H42" s="2">
        <f>VLOOKUP(A42,'Production amont'!A:N,4,0)</f>
        <v>43777</v>
      </c>
    </row>
    <row r="43" spans="1:8" x14ac:dyDescent="0.25">
      <c r="A43" s="1" t="str">
        <f>'Production amont'!A:A</f>
        <v>01AA645</v>
      </c>
      <c r="B43" s="1" t="str">
        <f>'Production amont'!B:B</f>
        <v>Ecope 4B</v>
      </c>
      <c r="C43" s="2">
        <f>VLOOKUP(A43,'Production amont'!A:N,3,0)</f>
        <v>43715</v>
      </c>
      <c r="D43" s="2">
        <f>VLOOKUP(A43,'Production amont'!A:N,13,0)</f>
        <v>43742</v>
      </c>
      <c r="E43" s="2">
        <f>VLOOKUP(A43,'Production amont'!A:N,14,0)</f>
        <v>0</v>
      </c>
      <c r="F43" s="2">
        <f>VLOOKUP(A43,'Production aval'!A:M,12,0)</f>
        <v>43755</v>
      </c>
      <c r="G43" s="2">
        <f>VLOOKUP(A43,'Production aval'!A:M,13,0)</f>
        <v>0</v>
      </c>
      <c r="H43" s="2">
        <f>VLOOKUP(A43,'Production amont'!A:N,4,0)</f>
        <v>43777</v>
      </c>
    </row>
    <row r="44" spans="1:8" x14ac:dyDescent="0.25">
      <c r="A44" s="1" t="str">
        <f>'Production amont'!A:A</f>
        <v>01AA646</v>
      </c>
      <c r="B44" s="1" t="str">
        <f>'Production amont'!B:B</f>
        <v>Ecope 4B</v>
      </c>
      <c r="C44" s="2">
        <f>VLOOKUP(A44,'Production amont'!A:N,3,0)</f>
        <v>43716</v>
      </c>
      <c r="D44" s="2">
        <f>VLOOKUP(A44,'Production amont'!A:N,13,0)</f>
        <v>43742</v>
      </c>
      <c r="E44" s="2">
        <f>VLOOKUP(A44,'Production amont'!A:N,14,0)</f>
        <v>0</v>
      </c>
      <c r="F44" s="2">
        <f>VLOOKUP(A44,'Production aval'!A:M,12,0)</f>
        <v>43755</v>
      </c>
      <c r="G44" s="2">
        <f>VLOOKUP(A44,'Production aval'!A:M,13,0)</f>
        <v>0</v>
      </c>
      <c r="H44" s="2">
        <f>VLOOKUP(A44,'Production amont'!A:N,4,0)</f>
        <v>43777</v>
      </c>
    </row>
    <row r="45" spans="1:8" x14ac:dyDescent="0.25">
      <c r="A45" s="1" t="str">
        <f>'Production amont'!A:A</f>
        <v>01AA647</v>
      </c>
      <c r="B45" s="1" t="str">
        <f>'Production amont'!B:B</f>
        <v>Ecope 4B</v>
      </c>
      <c r="C45" s="2">
        <f>VLOOKUP(A45,'Production amont'!A:N,3,0)</f>
        <v>43717</v>
      </c>
      <c r="D45" s="2">
        <f>VLOOKUP(A45,'Production amont'!A:N,13,0)</f>
        <v>43745</v>
      </c>
      <c r="E45" s="2">
        <f>VLOOKUP(A45,'Production amont'!A:N,14,0)</f>
        <v>0</v>
      </c>
      <c r="F45" s="2">
        <f>VLOOKUP(A45,'Production aval'!A:M,12,0)</f>
        <v>43756</v>
      </c>
      <c r="G45" s="2">
        <f>VLOOKUP(A45,'Production aval'!A:M,13,0)</f>
        <v>0</v>
      </c>
      <c r="H45" s="2">
        <f>VLOOKUP(A45,'Production amont'!A:N,4,0)</f>
        <v>43780</v>
      </c>
    </row>
    <row r="46" spans="1:8" x14ac:dyDescent="0.25">
      <c r="A46" s="1" t="str">
        <f>'Production amont'!A:A</f>
        <v>01AA648</v>
      </c>
      <c r="B46" s="1" t="str">
        <f>'Production amont'!B:B</f>
        <v>Ecope 4B</v>
      </c>
      <c r="C46" s="2">
        <f>VLOOKUP(A46,'Production amont'!A:N,3,0)</f>
        <v>43718</v>
      </c>
      <c r="D46" s="2">
        <f>VLOOKUP(A46,'Production amont'!A:N,13,0)</f>
        <v>43746</v>
      </c>
      <c r="E46" s="2">
        <f>VLOOKUP(A46,'Production amont'!A:N,14,0)</f>
        <v>0</v>
      </c>
      <c r="F46" s="2">
        <f>VLOOKUP(A46,'Production aval'!A:M,12,0)</f>
        <v>43759</v>
      </c>
      <c r="G46" s="2">
        <f>VLOOKUP(A46,'Production aval'!A:M,13,0)</f>
        <v>0</v>
      </c>
      <c r="H46" s="2">
        <f>VLOOKUP(A46,'Production amont'!A:N,4,0)</f>
        <v>43781</v>
      </c>
    </row>
    <row r="47" spans="1:8" x14ac:dyDescent="0.25">
      <c r="A47" s="1" t="str">
        <f>'Production amont'!A:A</f>
        <v>01AA649</v>
      </c>
      <c r="B47" s="1" t="str">
        <f>'Production amont'!B:B</f>
        <v>Ecope 4B</v>
      </c>
      <c r="C47" s="2">
        <f>VLOOKUP(A47,'Production amont'!A:N,3,0)</f>
        <v>43718</v>
      </c>
      <c r="D47" s="2">
        <f>VLOOKUP(A47,'Production amont'!A:N,13,0)</f>
        <v>43746</v>
      </c>
      <c r="E47" s="2">
        <f>VLOOKUP(A47,'Production amont'!A:N,14,0)</f>
        <v>0</v>
      </c>
      <c r="F47" s="2">
        <f>VLOOKUP(A47,'Production aval'!A:M,12,0)</f>
        <v>43759</v>
      </c>
      <c r="G47" s="2">
        <f>VLOOKUP(A47,'Production aval'!A:M,13,0)</f>
        <v>0</v>
      </c>
      <c r="H47" s="2">
        <f>VLOOKUP(A47,'Production amont'!A:N,4,0)</f>
        <v>43781</v>
      </c>
    </row>
    <row r="48" spans="1:8" x14ac:dyDescent="0.25">
      <c r="A48" s="1" t="str">
        <f>'Production amont'!A:A</f>
        <v>01AA650</v>
      </c>
      <c r="B48" s="1" t="str">
        <f>'Production amont'!B:B</f>
        <v>Ecope 4B</v>
      </c>
      <c r="C48" s="2">
        <f>VLOOKUP(A48,'Production amont'!A:N,3,0)</f>
        <v>43718</v>
      </c>
      <c r="D48" s="2">
        <f>VLOOKUP(A48,'Production amont'!A:N,13,0)</f>
        <v>43746</v>
      </c>
      <c r="E48" s="2">
        <f>VLOOKUP(A48,'Production amont'!A:N,14,0)</f>
        <v>0</v>
      </c>
      <c r="F48" s="2">
        <f>VLOOKUP(A48,'Production aval'!A:M,12,0)</f>
        <v>43759</v>
      </c>
      <c r="G48" s="2">
        <f>VLOOKUP(A48,'Production aval'!A:M,13,0)</f>
        <v>0</v>
      </c>
      <c r="H48" s="2">
        <f>VLOOKUP(A48,'Production amont'!A:N,4,0)</f>
        <v>43781</v>
      </c>
    </row>
    <row r="49" spans="1:8" x14ac:dyDescent="0.25">
      <c r="A49" s="1" t="str">
        <f>'Production amont'!A:A</f>
        <v>01AA651</v>
      </c>
      <c r="B49" s="1" t="str">
        <f>'Production amont'!B:B</f>
        <v>Ecope 4B</v>
      </c>
      <c r="C49" s="2">
        <f>VLOOKUP(A49,'Production amont'!A:N,3,0)</f>
        <v>43718</v>
      </c>
      <c r="D49" s="2">
        <f>VLOOKUP(A49,'Production amont'!A:N,13,0)</f>
        <v>43746</v>
      </c>
      <c r="E49" s="2">
        <f>VLOOKUP(A49,'Production amont'!A:N,14,0)</f>
        <v>0</v>
      </c>
      <c r="F49" s="2">
        <f>VLOOKUP(A49,'Production aval'!A:M,12,0)</f>
        <v>43759</v>
      </c>
      <c r="G49" s="2">
        <f>VLOOKUP(A49,'Production aval'!A:M,13,0)</f>
        <v>0</v>
      </c>
      <c r="H49" s="2">
        <f>VLOOKUP(A49,'Production amont'!A:N,4,0)</f>
        <v>43781</v>
      </c>
    </row>
    <row r="50" spans="1:8" x14ac:dyDescent="0.25">
      <c r="A50" s="1" t="str">
        <f>'Production amont'!A:A</f>
        <v>01AA652</v>
      </c>
      <c r="B50" s="1" t="str">
        <f>'Production amont'!B:B</f>
        <v>Ecope 4B</v>
      </c>
      <c r="C50" s="2">
        <f>VLOOKUP(A50,'Production amont'!A:N,3,0)</f>
        <v>43718</v>
      </c>
      <c r="D50" s="2">
        <f>VLOOKUP(A50,'Production amont'!A:N,13,0)</f>
        <v>43746</v>
      </c>
      <c r="E50" s="2">
        <f>VLOOKUP(A50,'Production amont'!A:N,14,0)</f>
        <v>0</v>
      </c>
      <c r="F50" s="2">
        <f>VLOOKUP(A50,'Production aval'!A:M,12,0)</f>
        <v>43759</v>
      </c>
      <c r="G50" s="2">
        <f>VLOOKUP(A50,'Production aval'!A:M,13,0)</f>
        <v>0</v>
      </c>
      <c r="H50" s="2">
        <f>VLOOKUP(A50,'Production amont'!A:N,4,0)</f>
        <v>43781</v>
      </c>
    </row>
    <row r="51" spans="1:8" x14ac:dyDescent="0.25">
      <c r="A51" s="1" t="str">
        <f>'Production amont'!A:A</f>
        <v>01AA653</v>
      </c>
      <c r="B51" s="1" t="str">
        <f>'Production amont'!B:B</f>
        <v>Ecope 4B</v>
      </c>
      <c r="C51" s="2">
        <f>VLOOKUP(A51,'Production amont'!A:N,3,0)</f>
        <v>43718</v>
      </c>
      <c r="D51" s="2">
        <f>VLOOKUP(A51,'Production amont'!A:N,13,0)</f>
        <v>43746</v>
      </c>
      <c r="E51" s="2">
        <f>VLOOKUP(A51,'Production amont'!A:N,14,0)</f>
        <v>0</v>
      </c>
      <c r="F51" s="2">
        <f>VLOOKUP(A51,'Production aval'!A:M,12,0)</f>
        <v>43759</v>
      </c>
      <c r="G51" s="2">
        <f>VLOOKUP(A51,'Production aval'!A:M,13,0)</f>
        <v>0</v>
      </c>
      <c r="H51" s="2">
        <f>VLOOKUP(A51,'Production amont'!A:N,4,0)</f>
        <v>43781</v>
      </c>
    </row>
    <row r="52" spans="1:8" x14ac:dyDescent="0.25">
      <c r="A52" s="1" t="str">
        <f>'Production amont'!A:A</f>
        <v>01AA654</v>
      </c>
      <c r="B52" s="1" t="str">
        <f>'Production amont'!B:B</f>
        <v>Ecope 4B</v>
      </c>
      <c r="C52" s="2">
        <f>VLOOKUP(A52,'Production amont'!A:N,3,0)</f>
        <v>43718</v>
      </c>
      <c r="D52" s="2">
        <f>VLOOKUP(A52,'Production amont'!A:N,13,0)</f>
        <v>43746</v>
      </c>
      <c r="E52" s="2">
        <f>VLOOKUP(A52,'Production amont'!A:N,14,0)</f>
        <v>0</v>
      </c>
      <c r="F52" s="2">
        <f>VLOOKUP(A52,'Production aval'!A:M,12,0)</f>
        <v>43759</v>
      </c>
      <c r="G52" s="2">
        <f>VLOOKUP(A52,'Production aval'!A:M,13,0)</f>
        <v>0</v>
      </c>
      <c r="H52" s="2">
        <f>VLOOKUP(A52,'Production amont'!A:N,4,0)</f>
        <v>43781</v>
      </c>
    </row>
    <row r="53" spans="1:8" x14ac:dyDescent="0.25">
      <c r="A53" s="1" t="str">
        <f>'Production amont'!A:A</f>
        <v>01AA655</v>
      </c>
      <c r="B53" s="1" t="str">
        <f>'Production amont'!B:B</f>
        <v>Ecope 4B</v>
      </c>
      <c r="C53" s="2">
        <f>VLOOKUP(A53,'Production amont'!A:N,3,0)</f>
        <v>43718</v>
      </c>
      <c r="D53" s="2">
        <f>VLOOKUP(A53,'Production amont'!A:N,13,0)</f>
        <v>43746</v>
      </c>
      <c r="E53" s="2">
        <f>VLOOKUP(A53,'Production amont'!A:N,14,0)</f>
        <v>0</v>
      </c>
      <c r="F53" s="2">
        <f>VLOOKUP(A53,'Production aval'!A:M,12,0)</f>
        <v>43759</v>
      </c>
      <c r="G53" s="2">
        <f>VLOOKUP(A53,'Production aval'!A:M,13,0)</f>
        <v>0</v>
      </c>
      <c r="H53" s="2">
        <f>VLOOKUP(A53,'Production amont'!A:N,4,0)</f>
        <v>43781</v>
      </c>
    </row>
    <row r="54" spans="1:8" x14ac:dyDescent="0.25">
      <c r="A54" s="1" t="str">
        <f>'Production amont'!A:A</f>
        <v>01AA656</v>
      </c>
      <c r="B54" s="1" t="str">
        <f>'Production amont'!B:B</f>
        <v>Ecope 4B</v>
      </c>
      <c r="C54" s="2">
        <f>VLOOKUP(A54,'Production amont'!A:N,3,0)</f>
        <v>43718</v>
      </c>
      <c r="D54" s="2">
        <f>VLOOKUP(A54,'Production amont'!A:N,13,0)</f>
        <v>43746</v>
      </c>
      <c r="E54" s="2">
        <f>VLOOKUP(A54,'Production amont'!A:N,14,0)</f>
        <v>0</v>
      </c>
      <c r="F54" s="2">
        <f>VLOOKUP(A54,'Production aval'!A:M,12,0)</f>
        <v>43759</v>
      </c>
      <c r="G54" s="2">
        <f>VLOOKUP(A54,'Production aval'!A:M,13,0)</f>
        <v>0</v>
      </c>
      <c r="H54" s="2">
        <f>VLOOKUP(A54,'Production amont'!A:N,4,0)</f>
        <v>43781</v>
      </c>
    </row>
    <row r="55" spans="1:8" x14ac:dyDescent="0.25">
      <c r="A55" s="1" t="str">
        <f>'Production amont'!A:A</f>
        <v>01AA657</v>
      </c>
      <c r="B55" s="1" t="str">
        <f>'Production amont'!B:B</f>
        <v>Ecope 4B</v>
      </c>
      <c r="C55" s="2">
        <f>VLOOKUP(A55,'Production amont'!A:N,3,0)</f>
        <v>43718</v>
      </c>
      <c r="D55" s="2">
        <f>VLOOKUP(A55,'Production amont'!A:N,13,0)</f>
        <v>43746</v>
      </c>
      <c r="E55" s="2">
        <f>VLOOKUP(A55,'Production amont'!A:N,14,0)</f>
        <v>0</v>
      </c>
      <c r="F55" s="2">
        <f>VLOOKUP(A55,'Production aval'!A:M,12,0)</f>
        <v>43759</v>
      </c>
      <c r="G55" s="2">
        <f>VLOOKUP(A55,'Production aval'!A:M,13,0)</f>
        <v>0</v>
      </c>
      <c r="H55" s="2">
        <f>VLOOKUP(A55,'Production amont'!A:N,4,0)</f>
        <v>43781</v>
      </c>
    </row>
    <row r="56" spans="1:8" x14ac:dyDescent="0.25">
      <c r="A56" s="1" t="str">
        <f>'Production amont'!A:A</f>
        <v>01AA658</v>
      </c>
      <c r="B56" s="1" t="str">
        <f>'Production amont'!B:B</f>
        <v>Ecope 4B</v>
      </c>
      <c r="C56" s="2">
        <f>VLOOKUP(A56,'Production amont'!A:N,3,0)</f>
        <v>43718</v>
      </c>
      <c r="D56" s="2">
        <f>VLOOKUP(A56,'Production amont'!A:N,13,0)</f>
        <v>43746</v>
      </c>
      <c r="E56" s="2">
        <f>VLOOKUP(A56,'Production amont'!A:N,14,0)</f>
        <v>0</v>
      </c>
      <c r="F56" s="2">
        <f>VLOOKUP(A56,'Production aval'!A:M,12,0)</f>
        <v>43759</v>
      </c>
      <c r="G56" s="2">
        <f>VLOOKUP(A56,'Production aval'!A:M,13,0)</f>
        <v>0</v>
      </c>
      <c r="H56" s="2">
        <f>VLOOKUP(A56,'Production amont'!A:N,4,0)</f>
        <v>43781</v>
      </c>
    </row>
    <row r="57" spans="1:8" x14ac:dyDescent="0.25">
      <c r="A57" s="1" t="str">
        <f>'Production amont'!A:A</f>
        <v>01AA659</v>
      </c>
      <c r="B57" s="1" t="str">
        <f>'Production amont'!B:B</f>
        <v>Ecope 4B</v>
      </c>
      <c r="C57" s="2">
        <f>VLOOKUP(A57,'Production amont'!A:N,3,0)</f>
        <v>43718</v>
      </c>
      <c r="D57" s="2">
        <f>VLOOKUP(A57,'Production amont'!A:N,13,0)</f>
        <v>43746</v>
      </c>
      <c r="E57" s="2">
        <f>VLOOKUP(A57,'Production amont'!A:N,14,0)</f>
        <v>0</v>
      </c>
      <c r="F57" s="2">
        <f>VLOOKUP(A57,'Production aval'!A:M,12,0)</f>
        <v>43759</v>
      </c>
      <c r="G57" s="2">
        <f>VLOOKUP(A57,'Production aval'!A:M,13,0)</f>
        <v>0</v>
      </c>
      <c r="H57" s="2">
        <f>VLOOKUP(A57,'Production amont'!A:N,4,0)</f>
        <v>43781</v>
      </c>
    </row>
    <row r="58" spans="1:8" x14ac:dyDescent="0.25">
      <c r="A58" s="1" t="str">
        <f>'Production amont'!A:A</f>
        <v>01AA660</v>
      </c>
      <c r="B58" s="1" t="str">
        <f>'Production amont'!B:B</f>
        <v>Ecope 4B</v>
      </c>
      <c r="C58" s="2">
        <f>VLOOKUP(A58,'Production amont'!A:N,3,0)</f>
        <v>43718</v>
      </c>
      <c r="D58" s="2">
        <f>VLOOKUP(A58,'Production amont'!A:N,13,0)</f>
        <v>43746</v>
      </c>
      <c r="E58" s="2">
        <f>VLOOKUP(A58,'Production amont'!A:N,14,0)</f>
        <v>0</v>
      </c>
      <c r="F58" s="2">
        <f>VLOOKUP(A58,'Production aval'!A:M,12,0)</f>
        <v>43759</v>
      </c>
      <c r="G58" s="2">
        <f>VLOOKUP(A58,'Production aval'!A:M,13,0)</f>
        <v>0</v>
      </c>
      <c r="H58" s="2">
        <f>VLOOKUP(A58,'Production amont'!A:N,4,0)</f>
        <v>43781</v>
      </c>
    </row>
    <row r="59" spans="1:8" x14ac:dyDescent="0.25">
      <c r="A59" s="1" t="str">
        <f>'Production amont'!A:A</f>
        <v>01AA661</v>
      </c>
      <c r="B59" s="1" t="str">
        <f>'Production amont'!B:B</f>
        <v>Ecope 4B</v>
      </c>
      <c r="C59" s="2">
        <f>VLOOKUP(A59,'Production amont'!A:N,3,0)</f>
        <v>43718</v>
      </c>
      <c r="D59" s="2">
        <f>VLOOKUP(A59,'Production amont'!A:N,13,0)</f>
        <v>43746</v>
      </c>
      <c r="E59" s="2">
        <f>VLOOKUP(A59,'Production amont'!A:N,14,0)</f>
        <v>0</v>
      </c>
      <c r="F59" s="2">
        <f>VLOOKUP(A59,'Production aval'!A:M,12,0)</f>
        <v>43759</v>
      </c>
      <c r="G59" s="2">
        <f>VLOOKUP(A59,'Production aval'!A:M,13,0)</f>
        <v>0</v>
      </c>
      <c r="H59" s="2">
        <f>VLOOKUP(A59,'Production amont'!A:N,4,0)</f>
        <v>43781</v>
      </c>
    </row>
    <row r="60" spans="1:8" x14ac:dyDescent="0.25">
      <c r="A60" s="1" t="str">
        <f>'Production amont'!A:A</f>
        <v>01AA662</v>
      </c>
      <c r="B60" s="1" t="str">
        <f>'Production amont'!B:B</f>
        <v>Ecope 4B</v>
      </c>
      <c r="C60" s="2">
        <f>VLOOKUP(A60,'Production amont'!A:N,3,0)</f>
        <v>43718</v>
      </c>
      <c r="D60" s="2">
        <f>VLOOKUP(A60,'Production amont'!A:N,13,0)</f>
        <v>43746</v>
      </c>
      <c r="E60" s="2">
        <f>VLOOKUP(A60,'Production amont'!A:N,14,0)</f>
        <v>0</v>
      </c>
      <c r="F60" s="2">
        <f>VLOOKUP(A60,'Production aval'!A:M,12,0)</f>
        <v>43759</v>
      </c>
      <c r="G60" s="2">
        <f>VLOOKUP(A60,'Production aval'!A:M,13,0)</f>
        <v>0</v>
      </c>
      <c r="H60" s="2">
        <f>VLOOKUP(A60,'Production amont'!A:N,4,0)</f>
        <v>43781</v>
      </c>
    </row>
    <row r="61" spans="1:8" x14ac:dyDescent="0.25">
      <c r="A61" s="1" t="str">
        <f>'Production amont'!A:A</f>
        <v>01AA663</v>
      </c>
      <c r="B61" s="1" t="str">
        <f>'Production amont'!B:B</f>
        <v>Ecope 4B</v>
      </c>
      <c r="C61" s="2">
        <f>VLOOKUP(A61,'Production amont'!A:N,3,0)</f>
        <v>43718</v>
      </c>
      <c r="D61" s="2">
        <f>VLOOKUP(A61,'Production amont'!A:N,13,0)</f>
        <v>43746</v>
      </c>
      <c r="E61" s="2">
        <f>VLOOKUP(A61,'Production amont'!A:N,14,0)</f>
        <v>0</v>
      </c>
      <c r="F61" s="2">
        <f>VLOOKUP(A61,'Production aval'!A:M,12,0)</f>
        <v>43759</v>
      </c>
      <c r="G61" s="2">
        <f>VLOOKUP(A61,'Production aval'!A:M,13,0)</f>
        <v>0</v>
      </c>
      <c r="H61" s="2">
        <f>VLOOKUP(A61,'Production amont'!A:N,4,0)</f>
        <v>43781</v>
      </c>
    </row>
    <row r="62" spans="1:8" x14ac:dyDescent="0.25">
      <c r="A62" s="1" t="str">
        <f>'Production amont'!A:A</f>
        <v>01AA664</v>
      </c>
      <c r="B62" s="1" t="str">
        <f>'Production amont'!B:B</f>
        <v>Ecope 4B</v>
      </c>
      <c r="C62" s="2">
        <f>VLOOKUP(A62,'Production amont'!A:N,3,0)</f>
        <v>43719</v>
      </c>
      <c r="D62" s="2">
        <f>VLOOKUP(A62,'Production amont'!A:N,13,0)</f>
        <v>43747</v>
      </c>
      <c r="E62" s="2">
        <f>VLOOKUP(A62,'Production amont'!A:N,14,0)</f>
        <v>0</v>
      </c>
      <c r="F62" s="2">
        <f>VLOOKUP(A62,'Production aval'!A:M,12,0)</f>
        <v>43760</v>
      </c>
      <c r="G62" s="2">
        <f>VLOOKUP(A62,'Production aval'!A:M,13,0)</f>
        <v>0</v>
      </c>
      <c r="H62" s="2">
        <f>VLOOKUP(A62,'Production amont'!A:N,4,0)</f>
        <v>43782</v>
      </c>
    </row>
    <row r="63" spans="1:8" x14ac:dyDescent="0.25">
      <c r="C63" s="2"/>
    </row>
    <row r="64" spans="1:8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</sheetData>
  <conditionalFormatting sqref="D2:D1048576">
    <cfRule type="expression" dxfId="68" priority="7">
      <formula>D2&lt;TODAY()</formula>
    </cfRule>
    <cfRule type="expression" dxfId="67" priority="8">
      <formula>AND(D2=TODAY())</formula>
    </cfRule>
    <cfRule type="expression" dxfId="66" priority="9">
      <formula>AND(D2&gt;TODAY())</formula>
    </cfRule>
  </conditionalFormatting>
  <conditionalFormatting sqref="H2:H1048576">
    <cfRule type="expression" dxfId="65" priority="4">
      <formula>H2&lt;=TODAY()</formula>
    </cfRule>
    <cfRule type="expression" dxfId="64" priority="5">
      <formula>AND(H2&gt;TODAY(),H2&lt;=WORKDAY(TODAY(),15))</formula>
    </cfRule>
    <cfRule type="expression" dxfId="63" priority="6">
      <formula>AND(H2&gt;WORKDAY(TODAY(),15),H2&lt;=WORKDAY(TODAY(),45))</formula>
    </cfRule>
  </conditionalFormatting>
  <conditionalFormatting sqref="F2:F1048576">
    <cfRule type="expression" dxfId="62" priority="1">
      <formula>F2&lt;TODAY()</formula>
    </cfRule>
    <cfRule type="expression" dxfId="61" priority="2">
      <formula>AND(F2=TODAY())</formula>
    </cfRule>
    <cfRule type="expression" dxfId="60" priority="3">
      <formula>AND(F2&gt;TODAY())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3A702-AC32-48DA-9BC6-0B002DBC8638}">
  <dimension ref="A1:B41"/>
  <sheetViews>
    <sheetView workbookViewId="0">
      <selection activeCell="E40" sqref="E40"/>
    </sheetView>
  </sheetViews>
  <sheetFormatPr baseColWidth="10" defaultRowHeight="15" x14ac:dyDescent="0.25"/>
  <cols>
    <col min="1" max="1" width="30.7109375" customWidth="1"/>
    <col min="2" max="2" width="16.42578125" style="1" customWidth="1"/>
  </cols>
  <sheetData>
    <row r="1" spans="1:2" x14ac:dyDescent="0.25">
      <c r="A1" s="4" t="s">
        <v>87</v>
      </c>
      <c r="B1" s="4" t="s">
        <v>89</v>
      </c>
    </row>
    <row r="2" spans="1:2" x14ac:dyDescent="0.25">
      <c r="A2" t="s">
        <v>90</v>
      </c>
      <c r="B2" s="1">
        <v>2</v>
      </c>
    </row>
    <row r="3" spans="1:2" x14ac:dyDescent="0.25">
      <c r="A3" t="s">
        <v>91</v>
      </c>
      <c r="B3" s="1">
        <v>1</v>
      </c>
    </row>
    <row r="4" spans="1:2" x14ac:dyDescent="0.25">
      <c r="A4" t="s">
        <v>92</v>
      </c>
      <c r="B4" s="1">
        <v>1</v>
      </c>
    </row>
    <row r="5" spans="1:2" x14ac:dyDescent="0.25">
      <c r="A5" t="s">
        <v>93</v>
      </c>
      <c r="B5" s="1">
        <v>12</v>
      </c>
    </row>
    <row r="6" spans="1:2" x14ac:dyDescent="0.25">
      <c r="A6" t="s">
        <v>94</v>
      </c>
      <c r="B6" s="1">
        <v>1</v>
      </c>
    </row>
    <row r="7" spans="1:2" x14ac:dyDescent="0.25">
      <c r="A7" t="s">
        <v>95</v>
      </c>
      <c r="B7" s="1">
        <v>1</v>
      </c>
    </row>
    <row r="8" spans="1:2" x14ac:dyDescent="0.25">
      <c r="A8" t="s">
        <v>96</v>
      </c>
      <c r="B8" s="1">
        <v>1</v>
      </c>
    </row>
    <row r="9" spans="1:2" x14ac:dyDescent="0.25">
      <c r="A9" t="s">
        <v>97</v>
      </c>
      <c r="B9" s="1">
        <v>2</v>
      </c>
    </row>
    <row r="10" spans="1:2" x14ac:dyDescent="0.25">
      <c r="A10" t="s">
        <v>98</v>
      </c>
      <c r="B10" s="1">
        <v>1</v>
      </c>
    </row>
    <row r="11" spans="1:2" x14ac:dyDescent="0.25">
      <c r="A11" t="s">
        <v>99</v>
      </c>
      <c r="B11" s="1">
        <v>0.5</v>
      </c>
    </row>
    <row r="12" spans="1:2" x14ac:dyDescent="0.25">
      <c r="A12" t="s">
        <v>100</v>
      </c>
      <c r="B12" s="1">
        <v>0.5</v>
      </c>
    </row>
    <row r="13" spans="1:2" x14ac:dyDescent="0.25">
      <c r="A13" t="s">
        <v>101</v>
      </c>
      <c r="B13" s="1">
        <v>0.5</v>
      </c>
    </row>
    <row r="14" spans="1:2" x14ac:dyDescent="0.25">
      <c r="A14" t="s">
        <v>102</v>
      </c>
      <c r="B14" s="1">
        <v>2</v>
      </c>
    </row>
    <row r="15" spans="1:2" x14ac:dyDescent="0.25">
      <c r="A15" t="s">
        <v>103</v>
      </c>
      <c r="B15" s="1">
        <v>1</v>
      </c>
    </row>
    <row r="16" spans="1:2" x14ac:dyDescent="0.25">
      <c r="A16" t="s">
        <v>104</v>
      </c>
      <c r="B16" s="1">
        <v>1</v>
      </c>
    </row>
    <row r="17" spans="1:2" x14ac:dyDescent="0.25">
      <c r="A17" t="s">
        <v>105</v>
      </c>
      <c r="B17" s="1">
        <v>0.5</v>
      </c>
    </row>
    <row r="18" spans="1:2" x14ac:dyDescent="0.25">
      <c r="A18" t="s">
        <v>106</v>
      </c>
      <c r="B18" s="1">
        <v>0.5</v>
      </c>
    </row>
    <row r="19" spans="1:2" x14ac:dyDescent="0.25">
      <c r="A19" t="s">
        <v>107</v>
      </c>
      <c r="B19" s="1">
        <v>0.5</v>
      </c>
    </row>
    <row r="20" spans="1:2" x14ac:dyDescent="0.25">
      <c r="A20" t="s">
        <v>108</v>
      </c>
      <c r="B20" s="1">
        <v>0.5</v>
      </c>
    </row>
    <row r="21" spans="1:2" x14ac:dyDescent="0.25">
      <c r="A21" t="s">
        <v>109</v>
      </c>
      <c r="B21" s="1">
        <v>0.5</v>
      </c>
    </row>
    <row r="22" spans="1:2" x14ac:dyDescent="0.25">
      <c r="A22" t="s">
        <v>110</v>
      </c>
      <c r="B22" s="1">
        <v>0.5</v>
      </c>
    </row>
    <row r="23" spans="1:2" x14ac:dyDescent="0.25">
      <c r="A23" t="s">
        <v>111</v>
      </c>
      <c r="B23" s="1">
        <v>0.5</v>
      </c>
    </row>
    <row r="24" spans="1:2" x14ac:dyDescent="0.25">
      <c r="A24" t="s">
        <v>112</v>
      </c>
      <c r="B24" s="1">
        <v>0.5</v>
      </c>
    </row>
    <row r="25" spans="1:2" x14ac:dyDescent="0.25">
      <c r="A25" t="s">
        <v>113</v>
      </c>
      <c r="B25" s="1">
        <v>0.5</v>
      </c>
    </row>
    <row r="26" spans="1:2" x14ac:dyDescent="0.25">
      <c r="A26" t="s">
        <v>114</v>
      </c>
      <c r="B26" s="1">
        <v>1</v>
      </c>
    </row>
    <row r="27" spans="1:2" x14ac:dyDescent="0.25">
      <c r="A27" t="s">
        <v>115</v>
      </c>
      <c r="B27" s="1">
        <v>1</v>
      </c>
    </row>
    <row r="28" spans="1:2" x14ac:dyDescent="0.25">
      <c r="A28" t="s">
        <v>116</v>
      </c>
      <c r="B28" s="1">
        <v>0.5</v>
      </c>
    </row>
    <row r="29" spans="1:2" x14ac:dyDescent="0.25">
      <c r="A29" t="s">
        <v>117</v>
      </c>
      <c r="B29" s="1">
        <v>1</v>
      </c>
    </row>
    <row r="30" spans="1:2" x14ac:dyDescent="0.25">
      <c r="A30" t="s">
        <v>118</v>
      </c>
      <c r="B30" s="1">
        <v>0.5</v>
      </c>
    </row>
    <row r="31" spans="1:2" x14ac:dyDescent="0.25">
      <c r="A31" t="s">
        <v>119</v>
      </c>
      <c r="B31" s="1">
        <v>3</v>
      </c>
    </row>
    <row r="32" spans="1:2" x14ac:dyDescent="0.25">
      <c r="A32" t="s">
        <v>120</v>
      </c>
      <c r="B32" s="1">
        <v>0.5</v>
      </c>
    </row>
    <row r="33" spans="1:2" x14ac:dyDescent="0.25">
      <c r="A33" t="s">
        <v>121</v>
      </c>
      <c r="B33" s="1">
        <v>1</v>
      </c>
    </row>
    <row r="34" spans="1:2" x14ac:dyDescent="0.25">
      <c r="A34" t="s">
        <v>122</v>
      </c>
      <c r="B34" s="1">
        <v>0.5</v>
      </c>
    </row>
    <row r="35" spans="1:2" x14ac:dyDescent="0.25">
      <c r="A35" t="s">
        <v>123</v>
      </c>
      <c r="B35" s="1">
        <v>1</v>
      </c>
    </row>
    <row r="36" spans="1:2" x14ac:dyDescent="0.25">
      <c r="A36" t="s">
        <v>124</v>
      </c>
      <c r="B36" s="1">
        <v>0.5</v>
      </c>
    </row>
    <row r="37" spans="1:2" x14ac:dyDescent="0.25">
      <c r="A37" t="s">
        <v>125</v>
      </c>
      <c r="B37" s="1">
        <v>0.5</v>
      </c>
    </row>
    <row r="38" spans="1:2" x14ac:dyDescent="0.25">
      <c r="A38" t="s">
        <v>126</v>
      </c>
      <c r="B38" s="1">
        <v>1</v>
      </c>
    </row>
    <row r="39" spans="1:2" x14ac:dyDescent="0.25">
      <c r="A39" t="s">
        <v>127</v>
      </c>
      <c r="B39" s="1">
        <v>0.5</v>
      </c>
    </row>
    <row r="40" spans="1:2" x14ac:dyDescent="0.25">
      <c r="A40" t="s">
        <v>128</v>
      </c>
      <c r="B40" s="1">
        <v>0.5</v>
      </c>
    </row>
    <row r="41" spans="1:2" x14ac:dyDescent="0.25">
      <c r="B41" s="1">
        <f>SUM(B2:B40)</f>
        <v>45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Production amont</vt:lpstr>
      <vt:lpstr>Production aval</vt:lpstr>
      <vt:lpstr>Récapitulatif</vt:lpstr>
      <vt:lpstr>Paramétres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Gaspard Pietropaoli</dc:creator>
  <cp:lastModifiedBy>Gaspard Pietropaoli</cp:lastModifiedBy>
  <dcterms:created xsi:type="dcterms:W3CDTF">2019-09-04T12:28:59Z</dcterms:created>
  <dcterms:modified xsi:type="dcterms:W3CDTF">2019-09-11T14:15:14Z</dcterms:modified>
</cp:coreProperties>
</file>