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610"/>
  </bookViews>
  <sheets>
    <sheet name="données" sheetId="1" r:id="rId1"/>
    <sheet name="buts.matchs" sheetId="2" r:id="rId2"/>
    <sheet name="Buts.1MT" sheetId="3" r:id="rId3"/>
    <sheet name="+2nd.MT" sheetId="4" r:id="rId4"/>
    <sheet name="V.N.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K2" i="1" l="1"/>
  <c r="K3" i="1"/>
  <c r="K4" i="1"/>
  <c r="K5" i="1"/>
  <c r="K6" i="1"/>
  <c r="K7" i="1"/>
  <c r="K8" i="1"/>
  <c r="K9" i="1"/>
  <c r="K10" i="1"/>
  <c r="K11" i="1"/>
  <c r="K12" i="1"/>
  <c r="J2" i="1"/>
  <c r="J3" i="1"/>
  <c r="N3" i="1" s="1"/>
  <c r="J4" i="1"/>
  <c r="J5" i="1"/>
  <c r="J6" i="1"/>
  <c r="J7" i="1"/>
  <c r="J8" i="1"/>
  <c r="J9" i="1"/>
  <c r="J10" i="1"/>
  <c r="J11" i="1"/>
  <c r="J12" i="1"/>
  <c r="F2" i="1"/>
  <c r="F3" i="1"/>
  <c r="H3" i="1" s="1"/>
  <c r="F4" i="1"/>
  <c r="F5" i="1"/>
  <c r="F6" i="1"/>
  <c r="F7" i="1"/>
  <c r="H7" i="1" s="1"/>
  <c r="F8" i="1"/>
  <c r="F9" i="1"/>
  <c r="F10" i="1"/>
  <c r="F11" i="1"/>
  <c r="H11" i="1" s="1"/>
  <c r="F12" i="1"/>
  <c r="G12" i="1"/>
  <c r="G11" i="1"/>
  <c r="G10" i="1"/>
  <c r="G9" i="1"/>
  <c r="G8" i="1"/>
  <c r="G7" i="1"/>
  <c r="G6" i="1"/>
  <c r="G5" i="1"/>
  <c r="G4" i="1"/>
  <c r="G3" i="1"/>
  <c r="G2" i="1"/>
  <c r="L10" i="1" l="1"/>
  <c r="N10" i="1"/>
  <c r="M10" i="1"/>
  <c r="L2" i="1"/>
  <c r="N2" i="1"/>
  <c r="M2" i="1"/>
  <c r="N9" i="1"/>
  <c r="M9" i="1"/>
  <c r="M5" i="1"/>
  <c r="N5" i="1"/>
  <c r="L12" i="1"/>
  <c r="M12" i="1"/>
  <c r="N12" i="1"/>
  <c r="L8" i="1"/>
  <c r="M8" i="1"/>
  <c r="N8" i="1"/>
  <c r="L4" i="1"/>
  <c r="M4" i="1"/>
  <c r="N4" i="1"/>
  <c r="L6" i="1"/>
  <c r="N6" i="1"/>
  <c r="M6" i="1"/>
  <c r="L11" i="1"/>
  <c r="M11" i="1"/>
  <c r="N11" i="1"/>
  <c r="L7" i="1"/>
  <c r="N7" i="1"/>
  <c r="M7" i="1"/>
  <c r="L3" i="1"/>
  <c r="M3" i="1"/>
  <c r="H10" i="1"/>
  <c r="H6" i="1"/>
  <c r="H2" i="1"/>
  <c r="L9" i="1"/>
  <c r="L5" i="1"/>
  <c r="H9" i="1"/>
  <c r="H5" i="1"/>
  <c r="H12" i="1"/>
  <c r="H8" i="1"/>
  <c r="H4" i="1"/>
</calcChain>
</file>

<file path=xl/sharedStrings.xml><?xml version="1.0" encoding="utf-8"?>
<sst xmlns="http://schemas.openxmlformats.org/spreadsheetml/2006/main" count="198" uniqueCount="58">
  <si>
    <t>Score</t>
  </si>
  <si>
    <t>Guingamp</t>
  </si>
  <si>
    <t>Lyon</t>
  </si>
  <si>
    <t>1-0</t>
  </si>
  <si>
    <t>Angers</t>
  </si>
  <si>
    <t>Montpellier</t>
  </si>
  <si>
    <t>0-0</t>
  </si>
  <si>
    <t>Date</t>
  </si>
  <si>
    <t>Amiens</t>
  </si>
  <si>
    <t>Bordeaux</t>
  </si>
  <si>
    <t>Caen</t>
  </si>
  <si>
    <t>Dijon</t>
  </si>
  <si>
    <t>Lille</t>
  </si>
  <si>
    <t>Marseille</t>
  </si>
  <si>
    <t>Monaco</t>
  </si>
  <si>
    <t>Nantes</t>
  </si>
  <si>
    <t>Nice</t>
  </si>
  <si>
    <t>Nimes</t>
  </si>
  <si>
    <t>PSG</t>
  </si>
  <si>
    <t>Reims</t>
  </si>
  <si>
    <t>Rennes</t>
  </si>
  <si>
    <t>Saint-Etienne</t>
  </si>
  <si>
    <t>Strasbourg</t>
  </si>
  <si>
    <t>Toulouse</t>
  </si>
  <si>
    <t>Nombre de buts par match</t>
  </si>
  <si>
    <t>1-1</t>
  </si>
  <si>
    <t>0-1</t>
  </si>
  <si>
    <t>1-2</t>
  </si>
  <si>
    <t>0-2</t>
  </si>
  <si>
    <t>1-3</t>
  </si>
  <si>
    <t>4-0</t>
  </si>
  <si>
    <t>3-4</t>
  </si>
  <si>
    <t>3-1</t>
  </si>
  <si>
    <t>2-1</t>
  </si>
  <si>
    <t>2-0</t>
  </si>
  <si>
    <t>3-0</t>
  </si>
  <si>
    <t>Equipe1</t>
  </si>
  <si>
    <t>Equipe2</t>
  </si>
  <si>
    <t>Nombre de buts 1ère mi-temps</t>
  </si>
  <si>
    <t xml:space="preserve"> + Plus de buts en 2nd Mi-temps</t>
  </si>
  <si>
    <t>MT</t>
  </si>
  <si>
    <t>Buts Eq 1 MT</t>
  </si>
  <si>
    <t>Buts Eq 2 MT</t>
  </si>
  <si>
    <t>Buts Eq 1</t>
  </si>
  <si>
    <t>Buts Eq 2</t>
  </si>
  <si>
    <t>Buts</t>
  </si>
  <si>
    <t>Résultat Eq 1</t>
  </si>
  <si>
    <t>Résultat Eq 2</t>
  </si>
  <si>
    <t>Transférés</t>
  </si>
  <si>
    <t>Buts 1MT</t>
  </si>
  <si>
    <t>Buts 2MT</t>
  </si>
  <si>
    <t>O</t>
  </si>
  <si>
    <t>OUI</t>
  </si>
  <si>
    <t>=</t>
  </si>
  <si>
    <t>N</t>
  </si>
  <si>
    <t>Victoire Nul Défaite</t>
  </si>
  <si>
    <t>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</si>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</sst>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11"/>
      <color rgb="FF7030A0"/>
      <name val="Tahoma"/>
      <family val="2"/>
    </font>
    <font>
      <b/>
      <sz val="11"/>
      <color theme="7"/>
      <name val="Tahoma"/>
      <family val="2"/>
    </font>
    <font>
      <sz val="9"/>
      <color theme="1"/>
      <name val="Tahoma"/>
    </font>
    <font>
      <sz val="8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7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numFmt numFmtId="19" formatCode="dd/mm/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184150</xdr:colOff>
      <xdr:row>0</xdr:row>
      <xdr:rowOff>19050</xdr:rowOff>
    </xdr:from>
    <xdr:ext cx="1576360" cy="292704"/>
    <xdr:sp macro="[0]!NButs" textlink="">
      <xdr:nvSpPr>
        <xdr:cNvPr id="2" name="Rectangle à coins arrondis 1"/>
        <xdr:cNvSpPr/>
      </xdr:nvSpPr>
      <xdr:spPr>
        <a:xfrm>
          <a:off x="1009650" y="19050"/>
          <a:ext cx="1576360" cy="292704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fr-FR" sz="1100" b="1">
              <a:solidFill>
                <a:sysClr val="windowText" lastClr="000000"/>
              </a:solidFill>
            </a:rPr>
            <a:t>Tranférés vers tableaux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1:O12" totalsRowShown="0" headerRowDxfId="16" dataDxfId="15">
  <autoFilter ref="A1:O12"/>
  <tableColumns count="15">
    <tableColumn id="1" name="Date" dataDxfId="14"/>
    <tableColumn id="2" name="Equipe1" dataDxfId="13"/>
    <tableColumn id="3" name="Equipe2" dataDxfId="12"/>
    <tableColumn id="4" name="Score" dataDxfId="11"/>
    <tableColumn id="5" name="MT" dataDxfId="10"/>
    <tableColumn id="6" name="Buts Eq 1 MT" dataDxfId="9">
      <calculatedColumnFormula>LEFT(Tableau1[[#This Row],[MT]],SEARCH("-",Tableau1[[#This Row],[MT]])-1)*1</calculatedColumnFormula>
    </tableColumn>
    <tableColumn id="7" name="Buts Eq 2 MT" dataDxfId="8">
      <calculatedColumnFormula>MID(Tableau1[[#This Row],[MT]],SEARCH("-",Tableau1[[#This Row],[MT]])+1,LEN(Tableau1[[#This Row],[MT]]))*1</calculatedColumnFormula>
    </tableColumn>
    <tableColumn id="8" name="Buts 1MT" dataDxfId="7">
      <calculatedColumnFormula>Tableau1[[#This Row],[Buts Eq 1 MT]]+Tableau1[[#This Row],[Buts Eq 2 MT]]</calculatedColumnFormula>
    </tableColumn>
    <tableColumn id="15" name="Buts 2MT" dataDxfId="6">
      <calculatedColumnFormula>Tableau1[[#This Row],[Buts]]-Tableau1[[#This Row],[Buts 1MT]]</calculatedColumnFormula>
    </tableColumn>
    <tableColumn id="9" name="Buts Eq 1" dataDxfId="5">
      <calculatedColumnFormula>LEFT(Tableau1[[#This Row],[Score]],SEARCH("-",Tableau1[[#This Row],[Score]])-1)*1</calculatedColumnFormula>
    </tableColumn>
    <tableColumn id="10" name="Buts Eq 2" dataDxfId="4">
      <calculatedColumnFormula>MID(Tableau1[[#This Row],[Score]],SEARCH("-",Tableau1[[#This Row],[Score]])+1,LEN(Tableau1[[#This Row],[Score]]))*1</calculatedColumnFormula>
    </tableColumn>
    <tableColumn id="11" name="Buts" dataDxfId="3">
      <calculatedColumnFormula>Tableau1[[#This Row],[Buts Eq 1]]+Tableau1[[#This Row],[Buts Eq 2]]</calculatedColumnFormula>
    </tableColumn>
    <tableColumn id="12" name="Résultat Eq 1" dataDxfId="2">
      <calculatedColumnFormula>IF(Tableau1[[#This Row],[Buts Eq 1]]&gt;Tableau1[[#This Row],[Buts Eq 2]],"Victoire",IF(Tableau1[[#This Row],[Buts Eq 1]]=Tableau1[[#This Row],[Buts Eq 2]],"Nul","Défaite"))</calculatedColumnFormula>
    </tableColumn>
    <tableColumn id="13" name="Résultat Eq 2" dataDxfId="1">
      <calculatedColumnFormula>IF(Tableau1[[#This Row],[Buts Eq 1]]&lt;Tableau1[[#This Row],[Buts Eq 2]],"Victoire",IF(Tableau1[[#This Row],[Buts Eq 1]]=Tableau1[[#This Row],[Buts Eq 2]],"Nul","Défaite"))</calculatedColumnFormula>
    </tableColumn>
    <tableColumn id="14" name="Transféré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2"/>
  <sheetViews>
    <sheetView showGridLines="0" tabSelected="1" workbookViewId="0"/>
  </sheetViews>
  <sheetFormatPr baseColWidth="10" defaultColWidth="11.453125" defaultRowHeight="15.75" customHeight="1" x14ac:dyDescent="0.35"/>
  <cols>
    <col min="1" max="1" width="11.81640625" style="8" bestFit="1" customWidth="1"/>
    <col min="2" max="3" width="11.54296875" style="8" customWidth="1"/>
    <col min="4" max="4" width="10.81640625" style="9"/>
    <col min="5" max="5" width="10.90625"/>
    <col min="6" max="7" width="9.54296875" style="8" customWidth="1"/>
    <col min="8" max="16384" width="11.453125" style="8"/>
  </cols>
  <sheetData>
    <row r="1" spans="1:15" s="10" customFormat="1" ht="62.25" customHeight="1" x14ac:dyDescent="0.35">
      <c r="A1" s="10" t="s">
        <v>7</v>
      </c>
      <c r="B1" s="10" t="s">
        <v>36</v>
      </c>
      <c r="C1" s="10" t="s">
        <v>37</v>
      </c>
      <c r="D1" s="11" t="s">
        <v>0</v>
      </c>
      <c r="E1" s="11" t="s">
        <v>40</v>
      </c>
      <c r="F1" s="13" t="s">
        <v>41</v>
      </c>
      <c r="G1" s="13" t="s">
        <v>42</v>
      </c>
      <c r="H1" s="13" t="s">
        <v>49</v>
      </c>
      <c r="I1" s="13" t="s">
        <v>50</v>
      </c>
      <c r="J1" s="13" t="s">
        <v>43</v>
      </c>
      <c r="K1" s="13" t="s">
        <v>44</v>
      </c>
      <c r="L1" s="13" t="s">
        <v>45</v>
      </c>
      <c r="M1" s="13" t="s">
        <v>46</v>
      </c>
      <c r="N1" s="13" t="s">
        <v>47</v>
      </c>
      <c r="O1" s="13" t="s">
        <v>48</v>
      </c>
    </row>
    <row r="2" spans="1:15" ht="15.75" customHeight="1" x14ac:dyDescent="0.35">
      <c r="A2" s="7">
        <v>43322</v>
      </c>
      <c r="B2" s="8" t="s">
        <v>13</v>
      </c>
      <c r="C2" s="8" t="s">
        <v>23</v>
      </c>
      <c r="D2" s="9" t="s">
        <v>30</v>
      </c>
      <c r="E2" s="9" t="s">
        <v>3</v>
      </c>
      <c r="F2" s="12">
        <f>LEFT(Tableau1[[#This Row],[MT]],SEARCH("-",Tableau1[[#This Row],[MT]])-1)*1</f>
        <v>1</v>
      </c>
      <c r="G2" s="12">
        <f>MID(Tableau1[[#This Row],[MT]],SEARCH("-",Tableau1[[#This Row],[MT]])+1,LEN(Tableau1[[#This Row],[MT]]))*1</f>
        <v>0</v>
      </c>
      <c r="H2" s="12">
        <f>Tableau1[[#This Row],[Buts Eq 1 MT]]+Tableau1[[#This Row],[Buts Eq 2 MT]]</f>
        <v>1</v>
      </c>
      <c r="I2" s="12">
        <f>Tableau1[[#This Row],[Buts]]-Tableau1[[#This Row],[Buts 1MT]]</f>
        <v>3</v>
      </c>
      <c r="J2" s="12">
        <f>LEFT(Tableau1[[#This Row],[Score]],SEARCH("-",Tableau1[[#This Row],[Score]])-1)*1</f>
        <v>4</v>
      </c>
      <c r="K2" s="12">
        <f>MID(Tableau1[[#This Row],[Score]],SEARCH("-",Tableau1[[#This Row],[Score]])+1,LEN(Tableau1[[#This Row],[Score]]))*1</f>
        <v>0</v>
      </c>
      <c r="L2" s="12">
        <f>Tableau1[[#This Row],[Buts Eq 1]]+Tableau1[[#This Row],[Buts Eq 2]]</f>
        <v>4</v>
      </c>
      <c r="M2" s="14" t="str">
        <f>IF(Tableau1[[#This Row],[Buts Eq 1]]&gt;Tableau1[[#This Row],[Buts Eq 2]],"Victoire",IF(Tableau1[[#This Row],[Buts Eq 1]]=Tableau1[[#This Row],[Buts Eq 2]],"Nul","Défaite"))</f>
        <v>Victoire</v>
      </c>
      <c r="N2" s="14" t="str">
        <f>IF(Tableau1[[#This Row],[Buts Eq 1]]&lt;Tableau1[[#This Row],[Buts Eq 2]],"Victoire",IF(Tableau1[[#This Row],[Buts Eq 1]]=Tableau1[[#This Row],[Buts Eq 2]],"Nul","Défaite"))</f>
        <v>Défaite</v>
      </c>
      <c r="O2" s="14" t="s">
        <v>52</v>
      </c>
    </row>
    <row r="3" spans="1:15" ht="15.75" customHeight="1" x14ac:dyDescent="0.35">
      <c r="A3" s="7">
        <v>43323</v>
      </c>
      <c r="B3" s="8" t="s">
        <v>15</v>
      </c>
      <c r="C3" s="8" t="s">
        <v>14</v>
      </c>
      <c r="D3" s="9" t="s">
        <v>29</v>
      </c>
      <c r="E3" s="9" t="s">
        <v>6</v>
      </c>
      <c r="F3" s="12">
        <f>LEFT(Tableau1[[#This Row],[MT]],SEARCH("-",Tableau1[[#This Row],[MT]])-1)*1</f>
        <v>0</v>
      </c>
      <c r="G3" s="12">
        <f>MID(Tableau1[[#This Row],[MT]],SEARCH("-",Tableau1[[#This Row],[MT]])+1,LEN(Tableau1[[#This Row],[MT]]))*1</f>
        <v>0</v>
      </c>
      <c r="H3" s="12">
        <f>Tableau1[[#This Row],[Buts Eq 1 MT]]+Tableau1[[#This Row],[Buts Eq 2 MT]]</f>
        <v>0</v>
      </c>
      <c r="I3" s="12">
        <f>Tableau1[[#This Row],[Buts]]-Tableau1[[#This Row],[Buts 1MT]]</f>
        <v>4</v>
      </c>
      <c r="J3" s="12">
        <f>LEFT(Tableau1[[#This Row],[Score]],SEARCH("-",Tableau1[[#This Row],[Score]])-1)*1</f>
        <v>1</v>
      </c>
      <c r="K3" s="12">
        <f>MID(Tableau1[[#This Row],[Score]],SEARCH("-",Tableau1[[#This Row],[Score]])+1,LEN(Tableau1[[#This Row],[Score]]))*1</f>
        <v>3</v>
      </c>
      <c r="L3" s="12">
        <f>Tableau1[[#This Row],[Buts Eq 1]]+Tableau1[[#This Row],[Buts Eq 2]]</f>
        <v>4</v>
      </c>
      <c r="M3" s="14" t="str">
        <f>IF(Tableau1[[#This Row],[Buts Eq 1]]&gt;Tableau1[[#This Row],[Buts Eq 2]],"Victoire",IF(Tableau1[[#This Row],[Buts Eq 1]]=Tableau1[[#This Row],[Buts Eq 2]],"Nul","Défaite"))</f>
        <v>Défaite</v>
      </c>
      <c r="N3" s="14" t="str">
        <f>IF(Tableau1[[#This Row],[Buts Eq 1]]&lt;Tableau1[[#This Row],[Buts Eq 2]],"Victoire",IF(Tableau1[[#This Row],[Buts Eq 1]]=Tableau1[[#This Row],[Buts Eq 2]],"Nul","Défaite"))</f>
        <v>Victoire</v>
      </c>
      <c r="O3" s="14" t="s">
        <v>52</v>
      </c>
    </row>
    <row r="4" spans="1:15" ht="15.75" customHeight="1" x14ac:dyDescent="0.35">
      <c r="A4" s="7">
        <v>43323</v>
      </c>
      <c r="B4" s="8" t="s">
        <v>4</v>
      </c>
      <c r="C4" s="8" t="s">
        <v>17</v>
      </c>
      <c r="D4" s="9" t="s">
        <v>31</v>
      </c>
      <c r="E4" s="9" t="s">
        <v>25</v>
      </c>
      <c r="F4" s="12">
        <f>LEFT(Tableau1[[#This Row],[MT]],SEARCH("-",Tableau1[[#This Row],[MT]])-1)*1</f>
        <v>1</v>
      </c>
      <c r="G4" s="12">
        <f>MID(Tableau1[[#This Row],[MT]],SEARCH("-",Tableau1[[#This Row],[MT]])+1,LEN(Tableau1[[#This Row],[MT]]))*1</f>
        <v>1</v>
      </c>
      <c r="H4" s="12">
        <f>Tableau1[[#This Row],[Buts Eq 1 MT]]+Tableau1[[#This Row],[Buts Eq 2 MT]]</f>
        <v>2</v>
      </c>
      <c r="I4" s="12">
        <f>Tableau1[[#This Row],[Buts]]-Tableau1[[#This Row],[Buts 1MT]]</f>
        <v>5</v>
      </c>
      <c r="J4" s="12">
        <f>LEFT(Tableau1[[#This Row],[Score]],SEARCH("-",Tableau1[[#This Row],[Score]])-1)*1</f>
        <v>3</v>
      </c>
      <c r="K4" s="12">
        <f>MID(Tableau1[[#This Row],[Score]],SEARCH("-",Tableau1[[#This Row],[Score]])+1,LEN(Tableau1[[#This Row],[Score]]))*1</f>
        <v>4</v>
      </c>
      <c r="L4" s="12">
        <f>Tableau1[[#This Row],[Buts Eq 1]]+Tableau1[[#This Row],[Buts Eq 2]]</f>
        <v>7</v>
      </c>
      <c r="M4" s="14" t="str">
        <f>IF(Tableau1[[#This Row],[Buts Eq 1]]&gt;Tableau1[[#This Row],[Buts Eq 2]],"Victoire",IF(Tableau1[[#This Row],[Buts Eq 1]]=Tableau1[[#This Row],[Buts Eq 2]],"Nul","Défaite"))</f>
        <v>Défaite</v>
      </c>
      <c r="N4" s="14" t="str">
        <f>IF(Tableau1[[#This Row],[Buts Eq 1]]&lt;Tableau1[[#This Row],[Buts Eq 2]],"Victoire",IF(Tableau1[[#This Row],[Buts Eq 1]]=Tableau1[[#This Row],[Buts Eq 2]],"Nul","Défaite"))</f>
        <v>Victoire</v>
      </c>
      <c r="O4" s="14" t="s">
        <v>52</v>
      </c>
    </row>
    <row r="5" spans="1:15" ht="15.75" customHeight="1" x14ac:dyDescent="0.35">
      <c r="A5" s="7">
        <v>43323</v>
      </c>
      <c r="B5" s="8" t="s">
        <v>12</v>
      </c>
      <c r="C5" s="8" t="s">
        <v>20</v>
      </c>
      <c r="D5" s="9" t="s">
        <v>32</v>
      </c>
      <c r="E5" s="9" t="s">
        <v>25</v>
      </c>
      <c r="F5" s="12">
        <f>LEFT(Tableau1[[#This Row],[MT]],SEARCH("-",Tableau1[[#This Row],[MT]])-1)*1</f>
        <v>1</v>
      </c>
      <c r="G5" s="12">
        <f>MID(Tableau1[[#This Row],[MT]],SEARCH("-",Tableau1[[#This Row],[MT]])+1,LEN(Tableau1[[#This Row],[MT]]))*1</f>
        <v>1</v>
      </c>
      <c r="H5" s="12">
        <f>Tableau1[[#This Row],[Buts Eq 1 MT]]+Tableau1[[#This Row],[Buts Eq 2 MT]]</f>
        <v>2</v>
      </c>
      <c r="I5" s="12">
        <f>Tableau1[[#This Row],[Buts]]-Tableau1[[#This Row],[Buts 1MT]]</f>
        <v>2</v>
      </c>
      <c r="J5" s="12">
        <f>LEFT(Tableau1[[#This Row],[Score]],SEARCH("-",Tableau1[[#This Row],[Score]])-1)*1</f>
        <v>3</v>
      </c>
      <c r="K5" s="12">
        <f>MID(Tableau1[[#This Row],[Score]],SEARCH("-",Tableau1[[#This Row],[Score]])+1,LEN(Tableau1[[#This Row],[Score]]))*1</f>
        <v>1</v>
      </c>
      <c r="L5" s="12">
        <f>Tableau1[[#This Row],[Buts Eq 1]]+Tableau1[[#This Row],[Buts Eq 2]]</f>
        <v>4</v>
      </c>
      <c r="M5" s="14" t="str">
        <f>IF(Tableau1[[#This Row],[Buts Eq 1]]&gt;Tableau1[[#This Row],[Buts Eq 2]],"Victoire",IF(Tableau1[[#This Row],[Buts Eq 1]]=Tableau1[[#This Row],[Buts Eq 2]],"Nul","Défaite"))</f>
        <v>Victoire</v>
      </c>
      <c r="N5" s="14" t="str">
        <f>IF(Tableau1[[#This Row],[Buts Eq 1]]&lt;Tableau1[[#This Row],[Buts Eq 2]],"Victoire",IF(Tableau1[[#This Row],[Buts Eq 1]]=Tableau1[[#This Row],[Buts Eq 2]],"Nul","Défaite"))</f>
        <v>Défaite</v>
      </c>
      <c r="O5" s="14" t="s">
        <v>52</v>
      </c>
    </row>
    <row r="6" spans="1:15" ht="15.75" customHeight="1" x14ac:dyDescent="0.35">
      <c r="A6" s="7">
        <v>43323</v>
      </c>
      <c r="B6" s="8" t="s">
        <v>5</v>
      </c>
      <c r="C6" s="8" t="s">
        <v>11</v>
      </c>
      <c r="D6" s="9" t="s">
        <v>27</v>
      </c>
      <c r="E6" s="9" t="s">
        <v>3</v>
      </c>
      <c r="F6" s="12">
        <f>LEFT(Tableau1[[#This Row],[MT]],SEARCH("-",Tableau1[[#This Row],[MT]])-1)*1</f>
        <v>1</v>
      </c>
      <c r="G6" s="12">
        <f>MID(Tableau1[[#This Row],[MT]],SEARCH("-",Tableau1[[#This Row],[MT]])+1,LEN(Tableau1[[#This Row],[MT]]))*1</f>
        <v>0</v>
      </c>
      <c r="H6" s="12">
        <f>Tableau1[[#This Row],[Buts Eq 1 MT]]+Tableau1[[#This Row],[Buts Eq 2 MT]]</f>
        <v>1</v>
      </c>
      <c r="I6" s="12">
        <f>Tableau1[[#This Row],[Buts]]-Tableau1[[#This Row],[Buts 1MT]]</f>
        <v>2</v>
      </c>
      <c r="J6" s="12">
        <f>LEFT(Tableau1[[#This Row],[Score]],SEARCH("-",Tableau1[[#This Row],[Score]])-1)*1</f>
        <v>1</v>
      </c>
      <c r="K6" s="12">
        <f>MID(Tableau1[[#This Row],[Score]],SEARCH("-",Tableau1[[#This Row],[Score]])+1,LEN(Tableau1[[#This Row],[Score]]))*1</f>
        <v>2</v>
      </c>
      <c r="L6" s="12">
        <f>Tableau1[[#This Row],[Buts Eq 1]]+Tableau1[[#This Row],[Buts Eq 2]]</f>
        <v>3</v>
      </c>
      <c r="M6" s="14" t="str">
        <f>IF(Tableau1[[#This Row],[Buts Eq 1]]&gt;Tableau1[[#This Row],[Buts Eq 2]],"Victoire",IF(Tableau1[[#This Row],[Buts Eq 1]]=Tableau1[[#This Row],[Buts Eq 2]],"Nul","Défaite"))</f>
        <v>Défaite</v>
      </c>
      <c r="N6" s="14" t="str">
        <f>IF(Tableau1[[#This Row],[Buts Eq 1]]&lt;Tableau1[[#This Row],[Buts Eq 2]],"Victoire",IF(Tableau1[[#This Row],[Buts Eq 1]]=Tableau1[[#This Row],[Buts Eq 2]],"Nul","Défaite"))</f>
        <v>Victoire</v>
      </c>
      <c r="O6" s="14" t="s">
        <v>52</v>
      </c>
    </row>
    <row r="7" spans="1:15" ht="15.75" customHeight="1" x14ac:dyDescent="0.35">
      <c r="A7" s="7">
        <v>43323</v>
      </c>
      <c r="B7" s="8" t="s">
        <v>16</v>
      </c>
      <c r="C7" s="8" t="s">
        <v>19</v>
      </c>
      <c r="D7" s="9" t="s">
        <v>26</v>
      </c>
      <c r="E7" s="9" t="s">
        <v>26</v>
      </c>
      <c r="F7" s="12">
        <f>LEFT(Tableau1[[#This Row],[MT]],SEARCH("-",Tableau1[[#This Row],[MT]])-1)*1</f>
        <v>0</v>
      </c>
      <c r="G7" s="12">
        <f>MID(Tableau1[[#This Row],[MT]],SEARCH("-",Tableau1[[#This Row],[MT]])+1,LEN(Tableau1[[#This Row],[MT]]))*1</f>
        <v>1</v>
      </c>
      <c r="H7" s="12">
        <f>Tableau1[[#This Row],[Buts Eq 1 MT]]+Tableau1[[#This Row],[Buts Eq 2 MT]]</f>
        <v>1</v>
      </c>
      <c r="I7" s="12">
        <f>Tableau1[[#This Row],[Buts]]-Tableau1[[#This Row],[Buts 1MT]]</f>
        <v>0</v>
      </c>
      <c r="J7" s="12">
        <f>LEFT(Tableau1[[#This Row],[Score]],SEARCH("-",Tableau1[[#This Row],[Score]])-1)*1</f>
        <v>0</v>
      </c>
      <c r="K7" s="12">
        <f>MID(Tableau1[[#This Row],[Score]],SEARCH("-",Tableau1[[#This Row],[Score]])+1,LEN(Tableau1[[#This Row],[Score]]))*1</f>
        <v>1</v>
      </c>
      <c r="L7" s="12">
        <f>Tableau1[[#This Row],[Buts Eq 1]]+Tableau1[[#This Row],[Buts Eq 2]]</f>
        <v>1</v>
      </c>
      <c r="M7" s="14" t="str">
        <f>IF(Tableau1[[#This Row],[Buts Eq 1]]&gt;Tableau1[[#This Row],[Buts Eq 2]],"Victoire",IF(Tableau1[[#This Row],[Buts Eq 1]]=Tableau1[[#This Row],[Buts Eq 2]],"Nul","Défaite"))</f>
        <v>Défaite</v>
      </c>
      <c r="N7" s="14" t="str">
        <f>IF(Tableau1[[#This Row],[Buts Eq 1]]&lt;Tableau1[[#This Row],[Buts Eq 2]],"Victoire",IF(Tableau1[[#This Row],[Buts Eq 1]]=Tableau1[[#This Row],[Buts Eq 2]],"Nul","Défaite"))</f>
        <v>Victoire</v>
      </c>
      <c r="O7" s="14" t="s">
        <v>52</v>
      </c>
    </row>
    <row r="8" spans="1:15" ht="15.75" customHeight="1" x14ac:dyDescent="0.35">
      <c r="A8" s="7">
        <v>43323</v>
      </c>
      <c r="B8" s="8" t="s">
        <v>21</v>
      </c>
      <c r="C8" s="8" t="s">
        <v>1</v>
      </c>
      <c r="D8" s="9" t="s">
        <v>33</v>
      </c>
      <c r="E8" s="9" t="s">
        <v>3</v>
      </c>
      <c r="F8" s="12">
        <f>LEFT(Tableau1[[#This Row],[MT]],SEARCH("-",Tableau1[[#This Row],[MT]])-1)*1</f>
        <v>1</v>
      </c>
      <c r="G8" s="12">
        <f>MID(Tableau1[[#This Row],[MT]],SEARCH("-",Tableau1[[#This Row],[MT]])+1,LEN(Tableau1[[#This Row],[MT]]))*1</f>
        <v>0</v>
      </c>
      <c r="H8" s="12">
        <f>Tableau1[[#This Row],[Buts Eq 1 MT]]+Tableau1[[#This Row],[Buts Eq 2 MT]]</f>
        <v>1</v>
      </c>
      <c r="I8" s="12">
        <f>Tableau1[[#This Row],[Buts]]-Tableau1[[#This Row],[Buts 1MT]]</f>
        <v>2</v>
      </c>
      <c r="J8" s="12">
        <f>LEFT(Tableau1[[#This Row],[Score]],SEARCH("-",Tableau1[[#This Row],[Score]])-1)*1</f>
        <v>2</v>
      </c>
      <c r="K8" s="12">
        <f>MID(Tableau1[[#This Row],[Score]],SEARCH("-",Tableau1[[#This Row],[Score]])+1,LEN(Tableau1[[#This Row],[Score]]))*1</f>
        <v>1</v>
      </c>
      <c r="L8" s="12">
        <f>Tableau1[[#This Row],[Buts Eq 1]]+Tableau1[[#This Row],[Buts Eq 2]]</f>
        <v>3</v>
      </c>
      <c r="M8" s="14" t="str">
        <f>IF(Tableau1[[#This Row],[Buts Eq 1]]&gt;Tableau1[[#This Row],[Buts Eq 2]],"Victoire",IF(Tableau1[[#This Row],[Buts Eq 1]]=Tableau1[[#This Row],[Buts Eq 2]],"Nul","Défaite"))</f>
        <v>Victoire</v>
      </c>
      <c r="N8" s="14" t="str">
        <f>IF(Tableau1[[#This Row],[Buts Eq 1]]&lt;Tableau1[[#This Row],[Buts Eq 2]],"Victoire",IF(Tableau1[[#This Row],[Buts Eq 1]]=Tableau1[[#This Row],[Buts Eq 2]],"Nul","Défaite"))</f>
        <v>Défaite</v>
      </c>
      <c r="O8" s="14" t="s">
        <v>52</v>
      </c>
    </row>
    <row r="9" spans="1:15" ht="15.75" customHeight="1" x14ac:dyDescent="0.35">
      <c r="A9" s="7">
        <v>43324</v>
      </c>
      <c r="B9" s="8" t="s">
        <v>2</v>
      </c>
      <c r="C9" s="8" t="s">
        <v>8</v>
      </c>
      <c r="D9" s="9" t="s">
        <v>34</v>
      </c>
      <c r="E9" s="9" t="s">
        <v>3</v>
      </c>
      <c r="F9" s="12">
        <f>LEFT(Tableau1[[#This Row],[MT]],SEARCH("-",Tableau1[[#This Row],[MT]])-1)*1</f>
        <v>1</v>
      </c>
      <c r="G9" s="12">
        <f>MID(Tableau1[[#This Row],[MT]],SEARCH("-",Tableau1[[#This Row],[MT]])+1,LEN(Tableau1[[#This Row],[MT]]))*1</f>
        <v>0</v>
      </c>
      <c r="H9" s="12">
        <f>Tableau1[[#This Row],[Buts Eq 1 MT]]+Tableau1[[#This Row],[Buts Eq 2 MT]]</f>
        <v>1</v>
      </c>
      <c r="I9" s="12">
        <f>Tableau1[[#This Row],[Buts]]-Tableau1[[#This Row],[Buts 1MT]]</f>
        <v>1</v>
      </c>
      <c r="J9" s="12">
        <f>LEFT(Tableau1[[#This Row],[Score]],SEARCH("-",Tableau1[[#This Row],[Score]])-1)*1</f>
        <v>2</v>
      </c>
      <c r="K9" s="12">
        <f>MID(Tableau1[[#This Row],[Score]],SEARCH("-",Tableau1[[#This Row],[Score]])+1,LEN(Tableau1[[#This Row],[Score]]))*1</f>
        <v>0</v>
      </c>
      <c r="L9" s="12">
        <f>Tableau1[[#This Row],[Buts Eq 1]]+Tableau1[[#This Row],[Buts Eq 2]]</f>
        <v>2</v>
      </c>
      <c r="M9" s="14" t="str">
        <f>IF(Tableau1[[#This Row],[Buts Eq 1]]&gt;Tableau1[[#This Row],[Buts Eq 2]],"Victoire",IF(Tableau1[[#This Row],[Buts Eq 1]]=Tableau1[[#This Row],[Buts Eq 2]],"Nul","Défaite"))</f>
        <v>Victoire</v>
      </c>
      <c r="N9" s="14" t="str">
        <f>IF(Tableau1[[#This Row],[Buts Eq 1]]&lt;Tableau1[[#This Row],[Buts Eq 2]],"Victoire",IF(Tableau1[[#This Row],[Buts Eq 1]]=Tableau1[[#This Row],[Buts Eq 2]],"Nul","Défaite"))</f>
        <v>Défaite</v>
      </c>
      <c r="O9" s="14" t="s">
        <v>52</v>
      </c>
    </row>
    <row r="10" spans="1:15" ht="15.75" customHeight="1" x14ac:dyDescent="0.35">
      <c r="A10" s="7">
        <v>43324</v>
      </c>
      <c r="B10" s="8" t="s">
        <v>9</v>
      </c>
      <c r="C10" s="8" t="s">
        <v>22</v>
      </c>
      <c r="D10" s="9" t="s">
        <v>28</v>
      </c>
      <c r="E10" s="9" t="s">
        <v>6</v>
      </c>
      <c r="F10" s="12">
        <f>LEFT(Tableau1[[#This Row],[MT]],SEARCH("-",Tableau1[[#This Row],[MT]])-1)*1</f>
        <v>0</v>
      </c>
      <c r="G10" s="12">
        <f>MID(Tableau1[[#This Row],[MT]],SEARCH("-",Tableau1[[#This Row],[MT]])+1,LEN(Tableau1[[#This Row],[MT]]))*1</f>
        <v>0</v>
      </c>
      <c r="H10" s="12">
        <f>Tableau1[[#This Row],[Buts Eq 1 MT]]+Tableau1[[#This Row],[Buts Eq 2 MT]]</f>
        <v>0</v>
      </c>
      <c r="I10" s="12">
        <f>Tableau1[[#This Row],[Buts]]-Tableau1[[#This Row],[Buts 1MT]]</f>
        <v>2</v>
      </c>
      <c r="J10" s="12">
        <f>LEFT(Tableau1[[#This Row],[Score]],SEARCH("-",Tableau1[[#This Row],[Score]])-1)*1</f>
        <v>0</v>
      </c>
      <c r="K10" s="12">
        <f>MID(Tableau1[[#This Row],[Score]],SEARCH("-",Tableau1[[#This Row],[Score]])+1,LEN(Tableau1[[#This Row],[Score]]))*1</f>
        <v>2</v>
      </c>
      <c r="L10" s="12">
        <f>Tableau1[[#This Row],[Buts Eq 1]]+Tableau1[[#This Row],[Buts Eq 2]]</f>
        <v>2</v>
      </c>
      <c r="M10" s="14" t="str">
        <f>IF(Tableau1[[#This Row],[Buts Eq 1]]&gt;Tableau1[[#This Row],[Buts Eq 2]],"Victoire",IF(Tableau1[[#This Row],[Buts Eq 1]]=Tableau1[[#This Row],[Buts Eq 2]],"Nul","Défaite"))</f>
        <v>Défaite</v>
      </c>
      <c r="N10" s="14" t="str">
        <f>IF(Tableau1[[#This Row],[Buts Eq 1]]&lt;Tableau1[[#This Row],[Buts Eq 2]],"Victoire",IF(Tableau1[[#This Row],[Buts Eq 1]]=Tableau1[[#This Row],[Buts Eq 2]],"Nul","Défaite"))</f>
        <v>Victoire</v>
      </c>
      <c r="O10" s="14" t="s">
        <v>52</v>
      </c>
    </row>
    <row r="11" spans="1:15" ht="15.75" customHeight="1" x14ac:dyDescent="0.35">
      <c r="A11" s="7">
        <v>43324</v>
      </c>
      <c r="B11" s="8" t="s">
        <v>18</v>
      </c>
      <c r="C11" s="8" t="s">
        <v>10</v>
      </c>
      <c r="D11" s="9" t="s">
        <v>35</v>
      </c>
      <c r="E11" s="9" t="s">
        <v>34</v>
      </c>
      <c r="F11" s="12">
        <f>LEFT(Tableau1[[#This Row],[MT]],SEARCH("-",Tableau1[[#This Row],[MT]])-1)*1</f>
        <v>2</v>
      </c>
      <c r="G11" s="12">
        <f>MID(Tableau1[[#This Row],[MT]],SEARCH("-",Tableau1[[#This Row],[MT]])+1,LEN(Tableau1[[#This Row],[MT]]))*1</f>
        <v>0</v>
      </c>
      <c r="H11" s="12">
        <f>Tableau1[[#This Row],[Buts Eq 1 MT]]+Tableau1[[#This Row],[Buts Eq 2 MT]]</f>
        <v>2</v>
      </c>
      <c r="I11" s="12">
        <f>Tableau1[[#This Row],[Buts]]-Tableau1[[#This Row],[Buts 1MT]]</f>
        <v>1</v>
      </c>
      <c r="J11" s="12">
        <f>LEFT(Tableau1[[#This Row],[Score]],SEARCH("-",Tableau1[[#This Row],[Score]])-1)*1</f>
        <v>3</v>
      </c>
      <c r="K11" s="12">
        <f>MID(Tableau1[[#This Row],[Score]],SEARCH("-",Tableau1[[#This Row],[Score]])+1,LEN(Tableau1[[#This Row],[Score]]))*1</f>
        <v>0</v>
      </c>
      <c r="L11" s="12">
        <f>Tableau1[[#This Row],[Buts Eq 1]]+Tableau1[[#This Row],[Buts Eq 2]]</f>
        <v>3</v>
      </c>
      <c r="M11" s="14" t="str">
        <f>IF(Tableau1[[#This Row],[Buts Eq 1]]&gt;Tableau1[[#This Row],[Buts Eq 2]],"Victoire",IF(Tableau1[[#This Row],[Buts Eq 1]]=Tableau1[[#This Row],[Buts Eq 2]],"Nul","Défaite"))</f>
        <v>Victoire</v>
      </c>
      <c r="N11" s="14" t="str">
        <f>IF(Tableau1[[#This Row],[Buts Eq 1]]&lt;Tableau1[[#This Row],[Buts Eq 2]],"Victoire",IF(Tableau1[[#This Row],[Buts Eq 1]]=Tableau1[[#This Row],[Buts Eq 2]],"Nul","Défaite"))</f>
        <v>Défaite</v>
      </c>
      <c r="O11" s="14" t="s">
        <v>52</v>
      </c>
    </row>
    <row r="12" spans="1:15" ht="15.75" customHeight="1" x14ac:dyDescent="0.35">
      <c r="A12" s="7">
        <v>43329</v>
      </c>
      <c r="B12" s="8" t="s">
        <v>19</v>
      </c>
      <c r="C12" s="8" t="s">
        <v>2</v>
      </c>
      <c r="D12" s="9" t="s">
        <v>3</v>
      </c>
      <c r="E12" s="9" t="s">
        <v>3</v>
      </c>
      <c r="F12" s="12">
        <f>LEFT(Tableau1[[#This Row],[MT]],SEARCH("-",Tableau1[[#This Row],[MT]])-1)*1</f>
        <v>1</v>
      </c>
      <c r="G12" s="12">
        <f>MID(Tableau1[[#This Row],[MT]],SEARCH("-",Tableau1[[#This Row],[MT]])+1,LEN(Tableau1[[#This Row],[MT]]))*1</f>
        <v>0</v>
      </c>
      <c r="H12" s="12">
        <f>Tableau1[[#This Row],[Buts Eq 1 MT]]+Tableau1[[#This Row],[Buts Eq 2 MT]]</f>
        <v>1</v>
      </c>
      <c r="I12" s="12">
        <f>Tableau1[[#This Row],[Buts]]-Tableau1[[#This Row],[Buts 1MT]]</f>
        <v>0</v>
      </c>
      <c r="J12" s="12">
        <f>LEFT(Tableau1[[#This Row],[Score]],SEARCH("-",Tableau1[[#This Row],[Score]])-1)*1</f>
        <v>1</v>
      </c>
      <c r="K12" s="12">
        <f>MID(Tableau1[[#This Row],[Score]],SEARCH("-",Tableau1[[#This Row],[Score]])+1,LEN(Tableau1[[#This Row],[Score]]))*1</f>
        <v>0</v>
      </c>
      <c r="L12" s="12">
        <f>Tableau1[[#This Row],[Buts Eq 1]]+Tableau1[[#This Row],[Buts Eq 2]]</f>
        <v>1</v>
      </c>
      <c r="M12" s="14" t="str">
        <f>IF(Tableau1[[#This Row],[Buts Eq 1]]&gt;Tableau1[[#This Row],[Buts Eq 2]],"Victoire",IF(Tableau1[[#This Row],[Buts Eq 1]]=Tableau1[[#This Row],[Buts Eq 2]],"Nul","Défaite"))</f>
        <v>Victoire</v>
      </c>
      <c r="N12" s="14" t="str">
        <f>IF(Tableau1[[#This Row],[Buts Eq 1]]&lt;Tableau1[[#This Row],[Buts Eq 2]],"Victoire",IF(Tableau1[[#This Row],[Buts Eq 1]]=Tableau1[[#This Row],[Buts Eq 2]],"Nul","Défaite"))</f>
        <v>Défaite</v>
      </c>
      <c r="O12" s="14" t="s">
        <v>52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M22"/>
  <sheetViews>
    <sheetView workbookViewId="0">
      <selection sqref="A1:AM1"/>
    </sheetView>
  </sheetViews>
  <sheetFormatPr baseColWidth="10" defaultColWidth="11.453125" defaultRowHeight="15.75" customHeight="1" x14ac:dyDescent="0.35"/>
  <cols>
    <col min="1" max="1" width="13.54296875" style="6" customWidth="1"/>
    <col min="2" max="39" width="4" style="6" customWidth="1"/>
    <col min="40" max="16384" width="11.453125" style="6"/>
  </cols>
  <sheetData>
    <row r="1" spans="1:39" ht="32.25" customHeight="1" x14ac:dyDescent="0.3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3" customFormat="1" ht="15.75" customHeight="1" x14ac:dyDescent="0.3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35">
      <c r="A3" s="4" t="s">
        <v>8</v>
      </c>
      <c r="B3" s="5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35">
      <c r="A4" s="4" t="s">
        <v>4</v>
      </c>
      <c r="B4" s="5">
        <v>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customHeight="1" x14ac:dyDescent="0.35">
      <c r="A5" s="4" t="s">
        <v>9</v>
      </c>
      <c r="B5" s="5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75" customHeight="1" x14ac:dyDescent="0.35">
      <c r="A6" s="4" t="s">
        <v>10</v>
      </c>
      <c r="B6" s="5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 customHeight="1" x14ac:dyDescent="0.35">
      <c r="A7" s="4" t="s">
        <v>11</v>
      </c>
      <c r="B7" s="5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.75" customHeight="1" x14ac:dyDescent="0.35">
      <c r="A8" s="4" t="s">
        <v>1</v>
      </c>
      <c r="B8" s="5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.75" customHeight="1" x14ac:dyDescent="0.35">
      <c r="A9" s="4" t="s">
        <v>12</v>
      </c>
      <c r="B9" s="5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.75" customHeight="1" x14ac:dyDescent="0.35">
      <c r="A10" s="4" t="s">
        <v>2</v>
      </c>
      <c r="B10" s="5">
        <v>2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35">
      <c r="A11" s="4" t="s">
        <v>13</v>
      </c>
      <c r="B11" s="5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.75" customHeight="1" x14ac:dyDescent="0.35">
      <c r="A12" s="4" t="s">
        <v>14</v>
      </c>
      <c r="B12" s="5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.75" customHeight="1" x14ac:dyDescent="0.35">
      <c r="A13" s="4" t="s">
        <v>5</v>
      </c>
      <c r="B13" s="5">
        <v>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.75" customHeight="1" x14ac:dyDescent="0.35">
      <c r="A14" s="4" t="s">
        <v>15</v>
      </c>
      <c r="B14" s="5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 customHeight="1" x14ac:dyDescent="0.35">
      <c r="A15" s="4" t="s">
        <v>16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5.75" customHeight="1" x14ac:dyDescent="0.35">
      <c r="A16" s="4" t="s">
        <v>17</v>
      </c>
      <c r="B16" s="5">
        <v>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5.75" customHeight="1" x14ac:dyDescent="0.35">
      <c r="A17" s="4" t="s">
        <v>18</v>
      </c>
      <c r="B17" s="5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.75" customHeight="1" x14ac:dyDescent="0.35">
      <c r="A18" s="4" t="s">
        <v>19</v>
      </c>
      <c r="B18" s="5">
        <v>1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5.75" customHeight="1" x14ac:dyDescent="0.35">
      <c r="A19" s="4" t="s">
        <v>20</v>
      </c>
      <c r="B19" s="5">
        <v>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.75" customHeight="1" x14ac:dyDescent="0.35">
      <c r="A20" s="4" t="s">
        <v>21</v>
      </c>
      <c r="B20" s="5">
        <v>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.75" customHeight="1" x14ac:dyDescent="0.35">
      <c r="A21" s="4" t="s">
        <v>22</v>
      </c>
      <c r="B21" s="5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x14ac:dyDescent="0.35">
      <c r="A22" s="4" t="s">
        <v>23</v>
      </c>
      <c r="B22" s="5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</sheetData>
  <mergeCells count="1">
    <mergeCell ref="A1:AM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M22"/>
  <sheetViews>
    <sheetView workbookViewId="0">
      <selection sqref="A1:AM1"/>
    </sheetView>
  </sheetViews>
  <sheetFormatPr baseColWidth="10" defaultColWidth="11.453125" defaultRowHeight="15.75" customHeight="1" x14ac:dyDescent="0.35"/>
  <cols>
    <col min="1" max="1" width="13.54296875" style="6" customWidth="1"/>
    <col min="2" max="39" width="4" style="6" customWidth="1"/>
    <col min="40" max="16384" width="11.453125" style="6"/>
  </cols>
  <sheetData>
    <row r="1" spans="1:39" ht="32.25" customHeight="1" x14ac:dyDescent="0.3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3" customFormat="1" ht="15.75" customHeight="1" x14ac:dyDescent="0.3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35">
      <c r="A3" s="4" t="s">
        <v>8</v>
      </c>
      <c r="B3" s="5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35">
      <c r="A4" s="4" t="s">
        <v>4</v>
      </c>
      <c r="B4" s="5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customHeight="1" x14ac:dyDescent="0.35">
      <c r="A5" s="4" t="s">
        <v>9</v>
      </c>
      <c r="B5" s="5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75" customHeight="1" x14ac:dyDescent="0.35">
      <c r="A6" s="4" t="s">
        <v>10</v>
      </c>
      <c r="B6" s="5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 customHeight="1" x14ac:dyDescent="0.35">
      <c r="A7" s="4" t="s">
        <v>11</v>
      </c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.75" customHeight="1" x14ac:dyDescent="0.35">
      <c r="A8" s="4" t="s">
        <v>1</v>
      </c>
      <c r="B8" s="5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.75" customHeight="1" x14ac:dyDescent="0.35">
      <c r="A9" s="4" t="s">
        <v>12</v>
      </c>
      <c r="B9" s="5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.75" customHeight="1" x14ac:dyDescent="0.35">
      <c r="A10" s="4" t="s">
        <v>2</v>
      </c>
      <c r="B10" s="5">
        <v>1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35">
      <c r="A11" s="4" t="s">
        <v>13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.75" customHeight="1" x14ac:dyDescent="0.35">
      <c r="A12" s="4" t="s">
        <v>14</v>
      </c>
      <c r="B12" s="5"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.75" customHeight="1" x14ac:dyDescent="0.35">
      <c r="A13" s="4" t="s">
        <v>5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.75" customHeight="1" x14ac:dyDescent="0.35">
      <c r="A14" s="4" t="s">
        <v>15</v>
      </c>
      <c r="B14" s="5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 customHeight="1" x14ac:dyDescent="0.35">
      <c r="A15" s="4" t="s">
        <v>16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5.75" customHeight="1" x14ac:dyDescent="0.35">
      <c r="A16" s="4" t="s">
        <v>17</v>
      </c>
      <c r="B16" s="5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5.75" customHeight="1" x14ac:dyDescent="0.35">
      <c r="A17" s="4" t="s">
        <v>18</v>
      </c>
      <c r="B17" s="5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.75" customHeight="1" x14ac:dyDescent="0.35">
      <c r="A18" s="4" t="s">
        <v>19</v>
      </c>
      <c r="B18" s="5">
        <v>1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5.75" customHeight="1" x14ac:dyDescent="0.35">
      <c r="A19" s="4" t="s">
        <v>20</v>
      </c>
      <c r="B19" s="5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.75" customHeight="1" x14ac:dyDescent="0.35">
      <c r="A20" s="4" t="s">
        <v>21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.75" customHeight="1" x14ac:dyDescent="0.35">
      <c r="A21" s="4" t="s">
        <v>22</v>
      </c>
      <c r="B21" s="5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x14ac:dyDescent="0.35">
      <c r="A22" s="4" t="s">
        <v>23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</sheetData>
  <mergeCells count="1">
    <mergeCell ref="A1:A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M22"/>
  <sheetViews>
    <sheetView workbookViewId="0">
      <selection sqref="A1:AM1"/>
    </sheetView>
  </sheetViews>
  <sheetFormatPr baseColWidth="10" defaultColWidth="11.453125" defaultRowHeight="15.75" customHeight="1" x14ac:dyDescent="0.35"/>
  <cols>
    <col min="1" max="1" width="13.54296875" style="6" customWidth="1"/>
    <col min="2" max="39" width="4" style="6" customWidth="1"/>
    <col min="40" max="16384" width="11.453125" style="6"/>
  </cols>
  <sheetData>
    <row r="1" spans="1:39" ht="32.25" customHeight="1" x14ac:dyDescent="0.3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3" customFormat="1" ht="15.75" customHeight="1" x14ac:dyDescent="0.3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35">
      <c r="A3" s="4" t="s">
        <v>8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35">
      <c r="A4" s="4" t="s">
        <v>4</v>
      </c>
      <c r="B4" s="5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customHeight="1" x14ac:dyDescent="0.35">
      <c r="A5" s="4" t="s">
        <v>9</v>
      </c>
      <c r="B5" s="5" t="s">
        <v>51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75" customHeight="1" x14ac:dyDescent="0.35">
      <c r="A6" s="4" t="s">
        <v>10</v>
      </c>
      <c r="B6" s="5" t="s">
        <v>54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 customHeight="1" x14ac:dyDescent="0.35">
      <c r="A7" s="4" t="s">
        <v>11</v>
      </c>
      <c r="B7" s="5" t="s">
        <v>51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.75" customHeight="1" x14ac:dyDescent="0.35">
      <c r="A8" s="4" t="s">
        <v>1</v>
      </c>
      <c r="B8" s="5" t="s">
        <v>51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.75" customHeight="1" x14ac:dyDescent="0.35">
      <c r="A9" s="4" t="s">
        <v>12</v>
      </c>
      <c r="B9" s="5" t="s">
        <v>53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.75" customHeight="1" x14ac:dyDescent="0.35">
      <c r="A10" s="4" t="s">
        <v>2</v>
      </c>
      <c r="B10" s="5" t="s">
        <v>53</v>
      </c>
      <c r="C10" s="5" t="s">
        <v>54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35">
      <c r="A11" s="4" t="s">
        <v>13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.75" customHeight="1" x14ac:dyDescent="0.35">
      <c r="A12" s="4" t="s">
        <v>14</v>
      </c>
      <c r="B12" s="5" t="s">
        <v>51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.75" customHeight="1" x14ac:dyDescent="0.35">
      <c r="A13" s="4" t="s">
        <v>5</v>
      </c>
      <c r="B13" s="5" t="s">
        <v>51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.75" customHeight="1" x14ac:dyDescent="0.35">
      <c r="A14" s="4" t="s">
        <v>15</v>
      </c>
      <c r="B14" s="5" t="s">
        <v>51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 customHeight="1" x14ac:dyDescent="0.35">
      <c r="A15" s="4" t="s">
        <v>16</v>
      </c>
      <c r="B15" s="5" t="s">
        <v>54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5.75" customHeight="1" x14ac:dyDescent="0.35">
      <c r="A16" s="4" t="s">
        <v>17</v>
      </c>
      <c r="B16" s="5" t="s">
        <v>51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5.75" customHeight="1" x14ac:dyDescent="0.35">
      <c r="A17" s="4" t="s">
        <v>18</v>
      </c>
      <c r="B17" s="5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.75" customHeight="1" x14ac:dyDescent="0.35">
      <c r="A18" s="4" t="s">
        <v>19</v>
      </c>
      <c r="B18" s="5" t="s">
        <v>54</v>
      </c>
      <c r="C18" s="5" t="s">
        <v>54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5.75" customHeight="1" x14ac:dyDescent="0.35">
      <c r="A19" s="4" t="s">
        <v>20</v>
      </c>
      <c r="B19" s="5" t="s">
        <v>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.75" customHeight="1" x14ac:dyDescent="0.35">
      <c r="A20" s="4" t="s">
        <v>21</v>
      </c>
      <c r="B20" s="5" t="s">
        <v>51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.75" customHeight="1" x14ac:dyDescent="0.35">
      <c r="A21" s="4" t="s">
        <v>22</v>
      </c>
      <c r="B21" s="5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x14ac:dyDescent="0.35">
      <c r="A22" s="4" t="s">
        <v>23</v>
      </c>
      <c r="B22" s="5" t="s">
        <v>51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</sheetData>
  <mergeCells count="1">
    <mergeCell ref="A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M22"/>
  <sheetViews>
    <sheetView workbookViewId="0">
      <selection sqref="A1:AM1"/>
    </sheetView>
  </sheetViews>
  <sheetFormatPr baseColWidth="10" defaultColWidth="11.453125" defaultRowHeight="15.75" customHeight="1" x14ac:dyDescent="0.35"/>
  <cols>
    <col min="1" max="1" width="13.54296875" style="6" customWidth="1"/>
    <col min="2" max="39" width="4" style="6" customWidth="1"/>
    <col min="40" max="16384" width="11.453125" style="6"/>
  </cols>
  <sheetData>
    <row r="1" spans="1:39" ht="32.25" customHeight="1" x14ac:dyDescent="0.35">
      <c r="A1" s="15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3" customFormat="1" ht="15.75" customHeight="1" x14ac:dyDescent="0.3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</row>
    <row r="3" spans="1:39" ht="15.75" customHeight="1" x14ac:dyDescent="0.35">
      <c r="A3" s="4" t="s">
        <v>8</v>
      </c>
      <c r="B3" s="5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35">
      <c r="A4" s="4" t="s">
        <v>4</v>
      </c>
      <c r="B4" s="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customHeight="1" x14ac:dyDescent="0.35">
      <c r="A5" s="4" t="s">
        <v>9</v>
      </c>
      <c r="B5" s="5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75" customHeight="1" x14ac:dyDescent="0.35">
      <c r="A6" s="4" t="s">
        <v>10</v>
      </c>
      <c r="B6" s="5" t="s">
        <v>57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 customHeight="1" x14ac:dyDescent="0.35">
      <c r="A7" s="4" t="s">
        <v>11</v>
      </c>
      <c r="B7" s="5" t="s">
        <v>56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.75" customHeight="1" x14ac:dyDescent="0.35">
      <c r="A8" s="4" t="s">
        <v>1</v>
      </c>
      <c r="B8" s="5" t="s">
        <v>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.75" customHeight="1" x14ac:dyDescent="0.35">
      <c r="A9" s="4" t="s">
        <v>12</v>
      </c>
      <c r="B9" s="5" t="s">
        <v>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.75" customHeight="1" x14ac:dyDescent="0.35">
      <c r="A10" s="4" t="s">
        <v>2</v>
      </c>
      <c r="B10" s="5" t="s">
        <v>56</v>
      </c>
      <c r="C10" s="5" t="s">
        <v>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35">
      <c r="A11" s="4" t="s">
        <v>13</v>
      </c>
      <c r="B11" s="5" t="s">
        <v>56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.75" customHeight="1" x14ac:dyDescent="0.35">
      <c r="A12" s="4" t="s">
        <v>14</v>
      </c>
      <c r="B12" s="5" t="s">
        <v>56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.75" customHeight="1" x14ac:dyDescent="0.35">
      <c r="A13" s="4" t="s">
        <v>5</v>
      </c>
      <c r="B13" s="5" t="s">
        <v>57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.75" customHeight="1" x14ac:dyDescent="0.35">
      <c r="A14" s="4" t="s">
        <v>15</v>
      </c>
      <c r="B14" s="5" t="s">
        <v>57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 customHeight="1" x14ac:dyDescent="0.35">
      <c r="A15" s="4" t="s">
        <v>16</v>
      </c>
      <c r="B15" s="5" t="s">
        <v>57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5.75" customHeight="1" x14ac:dyDescent="0.35">
      <c r="A16" s="4" t="s">
        <v>17</v>
      </c>
      <c r="B16" s="5" t="s">
        <v>56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5.75" customHeight="1" x14ac:dyDescent="0.35">
      <c r="A17" s="4" t="s">
        <v>18</v>
      </c>
      <c r="B17" s="5" t="s">
        <v>56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5.75" customHeight="1" x14ac:dyDescent="0.35">
      <c r="A18" s="4" t="s">
        <v>19</v>
      </c>
      <c r="B18" s="5" t="s">
        <v>56</v>
      </c>
      <c r="C18" s="5" t="s">
        <v>56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5.75" customHeight="1" x14ac:dyDescent="0.35">
      <c r="A19" s="4" t="s">
        <v>20</v>
      </c>
      <c r="B19" s="5" t="s">
        <v>57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5.75" customHeight="1" x14ac:dyDescent="0.35">
      <c r="A20" s="4" t="s">
        <v>21</v>
      </c>
      <c r="B20" s="5" t="s">
        <v>56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5.75" customHeight="1" x14ac:dyDescent="0.35">
      <c r="A21" s="4" t="s">
        <v>22</v>
      </c>
      <c r="B21" s="5" t="s">
        <v>56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x14ac:dyDescent="0.35">
      <c r="A22" s="4" t="s">
        <v>23</v>
      </c>
      <c r="B22" s="5" t="s">
        <v>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</sheetData>
  <mergeCells count="1">
    <mergeCell ref="A1:A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buts.matchs</vt:lpstr>
      <vt:lpstr>Buts.1MT</vt:lpstr>
      <vt:lpstr>+2nd.MT</vt:lpstr>
      <vt:lpstr>V.N.D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2018-11-11T12:23:16Z</dcterms:created>
  <dcterms:modified xsi:type="dcterms:W3CDTF">2018-11-13T04:03:52Z</dcterms:modified>
</cp:coreProperties>
</file>