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28800" windowHeight="12230" activeTab="1"/>
  </bookViews>
  <sheets>
    <sheet name="Feuil3" sheetId="11" r:id="rId1"/>
    <sheet name="C.MUTUEL" sheetId="1" r:id="rId2"/>
    <sheet name="ESPECES" sheetId="3" r:id="rId3"/>
    <sheet name="REACAPITULATIF" sheetId="4" r:id="rId4"/>
    <sheet name="Datas" sheetId="6" r:id="rId5"/>
    <sheet name="Mes notes" sheetId="7" state="hidden" r:id="rId6"/>
    <sheet name="Articles retenus" sheetId="8" state="hidden" r:id="rId7"/>
  </sheets>
  <definedNames>
    <definedName name="haut" localSheetId="5">'Mes notes'!$A$9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 s="1"/>
  <c r="F6" i="1" s="1"/>
  <c r="F7" i="1" s="1"/>
  <c r="F2" i="6" l="1"/>
  <c r="G3" i="6" s="1"/>
  <c r="A1" i="3"/>
  <c r="A1" i="1"/>
  <c r="G1" i="1" l="1"/>
  <c r="H14" i="6"/>
  <c r="H4" i="6"/>
  <c r="H5" i="6"/>
  <c r="H12" i="6"/>
  <c r="H13" i="6"/>
  <c r="G5" i="6"/>
  <c r="G4" i="6"/>
  <c r="H6" i="6"/>
  <c r="H3" i="6"/>
  <c r="H7" i="6"/>
  <c r="G6" i="6"/>
  <c r="H8" i="6"/>
  <c r="G7" i="6"/>
  <c r="H9" i="6"/>
  <c r="G8" i="6"/>
  <c r="H10" i="6"/>
  <c r="G14" i="6"/>
  <c r="H11" i="6"/>
  <c r="G9" i="6"/>
  <c r="G10" i="6"/>
  <c r="G11" i="6"/>
  <c r="G12" i="6"/>
  <c r="G13" i="6"/>
  <c r="E10" i="1" l="1"/>
  <c r="D10" i="1"/>
  <c r="F10" i="1" l="1"/>
  <c r="D9" i="4"/>
  <c r="G2" i="4"/>
  <c r="D3" i="4" s="1"/>
  <c r="G1" i="3"/>
  <c r="E5" i="3"/>
  <c r="D5" i="3"/>
  <c r="G14" i="4" l="1"/>
  <c r="F5" i="3"/>
  <c r="I10" i="4" l="1"/>
  <c r="I5" i="4"/>
  <c r="I4" i="4"/>
  <c r="I11" i="4"/>
  <c r="I9" i="4"/>
  <c r="I13" i="4"/>
  <c r="I12" i="4"/>
  <c r="I3" i="4"/>
  <c r="I8" i="4"/>
  <c r="I7" i="4"/>
  <c r="I6" i="4"/>
  <c r="F4" i="3" l="1"/>
  <c r="H2" i="4" s="1"/>
  <c r="I2" i="4" s="1"/>
  <c r="I14" i="4" s="1"/>
  <c r="H14" i="4" l="1"/>
  <c r="D4" i="4"/>
  <c r="N20" i="3"/>
  <c r="D5" i="4" l="1"/>
</calcChain>
</file>

<file path=xl/sharedStrings.xml><?xml version="1.0" encoding="utf-8"?>
<sst xmlns="http://schemas.openxmlformats.org/spreadsheetml/2006/main" count="365" uniqueCount="301">
  <si>
    <t>Dates</t>
  </si>
  <si>
    <t>Libellés</t>
  </si>
  <si>
    <t>Débits</t>
  </si>
  <si>
    <t>Crédits</t>
  </si>
  <si>
    <t>Solde</t>
  </si>
  <si>
    <t>Pointage</t>
  </si>
  <si>
    <t>solde précédent</t>
  </si>
  <si>
    <t>Sous/Total</t>
  </si>
  <si>
    <t>CREDIT MUTUEL</t>
  </si>
  <si>
    <t>Comptes</t>
  </si>
  <si>
    <t>N°</t>
  </si>
  <si>
    <t>ESPECES</t>
  </si>
  <si>
    <t>Soldes</t>
  </si>
  <si>
    <t>Paiement</t>
  </si>
  <si>
    <t>TOTAL</t>
  </si>
  <si>
    <t>Boucherie Cabot</t>
  </si>
  <si>
    <t>Licences</t>
  </si>
  <si>
    <t>Poste</t>
  </si>
  <si>
    <t>Orange</t>
  </si>
  <si>
    <t>FFPJP</t>
  </si>
  <si>
    <t>Comité BDR</t>
  </si>
  <si>
    <t>Envoie courriers</t>
  </si>
  <si>
    <t>Affiliation</t>
  </si>
  <si>
    <t>Loto</t>
  </si>
  <si>
    <t>Bon d'achat</t>
  </si>
  <si>
    <t>Quote part</t>
  </si>
  <si>
    <t>Type opérations</t>
  </si>
  <si>
    <t>Bénéficiaire</t>
  </si>
  <si>
    <t xml:space="preserve">Casino </t>
  </si>
  <si>
    <t>Decathlon</t>
  </si>
  <si>
    <t>Bungalow</t>
  </si>
  <si>
    <r>
      <t>Vous devez préalablement activer la référence </t>
    </r>
    <r>
      <rPr>
        <sz val="9"/>
        <color rgb="FF0000FF"/>
        <rFont val="Verdana"/>
        <family val="2"/>
      </rPr>
      <t>Microsoft ActiveX Data Objects x.x Library</t>
    </r>
    <r>
      <rPr>
        <sz val="9"/>
        <color rgb="FF000000"/>
        <rFont val="Verdana"/>
        <family val="2"/>
      </rPr>
      <t> pour utiliser les exemples présentés dans ce tutoriel. </t>
    </r>
  </si>
  <si>
    <t>Pour lire et écrire dans un classeur fermé</t>
  </si>
  <si>
    <t>Lire et écrire dans les classeurs Excel fermés</t>
  </si>
  <si>
    <t>Excel codes VBA, Transferts de données d'une feuille automatiquement</t>
  </si>
  <si>
    <t>Excel 2007/2010 : Liaison entre classeurs</t>
  </si>
  <si>
    <t>Cours VBA - Classeurs, Feuilles, Cellules -</t>
  </si>
  <si>
    <t>ouverture, fermeture, masquage, suppression etc…</t>
  </si>
  <si>
    <t>uniquement en excel, pas de vba</t>
  </si>
  <si>
    <t>Macros-commandes VBA : Lectures et écritures</t>
  </si>
  <si>
    <t>wikiversity.org</t>
  </si>
  <si>
    <t>Gérer les classeurs en VBA</t>
  </si>
  <si>
    <t>Excel-plus.fr</t>
  </si>
  <si>
    <t>3 trucs indispensables pour gérer des fichiers avec une macro VBA</t>
  </si>
  <si>
    <t>lecfomasque.com</t>
  </si>
  <si>
    <t>Ouvrir un classeur à partir du classeur actif</t>
  </si>
  <si>
    <t>Méthode Workbooks.Open (Excel)</t>
  </si>
  <si>
    <t>[VBA - Ouvrir un classeur en masqué [Résolu/Fermé]</t>
  </si>
  <si>
    <t>Microsoft</t>
  </si>
  <si>
    <t>Option Explicit </t>
  </si>
  <si>
    <t>Dim xlApp As New Excel.Application ' déclarer Public si dans un module </t>
  </si>
  <si>
    <t>Dim xlBook As New Excel.Workbook </t>
  </si>
  <si>
    <t>Dim xlSheet As New Excel.Worksheet </t>
  </si>
  <si>
    <t>Sub MaSub() </t>
  </si>
  <si>
    <t>'Ouvrir le classeur dont on a besoin avec tout le chemin... </t>
  </si>
  <si>
    <t>Set xlBook = xlApp.Workbooks.Open("LeNomDeTonFichier.xls") </t>
  </si>
  <si>
    <t>Set xlSheet = xlBook.Sheets("Feuil1") ' si on veut utiliser une feuille en particulier </t>
  </si>
  <si>
    <t>'Pour vérifier que tout fonctionne bien </t>
  </si>
  <si>
    <t>MsgBox xlSheet.Range("C8") </t>
  </si>
  <si>
    <t>'si on ne spécifie pas de feuille </t>
  </si>
  <si>
    <t>' MsgBox xlBook.Activesheet.Range("C8") </t>
  </si>
  <si>
    <t>' ou MsgBox xlBook.Sheets("Feuil1").Range("C8") </t>
  </si>
  <si>
    <t>'Important en quittant le programme ou quand on n'en a plus besoin (pas nécessairement ici...) </t>
  </si>
  <si>
    <t>xlBook.Close </t>
  </si>
  <si>
    <t>xlApp.Quit </t>
  </si>
  <si>
    <t>Set xlSheet = Nothing </t>
  </si>
  <si>
    <t>Set xlBook = Nothing </t>
  </si>
  <si>
    <t>Set xlApp = Nothing </t>
  </si>
  <si>
    <t>End Sub </t>
  </si>
  <si>
    <t>Code à tester ===&gt;</t>
  </si>
  <si>
    <t>VBA: Ouvrir un Classeur dans une nouvelle instance d’Excel</t>
  </si>
  <si>
    <t>Excel-malin.com/</t>
  </si>
  <si>
    <t>Voici le code VBA qui  permettra d'ouvrir un Classeur dans une instance séparée.</t>
  </si>
  <si>
    <t>Sub OvrirClasseurDansNouvelleInstanceExcel()</t>
  </si>
  <si>
    <t>'par: https://excel-malin.com</t>
  </si>
  <si>
    <t xml:space="preserve">    On Error GoTo Erreur</t>
  </si>
  <si>
    <t xml:space="preserve">    </t>
  </si>
  <si>
    <t xml:space="preserve">    'définitions des variables</t>
  </si>
  <si>
    <t xml:space="preserve">    Dim MonClasseur As String</t>
  </si>
  <si>
    <t xml:space="preserve">    Dim objExcel As Excel.Application</t>
  </si>
  <si>
    <t xml:space="preserve">    Set objExcel = CreateObject("Excel.Application")</t>
  </si>
  <si>
    <t xml:space="preserve">     </t>
  </si>
  <si>
    <t xml:space="preserve">    'définition du Classeur à ouvrir</t>
  </si>
  <si>
    <t xml:space="preserve">    MonClasseur = "C:\Test\ClasseurTest.xlsm"</t>
  </si>
  <si>
    <t xml:space="preserve">    'ouverture du Classeur dans une nouvelle instance d'Excel</t>
  </si>
  <si>
    <t xml:space="preserve">    objExcel.Workbooks.Open Filename:=MonClasseur</t>
  </si>
  <si>
    <t xml:space="preserve">    objExcel.Visible = True</t>
  </si>
  <si>
    <t>Exit Sub</t>
  </si>
  <si>
    <t>Erreur:</t>
  </si>
  <si>
    <t xml:space="preserve">    MsgBox "Une erreur est survenue..."</t>
  </si>
  <si>
    <t>End Sub</t>
  </si>
  <si>
    <t>Code à tester ===&gt; Voir feuille "Articles retenus"</t>
  </si>
  <si>
    <t>Sommaire-Excel-Classeurs</t>
  </si>
  <si>
    <t>Developpez.com/</t>
  </si>
  <si>
    <t>Manipulations des classeurs</t>
  </si>
  <si>
    <t>Comment Ouvrir Un Classeur Fermé Dans Excel?</t>
  </si>
  <si>
    <t>Extendoffice.com/fr</t>
  </si>
  <si>
    <r>
      <t>Sub</t>
    </r>
    <r>
      <rPr>
        <sz val="12"/>
        <color rgb="FF0A0101"/>
        <rFont val="Consolas"/>
        <family val="3"/>
      </rPr>
      <t xml:space="preserve"> </t>
    </r>
    <r>
      <rPr>
        <sz val="11"/>
        <color rgb="FF000000"/>
        <rFont val="Consolas"/>
        <family val="3"/>
      </rPr>
      <t>OpenClosedWorkbook()</t>
    </r>
  </si>
  <si>
    <r>
      <t>    </t>
    </r>
    <r>
      <rPr>
        <b/>
        <sz val="11"/>
        <color rgb="FF006699"/>
        <rFont val="Consolas"/>
        <family val="3"/>
      </rPr>
      <t>Dim</t>
    </r>
    <r>
      <rPr>
        <sz val="12"/>
        <color rgb="FF0A0101"/>
        <rFont val="Consolas"/>
        <family val="3"/>
      </rPr>
      <t xml:space="preserve"> </t>
    </r>
    <r>
      <rPr>
        <sz val="11"/>
        <color rgb="FF000000"/>
        <rFont val="Consolas"/>
        <family val="3"/>
      </rPr>
      <t>xWb </t>
    </r>
    <r>
      <rPr>
        <b/>
        <sz val="11"/>
        <color rgb="FF006699"/>
        <rFont val="Consolas"/>
        <family val="3"/>
      </rPr>
      <t>As</t>
    </r>
    <r>
      <rPr>
        <sz val="12"/>
        <color rgb="FF0A0101"/>
        <rFont val="Consolas"/>
        <family val="3"/>
      </rPr>
      <t xml:space="preserve"> </t>
    </r>
    <r>
      <rPr>
        <sz val="11"/>
        <color rgb="FF000000"/>
        <rFont val="Consolas"/>
        <family val="3"/>
      </rPr>
      <t>Workbook</t>
    </r>
  </si>
  <si>
    <r>
      <t>    </t>
    </r>
    <r>
      <rPr>
        <b/>
        <sz val="11"/>
        <color rgb="FF006699"/>
        <rFont val="Consolas"/>
        <family val="3"/>
      </rPr>
      <t>Dim</t>
    </r>
    <r>
      <rPr>
        <sz val="12"/>
        <color rgb="FF0A0101"/>
        <rFont val="Consolas"/>
        <family val="3"/>
      </rPr>
      <t xml:space="preserve"> </t>
    </r>
    <r>
      <rPr>
        <sz val="11"/>
        <color rgb="FF000000"/>
        <rFont val="Consolas"/>
        <family val="3"/>
      </rPr>
      <t>wbName </t>
    </r>
    <r>
      <rPr>
        <b/>
        <sz val="11"/>
        <color rgb="FF006699"/>
        <rFont val="Consolas"/>
        <family val="3"/>
      </rPr>
      <t>As</t>
    </r>
    <r>
      <rPr>
        <sz val="12"/>
        <color rgb="FF0A0101"/>
        <rFont val="Consolas"/>
        <family val="3"/>
      </rPr>
      <t xml:space="preserve"> </t>
    </r>
    <r>
      <rPr>
        <b/>
        <sz val="11"/>
        <color rgb="FF006699"/>
        <rFont val="Consolas"/>
        <family val="3"/>
      </rPr>
      <t>String</t>
    </r>
  </si>
  <si>
    <r>
      <t>    </t>
    </r>
    <r>
      <rPr>
        <b/>
        <sz val="11"/>
        <color rgb="FF006699"/>
        <rFont val="Consolas"/>
        <family val="3"/>
      </rPr>
      <t>On</t>
    </r>
    <r>
      <rPr>
        <sz val="12"/>
        <color rgb="FF0A0101"/>
        <rFont val="Consolas"/>
        <family val="3"/>
      </rPr>
      <t xml:space="preserve"> </t>
    </r>
    <r>
      <rPr>
        <b/>
        <sz val="11"/>
        <color rgb="FF006699"/>
        <rFont val="Consolas"/>
        <family val="3"/>
      </rPr>
      <t>Error</t>
    </r>
    <r>
      <rPr>
        <sz val="12"/>
        <color rgb="FF0A0101"/>
        <rFont val="Consolas"/>
        <family val="3"/>
      </rPr>
      <t xml:space="preserve"> </t>
    </r>
    <r>
      <rPr>
        <b/>
        <sz val="11"/>
        <color rgb="FF006699"/>
        <rFont val="Consolas"/>
        <family val="3"/>
      </rPr>
      <t>Resume</t>
    </r>
    <r>
      <rPr>
        <sz val="12"/>
        <color rgb="FF0A0101"/>
        <rFont val="Consolas"/>
        <family val="3"/>
      </rPr>
      <t xml:space="preserve"> </t>
    </r>
    <r>
      <rPr>
        <b/>
        <sz val="11"/>
        <color rgb="FF006699"/>
        <rFont val="Consolas"/>
        <family val="3"/>
      </rPr>
      <t>Next</t>
    </r>
  </si>
  <si>
    <r>
      <t>    </t>
    </r>
    <r>
      <rPr>
        <b/>
        <sz val="11"/>
        <color rgb="FF006699"/>
        <rFont val="Consolas"/>
        <family val="3"/>
      </rPr>
      <t>Set</t>
    </r>
    <r>
      <rPr>
        <sz val="12"/>
        <color rgb="FF0A0101"/>
        <rFont val="Consolas"/>
        <family val="3"/>
      </rPr>
      <t xml:space="preserve"> </t>
    </r>
    <r>
      <rPr>
        <sz val="11"/>
        <color rgb="FF000000"/>
        <rFont val="Consolas"/>
        <family val="3"/>
      </rPr>
      <t>xWb = Workbooks.Open(</t>
    </r>
    <r>
      <rPr>
        <sz val="11"/>
        <color rgb="FF0000FF"/>
        <rFont val="Consolas"/>
        <family val="3"/>
      </rPr>
      <t>"F:\new\add.xlsx"</t>
    </r>
    <r>
      <rPr>
        <sz val="11"/>
        <color rgb="FF000000"/>
        <rFont val="Consolas"/>
        <family val="3"/>
      </rPr>
      <t>)</t>
    </r>
  </si>
  <si>
    <r>
      <t>    </t>
    </r>
    <r>
      <rPr>
        <sz val="11"/>
        <color rgb="FF000000"/>
        <rFont val="Consolas"/>
        <family val="3"/>
      </rPr>
      <t>wbName = xWb.Name</t>
    </r>
  </si>
  <si>
    <r>
      <t>    </t>
    </r>
    <r>
      <rPr>
        <b/>
        <sz val="11"/>
        <color rgb="FF006699"/>
        <rFont val="Consolas"/>
        <family val="3"/>
      </rPr>
      <t>If</t>
    </r>
    <r>
      <rPr>
        <sz val="12"/>
        <color rgb="FF0A0101"/>
        <rFont val="Consolas"/>
        <family val="3"/>
      </rPr>
      <t xml:space="preserve"> </t>
    </r>
    <r>
      <rPr>
        <sz val="11"/>
        <color rgb="FF000000"/>
        <rFont val="Consolas"/>
        <family val="3"/>
      </rPr>
      <t>Err.Number &lt;&gt; 0 </t>
    </r>
    <r>
      <rPr>
        <b/>
        <sz val="11"/>
        <color rgb="FF006699"/>
        <rFont val="Consolas"/>
        <family val="3"/>
      </rPr>
      <t>Then</t>
    </r>
  </si>
  <si>
    <r>
      <t>        </t>
    </r>
    <r>
      <rPr>
        <sz val="11"/>
        <color rgb="FF000000"/>
        <rFont val="Consolas"/>
        <family val="3"/>
      </rPr>
      <t>MsgBox </t>
    </r>
    <r>
      <rPr>
        <sz val="11"/>
        <color rgb="FF0000FF"/>
        <rFont val="Consolas"/>
        <family val="3"/>
      </rPr>
      <t>"This workbook does not exist"</t>
    </r>
    <r>
      <rPr>
        <sz val="11"/>
        <color rgb="FF000000"/>
        <rFont val="Consolas"/>
        <family val="3"/>
      </rPr>
      <t>, vbInformation, </t>
    </r>
    <r>
      <rPr>
        <sz val="11"/>
        <color rgb="FF0000FF"/>
        <rFont val="Consolas"/>
        <family val="3"/>
      </rPr>
      <t>"Kutools for Excel"</t>
    </r>
  </si>
  <si>
    <r>
      <t>        </t>
    </r>
    <r>
      <rPr>
        <sz val="11"/>
        <color rgb="FF000000"/>
        <rFont val="Consolas"/>
        <family val="3"/>
      </rPr>
      <t>Err.Clear</t>
    </r>
  </si>
  <si>
    <r>
      <t>    </t>
    </r>
    <r>
      <rPr>
        <b/>
        <sz val="11"/>
        <color rgb="FF006699"/>
        <rFont val="Consolas"/>
        <family val="3"/>
      </rPr>
      <t>Else</t>
    </r>
  </si>
  <si>
    <r>
      <t>        </t>
    </r>
    <r>
      <rPr>
        <sz val="11"/>
        <color rgb="FF000000"/>
        <rFont val="Consolas"/>
        <family val="3"/>
      </rPr>
      <t>MsgBox </t>
    </r>
    <r>
      <rPr>
        <sz val="11"/>
        <color rgb="FF0000FF"/>
        <rFont val="Consolas"/>
        <family val="3"/>
      </rPr>
      <t>"The workbook is opened"</t>
    </r>
    <r>
      <rPr>
        <sz val="11"/>
        <color rgb="FF000000"/>
        <rFont val="Consolas"/>
        <family val="3"/>
      </rPr>
      <t>, vbInformation, </t>
    </r>
    <r>
      <rPr>
        <sz val="11"/>
        <color rgb="FF0000FF"/>
        <rFont val="Consolas"/>
        <family val="3"/>
      </rPr>
      <t>"Kutools for Excel"</t>
    </r>
  </si>
  <si>
    <r>
      <t>    </t>
    </r>
    <r>
      <rPr>
        <b/>
        <sz val="11"/>
        <color rgb="FF006699"/>
        <rFont val="Consolas"/>
        <family val="3"/>
      </rPr>
      <t>End</t>
    </r>
    <r>
      <rPr>
        <sz val="12"/>
        <color rgb="FF0A0101"/>
        <rFont val="Consolas"/>
        <family val="3"/>
      </rPr>
      <t xml:space="preserve"> </t>
    </r>
    <r>
      <rPr>
        <b/>
        <sz val="11"/>
        <color rgb="FF006699"/>
        <rFont val="Consolas"/>
        <family val="3"/>
      </rPr>
      <t>If</t>
    </r>
  </si>
  <si>
    <r>
      <t>End</t>
    </r>
    <r>
      <rPr>
        <sz val="12"/>
        <color rgb="FF0A0101"/>
        <rFont val="Consolas"/>
        <family val="3"/>
      </rPr>
      <t xml:space="preserve"> </t>
    </r>
    <r>
      <rPr>
        <b/>
        <sz val="11"/>
        <color rgb="FF006699"/>
        <rFont val="Consolas"/>
        <family val="3"/>
      </rPr>
      <t>Sub</t>
    </r>
  </si>
  <si>
    <t>VBA Excel – Traitement des classeurs</t>
  </si>
  <si>
    <t>Mediaforma.com/</t>
  </si>
  <si>
    <t xml:space="preserve">Divers morceaux de code </t>
  </si>
  <si>
    <t>MANIPULER LES CLASSEURS EN VBA</t>
  </si>
  <si>
    <t>In-set.com/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</si>
  <si>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</si>
  <si>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</si>
  <si>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</si>
  <si>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</si>
  <si>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</si>
  <si>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</si>
  <si>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</si>
  <si>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</si>
  <si>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</si>
  <si>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</si>
  <si>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</si>
  <si>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</si>
  <si>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=RECHERCHE(9^9;C:C)</t>
  </si>
  <si>
    <t>Dernière cellule d'une colonne</t>
  </si>
  <si>
    <t>Trois fonctions pour découper une date</t>
  </si>
  <si>
    <t>Excel Exercice</t>
  </si>
  <si>
    <t>Tutoriel Excel Formule : =SI FIN.MOIS</t>
  </si>
  <si>
    <t>belka moali</t>
  </si>
  <si>
    <t>EXCEL, VBA : calculer le dernier jour d’un mois</t>
  </si>
  <si>
    <t>https://www.auditsi.eu/</t>
  </si>
  <si>
    <t>Calculer une échéance fin de mois</t>
  </si>
  <si>
    <t>FIN.MOIS : renvoyer le dernier jour du mois</t>
  </si>
  <si>
    <t>http://www.docexcel.com/</t>
  </si>
  <si>
    <t>Comment calculer le premier et le dernier jour du mois sur Excel ...</t>
  </si>
  <si>
    <t>MOIS</t>
  </si>
  <si>
    <t>RECETTE</t>
  </si>
  <si>
    <t>RECAPITULATIF</t>
  </si>
  <si>
    <t>l</t>
  </si>
  <si>
    <t>Compte Crédit Mutuel des Pétouliers</t>
  </si>
  <si>
    <t>CONCOURS INTERNE</t>
  </si>
  <si>
    <t>CONCOURS EXTERNE</t>
  </si>
  <si>
    <t>DENREES &amp; BOISSONS</t>
  </si>
  <si>
    <t>ENTRETIENT &amp; TRAVAUX</t>
  </si>
  <si>
    <t>FRAIS DE GESTION</t>
  </si>
  <si>
    <t>LICENCES &amp; CARTES</t>
  </si>
  <si>
    <t>SUBVENTIONS</t>
  </si>
  <si>
    <t>VETEMENTS</t>
  </si>
  <si>
    <t>ESPAGNE</t>
  </si>
  <si>
    <t>LOTOS-TOMBOLAS-VIDE_GRENIER</t>
  </si>
  <si>
    <t>Description de l'objet Feuille de calcul dans Excel</t>
  </si>
  <si>
    <t>Total</t>
  </si>
  <si>
    <t>Retrait</t>
  </si>
  <si>
    <t>Dépôt</t>
  </si>
  <si>
    <t>Banque</t>
  </si>
  <si>
    <t>Compte Caisse des Pétouliers</t>
  </si>
  <si>
    <t>Effacement des entrées</t>
  </si>
  <si>
    <t>avec report de la dernière ligne</t>
  </si>
  <si>
    <t>et effacement du libellé et du crédit</t>
  </si>
  <si>
    <t>Replacement libellé parn " Solde précédent"</t>
  </si>
  <si>
    <t>Suppression de lignes si valeur non inclut entre 2 dates</t>
  </si>
  <si>
    <t>Sub TEST()</t>
  </si>
  <si>
    <t>Dim datedeb As Date</t>
  </si>
  <si>
    <t>Dim datefin As Date</t>
  </si>
  <si>
    <t xml:space="preserve">    'classement du tableau par date'</t>
  </si>
  <si>
    <t xml:space="preserve">    ActiveSheet.Unprotect</t>
  </si>
  <si>
    <t xml:space="preserve">    Range("E4:H11").Select</t>
  </si>
  <si>
    <t xml:space="preserve">    ActiveWorkbook.Worksheets("Feuil1").Sort.SortFields.Clear</t>
  </si>
  <si>
    <t xml:space="preserve">    ActiveWorkbook.Worksheets("Feuil1").Sort.SortFields.Add Key:=Range("H4"), _</t>
  </si>
  <si>
    <t xml:space="preserve">    SortOn:=xlSortOnValues, Order:=xlAscending, DataOption:=xlSortNormal</t>
  </si>
  <si>
    <t xml:space="preserve">    With ActiveWorkbook.Worksheets("Feuil1").Sort</t>
  </si>
  <si>
    <t xml:space="preserve">        .SetRange Range("E4:H11")</t>
  </si>
  <si>
    <t xml:space="preserve">        .Header = xlNo</t>
  </si>
  <si>
    <t xml:space="preserve">        .MatchCase = False</t>
  </si>
  <si>
    <t xml:space="preserve">        .Orientation = xlTopToBottom</t>
  </si>
  <si>
    <t xml:space="preserve">        .SortMethod = xlPinYin</t>
  </si>
  <si>
    <t xml:space="preserve">        .Apply</t>
  </si>
  <si>
    <t xml:space="preserve">    End With</t>
  </si>
  <si>
    <t xml:space="preserve">    Range("E4").Select</t>
  </si>
  <si>
    <t xml:space="preserve">    'Selectionne des dates à conserver</t>
  </si>
  <si>
    <t xml:space="preserve">    datedeb = InputBox("Saisir la date de DEBUT ", "MM/DD/YY")</t>
  </si>
  <si>
    <t xml:space="preserve">    datefin = InputBox("Saisir la date de FIN", "MM/DD/YY")</t>
  </si>
  <si>
    <t xml:space="preserve">    'Efface les lignes hors date</t>
  </si>
  <si>
    <t xml:space="preserve">    For i = 30 To 1 Step -1</t>
  </si>
  <si>
    <t xml:space="preserve">        If Cells(i, 8).Value &lt; datedeb Or Cells(i, 8) &gt; datefin Then</t>
  </si>
  <si>
    <t xml:space="preserve">            Rows(i).Delete shift:=xlUp</t>
  </si>
  <si>
    <t xml:space="preserve">        End If</t>
  </si>
  <si>
    <t xml:space="preserve">    Next i</t>
  </si>
  <si>
    <t xml:space="preserve">    ActiveSheet.Protect</t>
  </si>
  <si>
    <r>
      <t>Sub</t>
    </r>
    <r>
      <rPr>
        <sz val="9"/>
        <color rgb="FF333333"/>
        <rFont val="Courier New"/>
        <family val="3"/>
      </rPr>
      <t xml:space="preserve"> TriDatesSupp()</t>
    </r>
  </si>
  <si>
    <r>
      <t>Const</t>
    </r>
    <r>
      <rPr>
        <sz val="9"/>
        <color rgb="FF333333"/>
        <rFont val="Courier New"/>
        <family val="3"/>
      </rPr>
      <t xml:space="preserve"> Entete </t>
    </r>
    <r>
      <rPr>
        <sz val="9"/>
        <color rgb="FF0000FF"/>
        <rFont val="Courier New"/>
        <family val="3"/>
      </rPr>
      <t>As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Byte</t>
    </r>
    <r>
      <rPr>
        <sz val="9"/>
        <color rgb="FF333333"/>
        <rFont val="Courier New"/>
        <family val="3"/>
      </rPr>
      <t xml:space="preserve"> = </t>
    </r>
    <r>
      <rPr>
        <sz val="9"/>
        <color rgb="FFCC66CC"/>
        <rFont val="Courier New"/>
        <family val="3"/>
      </rPr>
      <t>2</t>
    </r>
    <r>
      <rPr>
        <sz val="9"/>
        <color rgb="FF333333"/>
        <rFont val="Courier New"/>
        <family val="3"/>
      </rPr>
      <t xml:space="preserve"> </t>
    </r>
    <r>
      <rPr>
        <sz val="9"/>
        <color rgb="FF808080"/>
        <rFont val="Courier New"/>
        <family val="3"/>
      </rPr>
      <t>' Si pas d'en-tête mettre 1</t>
    </r>
  </si>
  <si>
    <r>
      <t>Dim</t>
    </r>
    <r>
      <rPr>
        <sz val="9"/>
        <color rgb="FF333333"/>
        <rFont val="Courier New"/>
        <family val="3"/>
      </rPr>
      <t xml:space="preserve"> Debut </t>
    </r>
    <r>
      <rPr>
        <sz val="9"/>
        <color rgb="FF0000FF"/>
        <rFont val="Courier New"/>
        <family val="3"/>
      </rPr>
      <t>As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Date</t>
    </r>
    <r>
      <rPr>
        <sz val="9"/>
        <color rgb="FF333333"/>
        <rFont val="Courier New"/>
        <family val="3"/>
      </rPr>
      <t xml:space="preserve">, Fin </t>
    </r>
    <r>
      <rPr>
        <sz val="9"/>
        <color rgb="FF0000FF"/>
        <rFont val="Courier New"/>
        <family val="3"/>
      </rPr>
      <t>As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Date</t>
    </r>
    <r>
      <rPr>
        <sz val="9"/>
        <color rgb="FF333333"/>
        <rFont val="Courier New"/>
        <family val="3"/>
      </rPr>
      <t xml:space="preserve">, ws </t>
    </r>
    <r>
      <rPr>
        <sz val="9"/>
        <color rgb="FF0000FF"/>
        <rFont val="Courier New"/>
        <family val="3"/>
      </rPr>
      <t>As</t>
    </r>
    <r>
      <rPr>
        <sz val="9"/>
        <color rgb="FF333333"/>
        <rFont val="Courier New"/>
        <family val="3"/>
      </rPr>
      <t xml:space="preserve"> Worksheet, DL&amp;, COL </t>
    </r>
    <r>
      <rPr>
        <sz val="9"/>
        <color rgb="FF0000FF"/>
        <rFont val="Courier New"/>
        <family val="3"/>
      </rPr>
      <t>As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Byte</t>
    </r>
  </si>
  <si>
    <r>
      <t xml:space="preserve">    Debut = AskDates(</t>
    </r>
    <r>
      <rPr>
        <sz val="9"/>
        <color rgb="FFFF0000"/>
        <rFont val="Courier New"/>
        <family val="3"/>
      </rPr>
      <t>"Veuillez entrer la de début :"</t>
    </r>
    <r>
      <rPr>
        <sz val="9"/>
        <color rgb="FF333333"/>
        <rFont val="Courier New"/>
        <family val="3"/>
      </rPr>
      <t xml:space="preserve">, </t>
    </r>
    <r>
      <rPr>
        <sz val="9"/>
        <color rgb="FFFF0000"/>
        <rFont val="Courier New"/>
        <family val="3"/>
      </rPr>
      <t>"Date de début"</t>
    </r>
    <r>
      <rPr>
        <sz val="9"/>
        <color rgb="FF333333"/>
        <rFont val="Courier New"/>
        <family val="3"/>
      </rPr>
      <t xml:space="preserve">): </t>
    </r>
    <r>
      <rPr>
        <sz val="9"/>
        <color rgb="FF0000FF"/>
        <rFont val="Courier New"/>
        <family val="3"/>
      </rPr>
      <t>If</t>
    </r>
    <r>
      <rPr>
        <sz val="9"/>
        <color rgb="FF333333"/>
        <rFont val="Courier New"/>
        <family val="3"/>
      </rPr>
      <t xml:space="preserve"> Debut = </t>
    </r>
    <r>
      <rPr>
        <sz val="9"/>
        <color rgb="FFCC66CC"/>
        <rFont val="Courier New"/>
        <family val="3"/>
      </rPr>
      <t>0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Then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Exit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Sub</t>
    </r>
  </si>
  <si>
    <r>
      <t xml:space="preserve">    Fin = AskDates(</t>
    </r>
    <r>
      <rPr>
        <sz val="9"/>
        <color rgb="FFFF0000"/>
        <rFont val="Courier New"/>
        <family val="3"/>
      </rPr>
      <t>"Veuillez entrer la date de fin :"</t>
    </r>
    <r>
      <rPr>
        <sz val="9"/>
        <color rgb="FF333333"/>
        <rFont val="Courier New"/>
        <family val="3"/>
      </rPr>
      <t xml:space="preserve">, </t>
    </r>
    <r>
      <rPr>
        <sz val="9"/>
        <color rgb="FFFF0000"/>
        <rFont val="Courier New"/>
        <family val="3"/>
      </rPr>
      <t>"Date de fin"</t>
    </r>
    <r>
      <rPr>
        <sz val="9"/>
        <color rgb="FF333333"/>
        <rFont val="Courier New"/>
        <family val="3"/>
      </rPr>
      <t xml:space="preserve">): </t>
    </r>
    <r>
      <rPr>
        <sz val="9"/>
        <color rgb="FF0000FF"/>
        <rFont val="Courier New"/>
        <family val="3"/>
      </rPr>
      <t>If</t>
    </r>
    <r>
      <rPr>
        <sz val="9"/>
        <color rgb="FF333333"/>
        <rFont val="Courier New"/>
        <family val="3"/>
      </rPr>
      <t xml:space="preserve"> Fin = </t>
    </r>
    <r>
      <rPr>
        <sz val="9"/>
        <color rgb="FFCC66CC"/>
        <rFont val="Courier New"/>
        <family val="3"/>
      </rPr>
      <t>0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Then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Exit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Sub</t>
    </r>
  </si>
  <si>
    <r>
      <t xml:space="preserve">    choix = MsgBox(</t>
    </r>
    <r>
      <rPr>
        <sz val="9"/>
        <color rgb="FFFF0000"/>
        <rFont val="Courier New"/>
        <family val="3"/>
      </rPr>
      <t>"Votre choix : du "</t>
    </r>
    <r>
      <rPr>
        <sz val="9"/>
        <color rgb="FF333333"/>
        <rFont val="Courier New"/>
        <family val="3"/>
      </rPr>
      <t xml:space="preserve"> &amp; Debut &amp; </t>
    </r>
    <r>
      <rPr>
        <sz val="9"/>
        <color rgb="FFFF0000"/>
        <rFont val="Courier New"/>
        <family val="3"/>
      </rPr>
      <t>" au "</t>
    </r>
    <r>
      <rPr>
        <sz val="9"/>
        <color rgb="FF333333"/>
        <rFont val="Courier New"/>
        <family val="3"/>
      </rPr>
      <t xml:space="preserve"> &amp; Fin &amp; </t>
    </r>
    <r>
      <rPr>
        <sz val="9"/>
        <color rgb="FFFF0000"/>
        <rFont val="Courier New"/>
        <family val="3"/>
      </rPr>
      <t>""</t>
    </r>
    <r>
      <rPr>
        <sz val="9"/>
        <color rgb="FF333333"/>
        <rFont val="Courier New"/>
        <family val="3"/>
      </rPr>
      <t xml:space="preserve">, vbOKCancel): </t>
    </r>
    <r>
      <rPr>
        <sz val="9"/>
        <color rgb="FF0000FF"/>
        <rFont val="Courier New"/>
        <family val="3"/>
      </rPr>
      <t>If</t>
    </r>
    <r>
      <rPr>
        <sz val="9"/>
        <color rgb="FF333333"/>
        <rFont val="Courier New"/>
        <family val="3"/>
      </rPr>
      <t xml:space="preserve"> choix = vbCancel </t>
    </r>
    <r>
      <rPr>
        <sz val="9"/>
        <color rgb="FF0000FF"/>
        <rFont val="Courier New"/>
        <family val="3"/>
      </rPr>
      <t>Then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Exit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Sub</t>
    </r>
  </si>
  <si>
    <r>
      <t xml:space="preserve">    </t>
    </r>
    <r>
      <rPr>
        <sz val="9"/>
        <color rgb="FF0000FF"/>
        <rFont val="Courier New"/>
        <family val="3"/>
      </rPr>
      <t>Set</t>
    </r>
    <r>
      <rPr>
        <sz val="9"/>
        <color rgb="FF333333"/>
        <rFont val="Courier New"/>
        <family val="3"/>
      </rPr>
      <t xml:space="preserve"> ws = Sheets(</t>
    </r>
    <r>
      <rPr>
        <sz val="9"/>
        <color rgb="FFFF0000"/>
        <rFont val="Courier New"/>
        <family val="3"/>
      </rPr>
      <t>"Feuil1"</t>
    </r>
    <r>
      <rPr>
        <sz val="9"/>
        <color rgb="FF333333"/>
        <rFont val="Courier New"/>
        <family val="3"/>
      </rPr>
      <t xml:space="preserve">) </t>
    </r>
    <r>
      <rPr>
        <sz val="9"/>
        <color rgb="FF808080"/>
        <rFont val="Courier New"/>
        <family val="3"/>
      </rPr>
      <t>'Mettre le nom de la feuille voulu à la place de "Feuil1"</t>
    </r>
  </si>
  <si>
    <r>
      <t xml:space="preserve">Application.ScreenUpdating = </t>
    </r>
    <r>
      <rPr>
        <sz val="9"/>
        <color rgb="FF0000FF"/>
        <rFont val="Courier New"/>
        <family val="3"/>
      </rPr>
      <t>False</t>
    </r>
  </si>
  <si>
    <r>
      <t xml:space="preserve">    </t>
    </r>
    <r>
      <rPr>
        <sz val="9"/>
        <color rgb="FF0000FF"/>
        <rFont val="Courier New"/>
        <family val="3"/>
      </rPr>
      <t>With</t>
    </r>
    <r>
      <rPr>
        <sz val="9"/>
        <color rgb="FF333333"/>
        <rFont val="Courier New"/>
        <family val="3"/>
      </rPr>
      <t xml:space="preserve"> ws</t>
    </r>
  </si>
  <si>
    <r>
      <t xml:space="preserve">        DL = .Cells(Rows.Count, </t>
    </r>
    <r>
      <rPr>
        <sz val="9"/>
        <color rgb="FFCC66CC"/>
        <rFont val="Courier New"/>
        <family val="3"/>
      </rPr>
      <t>1</t>
    </r>
    <r>
      <rPr>
        <sz val="9"/>
        <color rgb="FF333333"/>
        <rFont val="Courier New"/>
        <family val="3"/>
      </rPr>
      <t>).</t>
    </r>
    <r>
      <rPr>
        <sz val="9"/>
        <color rgb="FF0000FF"/>
        <rFont val="Courier New"/>
        <family val="3"/>
      </rPr>
      <t>End</t>
    </r>
    <r>
      <rPr>
        <sz val="9"/>
        <color rgb="FF333333"/>
        <rFont val="Courier New"/>
        <family val="3"/>
      </rPr>
      <t>(xlUp).Row: COL = .Cells(</t>
    </r>
    <r>
      <rPr>
        <sz val="9"/>
        <color rgb="FFCC66CC"/>
        <rFont val="Courier New"/>
        <family val="3"/>
      </rPr>
      <t>1</t>
    </r>
    <r>
      <rPr>
        <sz val="9"/>
        <color rgb="FF333333"/>
        <rFont val="Courier New"/>
        <family val="3"/>
      </rPr>
      <t xml:space="preserve">).CurrentRegion.Columns.Count + </t>
    </r>
    <r>
      <rPr>
        <sz val="9"/>
        <color rgb="FFCC66CC"/>
        <rFont val="Courier New"/>
        <family val="3"/>
      </rPr>
      <t>1</t>
    </r>
  </si>
  <si>
    <r>
      <t xml:space="preserve">        </t>
    </r>
    <r>
      <rPr>
        <sz val="9"/>
        <color rgb="FF0000FF"/>
        <rFont val="Courier New"/>
        <family val="3"/>
      </rPr>
      <t>With</t>
    </r>
    <r>
      <rPr>
        <sz val="9"/>
        <color rgb="FF333333"/>
        <rFont val="Courier New"/>
        <family val="3"/>
      </rPr>
      <t xml:space="preserve"> .Range(Cells(Entete, COL), Cells(DL, COL))</t>
    </r>
  </si>
  <si>
    <r>
      <t xml:space="preserve">            .Formula = </t>
    </r>
    <r>
      <rPr>
        <sz val="9"/>
        <color rgb="FFFF0000"/>
        <rFont val="Courier New"/>
        <family val="3"/>
      </rPr>
      <t>"=IF(AND(DATEVALUE(SUBSTITUTE(A"</t>
    </r>
    <r>
      <rPr>
        <sz val="9"/>
        <color rgb="FF333333"/>
        <rFont val="Courier New"/>
        <family val="3"/>
      </rPr>
      <t xml:space="preserve"> &amp; Entete &amp; </t>
    </r>
    <r>
      <rPr>
        <sz val="9"/>
        <color rgb="FFFF0000"/>
        <rFont val="Courier New"/>
        <family val="3"/>
      </rPr>
      <t>",""."",""/""))&gt;="</t>
    </r>
    <r>
      <rPr>
        <sz val="9"/>
        <color rgb="FF333333"/>
        <rFont val="Courier New"/>
        <family val="3"/>
      </rPr>
      <t xml:space="preserve"> &amp; </t>
    </r>
    <r>
      <rPr>
        <sz val="9"/>
        <color rgb="FF0000FF"/>
        <rFont val="Courier New"/>
        <family val="3"/>
      </rPr>
      <t>CDbl</t>
    </r>
    <r>
      <rPr>
        <sz val="9"/>
        <color rgb="FF333333"/>
        <rFont val="Courier New"/>
        <family val="3"/>
      </rPr>
      <t xml:space="preserve">(Debut) &amp; </t>
    </r>
    <r>
      <rPr>
        <sz val="9"/>
        <color rgb="FFFF0000"/>
        <rFont val="Courier New"/>
        <family val="3"/>
      </rPr>
      <t>",DATEVALUE(SUBSTITUTE(A"</t>
    </r>
    <r>
      <rPr>
        <sz val="9"/>
        <color rgb="FF333333"/>
        <rFont val="Courier New"/>
        <family val="3"/>
      </rPr>
      <t xml:space="preserve"> &amp; Entete &amp; </t>
    </r>
    <r>
      <rPr>
        <sz val="9"/>
        <color rgb="FFFF0000"/>
        <rFont val="Courier New"/>
        <family val="3"/>
      </rPr>
      <t>",""."",""/""))&lt;="</t>
    </r>
    <r>
      <rPr>
        <sz val="9"/>
        <color rgb="FF333333"/>
        <rFont val="Courier New"/>
        <family val="3"/>
      </rPr>
      <t xml:space="preserve"> &amp; </t>
    </r>
    <r>
      <rPr>
        <sz val="9"/>
        <color rgb="FF0000FF"/>
        <rFont val="Courier New"/>
        <family val="3"/>
      </rPr>
      <t>CDbl</t>
    </r>
    <r>
      <rPr>
        <sz val="9"/>
        <color rgb="FF333333"/>
        <rFont val="Courier New"/>
        <family val="3"/>
      </rPr>
      <t xml:space="preserve">(Fin) &amp; </t>
    </r>
    <r>
      <rPr>
        <sz val="9"/>
        <color rgb="FFFF0000"/>
        <rFont val="Courier New"/>
        <family val="3"/>
      </rPr>
      <t>"),0,1)"</t>
    </r>
  </si>
  <si>
    <t xml:space="preserve">            .Value = .Value</t>
  </si>
  <si>
    <r>
      <t xml:space="preserve">        </t>
    </r>
    <r>
      <rPr>
        <sz val="9"/>
        <color rgb="FF0000FF"/>
        <rFont val="Courier New"/>
        <family val="3"/>
      </rPr>
      <t>End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With</t>
    </r>
  </si>
  <si>
    <r>
      <t xml:space="preserve">        </t>
    </r>
    <r>
      <rPr>
        <sz val="9"/>
        <color rgb="FF0000FF"/>
        <rFont val="Courier New"/>
        <family val="3"/>
      </rPr>
      <t>With</t>
    </r>
    <r>
      <rPr>
        <sz val="9"/>
        <color rgb="FF333333"/>
        <rFont val="Courier New"/>
        <family val="3"/>
      </rPr>
      <t xml:space="preserve"> .Cells(</t>
    </r>
    <r>
      <rPr>
        <sz val="9"/>
        <color rgb="FFCC66CC"/>
        <rFont val="Courier New"/>
        <family val="3"/>
      </rPr>
      <t>1</t>
    </r>
    <r>
      <rPr>
        <sz val="9"/>
        <color rgb="FF333333"/>
        <rFont val="Courier New"/>
        <family val="3"/>
      </rPr>
      <t>).CurrentRegion</t>
    </r>
  </si>
  <si>
    <r>
      <t xml:space="preserve">            .Sort Cells(COL), xlAscending, Header:=xlYes </t>
    </r>
    <r>
      <rPr>
        <sz val="9"/>
        <color rgb="FF808080"/>
        <rFont val="Courier New"/>
        <family val="3"/>
      </rPr>
      <t>' ou xlNo si pas d'en-tête</t>
    </r>
  </si>
  <si>
    <r>
      <t xml:space="preserve">            V = Application.Match(</t>
    </r>
    <r>
      <rPr>
        <sz val="9"/>
        <color rgb="FFCC66CC"/>
        <rFont val="Courier New"/>
        <family val="3"/>
      </rPr>
      <t>1</t>
    </r>
    <r>
      <rPr>
        <sz val="9"/>
        <color rgb="FF333333"/>
        <rFont val="Courier New"/>
        <family val="3"/>
      </rPr>
      <t xml:space="preserve">, .Columns(COL), </t>
    </r>
    <r>
      <rPr>
        <sz val="9"/>
        <color rgb="FFCC66CC"/>
        <rFont val="Courier New"/>
        <family val="3"/>
      </rPr>
      <t>0</t>
    </r>
    <r>
      <rPr>
        <sz val="9"/>
        <color rgb="FF333333"/>
        <rFont val="Courier New"/>
        <family val="3"/>
      </rPr>
      <t>)</t>
    </r>
  </si>
  <si>
    <r>
      <t xml:space="preserve">            </t>
    </r>
    <r>
      <rPr>
        <sz val="9"/>
        <color rgb="FF0000FF"/>
        <rFont val="Courier New"/>
        <family val="3"/>
      </rPr>
      <t>If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Not</t>
    </r>
    <r>
      <rPr>
        <sz val="9"/>
        <color rgb="FF333333"/>
        <rFont val="Courier New"/>
        <family val="3"/>
      </rPr>
      <t xml:space="preserve"> IsError(V) </t>
    </r>
    <r>
      <rPr>
        <sz val="9"/>
        <color rgb="FF0000FF"/>
        <rFont val="Courier New"/>
        <family val="3"/>
      </rPr>
      <t>Then</t>
    </r>
  </si>
  <si>
    <r>
      <t xml:space="preserve">                Rows(V &amp; </t>
    </r>
    <r>
      <rPr>
        <sz val="9"/>
        <color rgb="FFFF0000"/>
        <rFont val="Courier New"/>
        <family val="3"/>
      </rPr>
      <t>":"</t>
    </r>
    <r>
      <rPr>
        <sz val="9"/>
        <color rgb="FF333333"/>
        <rFont val="Courier New"/>
        <family val="3"/>
      </rPr>
      <t xml:space="preserve"> &amp; .Rows.Count).EntireRow.Delete</t>
    </r>
  </si>
  <si>
    <r>
      <t xml:space="preserve">            </t>
    </r>
    <r>
      <rPr>
        <sz val="9"/>
        <color rgb="FF0000FF"/>
        <rFont val="Courier New"/>
        <family val="3"/>
      </rPr>
      <t>End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If</t>
    </r>
  </si>
  <si>
    <t xml:space="preserve">            .Columns(COL).Clear</t>
  </si>
  <si>
    <r>
      <t xml:space="preserve">    </t>
    </r>
    <r>
      <rPr>
        <sz val="9"/>
        <color rgb="FF0000FF"/>
        <rFont val="Courier New"/>
        <family val="3"/>
      </rPr>
      <t>End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With</t>
    </r>
  </si>
  <si>
    <r>
      <t xml:space="preserve">Application.ScreenUpdating = </t>
    </r>
    <r>
      <rPr>
        <sz val="9"/>
        <color rgb="FF0000FF"/>
        <rFont val="Courier New"/>
        <family val="3"/>
      </rPr>
      <t>True</t>
    </r>
  </si>
  <si>
    <r>
      <t>Set</t>
    </r>
    <r>
      <rPr>
        <sz val="9"/>
        <color rgb="FF333333"/>
        <rFont val="Courier New"/>
        <family val="3"/>
      </rPr>
      <t xml:space="preserve"> ws = </t>
    </r>
    <r>
      <rPr>
        <sz val="9"/>
        <color rgb="FF0000FF"/>
        <rFont val="Courier New"/>
        <family val="3"/>
      </rPr>
      <t>Nothing</t>
    </r>
  </si>
  <si>
    <r>
      <t>End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Sub</t>
    </r>
  </si>
  <si>
    <r>
      <t>Function</t>
    </r>
    <r>
      <rPr>
        <sz val="9"/>
        <color rgb="FF333333"/>
        <rFont val="Courier New"/>
        <family val="3"/>
      </rPr>
      <t xml:space="preserve"> AskDates(message </t>
    </r>
    <r>
      <rPr>
        <sz val="9"/>
        <color rgb="FF0000FF"/>
        <rFont val="Courier New"/>
        <family val="3"/>
      </rPr>
      <t>As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String</t>
    </r>
    <r>
      <rPr>
        <sz val="9"/>
        <color rgb="FF333333"/>
        <rFont val="Courier New"/>
        <family val="3"/>
      </rPr>
      <t xml:space="preserve">, titre </t>
    </r>
    <r>
      <rPr>
        <sz val="9"/>
        <color rgb="FF0000FF"/>
        <rFont val="Courier New"/>
        <family val="3"/>
      </rPr>
      <t>As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String</t>
    </r>
    <r>
      <rPr>
        <sz val="9"/>
        <color rgb="FF333333"/>
        <rFont val="Courier New"/>
        <family val="3"/>
      </rPr>
      <t xml:space="preserve">) </t>
    </r>
    <r>
      <rPr>
        <sz val="9"/>
        <color rgb="FF0000FF"/>
        <rFont val="Courier New"/>
        <family val="3"/>
      </rPr>
      <t>As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Date</t>
    </r>
  </si>
  <si>
    <r>
      <t xml:space="preserve">    </t>
    </r>
    <r>
      <rPr>
        <sz val="9"/>
        <color rgb="FF0000FF"/>
        <rFont val="Courier New"/>
        <family val="3"/>
      </rPr>
      <t>Do</t>
    </r>
  </si>
  <si>
    <r>
      <t xml:space="preserve">        madate = InputBox(message, titre, </t>
    </r>
    <r>
      <rPr>
        <sz val="9"/>
        <color rgb="FFFF0000"/>
        <rFont val="Courier New"/>
        <family val="3"/>
      </rPr>
      <t>"Mettre la date dans ce format : XX/XX/XX"</t>
    </r>
    <r>
      <rPr>
        <sz val="9"/>
        <color rgb="FF333333"/>
        <rFont val="Courier New"/>
        <family val="3"/>
      </rPr>
      <t xml:space="preserve">): </t>
    </r>
    <r>
      <rPr>
        <sz val="9"/>
        <color rgb="FF0000FF"/>
        <rFont val="Courier New"/>
        <family val="3"/>
      </rPr>
      <t>If</t>
    </r>
    <r>
      <rPr>
        <sz val="9"/>
        <color rgb="FF333333"/>
        <rFont val="Courier New"/>
        <family val="3"/>
      </rPr>
      <t xml:space="preserve"> madate = </t>
    </r>
    <r>
      <rPr>
        <sz val="9"/>
        <color rgb="FFFF0000"/>
        <rFont val="Courier New"/>
        <family val="3"/>
      </rPr>
      <t>""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Then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Exit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Function</t>
    </r>
  </si>
  <si>
    <r>
      <t xml:space="preserve">    </t>
    </r>
    <r>
      <rPr>
        <sz val="9"/>
        <color rgb="FF0000FF"/>
        <rFont val="Courier New"/>
        <family val="3"/>
      </rPr>
      <t>Loop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Until</t>
    </r>
    <r>
      <rPr>
        <sz val="9"/>
        <color rgb="FF333333"/>
        <rFont val="Courier New"/>
        <family val="3"/>
      </rPr>
      <t xml:space="preserve"> IsDate(madate) = </t>
    </r>
    <r>
      <rPr>
        <sz val="9"/>
        <color rgb="FF0000FF"/>
        <rFont val="Courier New"/>
        <family val="3"/>
      </rPr>
      <t>True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And</t>
    </r>
    <r>
      <rPr>
        <sz val="9"/>
        <color rgb="FF333333"/>
        <rFont val="Courier New"/>
        <family val="3"/>
      </rPr>
      <t xml:space="preserve"> InStr(madate, </t>
    </r>
    <r>
      <rPr>
        <sz val="9"/>
        <color rgb="FFFF0000"/>
        <rFont val="Courier New"/>
        <family val="3"/>
      </rPr>
      <t>"."</t>
    </r>
    <r>
      <rPr>
        <sz val="9"/>
        <color rgb="FF333333"/>
        <rFont val="Courier New"/>
        <family val="3"/>
      </rPr>
      <t xml:space="preserve">) = </t>
    </r>
    <r>
      <rPr>
        <sz val="9"/>
        <color rgb="FFCC66CC"/>
        <rFont val="Courier New"/>
        <family val="3"/>
      </rPr>
      <t>0</t>
    </r>
  </si>
  <si>
    <r>
      <t xml:space="preserve">    madate = Format(madate, </t>
    </r>
    <r>
      <rPr>
        <sz val="9"/>
        <color rgb="FFFF0000"/>
        <rFont val="Courier New"/>
        <family val="3"/>
      </rPr>
      <t>"dd/mm/yy"</t>
    </r>
    <r>
      <rPr>
        <sz val="9"/>
        <color rgb="FF333333"/>
        <rFont val="Courier New"/>
        <family val="3"/>
      </rPr>
      <t>)</t>
    </r>
  </si>
  <si>
    <t xml:space="preserve">    AskDates = madate</t>
  </si>
  <si>
    <r>
      <t>End</t>
    </r>
    <r>
      <rPr>
        <sz val="9"/>
        <color rgb="FF333333"/>
        <rFont val="Courier New"/>
        <family val="3"/>
      </rPr>
      <t xml:space="preserve"> </t>
    </r>
    <r>
      <rPr>
        <sz val="9"/>
        <color rgb="FF0000FF"/>
        <rFont val="Courier New"/>
        <family val="3"/>
      </rPr>
      <t>Function</t>
    </r>
  </si>
  <si>
    <t>Suppression de lignes si valeur non inclut entre 2 dates (2ème version)</t>
  </si>
  <si>
    <t>exemple 1 on supprime tout ce qui est entre deux dates </t>
  </si>
  <si>
    <t>avec en A1 01/01/2017 entendu jusqu'en 2040 vers le bas en colonne A</t>
  </si>
  <si>
    <t>le résultat du filtre est instantané</t>
  </si>
  <si>
    <t>sheets et date a adapter </t>
  </si>
  <si>
    <r>
      <t>Sub</t>
    </r>
    <r>
      <rPr>
        <sz val="9"/>
        <color rgb="FF333333"/>
        <rFont val="Courier New"/>
        <family val="3"/>
      </rPr>
      <t xml:space="preserve"> Macro1()</t>
    </r>
  </si>
  <si>
    <r>
      <t xml:space="preserve">    </t>
    </r>
    <r>
      <rPr>
        <sz val="9"/>
        <color rgb="FF0000FF"/>
        <rFont val="Courier New"/>
        <family val="3"/>
      </rPr>
      <t>Dim</t>
    </r>
    <r>
      <rPr>
        <sz val="9"/>
        <color rgb="FF333333"/>
        <rFont val="Courier New"/>
        <family val="3"/>
      </rPr>
      <t xml:space="preserve"> Date1, Date2, plage </t>
    </r>
    <r>
      <rPr>
        <sz val="9"/>
        <color rgb="FF0000FF"/>
        <rFont val="Courier New"/>
        <family val="3"/>
      </rPr>
      <t>As</t>
    </r>
    <r>
      <rPr>
        <sz val="9"/>
        <color rgb="FF333333"/>
        <rFont val="Courier New"/>
        <family val="3"/>
      </rPr>
      <t xml:space="preserve"> Range</t>
    </r>
  </si>
  <si>
    <r>
      <t xml:space="preserve">    DateMin = </t>
    </r>
    <r>
      <rPr>
        <sz val="9"/>
        <color rgb="FFFF0000"/>
        <rFont val="Courier New"/>
        <family val="3"/>
      </rPr>
      <t>"10/01/2017"</t>
    </r>
  </si>
  <si>
    <r>
      <t xml:space="preserve">    DateMax = </t>
    </r>
    <r>
      <rPr>
        <sz val="9"/>
        <color rgb="FFFF0000"/>
        <rFont val="Courier New"/>
        <family val="3"/>
      </rPr>
      <t>"02/02/2017"</t>
    </r>
  </si>
  <si>
    <r>
      <t xml:space="preserve">    </t>
    </r>
    <r>
      <rPr>
        <sz val="9"/>
        <color rgb="FF0000FF"/>
        <rFont val="Courier New"/>
        <family val="3"/>
      </rPr>
      <t>Set</t>
    </r>
    <r>
      <rPr>
        <sz val="9"/>
        <color rgb="FF333333"/>
        <rFont val="Courier New"/>
        <family val="3"/>
      </rPr>
      <t xml:space="preserve"> plage = Sheets(</t>
    </r>
    <r>
      <rPr>
        <sz val="9"/>
        <color rgb="FFCC66CC"/>
        <rFont val="Courier New"/>
        <family val="3"/>
      </rPr>
      <t>1</t>
    </r>
    <r>
      <rPr>
        <sz val="9"/>
        <color rgb="FF333333"/>
        <rFont val="Courier New"/>
        <family val="3"/>
      </rPr>
      <t>).Range(</t>
    </r>
    <r>
      <rPr>
        <sz val="9"/>
        <color rgb="FFFF0000"/>
        <rFont val="Courier New"/>
        <family val="3"/>
      </rPr>
      <t>"A1"</t>
    </r>
    <r>
      <rPr>
        <sz val="9"/>
        <color rgb="FF333333"/>
        <rFont val="Courier New"/>
        <family val="3"/>
      </rPr>
      <t xml:space="preserve">, Cells(Rows.Count, </t>
    </r>
    <r>
      <rPr>
        <sz val="9"/>
        <color rgb="FFCC66CC"/>
        <rFont val="Courier New"/>
        <family val="3"/>
      </rPr>
      <t>1</t>
    </r>
    <r>
      <rPr>
        <sz val="9"/>
        <color rgb="FF333333"/>
        <rFont val="Courier New"/>
        <family val="3"/>
      </rPr>
      <t>).</t>
    </r>
    <r>
      <rPr>
        <sz val="9"/>
        <color rgb="FF0000FF"/>
        <rFont val="Courier New"/>
        <family val="3"/>
      </rPr>
      <t>End</t>
    </r>
    <r>
      <rPr>
        <sz val="9"/>
        <color rgb="FF333333"/>
        <rFont val="Courier New"/>
        <family val="3"/>
      </rPr>
      <t>(xlUp))</t>
    </r>
  </si>
  <si>
    <r>
      <t xml:space="preserve">    </t>
    </r>
    <r>
      <rPr>
        <sz val="9"/>
        <color rgb="FF0000FF"/>
        <rFont val="Courier New"/>
        <family val="3"/>
      </rPr>
      <t>With</t>
    </r>
    <r>
      <rPr>
        <sz val="9"/>
        <color rgb="FF333333"/>
        <rFont val="Courier New"/>
        <family val="3"/>
      </rPr>
      <t xml:space="preserve"> plage</t>
    </r>
  </si>
  <si>
    <r>
      <t xml:space="preserve">        .AutoFilter Field:=</t>
    </r>
    <r>
      <rPr>
        <sz val="9"/>
        <color rgb="FFCC66CC"/>
        <rFont val="Courier New"/>
        <family val="3"/>
      </rPr>
      <t>1</t>
    </r>
    <r>
      <rPr>
        <sz val="9"/>
        <color rgb="FF333333"/>
        <rFont val="Courier New"/>
        <family val="3"/>
      </rPr>
      <t>, Criteria1:=</t>
    </r>
    <r>
      <rPr>
        <sz val="9"/>
        <color rgb="FFFF0000"/>
        <rFont val="Courier New"/>
        <family val="3"/>
      </rPr>
      <t>"&lt;"</t>
    </r>
    <r>
      <rPr>
        <sz val="9"/>
        <color rgb="FF333333"/>
        <rFont val="Courier New"/>
        <family val="3"/>
      </rPr>
      <t xml:space="preserve"> &amp; </t>
    </r>
    <r>
      <rPr>
        <sz val="9"/>
        <color rgb="FF0000FF"/>
        <rFont val="Courier New"/>
        <family val="3"/>
      </rPr>
      <t>CLng</t>
    </r>
    <r>
      <rPr>
        <sz val="9"/>
        <color rgb="FF333333"/>
        <rFont val="Courier New"/>
        <family val="3"/>
      </rPr>
      <t>(</t>
    </r>
    <r>
      <rPr>
        <sz val="9"/>
        <color rgb="FF0000FF"/>
        <rFont val="Courier New"/>
        <family val="3"/>
      </rPr>
      <t>CDate</t>
    </r>
    <r>
      <rPr>
        <sz val="9"/>
        <color rgb="FF333333"/>
        <rFont val="Courier New"/>
        <family val="3"/>
      </rPr>
      <t xml:space="preserve">(DateMax)), </t>
    </r>
    <r>
      <rPr>
        <sz val="9"/>
        <color rgb="FF0000FF"/>
        <rFont val="Courier New"/>
        <family val="3"/>
      </rPr>
      <t>Operator</t>
    </r>
    <r>
      <rPr>
        <sz val="9"/>
        <color rgb="FF333333"/>
        <rFont val="Courier New"/>
        <family val="3"/>
      </rPr>
      <t>:=xlAnd, Criteria2:=</t>
    </r>
    <r>
      <rPr>
        <sz val="9"/>
        <color rgb="FFFF0000"/>
        <rFont val="Courier New"/>
        <family val="3"/>
      </rPr>
      <t>"&gt;"</t>
    </r>
    <r>
      <rPr>
        <sz val="9"/>
        <color rgb="FF333333"/>
        <rFont val="Courier New"/>
        <family val="3"/>
      </rPr>
      <t xml:space="preserve"> &amp; </t>
    </r>
    <r>
      <rPr>
        <sz val="9"/>
        <color rgb="FF0000FF"/>
        <rFont val="Courier New"/>
        <family val="3"/>
      </rPr>
      <t>CLng</t>
    </r>
    <r>
      <rPr>
        <sz val="9"/>
        <color rgb="FF333333"/>
        <rFont val="Courier New"/>
        <family val="3"/>
      </rPr>
      <t>(</t>
    </r>
    <r>
      <rPr>
        <sz val="9"/>
        <color rgb="FF0000FF"/>
        <rFont val="Courier New"/>
        <family val="3"/>
      </rPr>
      <t>CDate</t>
    </r>
    <r>
      <rPr>
        <sz val="9"/>
        <color rgb="FF333333"/>
        <rFont val="Courier New"/>
        <family val="3"/>
      </rPr>
      <t>(DateMin))</t>
    </r>
  </si>
  <si>
    <r>
      <t xml:space="preserve">         </t>
    </r>
    <r>
      <rPr>
        <sz val="9"/>
        <color rgb="FF808080"/>
        <rFont val="Courier New"/>
        <family val="3"/>
      </rPr>
      <t>'MsgBox plage.SpecialCells(xlVisible).Address</t>
    </r>
  </si>
  <si>
    <r>
      <t xml:space="preserve">            </t>
    </r>
    <r>
      <rPr>
        <sz val="9"/>
        <color rgb="FF0000FF"/>
        <rFont val="Courier New"/>
        <family val="3"/>
      </rPr>
      <t>Set</t>
    </r>
    <r>
      <rPr>
        <sz val="9"/>
        <color rgb="FF333333"/>
        <rFont val="Courier New"/>
        <family val="3"/>
      </rPr>
      <t xml:space="preserve"> rangeAsupprimer = plage.SpecialCells(xlVisible)</t>
    </r>
  </si>
  <si>
    <t xml:space="preserve">   plage.AutoFilter</t>
  </si>
  <si>
    <t>rangeAsupprimer.EntireRow.Delete</t>
  </si>
  <si>
    <t>maintenant l'inverse</t>
  </si>
  <si>
    <t>on suprime tout ce qui est en dehors de entre deux dates (soit on garde ce qui est entre les deux dates )</t>
  </si>
  <si>
    <t xml:space="preserve">         MsgBox plage.SpecialCells(xlVisible).Address</t>
  </si>
  <si>
    <r>
      <t xml:space="preserve">            </t>
    </r>
    <r>
      <rPr>
        <sz val="9"/>
        <color rgb="FF0000FF"/>
        <rFont val="Courier New"/>
        <family val="3"/>
      </rPr>
      <t>Set</t>
    </r>
    <r>
      <rPr>
        <sz val="9"/>
        <color rgb="FF333333"/>
        <rFont val="Courier New"/>
        <family val="3"/>
      </rPr>
      <t xml:space="preserve"> rangeAgarder = plage.SpecialCells(xlVisible)</t>
    </r>
  </si>
  <si>
    <r>
      <t xml:space="preserve">rangeAgarder.EntireRow.Hidden = </t>
    </r>
    <r>
      <rPr>
        <sz val="9"/>
        <color rgb="FF0000FF"/>
        <rFont val="Courier New"/>
        <family val="3"/>
      </rPr>
      <t>True</t>
    </r>
  </si>
  <si>
    <t>plage.SpecialCells(xlVisible).EntireRow.Delete</t>
  </si>
  <si>
    <r>
      <t xml:space="preserve">plage.Cells.EntireRow.Hidden = </t>
    </r>
    <r>
      <rPr>
        <sz val="9"/>
        <color rgb="FF0000FF"/>
        <rFont val="Courier New"/>
        <family val="3"/>
      </rPr>
      <t>False</t>
    </r>
  </si>
  <si>
    <r>
      <t xml:space="preserve"> </t>
    </r>
    <r>
      <rPr>
        <b/>
        <sz val="9"/>
        <color rgb="FF333333"/>
        <rFont val="Courier New"/>
        <family val="3"/>
      </rPr>
      <t>If plage.Cells(1).Value &lt; DateMin Or plage.Cells(1).Value &gt; DateMax Then plage.Cells(1).EntireRow.Delete</t>
    </r>
  </si>
  <si>
    <r>
      <t>en attendant ajoute cela avant le </t>
    </r>
    <r>
      <rPr>
        <b/>
        <i/>
        <u/>
        <sz val="10"/>
        <color rgb="FFFF0000"/>
        <rFont val="Verdana"/>
        <family val="2"/>
      </rPr>
      <t>end sub </t>
    </r>
    <r>
      <rPr>
        <i/>
        <u/>
        <sz val="10"/>
        <color rgb="FFFF0000"/>
        <rFont val="Verdana"/>
        <family val="2"/>
      </rPr>
      <t>a la fin pour virer la premiere ligne si elle ne correspond pas au critères </t>
    </r>
  </si>
  <si>
    <t>Solde précédant</t>
  </si>
  <si>
    <t xml:space="preserve">Abonnement </t>
  </si>
  <si>
    <t>Denrées &amp; Boissons</t>
  </si>
  <si>
    <t xml:space="preserve">Repas </t>
  </si>
  <si>
    <t>Tombola</t>
  </si>
  <si>
    <t>Vide grenier</t>
  </si>
  <si>
    <t>Commentaires</t>
  </si>
  <si>
    <t>Comment protéger un code VBA efficacement ?</t>
  </si>
  <si>
    <t>Virement entrant</t>
  </si>
  <si>
    <t>Virement sortant</t>
  </si>
  <si>
    <t>CH+ ok</t>
  </si>
  <si>
    <t>CH- ok</t>
  </si>
  <si>
    <t>VIR+ ok</t>
  </si>
  <si>
    <t>vir- ok</t>
  </si>
  <si>
    <t>SP ok</t>
  </si>
  <si>
    <t>Paiement CB- ok</t>
  </si>
  <si>
    <t>Mouvement d'espèces</t>
  </si>
  <si>
    <t>ESP- ok</t>
  </si>
  <si>
    <t>REVOIR DIPACH ACHATS</t>
  </si>
  <si>
    <t>Caisse Club</t>
  </si>
  <si>
    <t>ESP+ ok</t>
  </si>
  <si>
    <t>Cartes</t>
  </si>
  <si>
    <t>C.MUTUEL</t>
  </si>
  <si>
    <t>Mot de passe provisoir:</t>
  </si>
  <si>
    <t>JMV1955</t>
  </si>
  <si>
    <t>Agrandir un formulaire</t>
  </si>
  <si>
    <t>Excel VBA - Comment Agrandir et Réduire un Formulaire</t>
  </si>
  <si>
    <t>Learnaccess</t>
  </si>
  <si>
    <t>Tuto Visual Basic2: Boutons réduire, agrandir, rétressir et fermer</t>
  </si>
  <si>
    <t>Darkhunter0305</t>
  </si>
  <si>
    <t>[Visual Basic] Maximiser et réduire une fenètre à l'aide d'un bouton</t>
  </si>
  <si>
    <t>[Tuto Vb] Créer une Combo Box pour modifier l'affichage</t>
  </si>
  <si>
    <t>Utiliser les UserForm en VBA Excel</t>
  </si>
  <si>
    <t>https://silkyroad.developpez.com/</t>
  </si>
  <si>
    <t>STOCKS</t>
  </si>
  <si>
    <t>DIVERS</t>
  </si>
  <si>
    <t>Commentaire</t>
  </si>
  <si>
    <t>Créer une liste déroulante dynamique sous Excel</t>
  </si>
  <si>
    <t>Auchan</t>
  </si>
  <si>
    <t>SANS POSTE</t>
  </si>
  <si>
    <t>Date début</t>
  </si>
  <si>
    <t>Date fin</t>
  </si>
  <si>
    <t>Dates de références du tableau récapitulatif mensuel</t>
  </si>
  <si>
    <t>Mois/Jour</t>
  </si>
  <si>
    <t>02/01/2018</t>
  </si>
  <si>
    <t>CONCOURS INTERNE Casino  Denrées &amp; Boissons</t>
  </si>
  <si>
    <t xml:space="preserve">CH </t>
  </si>
  <si>
    <t>03/03/2018</t>
  </si>
  <si>
    <t>CONCOURS INTERNE Boucherie Cabot Denrées &amp; Boissons</t>
  </si>
  <si>
    <t>13/03/2018</t>
  </si>
  <si>
    <t>CONCOURS INTERNE Decathlon Bon D'Achat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</si>
</sst>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mmm"/>
    <numFmt numFmtId="166" formatCode="[$-F800]dddd\,\ mmmm\ dd\,\ yyyy"/>
    <numFmt numFmtId="167" formatCode="dd/mm/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rgb="FF0000FF"/>
      <name val="Verdana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303030"/>
      <name val="Arial"/>
      <family val="2"/>
    </font>
    <font>
      <sz val="12"/>
      <color rgb="FF0A0101"/>
      <name val="Consolas"/>
      <family val="3"/>
    </font>
    <font>
      <b/>
      <sz val="11"/>
      <color rgb="FF006699"/>
      <name val="Consolas"/>
      <family val="3"/>
    </font>
    <font>
      <sz val="11"/>
      <color rgb="FF000000"/>
      <name val="Consolas"/>
      <family val="3"/>
    </font>
    <font>
      <sz val="11"/>
      <color rgb="FFDD0055"/>
      <name val="Consolas"/>
      <family val="3"/>
    </font>
    <font>
      <sz val="11"/>
      <color rgb="FF0000FF"/>
      <name val="Consolas"/>
      <family val="3"/>
    </font>
    <font>
      <sz val="11"/>
      <name val="Calibri"/>
      <family val="2"/>
      <scheme val="minor"/>
    </font>
    <font>
      <sz val="10"/>
      <color rgb="FF222222"/>
      <name val="Courier New"/>
      <family val="3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2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333333"/>
      <name val="Courier New"/>
      <family val="3"/>
    </font>
    <font>
      <sz val="9"/>
      <color rgb="FF0000FF"/>
      <name val="Courier New"/>
      <family val="3"/>
    </font>
    <font>
      <sz val="9"/>
      <color rgb="FFCC66CC"/>
      <name val="Courier New"/>
      <family val="3"/>
    </font>
    <font>
      <sz val="9"/>
      <color rgb="FF808080"/>
      <name val="Courier New"/>
      <family val="3"/>
    </font>
    <font>
      <sz val="9"/>
      <color rgb="FFFF0000"/>
      <name val="Courier New"/>
      <family val="3"/>
    </font>
    <font>
      <sz val="10"/>
      <color rgb="FF333333"/>
      <name val="Verdana"/>
      <family val="2"/>
    </font>
    <font>
      <b/>
      <sz val="11"/>
      <color rgb="FF333333"/>
      <name val="Verdana"/>
      <family val="2"/>
    </font>
    <font>
      <b/>
      <sz val="9"/>
      <color rgb="FF333333"/>
      <name val="Courier New"/>
      <family val="3"/>
    </font>
    <font>
      <i/>
      <u/>
      <sz val="10"/>
      <color rgb="FFFF0000"/>
      <name val="Verdana"/>
      <family val="2"/>
    </font>
    <font>
      <b/>
      <i/>
      <u/>
      <sz val="10"/>
      <color rgb="FFFF0000"/>
      <name val="Verdana"/>
      <family val="2"/>
    </font>
    <font>
      <b/>
      <sz val="1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/>
    <xf numFmtId="164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ill="1" applyBorder="1"/>
    <xf numFmtId="0" fontId="1" fillId="0" borderId="3" xfId="0" applyFont="1" applyFill="1" applyBorder="1"/>
    <xf numFmtId="0" fontId="1" fillId="0" borderId="0" xfId="0" applyFont="1" applyBorder="1"/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0" fontId="5" fillId="0" borderId="0" xfId="0" applyFont="1"/>
    <xf numFmtId="0" fontId="7" fillId="0" borderId="0" xfId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164" fontId="15" fillId="0" borderId="0" xfId="0" applyNumberFormat="1" applyFont="1"/>
    <xf numFmtId="0" fontId="16" fillId="0" borderId="0" xfId="0" quotePrefix="1" applyFont="1"/>
    <xf numFmtId="0" fontId="17" fillId="0" borderId="0" xfId="0" applyFont="1"/>
    <xf numFmtId="0" fontId="7" fillId="0" borderId="0" xfId="1" applyAlignment="1" applyProtection="1">
      <alignment horizontal="left"/>
    </xf>
    <xf numFmtId="164" fontId="0" fillId="0" borderId="0" xfId="0" quotePrefix="1" applyNumberFormat="1" applyAlignment="1">
      <alignment horizontal="center"/>
    </xf>
    <xf numFmtId="164" fontId="15" fillId="0" borderId="0" xfId="0" applyNumberFormat="1" applyFont="1" applyFill="1" applyBorder="1"/>
    <xf numFmtId="0" fontId="0" fillId="0" borderId="7" xfId="0" applyBorder="1"/>
    <xf numFmtId="0" fontId="0" fillId="0" borderId="9" xfId="0" applyBorder="1"/>
    <xf numFmtId="0" fontId="2" fillId="0" borderId="4" xfId="0" applyFont="1" applyBorder="1" applyAlignment="1">
      <alignment horizontal="center"/>
    </xf>
    <xf numFmtId="2" fontId="2" fillId="3" borderId="8" xfId="0" applyNumberFormat="1" applyFont="1" applyFill="1" applyBorder="1"/>
    <xf numFmtId="2" fontId="2" fillId="3" borderId="10" xfId="0" applyNumberFormat="1" applyFont="1" applyFill="1" applyBorder="1"/>
    <xf numFmtId="0" fontId="1" fillId="0" borderId="11" xfId="0" applyFont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166" fontId="0" fillId="0" borderId="0" xfId="0" applyNumberFormat="1" applyFill="1" applyBorder="1"/>
    <xf numFmtId="0" fontId="4" fillId="5" borderId="15" xfId="0" applyFont="1" applyFill="1" applyBorder="1" applyAlignment="1">
      <alignment horizontal="centerContinuous"/>
    </xf>
    <xf numFmtId="164" fontId="0" fillId="5" borderId="15" xfId="0" applyNumberFormat="1" applyFill="1" applyBorder="1" applyAlignment="1">
      <alignment horizontal="centerContinuous"/>
    </xf>
    <xf numFmtId="0" fontId="1" fillId="6" borderId="1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right"/>
    </xf>
    <xf numFmtId="164" fontId="1" fillId="6" borderId="4" xfId="0" applyNumberFormat="1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Continuous"/>
    </xf>
    <xf numFmtId="0" fontId="20" fillId="6" borderId="1" xfId="0" applyFont="1" applyFill="1" applyBorder="1" applyAlignment="1">
      <alignment horizontal="center"/>
    </xf>
    <xf numFmtId="164" fontId="20" fillId="4" borderId="6" xfId="0" applyNumberFormat="1" applyFont="1" applyFill="1" applyBorder="1"/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0" fontId="1" fillId="6" borderId="4" xfId="0" applyFont="1" applyFill="1" applyBorder="1" applyAlignment="1">
      <alignment horizontal="left"/>
    </xf>
    <xf numFmtId="0" fontId="0" fillId="5" borderId="15" xfId="0" applyFill="1" applyBorder="1" applyAlignment="1">
      <alignment horizontal="centerContinuous"/>
    </xf>
    <xf numFmtId="0" fontId="1" fillId="6" borderId="16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left"/>
    </xf>
    <xf numFmtId="164" fontId="1" fillId="6" borderId="16" xfId="0" applyNumberFormat="1" applyFont="1" applyFill="1" applyBorder="1" applyAlignment="1">
      <alignment horizontal="right"/>
    </xf>
    <xf numFmtId="164" fontId="1" fillId="6" borderId="16" xfId="0" applyNumberFormat="1" applyFont="1" applyFill="1" applyBorder="1" applyAlignment="1">
      <alignment horizontal="center"/>
    </xf>
    <xf numFmtId="0" fontId="0" fillId="0" borderId="5" xfId="0" applyBorder="1"/>
    <xf numFmtId="0" fontId="0" fillId="7" borderId="0" xfId="0" applyFill="1"/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2" fillId="0" borderId="21" xfId="0" applyFont="1" applyBorder="1" applyAlignment="1">
      <alignment horizontal="left" readingOrder="1"/>
    </xf>
    <xf numFmtId="0" fontId="30" fillId="0" borderId="0" xfId="0" applyFont="1"/>
    <xf numFmtId="0" fontId="2" fillId="0" borderId="25" xfId="0" applyFont="1" applyFill="1" applyBorder="1" applyAlignment="1" applyProtection="1">
      <alignment horizontal="center"/>
      <protection locked="0"/>
    </xf>
    <xf numFmtId="0" fontId="0" fillId="0" borderId="23" xfId="0" applyBorder="1"/>
    <xf numFmtId="164" fontId="0" fillId="0" borderId="23" xfId="0" applyNumberFormat="1" applyBorder="1"/>
    <xf numFmtId="14" fontId="0" fillId="0" borderId="24" xfId="0" applyNumberFormat="1" applyFill="1" applyBorder="1" applyAlignment="1">
      <alignment horizontal="left"/>
    </xf>
    <xf numFmtId="0" fontId="0" fillId="0" borderId="22" xfId="0" applyFill="1" applyBorder="1"/>
    <xf numFmtId="0" fontId="0" fillId="0" borderId="22" xfId="0" applyFill="1" applyBorder="1" applyAlignment="1">
      <alignment horizontal="left"/>
    </xf>
    <xf numFmtId="164" fontId="0" fillId="0" borderId="22" xfId="0" applyNumberFormat="1" applyFill="1" applyBorder="1" applyAlignment="1" applyProtection="1">
      <alignment horizontal="right"/>
    </xf>
    <xf numFmtId="164" fontId="0" fillId="0" borderId="22" xfId="0" applyNumberFormat="1" applyFill="1" applyBorder="1"/>
    <xf numFmtId="0" fontId="8" fillId="8" borderId="31" xfId="0" applyFont="1" applyFill="1" applyBorder="1" applyAlignment="1">
      <alignment horizontal="centerContinuous"/>
    </xf>
    <xf numFmtId="164" fontId="8" fillId="8" borderId="32" xfId="0" applyNumberFormat="1" applyFont="1" applyFill="1" applyBorder="1" applyAlignment="1">
      <alignment horizontal="centerContinuous"/>
    </xf>
    <xf numFmtId="0" fontId="8" fillId="8" borderId="33" xfId="0" applyFont="1" applyFill="1" applyBorder="1" applyAlignment="1">
      <alignment horizontal="centerContinuous"/>
    </xf>
    <xf numFmtId="164" fontId="20" fillId="6" borderId="34" xfId="0" applyNumberFormat="1" applyFont="1" applyFill="1" applyBorder="1"/>
    <xf numFmtId="0" fontId="20" fillId="6" borderId="35" xfId="0" applyFont="1" applyFill="1" applyBorder="1"/>
    <xf numFmtId="0" fontId="20" fillId="6" borderId="34" xfId="0" applyFont="1" applyFill="1" applyBorder="1"/>
    <xf numFmtId="0" fontId="20" fillId="6" borderId="34" xfId="0" applyFont="1" applyFill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4" xfId="0" applyNumberFormat="1" applyFont="1" applyBorder="1"/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164" fontId="1" fillId="0" borderId="1" xfId="0" applyNumberFormat="1" applyFont="1" applyFill="1" applyBorder="1"/>
    <xf numFmtId="164" fontId="1" fillId="0" borderId="0" xfId="0" applyNumberFormat="1" applyFont="1" applyBorder="1"/>
    <xf numFmtId="164" fontId="1" fillId="0" borderId="0" xfId="0" applyNumberFormat="1" applyFont="1"/>
    <xf numFmtId="0" fontId="0" fillId="0" borderId="0" xfId="0" quotePrefix="1" applyFill="1" applyBorder="1"/>
    <xf numFmtId="164" fontId="0" fillId="6" borderId="18" xfId="0" applyNumberFormat="1" applyFont="1" applyFill="1" applyBorder="1" applyAlignment="1">
      <alignment horizontal="center"/>
    </xf>
    <xf numFmtId="0" fontId="4" fillId="5" borderId="0" xfId="0" quotePrefix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left"/>
    </xf>
    <xf numFmtId="167" fontId="0" fillId="0" borderId="0" xfId="0" applyNumberFormat="1" applyAlignment="1">
      <alignment horizontal="left"/>
    </xf>
    <xf numFmtId="165" fontId="4" fillId="5" borderId="13" xfId="0" applyNumberFormat="1" applyFont="1" applyFill="1" applyBorder="1" applyAlignment="1">
      <alignment horizontal="center"/>
    </xf>
    <xf numFmtId="0" fontId="0" fillId="0" borderId="0" xfId="0" applyProtection="1"/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6" xfId="0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8" xfId="0" applyFill="1" applyBorder="1" applyProtection="1">
      <protection locked="0"/>
    </xf>
    <xf numFmtId="164" fontId="0" fillId="0" borderId="29" xfId="0" applyNumberFormat="1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20" fillId="6" borderId="1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1" fillId="5" borderId="36" xfId="0" applyFont="1" applyFill="1" applyBorder="1" applyAlignment="1">
      <alignment horizontal="centerContinuous"/>
    </xf>
    <xf numFmtId="164" fontId="32" fillId="0" borderId="6" xfId="0" applyNumberFormat="1" applyFont="1" applyFill="1" applyBorder="1"/>
    <xf numFmtId="0" fontId="20" fillId="6" borderId="2" xfId="0" applyFont="1" applyFill="1" applyBorder="1" applyAlignment="1">
      <alignment horizontal="center"/>
    </xf>
    <xf numFmtId="0" fontId="33" fillId="6" borderId="11" xfId="0" applyFont="1" applyFill="1" applyBorder="1"/>
    <xf numFmtId="0" fontId="3" fillId="0" borderId="4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" xfId="0" applyFont="1" applyBorder="1"/>
    <xf numFmtId="164" fontId="33" fillId="6" borderId="12" xfId="0" applyNumberFormat="1" applyFont="1" applyFill="1" applyBorder="1"/>
    <xf numFmtId="14" fontId="0" fillId="0" borderId="1" xfId="0" applyNumberFormat="1" applyBorder="1"/>
    <xf numFmtId="14" fontId="0" fillId="0" borderId="8" xfId="0" applyNumberFormat="1" applyBorder="1"/>
    <xf numFmtId="14" fontId="0" fillId="0" borderId="43" xfId="0" applyNumberFormat="1" applyBorder="1"/>
    <xf numFmtId="14" fontId="0" fillId="0" borderId="45" xfId="0" applyNumberFormat="1" applyBorder="1"/>
    <xf numFmtId="0" fontId="0" fillId="0" borderId="0" xfId="0" applyFont="1"/>
    <xf numFmtId="0" fontId="0" fillId="10" borderId="42" xfId="0" applyFill="1" applyBorder="1" applyAlignment="1">
      <alignment horizontal="centerContinuous"/>
    </xf>
    <xf numFmtId="0" fontId="1" fillId="10" borderId="41" xfId="0" applyFont="1" applyFill="1" applyBorder="1" applyAlignment="1">
      <alignment horizontal="centerContinuous"/>
    </xf>
    <xf numFmtId="0" fontId="0" fillId="10" borderId="36" xfId="0" applyFill="1" applyBorder="1" applyAlignment="1">
      <alignment horizontal="centerContinuous"/>
    </xf>
    <xf numFmtId="14" fontId="0" fillId="0" borderId="47" xfId="0" applyNumberFormat="1" applyBorder="1"/>
    <xf numFmtId="14" fontId="0" fillId="0" borderId="48" xfId="0" applyNumberFormat="1" applyBorder="1"/>
    <xf numFmtId="14" fontId="0" fillId="0" borderId="4" xfId="0" applyNumberFormat="1" applyBorder="1"/>
    <xf numFmtId="14" fontId="0" fillId="0" borderId="49" xfId="0" applyNumberFormat="1" applyBorder="1"/>
    <xf numFmtId="14" fontId="0" fillId="0" borderId="40" xfId="0" applyNumberFormat="1" applyBorder="1"/>
    <xf numFmtId="14" fontId="1" fillId="11" borderId="11" xfId="0" applyNumberFormat="1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0" fillId="11" borderId="0" xfId="0" applyFill="1" applyBorder="1"/>
    <xf numFmtId="0" fontId="0" fillId="11" borderId="44" xfId="0" applyFill="1" applyBorder="1"/>
    <xf numFmtId="0" fontId="1" fillId="11" borderId="14" xfId="0" applyFont="1" applyFill="1" applyBorder="1"/>
    <xf numFmtId="0" fontId="1" fillId="11" borderId="7" xfId="0" applyFont="1" applyFill="1" applyBorder="1"/>
    <xf numFmtId="0" fontId="1" fillId="11" borderId="46" xfId="0" applyFont="1" applyFill="1" applyBorder="1"/>
    <xf numFmtId="0" fontId="8" fillId="9" borderId="11" xfId="0" applyFont="1" applyFill="1" applyBorder="1" applyAlignment="1">
      <alignment horizontal="centerContinuous"/>
    </xf>
    <xf numFmtId="0" fontId="8" fillId="9" borderId="15" xfId="0" applyFont="1" applyFill="1" applyBorder="1" applyAlignment="1">
      <alignment horizontal="centerContinuous"/>
    </xf>
    <xf numFmtId="0" fontId="8" fillId="9" borderId="12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0" borderId="19" xfId="0" applyFont="1" applyBorder="1"/>
    <xf numFmtId="164" fontId="3" fillId="0" borderId="38" xfId="0" applyNumberFormat="1" applyFont="1" applyBorder="1" applyAlignment="1">
      <alignment horizontal="center"/>
    </xf>
    <xf numFmtId="0" fontId="3" fillId="0" borderId="20" xfId="0" applyFont="1" applyBorder="1"/>
    <xf numFmtId="164" fontId="3" fillId="0" borderId="39" xfId="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 applyProtection="1">
      <alignment horizontal="right"/>
    </xf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center"/>
      <protection locked="0"/>
    </xf>
    <xf numFmtId="14" fontId="1" fillId="6" borderId="11" xfId="0" applyNumberFormat="1" applyFont="1" applyFill="1" applyBorder="1" applyAlignment="1">
      <alignment horizontal="left"/>
    </xf>
    <xf numFmtId="164" fontId="0" fillId="3" borderId="0" xfId="0" applyNumberFormat="1" applyFill="1" applyAlignment="1">
      <alignment horizontal="center"/>
    </xf>
    <xf numFmtId="0" fontId="20" fillId="6" borderId="0" xfId="0" applyFont="1" applyFill="1" applyAlignment="1" applyProtection="1">
      <alignment horizontal="center"/>
      <protection locked="0"/>
    </xf>
    <xf numFmtId="167" fontId="20" fillId="6" borderId="0" xfId="0" applyNumberFormat="1" applyFont="1" applyFill="1" applyBorder="1" applyAlignment="1">
      <alignment horizontal="left"/>
    </xf>
    <xf numFmtId="0" fontId="20" fillId="6" borderId="0" xfId="0" applyFont="1" applyFill="1" applyBorder="1"/>
    <xf numFmtId="0" fontId="20" fillId="6" borderId="0" xfId="0" applyFont="1" applyFill="1" applyBorder="1" applyAlignment="1">
      <alignment horizontal="left"/>
    </xf>
    <xf numFmtId="164" fontId="20" fillId="6" borderId="0" xfId="0" applyNumberFormat="1" applyFont="1" applyFill="1" applyBorder="1" applyAlignment="1">
      <alignment horizontal="right"/>
    </xf>
    <xf numFmtId="164" fontId="20" fillId="6" borderId="0" xfId="0" applyNumberFormat="1" applyFont="1" applyFill="1" applyBorder="1"/>
  </cellXfs>
  <cellStyles count="2">
    <cellStyle name="Lien hypertexte" xfId="1" builtinId="8"/>
    <cellStyle name="Normal" xfId="0" builtinId="0"/>
  </cellStyles>
  <dxfs count="22">
    <dxf>
      <font>
        <b/>
      </font>
      <alignment horizontal="center" vertical="bottom" textRotation="0" wrapText="0" indent="0" justifyLastLine="0" shrinkToFit="0" readingOrder="0"/>
    </dxf>
    <dxf>
      <font>
        <b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164" formatCode="#,##0.00\ &quot;€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164" formatCode="#,##0.00\ &quot;€&quot;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19" formatCode="dd/mm/yyyy"/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</font>
    </dxf>
    <dxf>
      <border outline="0">
        <bottom style="thin">
          <color indexed="64"/>
        </bottom>
      </border>
    </dxf>
    <dxf>
      <font>
        <b/>
      </font>
    </dxf>
    <dxf>
      <font>
        <color rgb="FFFF0000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64" formatCode="#,##0.00\ &quot;€&quot;"/>
    </dxf>
    <dxf>
      <numFmt numFmtId="164" formatCode="#,##0.00\ &quot;€&quot;"/>
      <alignment horizontal="right" vertical="bottom" textRotation="0" wrapText="0" relativeIndent="0" justifyLastLine="0" shrinkToFit="0" readingOrder="0"/>
      <protection locked="1" hidden="0"/>
    </dxf>
    <dxf>
      <numFmt numFmtId="164" formatCode="#,##0.00\ &quot;€&quot;"/>
      <alignment horizontal="right" vertical="bottom" textRotation="0" wrapText="0" relative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numFmt numFmtId="168" formatCode="m/d/yyyy"/>
      <alignment horizontal="left" vertical="bottom" textRotation="0" wrapText="0" relative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18</xdr:col>
      <xdr:colOff>114300</xdr:colOff>
      <xdr:row>38</xdr:row>
      <xdr:rowOff>85725</xdr:rowOff>
    </xdr:to>
    <xdr:pic>
      <xdr:nvPicPr>
        <xdr:cNvPr id="2" name="Image 1" descr="Lighthous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3830300" cy="7315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127000</xdr:colOff>
          <xdr:row>1</xdr:row>
          <xdr:rowOff>44450</xdr:rowOff>
        </xdr:from>
        <xdr:to>
          <xdr:col>10</xdr:col>
          <xdr:colOff>463550</xdr:colOff>
          <xdr:row>6</xdr:row>
          <xdr:rowOff>6350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Formulaire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0</xdr:row>
          <xdr:rowOff>69850</xdr:rowOff>
        </xdr:from>
        <xdr:to>
          <xdr:col>10</xdr:col>
          <xdr:colOff>450850</xdr:colOff>
          <xdr:row>4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Formulaire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</xdr:row>
          <xdr:rowOff>0</xdr:rowOff>
        </xdr:from>
        <xdr:to>
          <xdr:col>8</xdr:col>
          <xdr:colOff>482600</xdr:colOff>
          <xdr:row>6</xdr:row>
          <xdr:rowOff>158750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Tableau14" displayName="Tableau14" ref="A2:G8" totalsRowShown="0" headerRowDxfId="21" headerRowBorderDxfId="20" tableBorderDxfId="19" totalsRowBorderDxfId="18">
  <tableColumns count="7">
    <tableColumn id="1" name="Dates" dataDxfId="17"/>
    <tableColumn id="2" name="Libellés"/>
    <tableColumn id="3" name="Paiement" dataDxfId="16"/>
    <tableColumn id="4" name="Débits" dataDxfId="15"/>
    <tableColumn id="5" name="Crédits" dataDxfId="14"/>
    <tableColumn id="6" name="Solde" dataDxfId="13"/>
    <tableColumn id="7" name="Pointage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2:G5" totalsRowShown="0" headerRowDxfId="10" dataDxfId="8" headerRowBorderDxfId="9" tableBorderDxfId="7">
  <tableColumns count="7">
    <tableColumn id="1" name="Dates" dataDxfId="6"/>
    <tableColumn id="2" name="Libellés" dataDxfId="5"/>
    <tableColumn id="3" name="Paiement" dataDxfId="4"/>
    <tableColumn id="4" name="Débits" dataDxfId="3"/>
    <tableColumn id="5" name="Crédits" dataDxfId="2"/>
    <tableColumn id="6" name="Solde" dataDxfId="1"/>
    <tableColumn id="7" name="Pointag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log-excel.com/comment-proteger-un-code-vba-efficacement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-plus.fr/" TargetMode="External"/><Relationship Id="rId13" Type="http://schemas.openxmlformats.org/officeDocument/2006/relationships/hyperlink" Target="https://excel-malin.com/codes-sources-vba/ouvrir-classeur-dans-nouvelle-instance-excel/" TargetMode="External"/><Relationship Id="rId18" Type="http://schemas.openxmlformats.org/officeDocument/2006/relationships/hyperlink" Target="https://www.extendoffice.com/fr/" TargetMode="External"/><Relationship Id="rId26" Type="http://schemas.openxmlformats.org/officeDocument/2006/relationships/hyperlink" Target="https://www.youtube.com/watch?v=bjWq2EJOYQA" TargetMode="External"/><Relationship Id="rId39" Type="http://schemas.openxmlformats.org/officeDocument/2006/relationships/hyperlink" Target="https://www.youtube.com/watch?v=LFf0nX6fAGc" TargetMode="External"/><Relationship Id="rId3" Type="http://schemas.openxmlformats.org/officeDocument/2006/relationships/hyperlink" Target="https://www.youtube.com/watch?v=pxGAsbr4Sl0" TargetMode="External"/><Relationship Id="rId21" Type="http://schemas.openxmlformats.org/officeDocument/2006/relationships/hyperlink" Target="http://jml85.pagesperso-orange.fr/Pages/Excel/Cours/Ecrit/Cours9.html" TargetMode="External"/><Relationship Id="rId34" Type="http://schemas.openxmlformats.org/officeDocument/2006/relationships/hyperlink" Target="https://www.developpez.com/" TargetMode="External"/><Relationship Id="rId42" Type="http://schemas.openxmlformats.org/officeDocument/2006/relationships/hyperlink" Target="https://silkyroad.developpez.com/" TargetMode="External"/><Relationship Id="rId7" Type="http://schemas.openxmlformats.org/officeDocument/2006/relationships/hyperlink" Target="http://www.excel-plus.fr/vba/demvba/gerer-les-classeurs-en-vba/" TargetMode="External"/><Relationship Id="rId12" Type="http://schemas.openxmlformats.org/officeDocument/2006/relationships/hyperlink" Target="https://www.commentcamarche.net/forum/affich-4901716-vba-ouvrir-un-classeur-en-masque" TargetMode="External"/><Relationship Id="rId17" Type="http://schemas.openxmlformats.org/officeDocument/2006/relationships/hyperlink" Target="https://www.extendoffice.com/fr/documents/excel/4079-excel-open-closed-workbook.html" TargetMode="External"/><Relationship Id="rId25" Type="http://schemas.openxmlformats.org/officeDocument/2006/relationships/hyperlink" Target="https://www.excel-exercice.com/" TargetMode="External"/><Relationship Id="rId33" Type="http://schemas.openxmlformats.org/officeDocument/2006/relationships/hyperlink" Target="https://silkyroad.developpez.com/VBA/FeuilleDeCalcul/" TargetMode="External"/><Relationship Id="rId38" Type="http://schemas.openxmlformats.org/officeDocument/2006/relationships/hyperlink" Target="https://www.youtube.com/channel/UCQ3KXbs-4tx6PDHP5-24PwA" TargetMode="External"/><Relationship Id="rId2" Type="http://schemas.openxmlformats.org/officeDocument/2006/relationships/hyperlink" Target="https://www.youtube.com/watch?reload=9&amp;v=Ht1Oc9hghc0" TargetMode="External"/><Relationship Id="rId16" Type="http://schemas.openxmlformats.org/officeDocument/2006/relationships/hyperlink" Target="https://www.developpez.com/" TargetMode="External"/><Relationship Id="rId20" Type="http://schemas.openxmlformats.org/officeDocument/2006/relationships/hyperlink" Target="https://www.mediaforma.com/" TargetMode="External"/><Relationship Id="rId29" Type="http://schemas.openxmlformats.org/officeDocument/2006/relationships/hyperlink" Target="https://www.auditsi.eu/" TargetMode="External"/><Relationship Id="rId41" Type="http://schemas.openxmlformats.org/officeDocument/2006/relationships/hyperlink" Target="https://silkyroad.developpez.com/VBA/UserForm/" TargetMode="External"/><Relationship Id="rId1" Type="http://schemas.openxmlformats.org/officeDocument/2006/relationships/hyperlink" Target="https://silkyroad.developpez.com/VBA/ClasseursFermes/" TargetMode="External"/><Relationship Id="rId6" Type="http://schemas.openxmlformats.org/officeDocument/2006/relationships/hyperlink" Target="https://fr.wikiversity.org/wiki/Wikiversit%C3%A9:Accueil" TargetMode="External"/><Relationship Id="rId11" Type="http://schemas.openxmlformats.org/officeDocument/2006/relationships/hyperlink" Target="https://msdn.microsoft.com/fr-fr/vba/excel-vba/articles/workbooks-open-method-excel" TargetMode="External"/><Relationship Id="rId24" Type="http://schemas.openxmlformats.org/officeDocument/2006/relationships/hyperlink" Target="https://www.excel-exercice.com/date-annee-mois-jour/" TargetMode="External"/><Relationship Id="rId32" Type="http://schemas.openxmlformats.org/officeDocument/2006/relationships/hyperlink" Target="https://www.formuleexcel.com/comment-calculer-le-premier-et-le-dernier-jour-du-mois-sur-excel/" TargetMode="External"/><Relationship Id="rId37" Type="http://schemas.openxmlformats.org/officeDocument/2006/relationships/hyperlink" Target="https://www.youtube.com/watch?v=JV0w2Xjyyfc" TargetMode="External"/><Relationship Id="rId40" Type="http://schemas.openxmlformats.org/officeDocument/2006/relationships/hyperlink" Target="https://www.youtube.com/watch?v=sfM_7OweOOI" TargetMode="External"/><Relationship Id="rId5" Type="http://schemas.openxmlformats.org/officeDocument/2006/relationships/hyperlink" Target="https://fr.wikiversity.org/wiki/Macros-commandes_VBA/Lectures_et_%C3%A9critures" TargetMode="External"/><Relationship Id="rId15" Type="http://schemas.openxmlformats.org/officeDocument/2006/relationships/hyperlink" Target="https://vb.developpez.com/faqvba/?page=3.2" TargetMode="External"/><Relationship Id="rId23" Type="http://schemas.openxmlformats.org/officeDocument/2006/relationships/hyperlink" Target="http://kb.in-set.com/" TargetMode="External"/><Relationship Id="rId28" Type="http://schemas.openxmlformats.org/officeDocument/2006/relationships/hyperlink" Target="https://www.auditsi.eu/?p=6345" TargetMode="External"/><Relationship Id="rId36" Type="http://schemas.openxmlformats.org/officeDocument/2006/relationships/hyperlink" Target="https://www.youtube.com/channel/UCopRqBjsUCxDWwSrQdSS1Jg" TargetMode="External"/><Relationship Id="rId10" Type="http://schemas.openxmlformats.org/officeDocument/2006/relationships/hyperlink" Target="http://www.lecfomasque.com/" TargetMode="External"/><Relationship Id="rId19" Type="http://schemas.openxmlformats.org/officeDocument/2006/relationships/hyperlink" Target="https://www.mediaforma.com/vba-excel-traitement-classeurs/" TargetMode="External"/><Relationship Id="rId31" Type="http://schemas.openxmlformats.org/officeDocument/2006/relationships/hyperlink" Target="http://www.docexcel.com/fin-mois-1584" TargetMode="External"/><Relationship Id="rId4" Type="http://schemas.openxmlformats.org/officeDocument/2006/relationships/hyperlink" Target="http://jml85.pagesperso-orange.fr/Pages/Excel/Cours/Ecrit/Cours9.html" TargetMode="External"/><Relationship Id="rId9" Type="http://schemas.openxmlformats.org/officeDocument/2006/relationships/hyperlink" Target="http://www.lecfomasque.com/3-trucs-indispensables-pour-gerer-des-fichiers-avec-une-macro-vba/" TargetMode="External"/><Relationship Id="rId14" Type="http://schemas.openxmlformats.org/officeDocument/2006/relationships/hyperlink" Target="https://excel-malin.com/" TargetMode="External"/><Relationship Id="rId22" Type="http://schemas.openxmlformats.org/officeDocument/2006/relationships/hyperlink" Target="http://kb.in-set.com/manipuler-les-classeurs-en-vba/" TargetMode="External"/><Relationship Id="rId27" Type="http://schemas.openxmlformats.org/officeDocument/2006/relationships/hyperlink" Target="https://www.youtube.com/channel/UCauuZTfa5i4GNO6qDSb_ydQ" TargetMode="External"/><Relationship Id="rId30" Type="http://schemas.openxmlformats.org/officeDocument/2006/relationships/hyperlink" Target="https://www.youtube.com/watch?v=jQ_jPIdrUE0" TargetMode="External"/><Relationship Id="rId35" Type="http://schemas.openxmlformats.org/officeDocument/2006/relationships/hyperlink" Target="https://www.youtube.com/watch?v=Uemspkcwtm8" TargetMode="External"/><Relationship Id="rId43" Type="http://schemas.openxmlformats.org/officeDocument/2006/relationships/hyperlink" Target="https://www.youtube.com/watch?v=pDMrOOB8s2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-malin.com/" TargetMode="External"/><Relationship Id="rId2" Type="http://schemas.openxmlformats.org/officeDocument/2006/relationships/hyperlink" Target="https://excel-malin.com/codes-sources-vba/ouvrir-classeur-dans-nouvelle-instance-excel/" TargetMode="External"/><Relationship Id="rId1" Type="http://schemas.openxmlformats.org/officeDocument/2006/relationships/hyperlink" Target="https://www.commentcamarche.net/forum/affich-4901716-vba-ouvrir-un-classeur-en-masque" TargetMode="External"/><Relationship Id="rId4" Type="http://schemas.openxmlformats.org/officeDocument/2006/relationships/hyperlink" Target="https://www.extendoffice.com/fr/documents/excel/4079-excel-open-closed-workboo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/>
  <dimension ref="A1"/>
  <sheetViews>
    <sheetView topLeftCell="D1" workbookViewId="0">
      <selection activeCell="C5" sqref="C5"/>
    </sheetView>
  </sheetViews>
  <sheetFormatPr baseColWidth="10" defaultRowHeight="14.5" x14ac:dyDescent="0.35"/>
  <sheetData/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Bouton1_Clic">
                <anchor moveWithCells="1" sizeWithCells="1">
                  <from>
                    <xdr:col>9</xdr:col>
                    <xdr:colOff>127000</xdr:colOff>
                    <xdr:row>1</xdr:row>
                    <xdr:rowOff>44450</xdr:rowOff>
                  </from>
                  <to>
                    <xdr:col>10</xdr:col>
                    <xdr:colOff>463550</xdr:colOff>
                    <xdr:row>6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M47"/>
  <sheetViews>
    <sheetView tabSelected="1" zoomScaleNormal="100" workbookViewId="0"/>
  </sheetViews>
  <sheetFormatPr baseColWidth="10" defaultRowHeight="14.5" x14ac:dyDescent="0.35"/>
  <cols>
    <col min="1" max="1" width="12.7265625" style="96" customWidth="1"/>
    <col min="2" max="2" width="55.7265625" customWidth="1"/>
    <col min="3" max="3" width="11.7265625" style="53" customWidth="1"/>
    <col min="4" max="5" width="11.7265625" style="14" customWidth="1"/>
    <col min="6" max="6" width="11.7265625" style="7" customWidth="1"/>
    <col min="7" max="7" width="11.7265625" style="100" customWidth="1"/>
    <col min="10" max="10" width="11.453125" style="7"/>
    <col min="12" max="12" width="12.81640625" style="7" bestFit="1" customWidth="1"/>
    <col min="13" max="13" width="13.1796875" style="8" customWidth="1"/>
    <col min="15" max="15" width="9.1796875" customWidth="1"/>
  </cols>
  <sheetData>
    <row r="1" spans="1:13" ht="21.5" thickBot="1" x14ac:dyDescent="0.55000000000000004">
      <c r="A1" s="97">
        <f ca="1">NOW()</f>
        <v>43365.76431053241</v>
      </c>
      <c r="B1" s="40" t="s">
        <v>143</v>
      </c>
      <c r="C1" s="55"/>
      <c r="D1" s="41"/>
      <c r="E1" s="41"/>
      <c r="F1" s="41"/>
      <c r="G1" s="94" t="str">
        <f ca="1">UPPER(TEXT(A1,"aaaa"))</f>
        <v>2018</v>
      </c>
      <c r="H1" s="6"/>
      <c r="I1" s="38"/>
      <c r="L1" s="24"/>
    </row>
    <row r="2" spans="1:13" ht="15" thickBot="1" x14ac:dyDescent="0.4">
      <c r="A2" s="156" t="s">
        <v>0</v>
      </c>
      <c r="B2" s="56" t="s">
        <v>1</v>
      </c>
      <c r="C2" s="57" t="s">
        <v>13</v>
      </c>
      <c r="D2" s="58" t="s">
        <v>2</v>
      </c>
      <c r="E2" s="58" t="s">
        <v>3</v>
      </c>
      <c r="F2" s="59" t="s">
        <v>4</v>
      </c>
      <c r="G2" s="93" t="s">
        <v>5</v>
      </c>
      <c r="H2" s="29"/>
      <c r="M2" s="10"/>
    </row>
    <row r="3" spans="1:13" x14ac:dyDescent="0.35">
      <c r="A3" s="71"/>
      <c r="B3" s="72" t="s">
        <v>250</v>
      </c>
      <c r="C3" s="73"/>
      <c r="D3" s="74"/>
      <c r="E3" s="74"/>
      <c r="F3" s="75">
        <v>0</v>
      </c>
      <c r="G3" s="68"/>
      <c r="I3" s="50"/>
      <c r="M3" s="9"/>
    </row>
    <row r="4" spans="1:13" x14ac:dyDescent="0.35">
      <c r="A4" s="69"/>
      <c r="B4" s="69"/>
      <c r="C4" s="69"/>
      <c r="D4" s="69"/>
      <c r="E4" s="69"/>
      <c r="F4" s="70">
        <f>$F3+$E4-$D4</f>
        <v>0</v>
      </c>
      <c r="G4" s="99"/>
    </row>
    <row r="5" spans="1:13" x14ac:dyDescent="0.35">
      <c r="A5" s="150" t="s">
        <v>294</v>
      </c>
      <c r="B5" s="151" t="s">
        <v>295</v>
      </c>
      <c r="C5" s="152" t="s">
        <v>296</v>
      </c>
      <c r="D5" s="153"/>
      <c r="E5" s="153">
        <v>100</v>
      </c>
      <c r="F5" s="70">
        <f t="shared" ref="F5:F6" si="0">$F4+$E5-$D5</f>
        <v>100</v>
      </c>
      <c r="G5" s="155"/>
      <c r="I5" s="50" t="s">
        <v>260</v>
      </c>
    </row>
    <row r="6" spans="1:13" x14ac:dyDescent="0.35">
      <c r="A6" s="150" t="s">
        <v>297</v>
      </c>
      <c r="B6" s="151" t="s">
        <v>298</v>
      </c>
      <c r="C6" s="152" t="s">
        <v>296</v>
      </c>
      <c r="D6" s="153">
        <v>100</v>
      </c>
      <c r="E6" s="153"/>
      <c r="F6" s="70">
        <f t="shared" si="0"/>
        <v>0</v>
      </c>
      <c r="G6" s="155"/>
      <c r="I6" s="50" t="s">
        <v>261</v>
      </c>
    </row>
    <row r="7" spans="1:13" x14ac:dyDescent="0.35">
      <c r="A7" s="150" t="s">
        <v>299</v>
      </c>
      <c r="B7" s="151" t="s">
        <v>300</v>
      </c>
      <c r="C7" s="152" t="s">
        <v>296</v>
      </c>
      <c r="D7" s="153"/>
      <c r="E7" s="153">
        <v>100</v>
      </c>
      <c r="F7" s="154">
        <f>$F6+$E7-$D7</f>
        <v>100</v>
      </c>
      <c r="G7" s="155"/>
      <c r="I7" s="50" t="s">
        <v>262</v>
      </c>
    </row>
    <row r="8" spans="1:13" x14ac:dyDescent="0.35">
      <c r="A8" s="95"/>
      <c r="B8" s="50"/>
      <c r="C8" s="15"/>
      <c r="D8" s="16"/>
      <c r="E8" s="16"/>
      <c r="F8" s="17"/>
      <c r="I8" s="50" t="s">
        <v>263</v>
      </c>
    </row>
    <row r="9" spans="1:13" x14ac:dyDescent="0.35">
      <c r="A9" s="95"/>
      <c r="C9" s="15"/>
      <c r="D9" s="16"/>
      <c r="E9" s="16"/>
      <c r="F9" s="17"/>
      <c r="I9" s="50" t="s">
        <v>265</v>
      </c>
    </row>
    <row r="10" spans="1:13" x14ac:dyDescent="0.35">
      <c r="A10" s="159" t="s">
        <v>155</v>
      </c>
      <c r="B10" s="160"/>
      <c r="C10" s="161"/>
      <c r="D10" s="162">
        <f>SUM(Tableau14[Débits])</f>
        <v>100</v>
      </c>
      <c r="E10" s="162">
        <f>SUM(Tableau14[Crédits])</f>
        <v>200</v>
      </c>
      <c r="F10" s="163">
        <f>E10-D10</f>
        <v>100</v>
      </c>
      <c r="G10" s="158"/>
      <c r="I10" s="50" t="s">
        <v>264</v>
      </c>
    </row>
    <row r="11" spans="1:13" x14ac:dyDescent="0.35">
      <c r="A11" s="95"/>
      <c r="B11" s="11"/>
      <c r="C11" s="15"/>
      <c r="D11" s="16"/>
      <c r="E11" s="16"/>
      <c r="F11" s="17"/>
      <c r="I11" s="50" t="s">
        <v>270</v>
      </c>
    </row>
    <row r="12" spans="1:13" x14ac:dyDescent="0.35">
      <c r="A12" s="95"/>
      <c r="B12" s="92"/>
      <c r="C12" s="15"/>
      <c r="D12" s="16"/>
      <c r="E12" s="16"/>
      <c r="F12" s="17"/>
      <c r="I12" s="50" t="s">
        <v>267</v>
      </c>
    </row>
    <row r="13" spans="1:13" x14ac:dyDescent="0.35">
      <c r="A13" s="95"/>
      <c r="B13" s="39"/>
      <c r="C13" s="15"/>
      <c r="D13" s="16"/>
      <c r="E13" s="16"/>
      <c r="F13" s="17"/>
    </row>
    <row r="14" spans="1:13" ht="15" thickBot="1" x14ac:dyDescent="0.4">
      <c r="A14" s="95"/>
      <c r="C14" s="15"/>
      <c r="D14" s="16"/>
      <c r="E14" s="16"/>
      <c r="F14" s="17"/>
    </row>
    <row r="15" spans="1:13" ht="16" thickBot="1" x14ac:dyDescent="0.4">
      <c r="A15" s="95"/>
      <c r="B15" s="39"/>
      <c r="C15" s="15"/>
      <c r="D15" s="16"/>
      <c r="E15" s="16"/>
      <c r="F15" s="17"/>
      <c r="I15" s="76" t="s">
        <v>256</v>
      </c>
      <c r="J15" s="77"/>
      <c r="K15" s="78"/>
    </row>
    <row r="16" spans="1:13" x14ac:dyDescent="0.35">
      <c r="A16" s="95"/>
      <c r="B16" s="50"/>
      <c r="C16" s="15"/>
      <c r="D16" s="16"/>
      <c r="E16" s="16"/>
      <c r="F16" s="17"/>
      <c r="I16" s="101" t="s">
        <v>273</v>
      </c>
      <c r="J16" s="102"/>
      <c r="K16" s="103" t="s">
        <v>274</v>
      </c>
    </row>
    <row r="17" spans="1:11" x14ac:dyDescent="0.35">
      <c r="A17" s="95"/>
      <c r="B17" s="39"/>
      <c r="C17" s="15"/>
      <c r="D17" s="16"/>
      <c r="E17" s="16"/>
      <c r="F17" s="17"/>
      <c r="I17" s="101"/>
      <c r="J17" s="102"/>
      <c r="K17" s="103"/>
    </row>
    <row r="18" spans="1:11" x14ac:dyDescent="0.35">
      <c r="A18" s="95"/>
      <c r="B18" s="50"/>
      <c r="C18" s="15"/>
      <c r="D18" s="16"/>
      <c r="E18" s="16"/>
      <c r="F18" s="17"/>
      <c r="I18" s="101"/>
      <c r="J18" s="102"/>
      <c r="K18" s="103"/>
    </row>
    <row r="19" spans="1:11" x14ac:dyDescent="0.35">
      <c r="A19" s="95"/>
      <c r="B19" s="39"/>
      <c r="C19" s="15"/>
      <c r="D19" s="16"/>
      <c r="E19" s="16"/>
      <c r="F19" s="17"/>
      <c r="I19" s="101"/>
      <c r="J19" s="102"/>
      <c r="K19" s="103"/>
    </row>
    <row r="20" spans="1:11" x14ac:dyDescent="0.35">
      <c r="A20" s="95"/>
      <c r="B20" s="50"/>
      <c r="C20" s="15"/>
      <c r="D20" s="16"/>
      <c r="E20" s="16"/>
      <c r="F20" s="17"/>
      <c r="I20" s="101"/>
      <c r="J20" s="102"/>
      <c r="K20" s="103"/>
    </row>
    <row r="21" spans="1:11" x14ac:dyDescent="0.35">
      <c r="A21" s="95"/>
      <c r="B21" s="39"/>
      <c r="C21" s="15"/>
      <c r="D21" s="16"/>
      <c r="E21" s="16"/>
      <c r="F21" s="17"/>
      <c r="I21" s="101"/>
      <c r="J21" s="102"/>
      <c r="K21" s="103"/>
    </row>
    <row r="22" spans="1:11" x14ac:dyDescent="0.35">
      <c r="A22" s="95"/>
      <c r="B22" s="50"/>
      <c r="C22" s="15"/>
      <c r="D22" s="16"/>
      <c r="E22" s="16"/>
      <c r="F22" s="17"/>
      <c r="I22" s="101"/>
      <c r="J22" s="102"/>
      <c r="K22" s="103"/>
    </row>
    <row r="23" spans="1:11" x14ac:dyDescent="0.35">
      <c r="A23" s="95"/>
      <c r="B23" s="39"/>
      <c r="C23" s="15"/>
      <c r="D23" s="16"/>
      <c r="E23" s="16"/>
      <c r="F23" s="17"/>
      <c r="I23" s="101"/>
      <c r="J23" s="102"/>
      <c r="K23" s="103"/>
    </row>
    <row r="24" spans="1:11" x14ac:dyDescent="0.35">
      <c r="A24" s="95"/>
      <c r="B24" s="50"/>
      <c r="C24" s="15"/>
      <c r="D24" s="16"/>
      <c r="E24" s="16"/>
      <c r="F24" s="17"/>
      <c r="I24" s="101"/>
      <c r="J24" s="102"/>
      <c r="K24" s="103"/>
    </row>
    <row r="25" spans="1:11" x14ac:dyDescent="0.35">
      <c r="A25" s="95"/>
      <c r="B25" s="39"/>
      <c r="C25" s="15"/>
      <c r="D25" s="16"/>
      <c r="E25" s="16"/>
      <c r="F25" s="17"/>
      <c r="I25" s="101"/>
      <c r="J25" s="102"/>
      <c r="K25" s="103"/>
    </row>
    <row r="26" spans="1:11" x14ac:dyDescent="0.35">
      <c r="A26" s="95"/>
      <c r="B26" s="50"/>
      <c r="C26" s="15"/>
      <c r="D26" s="16"/>
      <c r="E26" s="16"/>
      <c r="F26" s="17"/>
      <c r="I26" s="101"/>
      <c r="J26" s="102"/>
      <c r="K26" s="103"/>
    </row>
    <row r="27" spans="1:11" x14ac:dyDescent="0.35">
      <c r="A27" s="95"/>
      <c r="B27" s="39"/>
      <c r="C27" s="15"/>
      <c r="D27" s="16"/>
      <c r="E27" s="16"/>
      <c r="F27" s="17"/>
      <c r="I27" s="101"/>
      <c r="J27" s="102"/>
      <c r="K27" s="103"/>
    </row>
    <row r="28" spans="1:11" x14ac:dyDescent="0.35">
      <c r="F28" s="17"/>
      <c r="I28" s="101"/>
      <c r="J28" s="102"/>
      <c r="K28" s="103"/>
    </row>
    <row r="29" spans="1:11" x14ac:dyDescent="0.35">
      <c r="F29" s="17"/>
      <c r="I29" s="101"/>
      <c r="J29" s="102"/>
      <c r="K29" s="103"/>
    </row>
    <row r="30" spans="1:11" x14ac:dyDescent="0.35">
      <c r="F30" s="17"/>
      <c r="I30" s="101"/>
      <c r="J30" s="102"/>
      <c r="K30" s="103"/>
    </row>
    <row r="31" spans="1:11" ht="15" thickBot="1" x14ac:dyDescent="0.4">
      <c r="F31" s="17"/>
      <c r="I31" s="104"/>
      <c r="J31" s="105"/>
      <c r="K31" s="106"/>
    </row>
    <row r="32" spans="1:11" x14ac:dyDescent="0.35">
      <c r="F32" s="17"/>
    </row>
    <row r="33" spans="6:6" x14ac:dyDescent="0.35">
      <c r="F33" s="17"/>
    </row>
    <row r="34" spans="6:6" x14ac:dyDescent="0.35">
      <c r="F34" s="17"/>
    </row>
    <row r="35" spans="6:6" x14ac:dyDescent="0.35">
      <c r="F35" s="17"/>
    </row>
    <row r="36" spans="6:6" x14ac:dyDescent="0.35">
      <c r="F36" s="17"/>
    </row>
    <row r="37" spans="6:6" x14ac:dyDescent="0.35">
      <c r="F37" s="17"/>
    </row>
    <row r="38" spans="6:6" x14ac:dyDescent="0.35">
      <c r="F38" s="17"/>
    </row>
    <row r="39" spans="6:6" x14ac:dyDescent="0.35">
      <c r="F39" s="17"/>
    </row>
    <row r="40" spans="6:6" x14ac:dyDescent="0.35">
      <c r="F40" s="17"/>
    </row>
    <row r="41" spans="6:6" x14ac:dyDescent="0.35">
      <c r="F41" s="17"/>
    </row>
    <row r="42" spans="6:6" x14ac:dyDescent="0.35">
      <c r="F42" s="17"/>
    </row>
    <row r="43" spans="6:6" x14ac:dyDescent="0.35">
      <c r="F43" s="17"/>
    </row>
    <row r="44" spans="6:6" x14ac:dyDescent="0.35">
      <c r="F44" s="17"/>
    </row>
    <row r="45" spans="6:6" x14ac:dyDescent="0.35">
      <c r="F45" s="17"/>
    </row>
    <row r="46" spans="6:6" x14ac:dyDescent="0.35">
      <c r="F46" s="17"/>
    </row>
    <row r="47" spans="6:6" x14ac:dyDescent="0.35">
      <c r="F47" s="17"/>
    </row>
  </sheetData>
  <pageMargins left="0.7" right="0.7" top="0.75" bottom="0.75" header="0.3" footer="0.3"/>
  <pageSetup paperSize="9" orientation="landscape" horizontalDpi="4294967293" verticalDpi="300" r:id="rId1"/>
  <headerFooter>
    <oddHeader xml:space="preserve">&amp;L&amp;"-,Italique"Comptes.xls&amp;C&amp;"-,Gras"&amp;20CREDIT MUTUEL&amp;R&amp;"-,Italique"&amp;12&amp;D&amp;"-,Gras"&amp;20     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Bouton1_Clic">
                <anchor moveWithCells="1" sizeWithCells="1">
                  <from>
                    <xdr:col>9</xdr:col>
                    <xdr:colOff>114300</xdr:colOff>
                    <xdr:row>0</xdr:row>
                    <xdr:rowOff>69850</xdr:rowOff>
                  </from>
                  <to>
                    <xdr:col>10</xdr:col>
                    <xdr:colOff>450850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P300"/>
  <sheetViews>
    <sheetView showWhiteSpace="0" zoomScaleNormal="100" workbookViewId="0">
      <selection activeCell="B16" sqref="B16"/>
    </sheetView>
  </sheetViews>
  <sheetFormatPr baseColWidth="10" defaultRowHeight="14.5" x14ac:dyDescent="0.35"/>
  <cols>
    <col min="1" max="1" width="15" style="5" bestFit="1" customWidth="1"/>
    <col min="2" max="2" width="55.7265625" style="5" customWidth="1"/>
    <col min="3" max="3" width="11.7265625" style="5" customWidth="1"/>
    <col min="4" max="6" width="11.7265625" style="91" customWidth="1"/>
    <col min="7" max="7" width="11.7265625" style="109" customWidth="1"/>
    <col min="11" max="11" width="11.54296875" bestFit="1" customWidth="1"/>
  </cols>
  <sheetData>
    <row r="1" spans="1:16" ht="21.5" thickBot="1" x14ac:dyDescent="0.55000000000000004">
      <c r="A1" s="97">
        <f ca="1">NOW()</f>
        <v>43365.76431053241</v>
      </c>
      <c r="B1" s="40" t="s">
        <v>159</v>
      </c>
      <c r="C1" s="55"/>
      <c r="D1" s="41"/>
      <c r="E1" s="41"/>
      <c r="F1" s="41"/>
      <c r="G1" s="94" t="str">
        <f ca="1">'C.MUTUEL'!G1</f>
        <v>2018</v>
      </c>
      <c r="I1" s="50" t="s">
        <v>268</v>
      </c>
    </row>
    <row r="2" spans="1:16" ht="15" thickBot="1" x14ac:dyDescent="0.4">
      <c r="A2" s="42" t="s">
        <v>0</v>
      </c>
      <c r="B2" s="43" t="s">
        <v>1</v>
      </c>
      <c r="C2" s="54" t="s">
        <v>13</v>
      </c>
      <c r="D2" s="44" t="s">
        <v>2</v>
      </c>
      <c r="E2" s="44" t="s">
        <v>3</v>
      </c>
      <c r="F2" s="45" t="s">
        <v>4</v>
      </c>
      <c r="G2" s="45" t="s">
        <v>5</v>
      </c>
      <c r="J2" s="60"/>
      <c r="K2" s="50"/>
      <c r="M2" s="61" t="s">
        <v>160</v>
      </c>
      <c r="N2" s="61"/>
      <c r="O2" s="61"/>
      <c r="P2" s="61"/>
    </row>
    <row r="3" spans="1:16" hidden="1" x14ac:dyDescent="0.35">
      <c r="A3" s="83"/>
      <c r="B3" s="84" t="s">
        <v>6</v>
      </c>
      <c r="C3" s="84"/>
      <c r="D3" s="85"/>
      <c r="E3" s="85"/>
      <c r="F3" s="85">
        <v>0</v>
      </c>
      <c r="G3" s="32"/>
      <c r="M3" s="61" t="s">
        <v>161</v>
      </c>
      <c r="N3" s="61"/>
      <c r="O3" s="61"/>
      <c r="P3" s="61"/>
    </row>
    <row r="4" spans="1:16" hidden="1" x14ac:dyDescent="0.35">
      <c r="A4" s="86"/>
      <c r="B4" s="87"/>
      <c r="C4" s="87"/>
      <c r="D4" s="87"/>
      <c r="E4" s="88"/>
      <c r="F4" s="89">
        <f t="shared" ref="F4" si="0">+F3-D4+E4</f>
        <v>0</v>
      </c>
      <c r="G4" s="1"/>
      <c r="M4" s="61" t="s">
        <v>162</v>
      </c>
      <c r="N4" s="61"/>
      <c r="O4" s="61"/>
      <c r="P4" s="61"/>
    </row>
    <row r="5" spans="1:16" ht="15" thickBot="1" x14ac:dyDescent="0.4">
      <c r="A5" s="80" t="s">
        <v>7</v>
      </c>
      <c r="B5" s="81"/>
      <c r="C5" s="82"/>
      <c r="D5" s="79">
        <f ca="1">SUM(INDIRECT("D3:D"&amp;ROW()-1))</f>
        <v>0</v>
      </c>
      <c r="E5" s="79">
        <f ca="1">SUM(INDIRECT("E3:E"&amp;ROW()-1))</f>
        <v>0</v>
      </c>
      <c r="F5" s="79">
        <f ca="1">$E5-$D5</f>
        <v>0</v>
      </c>
      <c r="G5" s="107"/>
      <c r="M5" s="61" t="s">
        <v>163</v>
      </c>
      <c r="N5" s="61"/>
      <c r="O5" s="61"/>
      <c r="P5" s="61"/>
    </row>
    <row r="6" spans="1:16" x14ac:dyDescent="0.35">
      <c r="A6" s="13"/>
      <c r="B6" s="13"/>
      <c r="C6" s="13"/>
      <c r="D6" s="90"/>
      <c r="E6" s="90"/>
      <c r="F6" s="90"/>
      <c r="G6" s="108"/>
    </row>
    <row r="7" spans="1:16" x14ac:dyDescent="0.35">
      <c r="A7" s="13"/>
      <c r="B7" s="13"/>
      <c r="C7" s="13"/>
      <c r="D7" s="90"/>
      <c r="E7" s="90"/>
      <c r="F7" s="90"/>
      <c r="G7" s="108"/>
    </row>
    <row r="8" spans="1:16" x14ac:dyDescent="0.35">
      <c r="A8" s="13"/>
      <c r="B8" s="13"/>
      <c r="C8" s="13"/>
      <c r="D8" s="90"/>
      <c r="E8" s="90"/>
      <c r="F8" s="90"/>
      <c r="G8" s="108"/>
    </row>
    <row r="9" spans="1:16" x14ac:dyDescent="0.35">
      <c r="A9" s="13"/>
      <c r="B9" s="13"/>
      <c r="C9" s="13"/>
      <c r="D9" s="90"/>
      <c r="E9" s="90"/>
      <c r="F9" s="90"/>
      <c r="G9" s="108"/>
    </row>
    <row r="10" spans="1:16" x14ac:dyDescent="0.35">
      <c r="A10" s="13"/>
      <c r="B10" s="13"/>
      <c r="C10" s="13"/>
      <c r="D10" s="90"/>
      <c r="E10" s="90"/>
      <c r="F10" s="90"/>
      <c r="G10" s="108"/>
      <c r="M10" s="30" t="s">
        <v>117</v>
      </c>
      <c r="N10" s="33"/>
    </row>
    <row r="11" spans="1:16" x14ac:dyDescent="0.35">
      <c r="A11" s="13"/>
      <c r="B11" s="13"/>
      <c r="C11" s="13"/>
      <c r="D11" s="90"/>
      <c r="E11" s="90"/>
      <c r="F11" s="90"/>
      <c r="G11" s="108"/>
      <c r="M11" s="30" t="s">
        <v>118</v>
      </c>
      <c r="N11" s="33"/>
    </row>
    <row r="12" spans="1:16" x14ac:dyDescent="0.35">
      <c r="A12" s="13"/>
      <c r="B12" s="98"/>
      <c r="C12" s="13"/>
      <c r="D12" s="90"/>
      <c r="E12" s="90"/>
      <c r="F12" s="90"/>
      <c r="G12" s="108"/>
      <c r="M12" s="30" t="s">
        <v>119</v>
      </c>
      <c r="N12" s="33"/>
    </row>
    <row r="13" spans="1:16" x14ac:dyDescent="0.35">
      <c r="A13" s="13"/>
      <c r="B13" s="98"/>
      <c r="C13" s="13"/>
      <c r="D13" s="90"/>
      <c r="E13" s="90"/>
      <c r="F13" s="90"/>
      <c r="G13" s="108"/>
      <c r="M13" s="30" t="s">
        <v>120</v>
      </c>
      <c r="N13" s="33"/>
    </row>
    <row r="14" spans="1:16" ht="15" thickBot="1" x14ac:dyDescent="0.4">
      <c r="A14" s="13"/>
      <c r="B14" s="98"/>
      <c r="C14" s="13"/>
      <c r="D14" s="90"/>
      <c r="E14" s="90"/>
      <c r="F14" s="90"/>
      <c r="G14" s="108"/>
      <c r="M14" s="30" t="s">
        <v>121</v>
      </c>
      <c r="N14" s="33"/>
    </row>
    <row r="15" spans="1:16" ht="16" thickBot="1" x14ac:dyDescent="0.4">
      <c r="A15" s="13"/>
      <c r="B15" s="98"/>
      <c r="C15" s="13"/>
      <c r="D15" s="90"/>
      <c r="E15" s="90"/>
      <c r="F15" s="90"/>
      <c r="G15" s="108"/>
      <c r="I15" s="76" t="s">
        <v>256</v>
      </c>
      <c r="J15" s="77"/>
      <c r="K15" s="78"/>
      <c r="M15" s="30" t="s">
        <v>122</v>
      </c>
      <c r="N15" s="33"/>
    </row>
    <row r="16" spans="1:16" x14ac:dyDescent="0.35">
      <c r="A16" s="13"/>
      <c r="B16" s="98"/>
      <c r="C16" s="13"/>
      <c r="D16" s="90"/>
      <c r="E16" s="90"/>
      <c r="F16" s="90"/>
      <c r="G16" s="108"/>
      <c r="I16" s="101">
        <v>111</v>
      </c>
      <c r="J16" s="102"/>
      <c r="K16" s="103"/>
      <c r="M16" s="30" t="s">
        <v>123</v>
      </c>
      <c r="N16" s="33"/>
    </row>
    <row r="17" spans="1:14" x14ac:dyDescent="0.35">
      <c r="A17" s="13"/>
      <c r="B17" s="98"/>
      <c r="C17" s="13"/>
      <c r="D17" s="90"/>
      <c r="E17" s="90"/>
      <c r="F17" s="90"/>
      <c r="G17" s="108"/>
      <c r="I17" s="101"/>
      <c r="J17" s="102"/>
      <c r="K17" s="103"/>
      <c r="M17" s="30" t="s">
        <v>124</v>
      </c>
      <c r="N17" s="33"/>
    </row>
    <row r="18" spans="1:14" x14ac:dyDescent="0.35">
      <c r="A18" s="13"/>
      <c r="B18" s="98"/>
      <c r="C18" s="13"/>
      <c r="D18" s="90"/>
      <c r="E18" s="90"/>
      <c r="F18" s="90"/>
      <c r="G18" s="108"/>
      <c r="I18" s="101"/>
      <c r="J18" s="102"/>
      <c r="K18" s="103"/>
      <c r="M18" s="30" t="s">
        <v>125</v>
      </c>
      <c r="N18" s="33"/>
    </row>
    <row r="19" spans="1:14" ht="15" thickBot="1" x14ac:dyDescent="0.4">
      <c r="A19" s="13"/>
      <c r="B19" s="98"/>
      <c r="C19" s="13"/>
      <c r="D19" s="90"/>
      <c r="E19" s="90"/>
      <c r="F19" s="90"/>
      <c r="G19" s="108"/>
      <c r="I19" s="101"/>
      <c r="J19" s="102"/>
      <c r="K19" s="103"/>
      <c r="M19" s="31" t="s">
        <v>126</v>
      </c>
      <c r="N19" s="34"/>
    </row>
    <row r="20" spans="1:14" ht="15" thickBot="1" x14ac:dyDescent="0.4">
      <c r="A20" s="13"/>
      <c r="B20" s="13"/>
      <c r="C20" s="13"/>
      <c r="D20" s="90"/>
      <c r="E20" s="90"/>
      <c r="F20" s="90"/>
      <c r="G20" s="108"/>
      <c r="I20" s="101"/>
      <c r="J20" s="102"/>
      <c r="K20" s="103"/>
      <c r="M20" s="35" t="s">
        <v>14</v>
      </c>
      <c r="N20" s="36">
        <f>SUM(N10:N19)</f>
        <v>0</v>
      </c>
    </row>
    <row r="21" spans="1:14" x14ac:dyDescent="0.35">
      <c r="A21" s="13"/>
      <c r="B21" s="13"/>
      <c r="C21" s="13"/>
      <c r="D21" s="90"/>
      <c r="E21" s="90"/>
      <c r="F21" s="90"/>
      <c r="G21" s="108"/>
      <c r="I21" s="101"/>
      <c r="J21" s="102"/>
      <c r="K21" s="103"/>
    </row>
    <row r="22" spans="1:14" x14ac:dyDescent="0.35">
      <c r="A22" s="13"/>
      <c r="B22" s="13"/>
      <c r="C22" s="13"/>
      <c r="D22" s="90"/>
      <c r="E22" s="90"/>
      <c r="F22" s="90"/>
      <c r="G22" s="108"/>
      <c r="I22" s="101"/>
      <c r="J22" s="102"/>
      <c r="K22" s="103"/>
    </row>
    <row r="23" spans="1:14" x14ac:dyDescent="0.35">
      <c r="A23" s="13"/>
      <c r="B23" s="13"/>
      <c r="C23" s="13"/>
      <c r="D23" s="90"/>
      <c r="E23" s="90"/>
      <c r="F23" s="90"/>
      <c r="G23" s="108"/>
      <c r="I23" s="101"/>
      <c r="J23" s="102"/>
      <c r="K23" s="103"/>
    </row>
    <row r="24" spans="1:14" x14ac:dyDescent="0.35">
      <c r="A24" s="13"/>
      <c r="B24" s="13"/>
      <c r="C24" s="13"/>
      <c r="D24" s="90"/>
      <c r="E24" s="90"/>
      <c r="F24" s="90"/>
      <c r="G24" s="108"/>
      <c r="I24" s="101"/>
      <c r="J24" s="102"/>
      <c r="K24" s="103"/>
    </row>
    <row r="25" spans="1:14" x14ac:dyDescent="0.35">
      <c r="A25" s="13"/>
      <c r="B25" s="13"/>
      <c r="C25" s="13"/>
      <c r="D25" s="90"/>
      <c r="E25" s="90"/>
      <c r="F25" s="90"/>
      <c r="G25" s="108"/>
      <c r="I25" s="101"/>
      <c r="J25" s="102"/>
      <c r="K25" s="103"/>
    </row>
    <row r="26" spans="1:14" x14ac:dyDescent="0.35">
      <c r="A26" s="13"/>
      <c r="B26" s="13"/>
      <c r="C26" s="13"/>
      <c r="D26" s="90"/>
      <c r="E26" s="90"/>
      <c r="F26" s="90"/>
      <c r="G26" s="108"/>
      <c r="I26" s="101"/>
      <c r="J26" s="102"/>
      <c r="K26" s="103"/>
    </row>
    <row r="27" spans="1:14" x14ac:dyDescent="0.35">
      <c r="A27" s="13"/>
      <c r="B27" s="13"/>
      <c r="C27" s="13"/>
      <c r="D27" s="90"/>
      <c r="E27" s="90"/>
      <c r="F27" s="90"/>
      <c r="G27" s="108"/>
      <c r="I27" s="101"/>
      <c r="J27" s="102"/>
      <c r="K27" s="103"/>
    </row>
    <row r="28" spans="1:14" x14ac:dyDescent="0.35">
      <c r="A28" s="13"/>
      <c r="B28" s="13"/>
      <c r="C28" s="13"/>
      <c r="D28" s="90"/>
      <c r="E28" s="90"/>
      <c r="F28" s="90"/>
      <c r="G28" s="108"/>
      <c r="I28" s="101"/>
      <c r="J28" s="102"/>
      <c r="K28" s="103"/>
    </row>
    <row r="29" spans="1:14" x14ac:dyDescent="0.35">
      <c r="A29" s="13"/>
      <c r="B29" s="13"/>
      <c r="C29" s="13"/>
      <c r="D29" s="90"/>
      <c r="E29" s="90"/>
      <c r="F29" s="90"/>
      <c r="G29" s="108"/>
      <c r="I29" s="101"/>
      <c r="J29" s="102"/>
      <c r="K29" s="103"/>
    </row>
    <row r="30" spans="1:14" x14ac:dyDescent="0.35">
      <c r="A30" s="13"/>
      <c r="B30" s="13"/>
      <c r="C30" s="13"/>
      <c r="D30" s="90"/>
      <c r="E30" s="90"/>
      <c r="F30" s="90"/>
      <c r="G30" s="108"/>
      <c r="I30" s="101"/>
      <c r="J30" s="102"/>
      <c r="K30" s="103"/>
    </row>
    <row r="31" spans="1:14" x14ac:dyDescent="0.35">
      <c r="A31" s="13"/>
      <c r="B31" s="13"/>
      <c r="C31" s="13"/>
      <c r="D31" s="90"/>
      <c r="E31" s="90"/>
      <c r="F31" s="90"/>
      <c r="G31" s="108"/>
      <c r="I31" s="101"/>
      <c r="J31" s="102"/>
      <c r="K31" s="103"/>
    </row>
    <row r="32" spans="1:14" x14ac:dyDescent="0.35">
      <c r="A32" s="13"/>
      <c r="B32" s="13"/>
      <c r="C32" s="13"/>
      <c r="D32" s="90"/>
      <c r="E32" s="90"/>
      <c r="F32" s="90"/>
      <c r="G32" s="108"/>
      <c r="I32" s="101"/>
      <c r="J32" s="102"/>
      <c r="K32" s="103"/>
    </row>
    <row r="33" spans="1:11" x14ac:dyDescent="0.35">
      <c r="A33" s="13"/>
      <c r="B33" s="13"/>
      <c r="C33" s="13"/>
      <c r="D33" s="90"/>
      <c r="E33" s="90"/>
      <c r="F33" s="90"/>
      <c r="G33" s="108"/>
      <c r="I33" s="101"/>
      <c r="J33" s="102"/>
      <c r="K33" s="103"/>
    </row>
    <row r="34" spans="1:11" x14ac:dyDescent="0.35">
      <c r="A34" s="13"/>
      <c r="B34" s="13"/>
      <c r="C34" s="13"/>
      <c r="D34" s="90"/>
      <c r="E34" s="90"/>
      <c r="F34" s="90"/>
      <c r="G34" s="108"/>
      <c r="I34" s="101"/>
      <c r="J34" s="102"/>
      <c r="K34" s="103"/>
    </row>
    <row r="35" spans="1:11" ht="15" thickBot="1" x14ac:dyDescent="0.4">
      <c r="A35" s="13"/>
      <c r="B35" s="13"/>
      <c r="C35" s="13"/>
      <c r="D35" s="90"/>
      <c r="E35" s="90"/>
      <c r="F35" s="90"/>
      <c r="G35" s="108"/>
      <c r="I35" s="104"/>
      <c r="J35" s="105"/>
      <c r="K35" s="106"/>
    </row>
    <row r="36" spans="1:11" x14ac:dyDescent="0.35">
      <c r="A36" s="13"/>
      <c r="B36" s="13"/>
      <c r="C36" s="13"/>
      <c r="D36" s="90"/>
      <c r="E36" s="90"/>
      <c r="F36" s="90"/>
      <c r="G36" s="108"/>
    </row>
    <row r="37" spans="1:11" x14ac:dyDescent="0.35">
      <c r="A37" s="13"/>
      <c r="B37" s="13"/>
      <c r="C37" s="13"/>
      <c r="D37" s="90"/>
      <c r="E37" s="90"/>
      <c r="F37" s="90"/>
      <c r="G37" s="108"/>
    </row>
    <row r="38" spans="1:11" x14ac:dyDescent="0.35">
      <c r="A38" s="13"/>
      <c r="B38" s="13"/>
      <c r="C38" s="13"/>
      <c r="D38" s="90"/>
      <c r="E38" s="90"/>
      <c r="F38" s="90"/>
      <c r="G38" s="108"/>
    </row>
    <row r="39" spans="1:11" x14ac:dyDescent="0.35">
      <c r="A39" s="13"/>
      <c r="B39" s="13"/>
      <c r="C39" s="13"/>
      <c r="D39" s="90"/>
      <c r="E39" s="90"/>
      <c r="F39" s="90"/>
      <c r="G39" s="108"/>
    </row>
    <row r="40" spans="1:11" x14ac:dyDescent="0.35">
      <c r="A40" s="13"/>
      <c r="B40" s="13"/>
      <c r="C40" s="13"/>
      <c r="D40" s="90"/>
      <c r="E40" s="90"/>
      <c r="F40" s="90"/>
      <c r="G40" s="108"/>
    </row>
    <row r="41" spans="1:11" x14ac:dyDescent="0.35">
      <c r="A41" s="13"/>
      <c r="B41" s="13"/>
      <c r="C41" s="13"/>
      <c r="D41" s="90"/>
      <c r="E41" s="90"/>
      <c r="F41" s="90"/>
      <c r="G41" s="108"/>
    </row>
    <row r="42" spans="1:11" x14ac:dyDescent="0.35">
      <c r="A42" s="13"/>
      <c r="B42" s="13"/>
      <c r="C42" s="13"/>
      <c r="D42" s="90"/>
      <c r="E42" s="90"/>
      <c r="F42" s="90"/>
      <c r="G42" s="108"/>
    </row>
    <row r="43" spans="1:11" x14ac:dyDescent="0.35">
      <c r="A43" s="13"/>
      <c r="B43" s="13"/>
      <c r="C43" s="13"/>
      <c r="D43" s="90"/>
      <c r="E43" s="90"/>
      <c r="F43" s="90"/>
      <c r="G43" s="108"/>
    </row>
    <row r="44" spans="1:11" x14ac:dyDescent="0.35">
      <c r="A44" s="13"/>
      <c r="B44" s="13"/>
      <c r="C44" s="13"/>
      <c r="D44" s="90"/>
      <c r="E44" s="90"/>
      <c r="F44" s="90"/>
      <c r="G44" s="108"/>
    </row>
    <row r="45" spans="1:11" x14ac:dyDescent="0.35">
      <c r="A45" s="13"/>
      <c r="B45" s="13"/>
      <c r="C45" s="13"/>
      <c r="D45" s="90"/>
      <c r="E45" s="90"/>
      <c r="F45" s="90"/>
      <c r="G45" s="108"/>
    </row>
    <row r="46" spans="1:11" x14ac:dyDescent="0.35">
      <c r="A46" s="13"/>
      <c r="B46" s="13"/>
      <c r="C46" s="13"/>
      <c r="D46" s="90"/>
      <c r="E46" s="90"/>
      <c r="F46" s="90"/>
      <c r="G46" s="108"/>
    </row>
    <row r="47" spans="1:11" x14ac:dyDescent="0.35">
      <c r="A47" s="13"/>
      <c r="B47" s="13"/>
      <c r="C47" s="13"/>
      <c r="D47" s="90"/>
      <c r="E47" s="90"/>
      <c r="F47" s="90"/>
      <c r="G47" s="108"/>
    </row>
    <row r="48" spans="1:11" x14ac:dyDescent="0.35">
      <c r="A48" s="13"/>
      <c r="B48" s="13"/>
      <c r="C48" s="13"/>
      <c r="D48" s="90"/>
      <c r="E48" s="90"/>
      <c r="F48" s="90"/>
      <c r="G48" s="108"/>
    </row>
    <row r="49" spans="1:7" x14ac:dyDescent="0.35">
      <c r="A49" s="13"/>
      <c r="B49" s="13"/>
      <c r="C49" s="13"/>
      <c r="D49" s="90"/>
      <c r="E49" s="90"/>
      <c r="F49" s="90"/>
      <c r="G49" s="108"/>
    </row>
    <row r="50" spans="1:7" x14ac:dyDescent="0.35">
      <c r="A50" s="13"/>
      <c r="B50" s="13"/>
      <c r="C50" s="13"/>
      <c r="D50" s="90"/>
      <c r="E50" s="90"/>
      <c r="F50" s="90"/>
      <c r="G50" s="108"/>
    </row>
    <row r="51" spans="1:7" x14ac:dyDescent="0.35">
      <c r="A51" s="13"/>
      <c r="B51" s="13"/>
      <c r="C51" s="13"/>
      <c r="D51" s="90"/>
      <c r="E51" s="90"/>
      <c r="F51" s="90"/>
      <c r="G51" s="108"/>
    </row>
    <row r="52" spans="1:7" x14ac:dyDescent="0.35">
      <c r="A52" s="13"/>
      <c r="B52" s="13"/>
      <c r="C52" s="13"/>
      <c r="D52" s="90"/>
      <c r="E52" s="90"/>
      <c r="F52" s="90"/>
      <c r="G52" s="108"/>
    </row>
    <row r="53" spans="1:7" x14ac:dyDescent="0.35">
      <c r="A53" s="13"/>
      <c r="B53" s="13"/>
      <c r="C53" s="13"/>
      <c r="D53" s="90"/>
      <c r="E53" s="90"/>
      <c r="F53" s="90"/>
      <c r="G53" s="108"/>
    </row>
    <row r="54" spans="1:7" x14ac:dyDescent="0.35">
      <c r="A54" s="13"/>
      <c r="B54" s="13"/>
      <c r="C54" s="13"/>
      <c r="D54" s="90"/>
      <c r="E54" s="90"/>
      <c r="F54" s="90"/>
      <c r="G54" s="108"/>
    </row>
    <row r="55" spans="1:7" x14ac:dyDescent="0.35">
      <c r="A55" s="13"/>
      <c r="B55" s="13"/>
      <c r="C55" s="13"/>
      <c r="D55" s="90"/>
      <c r="E55" s="90"/>
      <c r="F55" s="90"/>
      <c r="G55" s="108"/>
    </row>
    <row r="56" spans="1:7" x14ac:dyDescent="0.35">
      <c r="A56" s="13"/>
      <c r="B56" s="13"/>
      <c r="C56" s="13"/>
      <c r="D56" s="90"/>
      <c r="E56" s="90"/>
      <c r="F56" s="90"/>
      <c r="G56" s="108"/>
    </row>
    <row r="57" spans="1:7" x14ac:dyDescent="0.35">
      <c r="A57" s="13"/>
      <c r="B57" s="13"/>
      <c r="C57" s="13"/>
      <c r="D57" s="90"/>
      <c r="E57" s="90"/>
      <c r="F57" s="90"/>
      <c r="G57" s="108"/>
    </row>
    <row r="58" spans="1:7" x14ac:dyDescent="0.35">
      <c r="A58" s="13"/>
      <c r="B58" s="13"/>
      <c r="C58" s="13"/>
      <c r="D58" s="90"/>
      <c r="E58" s="90"/>
      <c r="F58" s="90"/>
      <c r="G58" s="108"/>
    </row>
    <row r="59" spans="1:7" x14ac:dyDescent="0.35">
      <c r="A59" s="13"/>
      <c r="B59" s="13"/>
      <c r="C59" s="13"/>
      <c r="D59" s="90"/>
      <c r="E59" s="90"/>
      <c r="F59" s="90"/>
      <c r="G59" s="108"/>
    </row>
    <row r="60" spans="1:7" x14ac:dyDescent="0.35">
      <c r="A60" s="13"/>
      <c r="B60" s="13"/>
      <c r="C60" s="13"/>
      <c r="D60" s="90"/>
      <c r="E60" s="90"/>
      <c r="F60" s="90"/>
      <c r="G60" s="108"/>
    </row>
    <row r="61" spans="1:7" x14ac:dyDescent="0.35">
      <c r="A61" s="13"/>
      <c r="B61" s="13"/>
      <c r="C61" s="13"/>
      <c r="D61" s="90"/>
      <c r="E61" s="90"/>
      <c r="F61" s="90"/>
      <c r="G61" s="108"/>
    </row>
    <row r="62" spans="1:7" x14ac:dyDescent="0.35">
      <c r="A62" s="13"/>
      <c r="B62" s="13"/>
      <c r="C62" s="13"/>
      <c r="D62" s="90"/>
      <c r="E62" s="90"/>
      <c r="F62" s="90"/>
      <c r="G62" s="108"/>
    </row>
    <row r="63" spans="1:7" x14ac:dyDescent="0.35">
      <c r="A63" s="13"/>
      <c r="B63" s="13"/>
      <c r="C63" s="13"/>
      <c r="D63" s="90"/>
      <c r="E63" s="90"/>
      <c r="F63" s="90"/>
      <c r="G63" s="108"/>
    </row>
    <row r="64" spans="1:7" x14ac:dyDescent="0.35">
      <c r="A64" s="13"/>
      <c r="B64" s="13"/>
      <c r="C64" s="13"/>
      <c r="D64" s="90"/>
      <c r="E64" s="90"/>
      <c r="F64" s="90"/>
      <c r="G64" s="108"/>
    </row>
    <row r="65" spans="1:7" x14ac:dyDescent="0.35">
      <c r="A65" s="13"/>
      <c r="B65" s="13"/>
      <c r="C65" s="13"/>
      <c r="D65" s="90"/>
      <c r="E65" s="90"/>
      <c r="F65" s="90"/>
      <c r="G65" s="108"/>
    </row>
    <row r="66" spans="1:7" x14ac:dyDescent="0.35">
      <c r="A66" s="13"/>
      <c r="B66" s="13"/>
      <c r="C66" s="13"/>
      <c r="D66" s="90"/>
      <c r="E66" s="90"/>
      <c r="F66" s="90"/>
      <c r="G66" s="108"/>
    </row>
    <row r="67" spans="1:7" x14ac:dyDescent="0.35">
      <c r="A67" s="13"/>
      <c r="B67" s="13"/>
      <c r="C67" s="13"/>
      <c r="D67" s="90"/>
      <c r="E67" s="90"/>
      <c r="F67" s="90"/>
      <c r="G67" s="108"/>
    </row>
    <row r="68" spans="1:7" x14ac:dyDescent="0.35">
      <c r="A68" s="13"/>
      <c r="B68" s="13"/>
      <c r="C68" s="13"/>
      <c r="D68" s="90"/>
      <c r="E68" s="90"/>
      <c r="F68" s="90"/>
      <c r="G68" s="108"/>
    </row>
    <row r="69" spans="1:7" x14ac:dyDescent="0.35">
      <c r="A69" s="13"/>
      <c r="B69" s="13"/>
      <c r="C69" s="13"/>
      <c r="D69" s="90"/>
      <c r="E69" s="90"/>
      <c r="F69" s="90"/>
      <c r="G69" s="108"/>
    </row>
    <row r="70" spans="1:7" x14ac:dyDescent="0.35">
      <c r="A70" s="13"/>
      <c r="B70" s="13"/>
      <c r="C70" s="13"/>
      <c r="D70" s="90"/>
      <c r="E70" s="90"/>
      <c r="F70" s="90"/>
      <c r="G70" s="108"/>
    </row>
    <row r="71" spans="1:7" x14ac:dyDescent="0.35">
      <c r="A71" s="13"/>
      <c r="B71" s="13"/>
      <c r="C71" s="13"/>
      <c r="D71" s="90"/>
      <c r="E71" s="90"/>
      <c r="F71" s="90"/>
      <c r="G71" s="108"/>
    </row>
    <row r="72" spans="1:7" x14ac:dyDescent="0.35">
      <c r="A72" s="13"/>
      <c r="B72" s="13"/>
      <c r="C72" s="13"/>
      <c r="D72" s="90"/>
      <c r="E72" s="90"/>
      <c r="F72" s="90"/>
      <c r="G72" s="108"/>
    </row>
    <row r="73" spans="1:7" x14ac:dyDescent="0.35">
      <c r="A73" s="13"/>
      <c r="B73" s="13"/>
      <c r="C73" s="13"/>
      <c r="D73" s="90"/>
      <c r="E73" s="90"/>
      <c r="F73" s="90"/>
      <c r="G73" s="108"/>
    </row>
    <row r="74" spans="1:7" x14ac:dyDescent="0.35">
      <c r="A74" s="13"/>
      <c r="B74" s="13"/>
      <c r="C74" s="13"/>
      <c r="D74" s="90"/>
      <c r="E74" s="90"/>
      <c r="F74" s="90"/>
      <c r="G74" s="108"/>
    </row>
    <row r="75" spans="1:7" ht="30" customHeight="1" x14ac:dyDescent="0.35">
      <c r="A75" s="13"/>
      <c r="B75" s="13"/>
      <c r="C75" s="13"/>
      <c r="D75" s="90"/>
      <c r="E75" s="90"/>
      <c r="F75" s="90"/>
      <c r="G75" s="108"/>
    </row>
    <row r="76" spans="1:7" x14ac:dyDescent="0.35">
      <c r="A76" s="13"/>
      <c r="B76" s="13"/>
      <c r="C76" s="13"/>
      <c r="D76" s="90"/>
      <c r="E76" s="90"/>
      <c r="F76" s="90"/>
      <c r="G76" s="108"/>
    </row>
    <row r="77" spans="1:7" x14ac:dyDescent="0.35">
      <c r="A77" s="13"/>
      <c r="B77" s="13"/>
      <c r="C77" s="13"/>
      <c r="D77" s="90"/>
      <c r="E77" s="90"/>
      <c r="F77" s="90"/>
      <c r="G77" s="108"/>
    </row>
    <row r="78" spans="1:7" x14ac:dyDescent="0.35">
      <c r="A78" s="13"/>
      <c r="B78" s="13"/>
      <c r="C78" s="13"/>
      <c r="D78" s="90"/>
      <c r="E78" s="90"/>
      <c r="F78" s="90"/>
      <c r="G78" s="108"/>
    </row>
    <row r="79" spans="1:7" x14ac:dyDescent="0.35">
      <c r="A79" s="13"/>
      <c r="B79" s="13"/>
      <c r="C79" s="13"/>
      <c r="D79" s="90"/>
      <c r="E79" s="90"/>
      <c r="F79" s="90"/>
      <c r="G79" s="108"/>
    </row>
    <row r="80" spans="1:7" x14ac:dyDescent="0.35">
      <c r="A80" s="13"/>
      <c r="B80" s="13"/>
      <c r="C80" s="13"/>
      <c r="D80" s="90"/>
      <c r="E80" s="90"/>
      <c r="F80" s="90"/>
      <c r="G80" s="108"/>
    </row>
    <row r="81" spans="1:7" x14ac:dyDescent="0.35">
      <c r="A81" s="13"/>
      <c r="B81" s="13"/>
      <c r="C81" s="13"/>
      <c r="D81" s="90"/>
      <c r="E81" s="90"/>
      <c r="F81" s="90"/>
      <c r="G81" s="108"/>
    </row>
    <row r="82" spans="1:7" x14ac:dyDescent="0.35">
      <c r="A82" s="13"/>
      <c r="B82" s="13"/>
      <c r="C82" s="13"/>
      <c r="D82" s="90"/>
      <c r="E82" s="90"/>
      <c r="F82" s="90"/>
      <c r="G82" s="108"/>
    </row>
    <row r="83" spans="1:7" x14ac:dyDescent="0.35">
      <c r="A83" s="13"/>
      <c r="B83" s="13"/>
      <c r="C83" s="13"/>
      <c r="D83" s="90"/>
      <c r="E83" s="90"/>
      <c r="F83" s="90"/>
      <c r="G83" s="108"/>
    </row>
    <row r="84" spans="1:7" x14ac:dyDescent="0.35">
      <c r="A84" s="13"/>
      <c r="B84" s="13"/>
      <c r="C84" s="13"/>
      <c r="D84" s="90"/>
      <c r="E84" s="90"/>
      <c r="F84" s="90"/>
      <c r="G84" s="108"/>
    </row>
    <row r="85" spans="1:7" x14ac:dyDescent="0.35">
      <c r="A85" s="13"/>
      <c r="B85" s="13"/>
      <c r="C85" s="13"/>
      <c r="D85" s="90"/>
      <c r="E85" s="90"/>
      <c r="F85" s="90"/>
      <c r="G85" s="108"/>
    </row>
    <row r="86" spans="1:7" x14ac:dyDescent="0.35">
      <c r="A86" s="13"/>
      <c r="B86" s="13"/>
      <c r="C86" s="13"/>
      <c r="D86" s="90"/>
      <c r="E86" s="90"/>
      <c r="F86" s="90"/>
      <c r="G86" s="108"/>
    </row>
    <row r="87" spans="1:7" x14ac:dyDescent="0.35">
      <c r="A87" s="13"/>
      <c r="B87" s="13"/>
      <c r="C87" s="13"/>
      <c r="D87" s="90"/>
      <c r="E87" s="90"/>
      <c r="F87" s="90"/>
      <c r="G87" s="108"/>
    </row>
    <row r="88" spans="1:7" x14ac:dyDescent="0.35">
      <c r="A88" s="13"/>
      <c r="B88" s="13"/>
      <c r="C88" s="13"/>
      <c r="D88" s="90"/>
      <c r="E88" s="90"/>
      <c r="F88" s="90"/>
      <c r="G88" s="108"/>
    </row>
    <row r="89" spans="1:7" x14ac:dyDescent="0.35">
      <c r="A89" s="13"/>
      <c r="B89" s="13"/>
      <c r="C89" s="13"/>
      <c r="D89" s="90"/>
      <c r="E89" s="90"/>
      <c r="F89" s="90"/>
      <c r="G89" s="108"/>
    </row>
    <row r="90" spans="1:7" x14ac:dyDescent="0.35">
      <c r="A90" s="13"/>
      <c r="B90" s="13"/>
      <c r="C90" s="13"/>
      <c r="D90" s="90"/>
      <c r="E90" s="90"/>
      <c r="F90" s="90"/>
      <c r="G90" s="108"/>
    </row>
    <row r="91" spans="1:7" x14ac:dyDescent="0.35">
      <c r="A91" s="13"/>
      <c r="B91" s="13"/>
      <c r="C91" s="13"/>
      <c r="D91" s="90"/>
      <c r="E91" s="90"/>
      <c r="F91" s="90"/>
      <c r="G91" s="108"/>
    </row>
    <row r="92" spans="1:7" x14ac:dyDescent="0.35">
      <c r="A92" s="13"/>
      <c r="B92" s="13"/>
      <c r="C92" s="13"/>
      <c r="D92" s="90"/>
      <c r="E92" s="90"/>
      <c r="F92" s="90"/>
      <c r="G92" s="108"/>
    </row>
    <row r="93" spans="1:7" x14ac:dyDescent="0.35">
      <c r="A93" s="13"/>
      <c r="B93" s="13"/>
      <c r="C93" s="13"/>
      <c r="D93" s="90"/>
      <c r="E93" s="90"/>
      <c r="F93" s="90"/>
      <c r="G93" s="108"/>
    </row>
    <row r="94" spans="1:7" x14ac:dyDescent="0.35">
      <c r="A94" s="13"/>
      <c r="B94" s="13"/>
      <c r="C94" s="13"/>
      <c r="D94" s="90"/>
      <c r="E94" s="90"/>
      <c r="F94" s="90"/>
      <c r="G94" s="108"/>
    </row>
    <row r="95" spans="1:7" x14ac:dyDescent="0.35">
      <c r="A95" s="13"/>
      <c r="B95" s="13"/>
      <c r="C95" s="13"/>
      <c r="D95" s="90"/>
      <c r="E95" s="90"/>
      <c r="F95" s="90"/>
      <c r="G95" s="108"/>
    </row>
    <row r="96" spans="1:7" x14ac:dyDescent="0.35">
      <c r="A96" s="13"/>
      <c r="B96" s="13"/>
      <c r="C96" s="13"/>
      <c r="D96" s="90"/>
      <c r="E96" s="90"/>
      <c r="F96" s="90"/>
      <c r="G96" s="108"/>
    </row>
    <row r="97" spans="1:7" x14ac:dyDescent="0.35">
      <c r="A97" s="13"/>
      <c r="B97" s="13"/>
      <c r="C97" s="13"/>
      <c r="D97" s="90"/>
      <c r="E97" s="90"/>
      <c r="F97" s="90"/>
      <c r="G97" s="108"/>
    </row>
    <row r="98" spans="1:7" x14ac:dyDescent="0.35">
      <c r="A98" s="13"/>
      <c r="B98" s="13"/>
      <c r="C98" s="13"/>
      <c r="D98" s="90"/>
      <c r="E98" s="90"/>
      <c r="F98" s="90"/>
      <c r="G98" s="108"/>
    </row>
    <row r="99" spans="1:7" x14ac:dyDescent="0.35">
      <c r="A99" s="13"/>
      <c r="B99" s="13"/>
      <c r="C99" s="13"/>
      <c r="D99" s="90"/>
      <c r="E99" s="90"/>
      <c r="F99" s="90"/>
      <c r="G99" s="108"/>
    </row>
    <row r="100" spans="1:7" x14ac:dyDescent="0.35">
      <c r="A100" s="13"/>
      <c r="B100" s="13"/>
      <c r="C100" s="13"/>
      <c r="D100" s="90"/>
      <c r="E100" s="90"/>
      <c r="F100" s="90"/>
      <c r="G100" s="108"/>
    </row>
    <row r="101" spans="1:7" x14ac:dyDescent="0.35">
      <c r="A101" s="13"/>
      <c r="B101" s="13"/>
      <c r="C101" s="13"/>
      <c r="D101" s="90"/>
      <c r="E101" s="90"/>
      <c r="F101" s="90"/>
      <c r="G101" s="108"/>
    </row>
    <row r="102" spans="1:7" x14ac:dyDescent="0.35">
      <c r="A102" s="13"/>
      <c r="B102" s="13"/>
      <c r="C102" s="13"/>
      <c r="D102" s="90"/>
      <c r="E102" s="90"/>
      <c r="F102" s="90"/>
      <c r="G102" s="108"/>
    </row>
    <row r="103" spans="1:7" x14ac:dyDescent="0.35">
      <c r="A103" s="13"/>
      <c r="B103" s="13"/>
      <c r="C103" s="13"/>
      <c r="D103" s="90"/>
      <c r="E103" s="90"/>
      <c r="F103" s="90"/>
      <c r="G103" s="108"/>
    </row>
    <row r="104" spans="1:7" x14ac:dyDescent="0.35">
      <c r="A104" s="13"/>
      <c r="B104" s="13"/>
      <c r="C104" s="13"/>
      <c r="D104" s="90"/>
      <c r="E104" s="90"/>
      <c r="F104" s="90"/>
      <c r="G104" s="108"/>
    </row>
    <row r="105" spans="1:7" x14ac:dyDescent="0.35">
      <c r="A105" s="13"/>
      <c r="B105" s="13"/>
      <c r="C105" s="13"/>
      <c r="D105" s="90"/>
      <c r="E105" s="90"/>
      <c r="F105" s="90"/>
      <c r="G105" s="108"/>
    </row>
    <row r="106" spans="1:7" x14ac:dyDescent="0.35">
      <c r="A106" s="13"/>
      <c r="B106" s="13"/>
      <c r="C106" s="13"/>
      <c r="D106" s="90"/>
      <c r="E106" s="90"/>
      <c r="F106" s="90"/>
      <c r="G106" s="108"/>
    </row>
    <row r="107" spans="1:7" x14ac:dyDescent="0.35">
      <c r="A107" s="13"/>
      <c r="B107" s="13"/>
      <c r="C107" s="13"/>
      <c r="D107" s="90"/>
      <c r="E107" s="90"/>
      <c r="F107" s="90"/>
      <c r="G107" s="108"/>
    </row>
    <row r="108" spans="1:7" x14ac:dyDescent="0.35">
      <c r="A108" s="13"/>
      <c r="B108" s="13"/>
      <c r="C108" s="13"/>
      <c r="D108" s="90"/>
      <c r="E108" s="90"/>
      <c r="F108" s="90"/>
      <c r="G108" s="108"/>
    </row>
    <row r="109" spans="1:7" x14ac:dyDescent="0.35">
      <c r="A109" s="13"/>
      <c r="B109" s="13"/>
      <c r="C109" s="13"/>
      <c r="D109" s="90"/>
      <c r="E109" s="90"/>
      <c r="F109" s="90"/>
      <c r="G109" s="108"/>
    </row>
    <row r="110" spans="1:7" x14ac:dyDescent="0.35">
      <c r="A110" s="13"/>
      <c r="B110" s="13"/>
      <c r="C110" s="13"/>
      <c r="D110" s="90"/>
      <c r="E110" s="90"/>
      <c r="F110" s="90"/>
      <c r="G110" s="108"/>
    </row>
    <row r="111" spans="1:7" x14ac:dyDescent="0.35">
      <c r="A111" s="13"/>
      <c r="B111" s="13"/>
      <c r="C111" s="13"/>
      <c r="D111" s="90"/>
      <c r="E111" s="90"/>
      <c r="F111" s="90"/>
      <c r="G111" s="108"/>
    </row>
    <row r="112" spans="1:7" x14ac:dyDescent="0.35">
      <c r="A112" s="13"/>
      <c r="B112" s="13"/>
      <c r="C112" s="13"/>
      <c r="D112" s="90"/>
      <c r="E112" s="90"/>
      <c r="F112" s="90"/>
      <c r="G112" s="108"/>
    </row>
    <row r="113" spans="1:7" x14ac:dyDescent="0.35">
      <c r="A113" s="13"/>
      <c r="B113" s="13"/>
      <c r="C113" s="13"/>
      <c r="D113" s="90"/>
      <c r="E113" s="90"/>
      <c r="F113" s="90"/>
      <c r="G113" s="108"/>
    </row>
    <row r="114" spans="1:7" x14ac:dyDescent="0.35">
      <c r="A114" s="13"/>
      <c r="B114" s="13"/>
      <c r="C114" s="13"/>
      <c r="D114" s="90"/>
      <c r="E114" s="90"/>
      <c r="F114" s="90"/>
      <c r="G114" s="108"/>
    </row>
    <row r="115" spans="1:7" x14ac:dyDescent="0.35">
      <c r="A115" s="13"/>
      <c r="B115" s="13"/>
      <c r="C115" s="13"/>
      <c r="D115" s="90"/>
      <c r="E115" s="90"/>
      <c r="F115" s="90"/>
      <c r="G115" s="108"/>
    </row>
    <row r="116" spans="1:7" x14ac:dyDescent="0.35">
      <c r="A116" s="13"/>
      <c r="B116" s="13"/>
      <c r="C116" s="13"/>
      <c r="D116" s="90"/>
      <c r="E116" s="90"/>
      <c r="F116" s="90"/>
      <c r="G116" s="108"/>
    </row>
    <row r="117" spans="1:7" x14ac:dyDescent="0.35">
      <c r="A117" s="13"/>
      <c r="B117" s="13"/>
      <c r="C117" s="13"/>
      <c r="D117" s="90"/>
      <c r="E117" s="90"/>
      <c r="F117" s="90"/>
      <c r="G117" s="108"/>
    </row>
    <row r="118" spans="1:7" x14ac:dyDescent="0.35">
      <c r="A118" s="13"/>
      <c r="B118" s="13"/>
      <c r="C118" s="13"/>
      <c r="D118" s="90"/>
      <c r="E118" s="90"/>
      <c r="F118" s="90"/>
      <c r="G118" s="108"/>
    </row>
    <row r="119" spans="1:7" x14ac:dyDescent="0.35">
      <c r="A119" s="13"/>
      <c r="B119" s="13"/>
      <c r="C119" s="13"/>
      <c r="D119" s="90"/>
      <c r="E119" s="90"/>
      <c r="F119" s="90"/>
      <c r="G119" s="108"/>
    </row>
    <row r="120" spans="1:7" x14ac:dyDescent="0.35">
      <c r="A120" s="13"/>
      <c r="B120" s="13"/>
      <c r="C120" s="13"/>
      <c r="D120" s="90"/>
      <c r="E120" s="90"/>
      <c r="F120" s="90"/>
      <c r="G120" s="108"/>
    </row>
    <row r="121" spans="1:7" x14ac:dyDescent="0.35">
      <c r="A121" s="13"/>
      <c r="B121" s="13"/>
      <c r="C121" s="13"/>
      <c r="D121" s="90"/>
      <c r="E121" s="90"/>
      <c r="F121" s="90"/>
      <c r="G121" s="108"/>
    </row>
    <row r="122" spans="1:7" x14ac:dyDescent="0.35">
      <c r="A122" s="13"/>
      <c r="B122" s="13"/>
      <c r="C122" s="13"/>
      <c r="D122" s="90"/>
      <c r="E122" s="90"/>
      <c r="F122" s="90"/>
      <c r="G122" s="108"/>
    </row>
    <row r="123" spans="1:7" ht="34.5" customHeight="1" x14ac:dyDescent="0.35">
      <c r="A123" s="13"/>
      <c r="B123" s="13"/>
      <c r="C123" s="13"/>
      <c r="D123" s="90"/>
      <c r="E123" s="90"/>
      <c r="F123" s="90"/>
      <c r="G123" s="108"/>
    </row>
    <row r="124" spans="1:7" ht="34.5" customHeight="1" x14ac:dyDescent="0.35">
      <c r="A124" s="13"/>
      <c r="B124" s="13"/>
      <c r="C124" s="13"/>
      <c r="D124" s="90"/>
      <c r="E124" s="90"/>
      <c r="F124" s="90"/>
      <c r="G124" s="108"/>
    </row>
    <row r="125" spans="1:7" x14ac:dyDescent="0.35">
      <c r="A125" s="13"/>
      <c r="B125" s="13"/>
      <c r="C125" s="13"/>
      <c r="D125" s="90"/>
      <c r="E125" s="90"/>
      <c r="F125" s="90"/>
      <c r="G125" s="108"/>
    </row>
    <row r="126" spans="1:7" x14ac:dyDescent="0.35">
      <c r="A126" s="13"/>
      <c r="B126" s="13"/>
      <c r="C126" s="13"/>
      <c r="D126" s="90"/>
      <c r="E126" s="90"/>
      <c r="F126" s="90"/>
      <c r="G126" s="108"/>
    </row>
    <row r="127" spans="1:7" x14ac:dyDescent="0.35">
      <c r="A127" s="13"/>
      <c r="B127" s="13"/>
      <c r="C127" s="13"/>
      <c r="D127" s="90"/>
      <c r="E127" s="90"/>
      <c r="F127" s="90"/>
      <c r="G127" s="108"/>
    </row>
    <row r="128" spans="1:7" x14ac:dyDescent="0.35">
      <c r="A128" s="13"/>
      <c r="B128" s="13"/>
      <c r="C128" s="13"/>
      <c r="D128" s="90"/>
      <c r="E128" s="90"/>
      <c r="F128" s="90"/>
      <c r="G128" s="108"/>
    </row>
    <row r="129" spans="1:7" x14ac:dyDescent="0.35">
      <c r="A129" s="13"/>
      <c r="B129" s="13"/>
      <c r="C129" s="13"/>
      <c r="D129" s="90"/>
      <c r="E129" s="90"/>
      <c r="F129" s="90"/>
      <c r="G129" s="108"/>
    </row>
    <row r="130" spans="1:7" x14ac:dyDescent="0.35">
      <c r="A130" s="13"/>
      <c r="B130" s="13"/>
      <c r="C130" s="13"/>
      <c r="D130" s="90"/>
      <c r="E130" s="90"/>
      <c r="F130" s="90"/>
      <c r="G130" s="108"/>
    </row>
    <row r="131" spans="1:7" x14ac:dyDescent="0.35">
      <c r="A131" s="13"/>
      <c r="B131" s="13"/>
      <c r="C131" s="13"/>
      <c r="D131" s="90"/>
      <c r="E131" s="90"/>
      <c r="F131" s="90"/>
      <c r="G131" s="108"/>
    </row>
    <row r="132" spans="1:7" x14ac:dyDescent="0.35">
      <c r="A132" s="13"/>
      <c r="B132" s="13"/>
      <c r="C132" s="13"/>
      <c r="D132" s="90"/>
      <c r="E132" s="90"/>
      <c r="F132" s="90"/>
      <c r="G132" s="108"/>
    </row>
    <row r="133" spans="1:7" x14ac:dyDescent="0.35">
      <c r="A133" s="13"/>
      <c r="B133" s="13"/>
      <c r="C133" s="13"/>
      <c r="D133" s="90"/>
      <c r="E133" s="90"/>
      <c r="F133" s="90"/>
      <c r="G133" s="108"/>
    </row>
    <row r="134" spans="1:7" x14ac:dyDescent="0.35">
      <c r="A134" s="13"/>
      <c r="B134" s="13"/>
      <c r="C134" s="13"/>
      <c r="D134" s="90"/>
      <c r="E134" s="90"/>
      <c r="F134" s="90"/>
      <c r="G134" s="108"/>
    </row>
    <row r="135" spans="1:7" x14ac:dyDescent="0.35">
      <c r="A135" s="13"/>
      <c r="B135" s="13"/>
      <c r="C135" s="13"/>
      <c r="D135" s="90"/>
      <c r="E135" s="90"/>
      <c r="F135" s="90"/>
      <c r="G135" s="108"/>
    </row>
    <row r="136" spans="1:7" x14ac:dyDescent="0.35">
      <c r="A136" s="13"/>
      <c r="B136" s="13"/>
      <c r="C136" s="13"/>
      <c r="D136" s="90"/>
      <c r="E136" s="90"/>
      <c r="F136" s="90"/>
      <c r="G136" s="108"/>
    </row>
    <row r="137" spans="1:7" x14ac:dyDescent="0.35">
      <c r="A137" s="13"/>
      <c r="B137" s="13"/>
      <c r="C137" s="13"/>
      <c r="D137" s="90"/>
      <c r="E137" s="90"/>
      <c r="F137" s="90"/>
      <c r="G137" s="108"/>
    </row>
    <row r="138" spans="1:7" x14ac:dyDescent="0.35">
      <c r="A138" s="13"/>
      <c r="B138" s="13"/>
      <c r="C138" s="13"/>
      <c r="D138" s="90"/>
      <c r="E138" s="90"/>
      <c r="F138" s="90"/>
      <c r="G138" s="108"/>
    </row>
    <row r="139" spans="1:7" x14ac:dyDescent="0.35">
      <c r="A139" s="13"/>
      <c r="B139" s="13"/>
      <c r="C139" s="13"/>
      <c r="D139" s="90"/>
      <c r="E139" s="90"/>
      <c r="F139" s="90"/>
      <c r="G139" s="108"/>
    </row>
    <row r="140" spans="1:7" x14ac:dyDescent="0.35">
      <c r="A140" s="13"/>
      <c r="B140" s="13"/>
      <c r="C140" s="13"/>
      <c r="D140" s="90"/>
      <c r="E140" s="90"/>
      <c r="F140" s="90"/>
      <c r="G140" s="108"/>
    </row>
    <row r="141" spans="1:7" x14ac:dyDescent="0.35">
      <c r="A141" s="13"/>
      <c r="B141" s="13"/>
      <c r="C141" s="13"/>
      <c r="D141" s="90"/>
      <c r="E141" s="90"/>
      <c r="F141" s="90"/>
      <c r="G141" s="108"/>
    </row>
    <row r="142" spans="1:7" x14ac:dyDescent="0.35">
      <c r="A142" s="13"/>
      <c r="B142" s="13"/>
      <c r="C142" s="13"/>
      <c r="D142" s="90"/>
      <c r="E142" s="90"/>
      <c r="F142" s="90"/>
      <c r="G142" s="108"/>
    </row>
    <row r="143" spans="1:7" x14ac:dyDescent="0.35">
      <c r="A143" s="13"/>
      <c r="B143" s="13"/>
      <c r="C143" s="13"/>
      <c r="D143" s="90"/>
      <c r="E143" s="90"/>
      <c r="F143" s="90"/>
      <c r="G143" s="108"/>
    </row>
    <row r="144" spans="1:7" x14ac:dyDescent="0.35">
      <c r="A144" s="13"/>
      <c r="B144" s="13"/>
      <c r="C144" s="13"/>
      <c r="D144" s="90"/>
      <c r="E144" s="90"/>
      <c r="F144" s="90"/>
      <c r="G144" s="108"/>
    </row>
    <row r="145" spans="1:7" x14ac:dyDescent="0.35">
      <c r="A145" s="13"/>
      <c r="B145" s="13"/>
      <c r="C145" s="13"/>
      <c r="D145" s="90"/>
      <c r="E145" s="90"/>
      <c r="F145" s="90"/>
      <c r="G145" s="108"/>
    </row>
    <row r="146" spans="1:7" x14ac:dyDescent="0.35">
      <c r="A146" s="13"/>
      <c r="B146" s="13"/>
      <c r="C146" s="13"/>
      <c r="D146" s="90"/>
      <c r="E146" s="90"/>
      <c r="F146" s="90"/>
      <c r="G146" s="108"/>
    </row>
    <row r="147" spans="1:7" x14ac:dyDescent="0.35">
      <c r="A147" s="13"/>
      <c r="B147" s="13"/>
      <c r="C147" s="13"/>
      <c r="D147" s="90"/>
      <c r="E147" s="90"/>
      <c r="F147" s="90"/>
      <c r="G147" s="108"/>
    </row>
    <row r="148" spans="1:7" x14ac:dyDescent="0.35">
      <c r="A148" s="13"/>
      <c r="B148" s="13"/>
      <c r="C148" s="13"/>
      <c r="D148" s="90"/>
      <c r="E148" s="90"/>
      <c r="F148" s="90"/>
      <c r="G148" s="108"/>
    </row>
    <row r="149" spans="1:7" x14ac:dyDescent="0.35">
      <c r="A149" s="13"/>
      <c r="B149" s="13"/>
      <c r="C149" s="13"/>
      <c r="D149" s="90"/>
      <c r="E149" s="90"/>
      <c r="F149" s="90"/>
      <c r="G149" s="108"/>
    </row>
    <row r="150" spans="1:7" x14ac:dyDescent="0.35">
      <c r="A150" s="13"/>
      <c r="B150" s="13"/>
      <c r="C150" s="13"/>
      <c r="D150" s="90"/>
      <c r="E150" s="90"/>
      <c r="F150" s="90"/>
      <c r="G150" s="108"/>
    </row>
    <row r="151" spans="1:7" x14ac:dyDescent="0.35">
      <c r="A151" s="13"/>
      <c r="B151" s="13"/>
      <c r="C151" s="13"/>
      <c r="D151" s="90"/>
      <c r="E151" s="90"/>
      <c r="F151" s="90"/>
      <c r="G151" s="108"/>
    </row>
    <row r="152" spans="1:7" x14ac:dyDescent="0.35">
      <c r="A152" s="13"/>
      <c r="B152" s="13"/>
      <c r="C152" s="13"/>
      <c r="D152" s="90"/>
      <c r="E152" s="90"/>
      <c r="F152" s="90"/>
      <c r="G152" s="108"/>
    </row>
    <row r="153" spans="1:7" x14ac:dyDescent="0.35">
      <c r="A153" s="13"/>
      <c r="B153" s="13"/>
      <c r="C153" s="13"/>
      <c r="D153" s="90"/>
      <c r="E153" s="90"/>
      <c r="F153" s="90"/>
      <c r="G153" s="108"/>
    </row>
    <row r="154" spans="1:7" x14ac:dyDescent="0.35">
      <c r="A154" s="13"/>
      <c r="B154" s="13"/>
      <c r="C154" s="13"/>
      <c r="D154" s="90"/>
      <c r="E154" s="90"/>
      <c r="F154" s="90"/>
      <c r="G154" s="108"/>
    </row>
    <row r="155" spans="1:7" x14ac:dyDescent="0.35">
      <c r="A155" s="13"/>
      <c r="B155" s="13"/>
      <c r="C155" s="13"/>
      <c r="D155" s="90"/>
      <c r="E155" s="90"/>
      <c r="F155" s="90"/>
      <c r="G155" s="108"/>
    </row>
    <row r="156" spans="1:7" x14ac:dyDescent="0.35">
      <c r="A156" s="13"/>
      <c r="B156" s="13"/>
      <c r="C156" s="13"/>
      <c r="D156" s="90"/>
      <c r="E156" s="90"/>
      <c r="F156" s="90"/>
      <c r="G156" s="108"/>
    </row>
    <row r="157" spans="1:7" x14ac:dyDescent="0.35">
      <c r="A157" s="13"/>
      <c r="B157" s="13"/>
      <c r="C157" s="13"/>
      <c r="D157" s="90"/>
      <c r="E157" s="90"/>
      <c r="F157" s="90"/>
      <c r="G157" s="108"/>
    </row>
    <row r="158" spans="1:7" x14ac:dyDescent="0.35">
      <c r="A158" s="13"/>
      <c r="B158" s="13"/>
      <c r="C158" s="13"/>
      <c r="D158" s="90"/>
      <c r="E158" s="90"/>
      <c r="F158" s="90"/>
      <c r="G158" s="108"/>
    </row>
    <row r="159" spans="1:7" x14ac:dyDescent="0.35">
      <c r="A159" s="13"/>
      <c r="B159" s="13"/>
      <c r="C159" s="13"/>
      <c r="D159" s="90"/>
      <c r="E159" s="90"/>
      <c r="F159" s="90"/>
      <c r="G159" s="108"/>
    </row>
    <row r="160" spans="1:7" x14ac:dyDescent="0.35">
      <c r="A160" s="13"/>
      <c r="B160" s="13"/>
      <c r="C160" s="13"/>
      <c r="D160" s="90"/>
      <c r="E160" s="90"/>
      <c r="F160" s="90"/>
      <c r="G160" s="108"/>
    </row>
    <row r="161" spans="1:7" x14ac:dyDescent="0.35">
      <c r="A161" s="13"/>
      <c r="B161" s="13"/>
      <c r="C161" s="13"/>
      <c r="D161" s="90"/>
      <c r="E161" s="90"/>
      <c r="F161" s="90"/>
      <c r="G161" s="108"/>
    </row>
    <row r="162" spans="1:7" x14ac:dyDescent="0.35">
      <c r="A162" s="13"/>
      <c r="B162" s="13"/>
      <c r="C162" s="13"/>
      <c r="D162" s="90"/>
      <c r="E162" s="90"/>
      <c r="F162" s="90"/>
      <c r="G162" s="108"/>
    </row>
    <row r="163" spans="1:7" x14ac:dyDescent="0.35">
      <c r="A163" s="13"/>
      <c r="B163" s="13"/>
      <c r="C163" s="13"/>
      <c r="D163" s="90"/>
      <c r="E163" s="90"/>
      <c r="F163" s="90"/>
      <c r="G163" s="108"/>
    </row>
    <row r="164" spans="1:7" x14ac:dyDescent="0.35">
      <c r="A164" s="13"/>
      <c r="B164" s="13"/>
      <c r="C164" s="13"/>
      <c r="D164" s="90"/>
      <c r="E164" s="90"/>
      <c r="F164" s="90"/>
      <c r="G164" s="108"/>
    </row>
    <row r="165" spans="1:7" x14ac:dyDescent="0.35">
      <c r="A165" s="13"/>
      <c r="B165" s="13"/>
      <c r="C165" s="13"/>
      <c r="D165" s="90"/>
      <c r="E165" s="90"/>
      <c r="F165" s="90"/>
      <c r="G165" s="108"/>
    </row>
    <row r="166" spans="1:7" x14ac:dyDescent="0.35">
      <c r="A166" s="13"/>
      <c r="B166" s="13"/>
      <c r="C166" s="13"/>
      <c r="D166" s="90"/>
      <c r="E166" s="90"/>
      <c r="F166" s="90"/>
      <c r="G166" s="108"/>
    </row>
    <row r="167" spans="1:7" x14ac:dyDescent="0.35">
      <c r="A167" s="13"/>
      <c r="B167" s="13"/>
      <c r="C167" s="13"/>
      <c r="D167" s="90"/>
      <c r="E167" s="90"/>
      <c r="F167" s="90"/>
      <c r="G167" s="108"/>
    </row>
    <row r="168" spans="1:7" x14ac:dyDescent="0.35">
      <c r="A168" s="13"/>
      <c r="B168" s="13"/>
      <c r="C168" s="13"/>
      <c r="D168" s="90"/>
      <c r="E168" s="90"/>
      <c r="F168" s="90"/>
      <c r="G168" s="108"/>
    </row>
    <row r="169" spans="1:7" ht="33" customHeight="1" x14ac:dyDescent="0.35">
      <c r="A169" s="13"/>
      <c r="B169" s="13"/>
      <c r="C169" s="13"/>
      <c r="D169" s="90"/>
      <c r="E169" s="90"/>
      <c r="F169" s="90"/>
      <c r="G169" s="108"/>
    </row>
    <row r="170" spans="1:7" ht="34.5" customHeight="1" x14ac:dyDescent="0.35">
      <c r="A170" s="13"/>
      <c r="B170" s="13"/>
      <c r="C170" s="13"/>
      <c r="D170" s="90"/>
      <c r="E170" s="90"/>
      <c r="F170" s="90"/>
      <c r="G170" s="108"/>
    </row>
    <row r="171" spans="1:7" x14ac:dyDescent="0.35">
      <c r="A171" s="13"/>
      <c r="B171" s="13"/>
      <c r="C171" s="13"/>
      <c r="D171" s="90"/>
      <c r="E171" s="90"/>
      <c r="F171" s="90"/>
      <c r="G171" s="108"/>
    </row>
    <row r="172" spans="1:7" x14ac:dyDescent="0.35">
      <c r="A172" s="13"/>
      <c r="B172" s="13"/>
      <c r="C172" s="13"/>
      <c r="D172" s="90"/>
      <c r="E172" s="90"/>
      <c r="F172" s="90"/>
      <c r="G172" s="108"/>
    </row>
    <row r="173" spans="1:7" x14ac:dyDescent="0.35">
      <c r="A173" s="13"/>
      <c r="B173" s="13"/>
      <c r="C173" s="13"/>
      <c r="D173" s="90"/>
      <c r="E173" s="90"/>
      <c r="F173" s="90"/>
      <c r="G173" s="108"/>
    </row>
    <row r="174" spans="1:7" x14ac:dyDescent="0.35">
      <c r="A174" s="13"/>
      <c r="B174" s="13"/>
      <c r="C174" s="13"/>
      <c r="D174" s="90"/>
      <c r="E174" s="90"/>
      <c r="F174" s="90"/>
      <c r="G174" s="108"/>
    </row>
    <row r="175" spans="1:7" x14ac:dyDescent="0.35">
      <c r="A175" s="13"/>
      <c r="B175" s="13"/>
      <c r="C175" s="13"/>
      <c r="D175" s="90"/>
      <c r="E175" s="90"/>
      <c r="F175" s="90"/>
      <c r="G175" s="108"/>
    </row>
    <row r="176" spans="1:7" x14ac:dyDescent="0.35">
      <c r="A176" s="13"/>
      <c r="B176" s="13"/>
      <c r="C176" s="13"/>
      <c r="D176" s="90"/>
      <c r="E176" s="90"/>
      <c r="F176" s="90"/>
      <c r="G176" s="108"/>
    </row>
    <row r="177" spans="1:7" x14ac:dyDescent="0.35">
      <c r="A177" s="13"/>
      <c r="B177" s="13"/>
      <c r="C177" s="13"/>
      <c r="D177" s="90"/>
      <c r="E177" s="90"/>
      <c r="F177" s="90"/>
      <c r="G177" s="108"/>
    </row>
    <row r="178" spans="1:7" x14ac:dyDescent="0.35">
      <c r="A178" s="13"/>
      <c r="B178" s="13"/>
      <c r="C178" s="13"/>
      <c r="D178" s="90"/>
      <c r="E178" s="90"/>
      <c r="F178" s="90"/>
      <c r="G178" s="108"/>
    </row>
    <row r="179" spans="1:7" x14ac:dyDescent="0.35">
      <c r="A179" s="13"/>
      <c r="B179" s="13"/>
      <c r="C179" s="13"/>
      <c r="D179" s="90"/>
      <c r="E179" s="90"/>
      <c r="F179" s="90"/>
      <c r="G179" s="108"/>
    </row>
    <row r="180" spans="1:7" x14ac:dyDescent="0.35">
      <c r="A180" s="13"/>
      <c r="B180" s="13"/>
      <c r="C180" s="13"/>
      <c r="D180" s="90"/>
      <c r="E180" s="90"/>
      <c r="F180" s="90"/>
      <c r="G180" s="108"/>
    </row>
    <row r="181" spans="1:7" x14ac:dyDescent="0.35">
      <c r="A181" s="13"/>
      <c r="B181" s="13"/>
      <c r="C181" s="13"/>
      <c r="D181" s="90"/>
      <c r="E181" s="90"/>
      <c r="F181" s="90"/>
      <c r="G181" s="108"/>
    </row>
    <row r="182" spans="1:7" x14ac:dyDescent="0.35">
      <c r="A182" s="13"/>
      <c r="B182" s="13"/>
      <c r="C182" s="13"/>
      <c r="D182" s="90"/>
      <c r="E182" s="90"/>
      <c r="F182" s="90"/>
      <c r="G182" s="108"/>
    </row>
    <row r="183" spans="1:7" x14ac:dyDescent="0.35">
      <c r="A183" s="13"/>
      <c r="B183" s="13"/>
      <c r="C183" s="13"/>
      <c r="D183" s="90"/>
      <c r="E183" s="90"/>
      <c r="F183" s="90"/>
      <c r="G183" s="108"/>
    </row>
    <row r="184" spans="1:7" x14ac:dyDescent="0.35">
      <c r="A184" s="13"/>
      <c r="B184" s="13"/>
      <c r="C184" s="13"/>
      <c r="D184" s="90"/>
      <c r="E184" s="90"/>
      <c r="F184" s="90"/>
      <c r="G184" s="108"/>
    </row>
    <row r="185" spans="1:7" x14ac:dyDescent="0.35">
      <c r="A185" s="13"/>
      <c r="B185" s="13"/>
      <c r="C185" s="13"/>
      <c r="D185" s="90"/>
      <c r="E185" s="90"/>
      <c r="F185" s="90"/>
      <c r="G185" s="108"/>
    </row>
    <row r="186" spans="1:7" x14ac:dyDescent="0.35">
      <c r="A186" s="13"/>
      <c r="B186" s="13"/>
      <c r="C186" s="13"/>
      <c r="D186" s="90"/>
      <c r="E186" s="90"/>
      <c r="F186" s="90"/>
      <c r="G186" s="108"/>
    </row>
    <row r="187" spans="1:7" x14ac:dyDescent="0.35">
      <c r="A187" s="13"/>
      <c r="B187" s="13"/>
      <c r="C187" s="13"/>
      <c r="D187" s="90"/>
      <c r="E187" s="90"/>
      <c r="F187" s="90"/>
      <c r="G187" s="108"/>
    </row>
    <row r="188" spans="1:7" x14ac:dyDescent="0.35">
      <c r="A188" s="13"/>
      <c r="B188" s="13"/>
      <c r="C188" s="13"/>
      <c r="D188" s="90"/>
      <c r="E188" s="90"/>
      <c r="F188" s="90"/>
      <c r="G188" s="108"/>
    </row>
    <row r="189" spans="1:7" x14ac:dyDescent="0.35">
      <c r="A189" s="13"/>
      <c r="B189" s="13"/>
      <c r="C189" s="13"/>
      <c r="D189" s="90"/>
      <c r="E189" s="90"/>
      <c r="F189" s="90"/>
      <c r="G189" s="108"/>
    </row>
    <row r="190" spans="1:7" x14ac:dyDescent="0.35">
      <c r="A190" s="13"/>
      <c r="B190" s="13"/>
      <c r="C190" s="13"/>
      <c r="D190" s="90"/>
      <c r="E190" s="90"/>
      <c r="F190" s="90"/>
      <c r="G190" s="108"/>
    </row>
    <row r="191" spans="1:7" x14ac:dyDescent="0.35">
      <c r="A191" s="13"/>
      <c r="B191" s="13"/>
      <c r="C191" s="13"/>
      <c r="D191" s="90"/>
      <c r="E191" s="90"/>
      <c r="F191" s="90"/>
      <c r="G191" s="108"/>
    </row>
    <row r="192" spans="1:7" x14ac:dyDescent="0.35">
      <c r="A192" s="13"/>
      <c r="B192" s="13"/>
      <c r="C192" s="13"/>
      <c r="D192" s="90"/>
      <c r="E192" s="90"/>
      <c r="F192" s="90"/>
      <c r="G192" s="108"/>
    </row>
    <row r="193" spans="1:7" x14ac:dyDescent="0.35">
      <c r="A193" s="13"/>
      <c r="B193" s="13"/>
      <c r="C193" s="13"/>
      <c r="D193" s="90"/>
      <c r="E193" s="90"/>
      <c r="F193" s="90"/>
      <c r="G193" s="108"/>
    </row>
    <row r="194" spans="1:7" x14ac:dyDescent="0.35">
      <c r="A194" s="13"/>
      <c r="B194" s="13"/>
      <c r="C194" s="13"/>
      <c r="D194" s="90"/>
      <c r="E194" s="90"/>
      <c r="F194" s="90"/>
      <c r="G194" s="108"/>
    </row>
    <row r="195" spans="1:7" x14ac:dyDescent="0.35">
      <c r="A195" s="13"/>
      <c r="B195" s="13"/>
      <c r="C195" s="13"/>
      <c r="D195" s="90"/>
      <c r="E195" s="90"/>
      <c r="F195" s="90"/>
      <c r="G195" s="108"/>
    </row>
    <row r="196" spans="1:7" x14ac:dyDescent="0.35">
      <c r="A196" s="13"/>
      <c r="B196" s="13"/>
      <c r="C196" s="13"/>
      <c r="D196" s="90"/>
      <c r="E196" s="90"/>
      <c r="F196" s="90"/>
      <c r="G196" s="108"/>
    </row>
    <row r="197" spans="1:7" x14ac:dyDescent="0.35">
      <c r="A197" s="13"/>
      <c r="B197" s="13"/>
      <c r="C197" s="13"/>
      <c r="D197" s="90"/>
      <c r="E197" s="90"/>
      <c r="F197" s="90"/>
      <c r="G197" s="108"/>
    </row>
    <row r="198" spans="1:7" x14ac:dyDescent="0.35">
      <c r="A198" s="13"/>
      <c r="B198" s="13"/>
      <c r="C198" s="13"/>
      <c r="D198" s="90"/>
      <c r="E198" s="90"/>
      <c r="F198" s="90"/>
      <c r="G198" s="108"/>
    </row>
    <row r="199" spans="1:7" x14ac:dyDescent="0.35">
      <c r="A199" s="13"/>
      <c r="B199" s="13"/>
      <c r="C199" s="13"/>
      <c r="D199" s="90"/>
      <c r="E199" s="90"/>
      <c r="F199" s="90"/>
      <c r="G199" s="108"/>
    </row>
    <row r="200" spans="1:7" x14ac:dyDescent="0.35">
      <c r="A200" s="13"/>
      <c r="B200" s="13"/>
      <c r="C200" s="13"/>
      <c r="D200" s="90"/>
      <c r="E200" s="90"/>
      <c r="F200" s="90"/>
      <c r="G200" s="108"/>
    </row>
    <row r="201" spans="1:7" ht="32.25" customHeight="1" x14ac:dyDescent="0.35">
      <c r="A201" s="13"/>
      <c r="B201" s="13"/>
      <c r="C201" s="13"/>
      <c r="D201" s="90"/>
      <c r="E201" s="90"/>
      <c r="F201" s="90"/>
      <c r="G201" s="108"/>
    </row>
    <row r="202" spans="1:7" x14ac:dyDescent="0.35">
      <c r="C202" s="13"/>
      <c r="D202" s="90"/>
      <c r="E202" s="90"/>
      <c r="F202" s="90"/>
      <c r="G202" s="108"/>
    </row>
    <row r="203" spans="1:7" x14ac:dyDescent="0.35">
      <c r="D203" s="90"/>
      <c r="E203" s="90"/>
      <c r="F203" s="90"/>
      <c r="G203" s="108"/>
    </row>
    <row r="204" spans="1:7" x14ac:dyDescent="0.35">
      <c r="E204" s="90"/>
      <c r="F204" s="90"/>
      <c r="G204" s="108"/>
    </row>
    <row r="205" spans="1:7" x14ac:dyDescent="0.35">
      <c r="E205" s="90"/>
      <c r="F205" s="90"/>
      <c r="G205" s="108"/>
    </row>
    <row r="206" spans="1:7" x14ac:dyDescent="0.35">
      <c r="E206" s="90"/>
      <c r="F206" s="90"/>
      <c r="G206" s="108"/>
    </row>
    <row r="207" spans="1:7" x14ac:dyDescent="0.35">
      <c r="E207" s="90"/>
      <c r="F207" s="90"/>
      <c r="G207" s="108"/>
    </row>
    <row r="208" spans="1:7" x14ac:dyDescent="0.35">
      <c r="E208" s="90"/>
      <c r="F208" s="90"/>
      <c r="G208" s="108"/>
    </row>
    <row r="209" spans="5:7" x14ac:dyDescent="0.35">
      <c r="E209" s="90"/>
      <c r="F209" s="90"/>
      <c r="G209" s="108"/>
    </row>
    <row r="210" spans="5:7" x14ac:dyDescent="0.35">
      <c r="E210" s="90"/>
      <c r="F210" s="90"/>
      <c r="G210" s="108"/>
    </row>
    <row r="211" spans="5:7" x14ac:dyDescent="0.35">
      <c r="E211" s="90"/>
      <c r="F211" s="90"/>
      <c r="G211" s="108"/>
    </row>
    <row r="212" spans="5:7" x14ac:dyDescent="0.35">
      <c r="E212" s="90"/>
      <c r="F212" s="90"/>
      <c r="G212" s="108"/>
    </row>
    <row r="213" spans="5:7" x14ac:dyDescent="0.35">
      <c r="E213" s="90"/>
      <c r="F213" s="90"/>
      <c r="G213" s="108"/>
    </row>
    <row r="214" spans="5:7" x14ac:dyDescent="0.35">
      <c r="E214" s="90"/>
      <c r="F214" s="90"/>
      <c r="G214" s="108"/>
    </row>
    <row r="215" spans="5:7" x14ac:dyDescent="0.35">
      <c r="E215" s="90"/>
      <c r="F215" s="90"/>
      <c r="G215" s="108"/>
    </row>
    <row r="216" spans="5:7" x14ac:dyDescent="0.35">
      <c r="E216" s="90"/>
      <c r="F216" s="90"/>
      <c r="G216" s="108"/>
    </row>
    <row r="217" spans="5:7" x14ac:dyDescent="0.35">
      <c r="E217" s="90"/>
      <c r="F217" s="90"/>
      <c r="G217" s="108"/>
    </row>
    <row r="218" spans="5:7" x14ac:dyDescent="0.35">
      <c r="E218" s="90"/>
      <c r="F218" s="90"/>
      <c r="G218" s="108"/>
    </row>
    <row r="219" spans="5:7" x14ac:dyDescent="0.35">
      <c r="E219" s="90"/>
      <c r="F219" s="90"/>
      <c r="G219" s="108"/>
    </row>
    <row r="220" spans="5:7" x14ac:dyDescent="0.35">
      <c r="E220" s="90"/>
      <c r="F220" s="90"/>
      <c r="G220" s="108"/>
    </row>
    <row r="221" spans="5:7" x14ac:dyDescent="0.35">
      <c r="E221" s="90"/>
      <c r="F221" s="90"/>
      <c r="G221" s="108"/>
    </row>
    <row r="222" spans="5:7" x14ac:dyDescent="0.35">
      <c r="E222" s="90"/>
      <c r="F222" s="90"/>
      <c r="G222" s="108"/>
    </row>
    <row r="223" spans="5:7" x14ac:dyDescent="0.35">
      <c r="F223" s="90"/>
      <c r="G223" s="108"/>
    </row>
    <row r="224" spans="5:7" x14ac:dyDescent="0.35">
      <c r="F224" s="90"/>
      <c r="G224" s="108"/>
    </row>
    <row r="225" spans="6:7" x14ac:dyDescent="0.35">
      <c r="F225" s="90"/>
      <c r="G225" s="108"/>
    </row>
    <row r="226" spans="6:7" x14ac:dyDescent="0.35">
      <c r="F226" s="90"/>
      <c r="G226" s="108"/>
    </row>
    <row r="227" spans="6:7" x14ac:dyDescent="0.35">
      <c r="F227" s="90"/>
      <c r="G227" s="108"/>
    </row>
    <row r="228" spans="6:7" x14ac:dyDescent="0.35">
      <c r="F228" s="90"/>
      <c r="G228" s="108"/>
    </row>
    <row r="229" spans="6:7" x14ac:dyDescent="0.35">
      <c r="F229" s="90"/>
      <c r="G229" s="108"/>
    </row>
    <row r="230" spans="6:7" x14ac:dyDescent="0.35">
      <c r="F230" s="90"/>
      <c r="G230" s="108"/>
    </row>
    <row r="231" spans="6:7" x14ac:dyDescent="0.35">
      <c r="F231" s="90"/>
      <c r="G231" s="108"/>
    </row>
    <row r="232" spans="6:7" x14ac:dyDescent="0.35">
      <c r="F232" s="90"/>
      <c r="G232" s="108"/>
    </row>
    <row r="233" spans="6:7" x14ac:dyDescent="0.35">
      <c r="F233" s="90"/>
      <c r="G233" s="108"/>
    </row>
    <row r="234" spans="6:7" x14ac:dyDescent="0.35">
      <c r="F234" s="90"/>
      <c r="G234" s="108"/>
    </row>
    <row r="235" spans="6:7" x14ac:dyDescent="0.35">
      <c r="F235" s="90"/>
      <c r="G235" s="108"/>
    </row>
    <row r="236" spans="6:7" x14ac:dyDescent="0.35">
      <c r="F236" s="90"/>
      <c r="G236" s="108"/>
    </row>
    <row r="237" spans="6:7" x14ac:dyDescent="0.35">
      <c r="F237" s="90"/>
      <c r="G237" s="108"/>
    </row>
    <row r="238" spans="6:7" x14ac:dyDescent="0.35">
      <c r="F238" s="90"/>
      <c r="G238" s="108"/>
    </row>
    <row r="239" spans="6:7" x14ac:dyDescent="0.35">
      <c r="F239" s="90"/>
      <c r="G239" s="108"/>
    </row>
    <row r="240" spans="6:7" x14ac:dyDescent="0.35">
      <c r="F240" s="90"/>
      <c r="G240" s="108"/>
    </row>
    <row r="241" spans="6:7" x14ac:dyDescent="0.35">
      <c r="F241" s="90"/>
      <c r="G241" s="108"/>
    </row>
    <row r="242" spans="6:7" x14ac:dyDescent="0.35">
      <c r="F242" s="90"/>
      <c r="G242" s="108"/>
    </row>
    <row r="243" spans="6:7" x14ac:dyDescent="0.35">
      <c r="F243" s="90"/>
      <c r="G243" s="108"/>
    </row>
    <row r="244" spans="6:7" x14ac:dyDescent="0.35">
      <c r="F244" s="90"/>
      <c r="G244" s="108"/>
    </row>
    <row r="245" spans="6:7" x14ac:dyDescent="0.35">
      <c r="F245" s="90"/>
      <c r="G245" s="108"/>
    </row>
    <row r="246" spans="6:7" x14ac:dyDescent="0.35">
      <c r="F246" s="90"/>
      <c r="G246" s="108"/>
    </row>
    <row r="247" spans="6:7" x14ac:dyDescent="0.35">
      <c r="F247" s="90"/>
      <c r="G247" s="108"/>
    </row>
    <row r="248" spans="6:7" x14ac:dyDescent="0.35">
      <c r="F248" s="90"/>
      <c r="G248" s="108"/>
    </row>
    <row r="249" spans="6:7" x14ac:dyDescent="0.35">
      <c r="F249" s="90"/>
      <c r="G249" s="108"/>
    </row>
    <row r="250" spans="6:7" x14ac:dyDescent="0.35">
      <c r="F250" s="90"/>
      <c r="G250" s="108"/>
    </row>
    <row r="251" spans="6:7" x14ac:dyDescent="0.35">
      <c r="F251" s="90"/>
      <c r="G251" s="108"/>
    </row>
    <row r="252" spans="6:7" x14ac:dyDescent="0.35">
      <c r="F252" s="90"/>
      <c r="G252" s="108"/>
    </row>
    <row r="253" spans="6:7" x14ac:dyDescent="0.35">
      <c r="F253" s="90"/>
      <c r="G253" s="108"/>
    </row>
    <row r="254" spans="6:7" x14ac:dyDescent="0.35">
      <c r="F254" s="90"/>
      <c r="G254" s="108"/>
    </row>
    <row r="255" spans="6:7" x14ac:dyDescent="0.35">
      <c r="F255" s="90"/>
      <c r="G255" s="108"/>
    </row>
    <row r="256" spans="6:7" x14ac:dyDescent="0.35">
      <c r="F256" s="90"/>
      <c r="G256" s="108"/>
    </row>
    <row r="257" spans="6:7" x14ac:dyDescent="0.35">
      <c r="F257" s="90"/>
      <c r="G257" s="108"/>
    </row>
    <row r="258" spans="6:7" x14ac:dyDescent="0.35">
      <c r="F258" s="90"/>
      <c r="G258" s="108"/>
    </row>
    <row r="259" spans="6:7" x14ac:dyDescent="0.35">
      <c r="F259" s="90"/>
      <c r="G259" s="108"/>
    </row>
    <row r="260" spans="6:7" x14ac:dyDescent="0.35">
      <c r="F260" s="90"/>
      <c r="G260" s="108"/>
    </row>
    <row r="261" spans="6:7" x14ac:dyDescent="0.35">
      <c r="F261" s="90"/>
      <c r="G261" s="108"/>
    </row>
    <row r="262" spans="6:7" x14ac:dyDescent="0.35">
      <c r="F262" s="90"/>
      <c r="G262" s="108"/>
    </row>
    <row r="263" spans="6:7" x14ac:dyDescent="0.35">
      <c r="F263" s="90"/>
      <c r="G263" s="108"/>
    </row>
    <row r="264" spans="6:7" x14ac:dyDescent="0.35">
      <c r="F264" s="90"/>
      <c r="G264" s="108"/>
    </row>
    <row r="265" spans="6:7" x14ac:dyDescent="0.35">
      <c r="F265" s="90"/>
      <c r="G265" s="108"/>
    </row>
    <row r="266" spans="6:7" x14ac:dyDescent="0.35">
      <c r="F266" s="90"/>
      <c r="G266" s="108"/>
    </row>
    <row r="267" spans="6:7" x14ac:dyDescent="0.35">
      <c r="F267" s="90"/>
      <c r="G267" s="108"/>
    </row>
    <row r="268" spans="6:7" x14ac:dyDescent="0.35">
      <c r="F268" s="90"/>
      <c r="G268" s="108"/>
    </row>
    <row r="269" spans="6:7" x14ac:dyDescent="0.35">
      <c r="F269" s="90"/>
      <c r="G269" s="108"/>
    </row>
    <row r="270" spans="6:7" x14ac:dyDescent="0.35">
      <c r="F270" s="90"/>
      <c r="G270" s="108"/>
    </row>
    <row r="271" spans="6:7" x14ac:dyDescent="0.35">
      <c r="F271" s="90"/>
      <c r="G271" s="108"/>
    </row>
    <row r="272" spans="6:7" x14ac:dyDescent="0.35">
      <c r="F272" s="90"/>
    </row>
    <row r="273" spans="6:6" x14ac:dyDescent="0.35">
      <c r="F273" s="90"/>
    </row>
    <row r="274" spans="6:6" x14ac:dyDescent="0.35">
      <c r="F274" s="90"/>
    </row>
    <row r="275" spans="6:6" x14ac:dyDescent="0.35">
      <c r="F275" s="90"/>
    </row>
    <row r="276" spans="6:6" x14ac:dyDescent="0.35">
      <c r="F276" s="90"/>
    </row>
    <row r="277" spans="6:6" x14ac:dyDescent="0.35">
      <c r="F277" s="90"/>
    </row>
    <row r="278" spans="6:6" x14ac:dyDescent="0.35">
      <c r="F278" s="90"/>
    </row>
    <row r="279" spans="6:6" x14ac:dyDescent="0.35">
      <c r="F279" s="90"/>
    </row>
    <row r="280" spans="6:6" x14ac:dyDescent="0.35">
      <c r="F280" s="90"/>
    </row>
    <row r="281" spans="6:6" x14ac:dyDescent="0.35">
      <c r="F281" s="90"/>
    </row>
    <row r="282" spans="6:6" x14ac:dyDescent="0.35">
      <c r="F282" s="90"/>
    </row>
    <row r="283" spans="6:6" x14ac:dyDescent="0.35">
      <c r="F283" s="90"/>
    </row>
    <row r="284" spans="6:6" x14ac:dyDescent="0.35">
      <c r="F284" s="90"/>
    </row>
    <row r="285" spans="6:6" x14ac:dyDescent="0.35">
      <c r="F285" s="90"/>
    </row>
    <row r="286" spans="6:6" x14ac:dyDescent="0.35">
      <c r="F286" s="90"/>
    </row>
    <row r="287" spans="6:6" x14ac:dyDescent="0.35">
      <c r="F287" s="90"/>
    </row>
    <row r="288" spans="6:6" x14ac:dyDescent="0.35">
      <c r="F288" s="90"/>
    </row>
    <row r="289" spans="6:6" x14ac:dyDescent="0.35">
      <c r="F289" s="90"/>
    </row>
    <row r="290" spans="6:6" x14ac:dyDescent="0.35">
      <c r="F290" s="90"/>
    </row>
    <row r="291" spans="6:6" x14ac:dyDescent="0.35">
      <c r="F291" s="90"/>
    </row>
    <row r="292" spans="6:6" x14ac:dyDescent="0.35">
      <c r="F292" s="90"/>
    </row>
    <row r="293" spans="6:6" x14ac:dyDescent="0.35">
      <c r="F293" s="90"/>
    </row>
    <row r="294" spans="6:6" x14ac:dyDescent="0.35">
      <c r="F294" s="90"/>
    </row>
    <row r="295" spans="6:6" x14ac:dyDescent="0.35">
      <c r="F295" s="90"/>
    </row>
    <row r="296" spans="6:6" x14ac:dyDescent="0.35">
      <c r="F296" s="90"/>
    </row>
    <row r="297" spans="6:6" x14ac:dyDescent="0.35">
      <c r="F297" s="90"/>
    </row>
    <row r="298" spans="6:6" x14ac:dyDescent="0.35">
      <c r="F298" s="90"/>
    </row>
    <row r="299" spans="6:6" x14ac:dyDescent="0.35">
      <c r="F299" s="90"/>
    </row>
    <row r="300" spans="6:6" x14ac:dyDescent="0.35">
      <c r="F300" s="90"/>
    </row>
  </sheetData>
  <conditionalFormatting sqref="G3:G1048576">
    <cfRule type="cellIs" dxfId="11" priority="2" operator="equal">
      <formula>"X"</formula>
    </cfRule>
  </conditionalFormatting>
  <pageMargins left="0.7" right="0.7" top="0.75" bottom="0.75" header="0.3" footer="0.3"/>
  <pageSetup paperSize="9" orientation="landscape" horizontalDpi="4294967293" verticalDpi="300" r:id="rId1"/>
  <headerFooter>
    <oddHeader>&amp;L&amp;"-,Italique"Comptes.xls&amp;C&amp;"-,Gras"&amp;20ESPECES</oddHeader>
  </headerFooter>
  <colBreaks count="1" manualBreakCount="1">
    <brk id="8" max="13" man="1"/>
  </colBreaks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defaultSize="0" autoLine="0" r:id="rId5">
            <anchor moveWithCells="1">
              <from>
                <xdr:col>7</xdr:col>
                <xdr:colOff>95250</xdr:colOff>
                <xdr:row>4</xdr:row>
                <xdr:rowOff>0</xdr:rowOff>
              </from>
              <to>
                <xdr:col>8</xdr:col>
                <xdr:colOff>482600</xdr:colOff>
                <xdr:row>6</xdr:row>
                <xdr:rowOff>158750</xdr:rowOff>
              </to>
            </anchor>
          </controlPr>
        </control>
      </mc:Choice>
      <mc:Fallback>
        <control shapeId="2049" r:id="rId4" name="CommandButton1"/>
      </mc:Fallback>
    </mc:AlternateContent>
  </controls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I25"/>
  <sheetViews>
    <sheetView zoomScaleNormal="100" workbookViewId="0">
      <selection activeCell="D9" sqref="D9"/>
    </sheetView>
  </sheetViews>
  <sheetFormatPr baseColWidth="10" defaultRowHeight="14.5" x14ac:dyDescent="0.35"/>
  <cols>
    <col min="1" max="1" width="6.7265625" customWidth="1"/>
    <col min="2" max="2" width="31.7265625" customWidth="1"/>
    <col min="3" max="3" width="18.26953125" style="2" customWidth="1"/>
    <col min="4" max="4" width="28.1796875" style="2" customWidth="1"/>
  </cols>
  <sheetData>
    <row r="1" spans="1:9" s="3" customFormat="1" ht="19" thickBot="1" x14ac:dyDescent="0.5">
      <c r="B1" s="139" t="s">
        <v>141</v>
      </c>
      <c r="C1" s="140"/>
      <c r="D1" s="141"/>
      <c r="F1" s="46" t="s">
        <v>139</v>
      </c>
      <c r="G1" s="110" t="s">
        <v>272</v>
      </c>
      <c r="H1" s="110" t="s">
        <v>11</v>
      </c>
      <c r="I1" s="46" t="s">
        <v>140</v>
      </c>
    </row>
    <row r="2" spans="1:9" ht="16" thickBot="1" x14ac:dyDescent="0.4">
      <c r="B2" s="142" t="s">
        <v>9</v>
      </c>
      <c r="C2" s="142" t="s">
        <v>10</v>
      </c>
      <c r="D2" s="143" t="s">
        <v>12</v>
      </c>
      <c r="E2" s="5"/>
      <c r="F2" s="47" t="s">
        <v>115</v>
      </c>
      <c r="G2" s="111">
        <f>LOOKUP(9^9,'C.MUTUEL'!F:F)</f>
        <v>100</v>
      </c>
      <c r="H2" s="111">
        <f ca="1">LOOKUP(9^9,ESPECES!F:F)</f>
        <v>0</v>
      </c>
      <c r="I2" s="48">
        <f ca="1">SUM(G2:H2)</f>
        <v>100</v>
      </c>
    </row>
    <row r="3" spans="1:9" ht="16" thickBot="1" x14ac:dyDescent="0.4">
      <c r="B3" s="144" t="s">
        <v>8</v>
      </c>
      <c r="C3" s="114"/>
      <c r="D3" s="145">
        <f>G2</f>
        <v>100</v>
      </c>
      <c r="E3" s="5"/>
      <c r="F3" s="47" t="s">
        <v>116</v>
      </c>
      <c r="G3" s="87"/>
      <c r="H3" s="87"/>
      <c r="I3" s="48">
        <f t="shared" ref="I3:I13" si="0">SUM(G3:H3)</f>
        <v>0</v>
      </c>
    </row>
    <row r="4" spans="1:9" ht="16" thickBot="1" x14ac:dyDescent="0.4">
      <c r="B4" s="146" t="s">
        <v>11</v>
      </c>
      <c r="C4" s="115"/>
      <c r="D4" s="147">
        <f ca="1">H2</f>
        <v>0</v>
      </c>
      <c r="E4" s="5"/>
      <c r="F4" s="47" t="s">
        <v>117</v>
      </c>
      <c r="G4" s="87"/>
      <c r="H4" s="87"/>
      <c r="I4" s="48">
        <f t="shared" si="0"/>
        <v>0</v>
      </c>
    </row>
    <row r="5" spans="1:9" ht="16" thickBot="1" x14ac:dyDescent="0.4">
      <c r="B5" s="148" t="s">
        <v>14</v>
      </c>
      <c r="C5" s="148"/>
      <c r="D5" s="149">
        <f ca="1">SUM(D3:D4)</f>
        <v>100</v>
      </c>
      <c r="F5" s="47" t="s">
        <v>118</v>
      </c>
      <c r="G5" s="87"/>
      <c r="H5" s="87"/>
      <c r="I5" s="48">
        <f t="shared" si="0"/>
        <v>0</v>
      </c>
    </row>
    <row r="6" spans="1:9" ht="15" thickBot="1" x14ac:dyDescent="0.4">
      <c r="D6" s="4"/>
      <c r="F6" s="47" t="s">
        <v>119</v>
      </c>
      <c r="G6" s="87"/>
      <c r="H6" s="87"/>
      <c r="I6" s="48">
        <f t="shared" si="0"/>
        <v>0</v>
      </c>
    </row>
    <row r="7" spans="1:9" ht="15" thickBot="1" x14ac:dyDescent="0.4">
      <c r="D7" s="4"/>
      <c r="F7" s="47" t="s">
        <v>120</v>
      </c>
      <c r="G7" s="87"/>
      <c r="H7" s="87"/>
      <c r="I7" s="48">
        <f t="shared" si="0"/>
        <v>0</v>
      </c>
    </row>
    <row r="8" spans="1:9" ht="15" thickBot="1" x14ac:dyDescent="0.4">
      <c r="D8" s="28"/>
      <c r="F8" s="47" t="s">
        <v>121</v>
      </c>
      <c r="G8" s="87"/>
      <c r="H8" s="87"/>
      <c r="I8" s="48">
        <f t="shared" si="0"/>
        <v>0</v>
      </c>
    </row>
    <row r="9" spans="1:9" ht="15" thickBot="1" x14ac:dyDescent="0.4">
      <c r="D9" s="157">
        <f ca="1">SUMPRODUCT(Tableau14[Solde]*(VALUE(Tableau14[Dates])&gt;=Datas!G3)*(VALUE(Tableau14[Dates])&lt;=Datas!H3))</f>
        <v>100</v>
      </c>
      <c r="F9" s="47" t="s">
        <v>122</v>
      </c>
      <c r="G9" s="87"/>
      <c r="H9" s="87"/>
      <c r="I9" s="48">
        <f t="shared" si="0"/>
        <v>0</v>
      </c>
    </row>
    <row r="10" spans="1:9" ht="15" thickBot="1" x14ac:dyDescent="0.4">
      <c r="A10" t="s">
        <v>142</v>
      </c>
      <c r="B10" s="37"/>
      <c r="D10" s="4"/>
      <c r="F10" s="47" t="s">
        <v>123</v>
      </c>
      <c r="G10" s="87"/>
      <c r="H10" s="87"/>
      <c r="I10" s="48">
        <f t="shared" si="0"/>
        <v>0</v>
      </c>
    </row>
    <row r="11" spans="1:9" ht="15" thickBot="1" x14ac:dyDescent="0.4">
      <c r="D11" s="4"/>
      <c r="F11" s="47" t="s">
        <v>124</v>
      </c>
      <c r="G11" s="87"/>
      <c r="H11" s="87"/>
      <c r="I11" s="48">
        <f t="shared" si="0"/>
        <v>0</v>
      </c>
    </row>
    <row r="12" spans="1:9" ht="15" thickBot="1" x14ac:dyDescent="0.4">
      <c r="D12" s="4"/>
      <c r="F12" s="47" t="s">
        <v>125</v>
      </c>
      <c r="G12" s="87"/>
      <c r="H12" s="87"/>
      <c r="I12" s="48">
        <f t="shared" si="0"/>
        <v>0</v>
      </c>
    </row>
    <row r="13" spans="1:9" ht="15" thickBot="1" x14ac:dyDescent="0.4">
      <c r="D13" s="4"/>
      <c r="F13" s="112" t="s">
        <v>126</v>
      </c>
      <c r="G13" s="116"/>
      <c r="H13" s="116"/>
      <c r="I13" s="48">
        <f t="shared" si="0"/>
        <v>0</v>
      </c>
    </row>
    <row r="14" spans="1:9" ht="16" thickBot="1" x14ac:dyDescent="0.4">
      <c r="D14" s="4"/>
      <c r="F14" s="113" t="s">
        <v>14</v>
      </c>
      <c r="G14" s="117">
        <f>SUM(G2:G13)</f>
        <v>100</v>
      </c>
      <c r="H14" s="117">
        <f ca="1">SUM(H2:H13)</f>
        <v>0</v>
      </c>
      <c r="I14" s="117">
        <f ca="1">SUM(I2:I13)</f>
        <v>100</v>
      </c>
    </row>
    <row r="17" spans="5:5" x14ac:dyDescent="0.35">
      <c r="E17" s="50"/>
    </row>
    <row r="18" spans="5:5" x14ac:dyDescent="0.35">
      <c r="E18" s="50"/>
    </row>
    <row r="19" spans="5:5" x14ac:dyDescent="0.35">
      <c r="E19" s="50"/>
    </row>
    <row r="20" spans="5:5" x14ac:dyDescent="0.35">
      <c r="E20" s="50"/>
    </row>
    <row r="21" spans="5:5" x14ac:dyDescent="0.35">
      <c r="E21" s="50"/>
    </row>
    <row r="22" spans="5:5" x14ac:dyDescent="0.35">
      <c r="E22" s="50"/>
    </row>
    <row r="23" spans="5:5" x14ac:dyDescent="0.35">
      <c r="E23" s="50"/>
    </row>
    <row r="24" spans="5:5" x14ac:dyDescent="0.35">
      <c r="E24" s="50"/>
    </row>
    <row r="25" spans="5:5" x14ac:dyDescent="0.35">
      <c r="E25" s="50"/>
    </row>
  </sheetData>
  <pageMargins left="0.7" right="0.7" top="0.75" bottom="0.75" header="0.3" footer="0.3"/>
  <pageSetup paperSize="9" orientation="portrait" horizontalDpi="4294967293" verticalDpi="300" r:id="rId1"/>
  <headerFooter>
    <oddHeader>&amp;L&amp;"-,Gras italique"&amp;16&amp;D
&amp;C&amp;"-,Gras"&amp;20RECAPITULIF  COMPTES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K30"/>
  <sheetViews>
    <sheetView workbookViewId="0">
      <selection activeCell="H19" sqref="H19"/>
    </sheetView>
  </sheetViews>
  <sheetFormatPr baseColWidth="10" defaultRowHeight="14.5" x14ac:dyDescent="0.35"/>
  <cols>
    <col min="1" max="1" width="31.26953125" bestFit="1" customWidth="1"/>
    <col min="2" max="2" width="21" bestFit="1" customWidth="1"/>
    <col min="3" max="3" width="11.453125" style="6"/>
    <col min="7" max="8" width="11.54296875" customWidth="1"/>
    <col min="9" max="9" width="3" customWidth="1"/>
  </cols>
  <sheetData>
    <row r="1" spans="1:11" ht="15" thickBot="1" x14ac:dyDescent="0.4">
      <c r="A1" s="122" t="s">
        <v>26</v>
      </c>
      <c r="B1" s="12" t="s">
        <v>27</v>
      </c>
      <c r="C1" s="13" t="s">
        <v>286</v>
      </c>
      <c r="F1" s="124" t="s">
        <v>292</v>
      </c>
      <c r="G1" s="125"/>
      <c r="H1" s="125"/>
      <c r="I1" s="125"/>
      <c r="J1" s="123"/>
      <c r="K1" s="19" t="s">
        <v>257</v>
      </c>
    </row>
    <row r="2" spans="1:11" ht="15" thickBot="1" x14ac:dyDescent="0.4">
      <c r="A2" t="s">
        <v>144</v>
      </c>
      <c r="B2" s="50" t="s">
        <v>269</v>
      </c>
      <c r="C2" s="52" t="s">
        <v>252</v>
      </c>
      <c r="F2" s="131">
        <f ca="1">NOW()</f>
        <v>43365.76431053241</v>
      </c>
      <c r="G2" s="132" t="s">
        <v>290</v>
      </c>
      <c r="H2" s="132" t="s">
        <v>291</v>
      </c>
      <c r="I2" s="132"/>
      <c r="J2" s="133" t="s">
        <v>293</v>
      </c>
    </row>
    <row r="3" spans="1:11" x14ac:dyDescent="0.35">
      <c r="A3" t="s">
        <v>145</v>
      </c>
      <c r="B3" s="51" t="s">
        <v>158</v>
      </c>
      <c r="C3" s="51" t="s">
        <v>25</v>
      </c>
      <c r="F3" s="136" t="s">
        <v>115</v>
      </c>
      <c r="G3" s="128">
        <f t="shared" ref="G3:G14" ca="1" si="0">DATE(YEAR($F$2),MONTH($J3),DAY($J3))</f>
        <v>43101</v>
      </c>
      <c r="H3" s="129">
        <f t="shared" ref="H3:H13" ca="1" si="1">DATE(YEAR($F$2),MONTH($J4),DAY($J3))-1</f>
        <v>43131</v>
      </c>
      <c r="I3" s="134"/>
      <c r="J3" s="130">
        <v>43101</v>
      </c>
    </row>
    <row r="4" spans="1:11" x14ac:dyDescent="0.35">
      <c r="A4" t="s">
        <v>146</v>
      </c>
      <c r="B4" s="6" t="s">
        <v>15</v>
      </c>
      <c r="C4" s="51" t="s">
        <v>157</v>
      </c>
      <c r="F4" s="137" t="s">
        <v>116</v>
      </c>
      <c r="G4" s="118">
        <f t="shared" ca="1" si="0"/>
        <v>43132</v>
      </c>
      <c r="H4" s="119">
        <f t="shared" ca="1" si="1"/>
        <v>43159</v>
      </c>
      <c r="I4" s="134"/>
      <c r="J4" s="126">
        <v>43132</v>
      </c>
    </row>
    <row r="5" spans="1:11" x14ac:dyDescent="0.35">
      <c r="A5" t="s">
        <v>147</v>
      </c>
      <c r="B5" s="52" t="s">
        <v>28</v>
      </c>
      <c r="C5" s="51" t="s">
        <v>156</v>
      </c>
      <c r="F5" s="137" t="s">
        <v>117</v>
      </c>
      <c r="G5" s="118">
        <f t="shared" ca="1" si="0"/>
        <v>43160</v>
      </c>
      <c r="H5" s="119">
        <f t="shared" ca="1" si="1"/>
        <v>43190</v>
      </c>
      <c r="I5" s="134"/>
      <c r="J5" s="126">
        <v>43160</v>
      </c>
    </row>
    <row r="6" spans="1:11" x14ac:dyDescent="0.35">
      <c r="A6" s="50" t="s">
        <v>151</v>
      </c>
      <c r="B6" s="51" t="s">
        <v>20</v>
      </c>
      <c r="C6" s="52" t="s">
        <v>253</v>
      </c>
      <c r="F6" s="137" t="s">
        <v>118</v>
      </c>
      <c r="G6" s="118">
        <f t="shared" ca="1" si="0"/>
        <v>43191</v>
      </c>
      <c r="H6" s="119">
        <f t="shared" ca="1" si="1"/>
        <v>43220</v>
      </c>
      <c r="I6" s="134"/>
      <c r="J6" s="126">
        <v>43191</v>
      </c>
    </row>
    <row r="7" spans="1:11" x14ac:dyDescent="0.35">
      <c r="A7" s="49" t="s">
        <v>152</v>
      </c>
      <c r="B7" s="6" t="s">
        <v>29</v>
      </c>
      <c r="C7" s="6" t="s">
        <v>30</v>
      </c>
      <c r="F7" s="137" t="s">
        <v>119</v>
      </c>
      <c r="G7" s="118">
        <f t="shared" ca="1" si="0"/>
        <v>43221</v>
      </c>
      <c r="H7" s="119">
        <f t="shared" ca="1" si="1"/>
        <v>43251</v>
      </c>
      <c r="I7" s="134"/>
      <c r="J7" s="126">
        <v>43221</v>
      </c>
    </row>
    <row r="8" spans="1:11" x14ac:dyDescent="0.35">
      <c r="A8" s="50" t="s">
        <v>153</v>
      </c>
      <c r="B8" s="51" t="s">
        <v>19</v>
      </c>
      <c r="C8" s="6" t="s">
        <v>21</v>
      </c>
      <c r="F8" s="137" t="s">
        <v>120</v>
      </c>
      <c r="G8" s="118">
        <f t="shared" ca="1" si="0"/>
        <v>43252</v>
      </c>
      <c r="H8" s="119">
        <f t="shared" ca="1" si="1"/>
        <v>43281</v>
      </c>
      <c r="I8" s="134"/>
      <c r="J8" s="126">
        <v>43252</v>
      </c>
    </row>
    <row r="9" spans="1:11" x14ac:dyDescent="0.35">
      <c r="A9" t="s">
        <v>148</v>
      </c>
      <c r="B9" s="6" t="s">
        <v>18</v>
      </c>
      <c r="C9" s="6" t="s">
        <v>23</v>
      </c>
      <c r="F9" s="137" t="s">
        <v>121</v>
      </c>
      <c r="G9" s="118">
        <f t="shared" ca="1" si="0"/>
        <v>43282</v>
      </c>
      <c r="H9" s="119">
        <f t="shared" ca="1" si="1"/>
        <v>43312</v>
      </c>
      <c r="I9" s="134"/>
      <c r="J9" s="126">
        <v>43282</v>
      </c>
    </row>
    <row r="10" spans="1:11" x14ac:dyDescent="0.35">
      <c r="A10" t="s">
        <v>149</v>
      </c>
      <c r="B10" s="52" t="s">
        <v>17</v>
      </c>
      <c r="C10" s="51" t="s">
        <v>254</v>
      </c>
      <c r="F10" s="137" t="s">
        <v>122</v>
      </c>
      <c r="G10" s="118">
        <f t="shared" ca="1" si="0"/>
        <v>43313</v>
      </c>
      <c r="H10" s="119">
        <f t="shared" ca="1" si="1"/>
        <v>43343</v>
      </c>
      <c r="I10" s="134"/>
      <c r="J10" s="126">
        <v>43313</v>
      </c>
    </row>
    <row r="11" spans="1:11" x14ac:dyDescent="0.35">
      <c r="A11" s="50" t="s">
        <v>150</v>
      </c>
      <c r="B11" s="50" t="s">
        <v>288</v>
      </c>
      <c r="C11" s="51" t="s">
        <v>255</v>
      </c>
      <c r="F11" s="137" t="s">
        <v>123</v>
      </c>
      <c r="G11" s="118">
        <f t="shared" ca="1" si="0"/>
        <v>43344</v>
      </c>
      <c r="H11" s="119">
        <f t="shared" ca="1" si="1"/>
        <v>43373</v>
      </c>
      <c r="I11" s="134"/>
      <c r="J11" s="126">
        <v>43344</v>
      </c>
    </row>
    <row r="12" spans="1:11" x14ac:dyDescent="0.35">
      <c r="A12" s="50" t="s">
        <v>284</v>
      </c>
      <c r="B12" s="50"/>
      <c r="C12" s="6" t="s">
        <v>24</v>
      </c>
      <c r="F12" s="137" t="s">
        <v>124</v>
      </c>
      <c r="G12" s="118">
        <f t="shared" ca="1" si="0"/>
        <v>43374</v>
      </c>
      <c r="H12" s="119">
        <f t="shared" ca="1" si="1"/>
        <v>43404</v>
      </c>
      <c r="I12" s="134"/>
      <c r="J12" s="126">
        <v>43374</v>
      </c>
    </row>
    <row r="13" spans="1:11" x14ac:dyDescent="0.35">
      <c r="A13" s="50" t="s">
        <v>285</v>
      </c>
      <c r="C13" s="51" t="s">
        <v>271</v>
      </c>
      <c r="F13" s="137" t="s">
        <v>125</v>
      </c>
      <c r="G13" s="118">
        <f t="shared" ca="1" si="0"/>
        <v>43405</v>
      </c>
      <c r="H13" s="119">
        <f t="shared" ca="1" si="1"/>
        <v>43434</v>
      </c>
      <c r="I13" s="134"/>
      <c r="J13" s="126">
        <v>43405</v>
      </c>
    </row>
    <row r="14" spans="1:11" ht="15" thickBot="1" x14ac:dyDescent="0.4">
      <c r="A14" s="50" t="s">
        <v>289</v>
      </c>
      <c r="C14" s="52" t="s">
        <v>16</v>
      </c>
      <c r="F14" s="138" t="s">
        <v>126</v>
      </c>
      <c r="G14" s="120">
        <f t="shared" ca="1" si="0"/>
        <v>43435</v>
      </c>
      <c r="H14" s="121">
        <f ca="1">DATE(YEAR($F$2)+1,MONTH($J15),DAY($J14))-1</f>
        <v>43465</v>
      </c>
      <c r="I14" s="135"/>
      <c r="J14" s="127">
        <v>43435</v>
      </c>
    </row>
    <row r="15" spans="1:11" x14ac:dyDescent="0.35">
      <c r="A15" s="50" t="s">
        <v>258</v>
      </c>
      <c r="C15" s="6" t="s">
        <v>22</v>
      </c>
    </row>
    <row r="16" spans="1:11" x14ac:dyDescent="0.35">
      <c r="A16" s="50" t="s">
        <v>259</v>
      </c>
      <c r="C16" s="52" t="s">
        <v>251</v>
      </c>
    </row>
    <row r="17" spans="1:9" x14ac:dyDescent="0.35">
      <c r="A17" s="50" t="s">
        <v>266</v>
      </c>
      <c r="C17" s="52"/>
    </row>
    <row r="18" spans="1:9" x14ac:dyDescent="0.35">
      <c r="C18" s="52"/>
      <c r="G18" s="6"/>
    </row>
    <row r="21" spans="1:9" x14ac:dyDescent="0.35">
      <c r="I21" s="52"/>
    </row>
    <row r="26" spans="1:9" x14ac:dyDescent="0.35">
      <c r="D26" s="6"/>
      <c r="E26" s="6"/>
      <c r="F26" s="6"/>
    </row>
    <row r="27" spans="1:9" x14ac:dyDescent="0.35">
      <c r="E27" s="6"/>
      <c r="F27" s="6"/>
    </row>
    <row r="28" spans="1:9" x14ac:dyDescent="0.35">
      <c r="E28" s="6"/>
    </row>
    <row r="29" spans="1:9" x14ac:dyDescent="0.35">
      <c r="E29" s="11"/>
    </row>
    <row r="30" spans="1:9" x14ac:dyDescent="0.35">
      <c r="E30" s="11"/>
    </row>
  </sheetData>
  <hyperlinks>
    <hyperlink ref="K1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K42"/>
  <sheetViews>
    <sheetView topLeftCell="A21" workbookViewId="0">
      <selection activeCell="J28" sqref="J28"/>
    </sheetView>
  </sheetViews>
  <sheetFormatPr baseColWidth="10" defaultRowHeight="14.5" x14ac:dyDescent="0.35"/>
  <sheetData>
    <row r="2" spans="1:8" x14ac:dyDescent="0.35">
      <c r="A2" s="19" t="s">
        <v>33</v>
      </c>
    </row>
    <row r="4" spans="1:8" ht="15.5" x14ac:dyDescent="0.35">
      <c r="A4" s="20" t="s">
        <v>32</v>
      </c>
    </row>
    <row r="5" spans="1:8" x14ac:dyDescent="0.35">
      <c r="A5" s="18" t="s">
        <v>31</v>
      </c>
    </row>
    <row r="7" spans="1:8" x14ac:dyDescent="0.35">
      <c r="A7" s="19" t="s">
        <v>34</v>
      </c>
    </row>
    <row r="8" spans="1:8" x14ac:dyDescent="0.35">
      <c r="A8" s="19" t="s">
        <v>35</v>
      </c>
      <c r="E8" t="s">
        <v>38</v>
      </c>
    </row>
    <row r="9" spans="1:8" x14ac:dyDescent="0.35">
      <c r="A9" s="19" t="s">
        <v>36</v>
      </c>
      <c r="E9" t="s">
        <v>37</v>
      </c>
    </row>
    <row r="10" spans="1:8" x14ac:dyDescent="0.35">
      <c r="A10" s="19" t="s">
        <v>39</v>
      </c>
      <c r="E10" s="19" t="s">
        <v>40</v>
      </c>
    </row>
    <row r="11" spans="1:8" x14ac:dyDescent="0.35">
      <c r="A11" s="19" t="s">
        <v>41</v>
      </c>
      <c r="E11" s="19" t="s">
        <v>42</v>
      </c>
    </row>
    <row r="12" spans="1:8" x14ac:dyDescent="0.35">
      <c r="A12" s="19" t="s">
        <v>43</v>
      </c>
      <c r="G12" s="19" t="s">
        <v>44</v>
      </c>
    </row>
    <row r="14" spans="1:8" ht="15.5" x14ac:dyDescent="0.35">
      <c r="A14" s="20" t="s">
        <v>45</v>
      </c>
    </row>
    <row r="15" spans="1:8" x14ac:dyDescent="0.35">
      <c r="A15" s="19" t="s">
        <v>46</v>
      </c>
      <c r="F15" t="s">
        <v>48</v>
      </c>
    </row>
    <row r="16" spans="1:8" x14ac:dyDescent="0.35">
      <c r="A16" s="19" t="s">
        <v>92</v>
      </c>
      <c r="F16" s="19" t="s">
        <v>93</v>
      </c>
      <c r="H16" t="s">
        <v>94</v>
      </c>
    </row>
    <row r="17" spans="1:11" ht="15.5" x14ac:dyDescent="0.35">
      <c r="A17" s="19" t="s">
        <v>47</v>
      </c>
      <c r="F17" t="s">
        <v>91</v>
      </c>
      <c r="K17" s="21"/>
    </row>
    <row r="18" spans="1:11" ht="15.5" x14ac:dyDescent="0.35">
      <c r="A18" s="19" t="s">
        <v>70</v>
      </c>
      <c r="F18" s="19" t="s">
        <v>71</v>
      </c>
      <c r="H18" t="s">
        <v>91</v>
      </c>
      <c r="K18" s="21"/>
    </row>
    <row r="19" spans="1:11" ht="15.5" x14ac:dyDescent="0.35">
      <c r="A19" s="19" t="s">
        <v>95</v>
      </c>
      <c r="F19" s="19" t="s">
        <v>96</v>
      </c>
      <c r="H19" t="s">
        <v>91</v>
      </c>
      <c r="K19" s="21"/>
    </row>
    <row r="20" spans="1:11" ht="15.5" x14ac:dyDescent="0.35">
      <c r="A20" s="19" t="s">
        <v>110</v>
      </c>
      <c r="F20" s="19" t="s">
        <v>111</v>
      </c>
      <c r="K20" s="21"/>
    </row>
    <row r="21" spans="1:11" x14ac:dyDescent="0.35">
      <c r="A21" s="19" t="s">
        <v>36</v>
      </c>
      <c r="F21" t="s">
        <v>112</v>
      </c>
    </row>
    <row r="22" spans="1:11" ht="15.5" x14ac:dyDescent="0.35">
      <c r="A22" s="19" t="s">
        <v>113</v>
      </c>
      <c r="F22" s="19" t="s">
        <v>114</v>
      </c>
      <c r="K22" s="21"/>
    </row>
    <row r="24" spans="1:11" ht="15.5" x14ac:dyDescent="0.35">
      <c r="A24" s="20" t="s">
        <v>0</v>
      </c>
      <c r="K24" s="21"/>
    </row>
    <row r="25" spans="1:11" ht="15.5" x14ac:dyDescent="0.35">
      <c r="A25" s="19" t="s">
        <v>129</v>
      </c>
      <c r="F25" s="19" t="s">
        <v>130</v>
      </c>
      <c r="K25" s="21"/>
    </row>
    <row r="26" spans="1:11" ht="15.5" x14ac:dyDescent="0.35">
      <c r="A26" s="19" t="s">
        <v>131</v>
      </c>
      <c r="F26" s="19" t="s">
        <v>132</v>
      </c>
      <c r="K26" s="21"/>
    </row>
    <row r="27" spans="1:11" x14ac:dyDescent="0.35">
      <c r="A27" s="19" t="s">
        <v>133</v>
      </c>
      <c r="F27" s="19" t="s">
        <v>134</v>
      </c>
    </row>
    <row r="28" spans="1:11" ht="15.5" x14ac:dyDescent="0.35">
      <c r="A28" s="19" t="s">
        <v>135</v>
      </c>
      <c r="J28" s="19" t="s">
        <v>287</v>
      </c>
      <c r="K28" s="21"/>
    </row>
    <row r="29" spans="1:11" ht="15.5" x14ac:dyDescent="0.35">
      <c r="A29" s="19" t="s">
        <v>136</v>
      </c>
      <c r="F29" t="s">
        <v>137</v>
      </c>
      <c r="K29" s="21"/>
    </row>
    <row r="30" spans="1:11" ht="15.5" x14ac:dyDescent="0.35">
      <c r="A30" s="27" t="s">
        <v>138</v>
      </c>
      <c r="K30" s="21"/>
    </row>
    <row r="31" spans="1:11" ht="15.5" x14ac:dyDescent="0.35">
      <c r="K31" s="21"/>
    </row>
    <row r="32" spans="1:11" ht="15.5" x14ac:dyDescent="0.35">
      <c r="A32" s="19" t="s">
        <v>281</v>
      </c>
      <c r="K32" s="21"/>
    </row>
    <row r="33" spans="1:11" s="50" customFormat="1" ht="15.5" x14ac:dyDescent="0.35">
      <c r="K33" s="21"/>
    </row>
    <row r="34" spans="1:11" x14ac:dyDescent="0.35">
      <c r="A34" s="19" t="s">
        <v>154</v>
      </c>
      <c r="F34" s="19" t="s">
        <v>93</v>
      </c>
    </row>
    <row r="35" spans="1:11" ht="15.5" x14ac:dyDescent="0.35">
      <c r="K35" s="21"/>
    </row>
    <row r="36" spans="1:11" ht="15.5" x14ac:dyDescent="0.35">
      <c r="A36" s="20" t="s">
        <v>275</v>
      </c>
      <c r="K36" s="21"/>
    </row>
    <row r="37" spans="1:11" ht="15.5" x14ac:dyDescent="0.35">
      <c r="A37" s="19" t="s">
        <v>276</v>
      </c>
      <c r="F37" s="19" t="s">
        <v>277</v>
      </c>
      <c r="K37" s="21"/>
    </row>
    <row r="38" spans="1:11" ht="15.5" x14ac:dyDescent="0.35">
      <c r="A38" s="19" t="s">
        <v>278</v>
      </c>
      <c r="F38" s="19" t="s">
        <v>279</v>
      </c>
      <c r="K38" s="21"/>
    </row>
    <row r="39" spans="1:11" ht="15.5" x14ac:dyDescent="0.35">
      <c r="A39" s="19" t="s">
        <v>280</v>
      </c>
      <c r="K39" s="21"/>
    </row>
    <row r="40" spans="1:11" ht="15.5" x14ac:dyDescent="0.35">
      <c r="K40" s="21"/>
    </row>
    <row r="41" spans="1:11" ht="15.5" x14ac:dyDescent="0.35">
      <c r="A41" s="19" t="s">
        <v>282</v>
      </c>
      <c r="F41" s="19" t="s">
        <v>283</v>
      </c>
      <c r="K41" s="21"/>
    </row>
    <row r="42" spans="1:11" ht="15.5" x14ac:dyDescent="0.35">
      <c r="K42" s="21"/>
    </row>
  </sheetData>
  <hyperlinks>
    <hyperlink ref="A2" r:id="rId1"/>
    <hyperlink ref="A7" r:id="rId2"/>
    <hyperlink ref="A8" r:id="rId3"/>
    <hyperlink ref="A9" r:id="rId4"/>
    <hyperlink ref="A10" r:id="rId5"/>
    <hyperlink ref="E10" r:id="rId6"/>
    <hyperlink ref="A11" r:id="rId7"/>
    <hyperlink ref="E11" r:id="rId8"/>
    <hyperlink ref="A12" r:id="rId9"/>
    <hyperlink ref="G12" r:id="rId10" display="http://www.lecfomasque.com/"/>
    <hyperlink ref="A15" r:id="rId11"/>
    <hyperlink ref="A17" r:id="rId12"/>
    <hyperlink ref="A18" r:id="rId13"/>
    <hyperlink ref="F18" r:id="rId14" display="https://excel-malin.com/"/>
    <hyperlink ref="A16" r:id="rId15" display="Sommaire?Excel?Classeurs"/>
    <hyperlink ref="F16" r:id="rId16" display="https://www.developpez.com/"/>
    <hyperlink ref="A19" r:id="rId17"/>
    <hyperlink ref="F19" r:id="rId18" display="https://www.extendoffice.com/fr/"/>
    <hyperlink ref="A20" r:id="rId19"/>
    <hyperlink ref="F20" r:id="rId20" display="https://www.mediaforma.com/"/>
    <hyperlink ref="A21" r:id="rId21"/>
    <hyperlink ref="A22" r:id="rId22"/>
    <hyperlink ref="F22" r:id="rId23" display="http://kb.in-set.com/"/>
    <hyperlink ref="A25" r:id="rId24"/>
    <hyperlink ref="F25" r:id="rId25"/>
    <hyperlink ref="A26" r:id="rId26"/>
    <hyperlink ref="F26" r:id="rId27" display="https://www.youtube.com/channel/UCauuZTfa5i4GNO6qDSb_ydQ"/>
    <hyperlink ref="A27" r:id="rId28"/>
    <hyperlink ref="F27" r:id="rId29"/>
    <hyperlink ref="A28" r:id="rId30"/>
    <hyperlink ref="A29" r:id="rId31"/>
    <hyperlink ref="A30" r:id="rId32" display="https://www.formuleexcel.com/comment-calculer-le-premier-et-le-dernier-jour-du-mois-sur-excel/"/>
    <hyperlink ref="A34" r:id="rId33"/>
    <hyperlink ref="F34" r:id="rId34" display="https://www.developpez.com/"/>
    <hyperlink ref="A37" r:id="rId35"/>
    <hyperlink ref="F37" r:id="rId36" display="https://www.youtube.com/channel/UCopRqBjsUCxDWwSrQdSS1Jg"/>
    <hyperlink ref="A38" r:id="rId37"/>
    <hyperlink ref="F38" r:id="rId38" display="https://www.youtube.com/channel/UCQ3KXbs-4tx6PDHP5-24PwA"/>
    <hyperlink ref="A39" r:id="rId39"/>
    <hyperlink ref="A32" r:id="rId40"/>
    <hyperlink ref="A41" r:id="rId41" location="LV-A"/>
    <hyperlink ref="F41" r:id="rId42"/>
    <hyperlink ref="J28" r:id="rId4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196"/>
  <sheetViews>
    <sheetView topLeftCell="A158" workbookViewId="0">
      <selection activeCell="A156" sqref="A156:A168"/>
    </sheetView>
  </sheetViews>
  <sheetFormatPr baseColWidth="10" defaultRowHeight="14.5" x14ac:dyDescent="0.35"/>
  <sheetData>
    <row r="1" spans="1:6" x14ac:dyDescent="0.35">
      <c r="A1" s="26" t="s">
        <v>128</v>
      </c>
    </row>
    <row r="2" spans="1:6" x14ac:dyDescent="0.35">
      <c r="A2" s="25" t="s">
        <v>127</v>
      </c>
    </row>
    <row r="4" spans="1:6" x14ac:dyDescent="0.35">
      <c r="A4" s="19" t="s">
        <v>47</v>
      </c>
      <c r="F4" t="s">
        <v>69</v>
      </c>
    </row>
    <row r="6" spans="1:6" ht="15.5" x14ac:dyDescent="0.35">
      <c r="A6" s="21" t="s">
        <v>49</v>
      </c>
    </row>
    <row r="7" spans="1:6" ht="15.5" x14ac:dyDescent="0.35">
      <c r="A7" s="21" t="s">
        <v>50</v>
      </c>
    </row>
    <row r="8" spans="1:6" ht="15.5" x14ac:dyDescent="0.35">
      <c r="A8" s="21" t="s">
        <v>51</v>
      </c>
    </row>
    <row r="9" spans="1:6" ht="15.5" x14ac:dyDescent="0.35">
      <c r="A9" s="21" t="s">
        <v>52</v>
      </c>
    </row>
    <row r="11" spans="1:6" ht="15.5" x14ac:dyDescent="0.35">
      <c r="A11" s="21" t="s">
        <v>53</v>
      </c>
    </row>
    <row r="13" spans="1:6" ht="15.5" x14ac:dyDescent="0.35">
      <c r="A13" s="21" t="s">
        <v>54</v>
      </c>
    </row>
    <row r="14" spans="1:6" ht="15.5" x14ac:dyDescent="0.35">
      <c r="A14" s="21" t="s">
        <v>55</v>
      </c>
    </row>
    <row r="15" spans="1:6" ht="15.5" x14ac:dyDescent="0.35">
      <c r="A15" s="21" t="s">
        <v>56</v>
      </c>
    </row>
    <row r="17" spans="1:6" ht="15.5" x14ac:dyDescent="0.35">
      <c r="A17" s="21" t="s">
        <v>57</v>
      </c>
    </row>
    <row r="18" spans="1:6" ht="15.5" x14ac:dyDescent="0.35">
      <c r="A18" s="21" t="s">
        <v>58</v>
      </c>
    </row>
    <row r="19" spans="1:6" ht="15.5" x14ac:dyDescent="0.35">
      <c r="A19" s="21" t="s">
        <v>59</v>
      </c>
    </row>
    <row r="20" spans="1:6" ht="15.5" x14ac:dyDescent="0.35">
      <c r="A20" s="21" t="s">
        <v>60</v>
      </c>
    </row>
    <row r="21" spans="1:6" ht="15.5" x14ac:dyDescent="0.35">
      <c r="A21" s="21" t="s">
        <v>61</v>
      </c>
    </row>
    <row r="23" spans="1:6" ht="15.5" x14ac:dyDescent="0.35">
      <c r="A23" s="21" t="s">
        <v>62</v>
      </c>
    </row>
    <row r="24" spans="1:6" ht="15.5" x14ac:dyDescent="0.35">
      <c r="A24" s="21" t="s">
        <v>63</v>
      </c>
    </row>
    <row r="25" spans="1:6" ht="15.5" x14ac:dyDescent="0.35">
      <c r="A25" s="21" t="s">
        <v>64</v>
      </c>
    </row>
    <row r="26" spans="1:6" ht="15.5" x14ac:dyDescent="0.35">
      <c r="A26" s="21" t="s">
        <v>65</v>
      </c>
    </row>
    <row r="27" spans="1:6" ht="15.5" x14ac:dyDescent="0.35">
      <c r="A27" s="21" t="s">
        <v>66</v>
      </c>
    </row>
    <row r="28" spans="1:6" ht="15.5" x14ac:dyDescent="0.35">
      <c r="A28" s="21" t="s">
        <v>67</v>
      </c>
    </row>
    <row r="29" spans="1:6" ht="15.5" x14ac:dyDescent="0.35">
      <c r="A29" s="21" t="s">
        <v>68</v>
      </c>
    </row>
    <row r="32" spans="1:6" x14ac:dyDescent="0.35">
      <c r="A32" s="19" t="s">
        <v>70</v>
      </c>
      <c r="F32" s="19" t="s">
        <v>71</v>
      </c>
    </row>
    <row r="33" spans="1:1" x14ac:dyDescent="0.35">
      <c r="A33" t="s">
        <v>72</v>
      </c>
    </row>
    <row r="35" spans="1:1" x14ac:dyDescent="0.35">
      <c r="A35" t="s">
        <v>73</v>
      </c>
    </row>
    <row r="36" spans="1:1" x14ac:dyDescent="0.35">
      <c r="A36" t="s">
        <v>74</v>
      </c>
    </row>
    <row r="38" spans="1:1" x14ac:dyDescent="0.35">
      <c r="A38" t="s">
        <v>75</v>
      </c>
    </row>
    <row r="39" spans="1:1" x14ac:dyDescent="0.35">
      <c r="A39" t="s">
        <v>76</v>
      </c>
    </row>
    <row r="40" spans="1:1" x14ac:dyDescent="0.35">
      <c r="A40" t="s">
        <v>77</v>
      </c>
    </row>
    <row r="41" spans="1:1" x14ac:dyDescent="0.35">
      <c r="A41" t="s">
        <v>78</v>
      </c>
    </row>
    <row r="42" spans="1:1" x14ac:dyDescent="0.35">
      <c r="A42" t="s">
        <v>79</v>
      </c>
    </row>
    <row r="43" spans="1:1" x14ac:dyDescent="0.35">
      <c r="A43" t="s">
        <v>80</v>
      </c>
    </row>
    <row r="44" spans="1:1" x14ac:dyDescent="0.35">
      <c r="A44" t="s">
        <v>81</v>
      </c>
    </row>
    <row r="45" spans="1:1" x14ac:dyDescent="0.35">
      <c r="A45" t="s">
        <v>82</v>
      </c>
    </row>
    <row r="46" spans="1:1" x14ac:dyDescent="0.35">
      <c r="A46" t="s">
        <v>83</v>
      </c>
    </row>
    <row r="47" spans="1:1" x14ac:dyDescent="0.35">
      <c r="A47" t="s">
        <v>76</v>
      </c>
    </row>
    <row r="48" spans="1:1" x14ac:dyDescent="0.35">
      <c r="A48" t="s">
        <v>84</v>
      </c>
    </row>
    <row r="49" spans="1:1" x14ac:dyDescent="0.35">
      <c r="A49" t="s">
        <v>85</v>
      </c>
    </row>
    <row r="50" spans="1:1" x14ac:dyDescent="0.35">
      <c r="A50" t="s">
        <v>86</v>
      </c>
    </row>
    <row r="52" spans="1:1" x14ac:dyDescent="0.35">
      <c r="A52" t="s">
        <v>87</v>
      </c>
    </row>
    <row r="53" spans="1:1" x14ac:dyDescent="0.35">
      <c r="A53" t="s">
        <v>88</v>
      </c>
    </row>
    <row r="54" spans="1:1" x14ac:dyDescent="0.35">
      <c r="A54" t="s">
        <v>89</v>
      </c>
    </row>
    <row r="55" spans="1:1" x14ac:dyDescent="0.35">
      <c r="A55" t="s">
        <v>90</v>
      </c>
    </row>
    <row r="57" spans="1:1" x14ac:dyDescent="0.35">
      <c r="A57" s="19" t="s">
        <v>95</v>
      </c>
    </row>
    <row r="59" spans="1:1" ht="15.5" x14ac:dyDescent="0.35">
      <c r="A59" s="22" t="s">
        <v>97</v>
      </c>
    </row>
    <row r="60" spans="1:1" ht="15.5" x14ac:dyDescent="0.35">
      <c r="A60" s="23" t="s">
        <v>98</v>
      </c>
    </row>
    <row r="61" spans="1:1" ht="15.5" x14ac:dyDescent="0.35">
      <c r="A61" s="23" t="s">
        <v>99</v>
      </c>
    </row>
    <row r="62" spans="1:1" ht="15.5" x14ac:dyDescent="0.35">
      <c r="A62" s="23" t="s">
        <v>100</v>
      </c>
    </row>
    <row r="63" spans="1:1" ht="15.5" x14ac:dyDescent="0.35">
      <c r="A63" s="23" t="s">
        <v>101</v>
      </c>
    </row>
    <row r="64" spans="1:1" x14ac:dyDescent="0.35">
      <c r="A64" s="23" t="s">
        <v>102</v>
      </c>
    </row>
    <row r="65" spans="1:1" ht="15.5" x14ac:dyDescent="0.35">
      <c r="A65" s="23" t="s">
        <v>103</v>
      </c>
    </row>
    <row r="66" spans="1:1" x14ac:dyDescent="0.35">
      <c r="A66" s="23" t="s">
        <v>104</v>
      </c>
    </row>
    <row r="67" spans="1:1" x14ac:dyDescent="0.35">
      <c r="A67" s="23" t="s">
        <v>105</v>
      </c>
    </row>
    <row r="68" spans="1:1" x14ac:dyDescent="0.35">
      <c r="A68" s="23" t="s">
        <v>106</v>
      </c>
    </row>
    <row r="69" spans="1:1" x14ac:dyDescent="0.35">
      <c r="A69" s="23" t="s">
        <v>107</v>
      </c>
    </row>
    <row r="70" spans="1:1" ht="15.5" x14ac:dyDescent="0.35">
      <c r="A70" s="23" t="s">
        <v>108</v>
      </c>
    </row>
    <row r="71" spans="1:1" ht="15.5" x14ac:dyDescent="0.35">
      <c r="A71" s="22" t="s">
        <v>109</v>
      </c>
    </row>
    <row r="73" spans="1:1" ht="15.5" x14ac:dyDescent="0.35">
      <c r="A73" s="20" t="s">
        <v>164</v>
      </c>
    </row>
    <row r="75" spans="1:1" x14ac:dyDescent="0.35">
      <c r="A75" t="s">
        <v>165</v>
      </c>
    </row>
    <row r="76" spans="1:1" x14ac:dyDescent="0.35">
      <c r="A76" t="s">
        <v>166</v>
      </c>
    </row>
    <row r="77" spans="1:1" x14ac:dyDescent="0.35">
      <c r="A77" t="s">
        <v>167</v>
      </c>
    </row>
    <row r="79" spans="1:1" x14ac:dyDescent="0.35">
      <c r="A79" t="s">
        <v>168</v>
      </c>
    </row>
    <row r="80" spans="1:1" x14ac:dyDescent="0.35">
      <c r="A80" t="s">
        <v>169</v>
      </c>
    </row>
    <row r="81" spans="1:1" x14ac:dyDescent="0.35">
      <c r="A81" t="s">
        <v>170</v>
      </c>
    </row>
    <row r="82" spans="1:1" x14ac:dyDescent="0.35">
      <c r="A82" t="s">
        <v>171</v>
      </c>
    </row>
    <row r="83" spans="1:1" x14ac:dyDescent="0.35">
      <c r="A83" t="s">
        <v>172</v>
      </c>
    </row>
    <row r="84" spans="1:1" x14ac:dyDescent="0.35">
      <c r="A84" t="s">
        <v>173</v>
      </c>
    </row>
    <row r="85" spans="1:1" x14ac:dyDescent="0.35">
      <c r="A85" t="s">
        <v>174</v>
      </c>
    </row>
    <row r="86" spans="1:1" x14ac:dyDescent="0.35">
      <c r="A86" t="s">
        <v>175</v>
      </c>
    </row>
    <row r="87" spans="1:1" x14ac:dyDescent="0.35">
      <c r="A87" t="s">
        <v>176</v>
      </c>
    </row>
    <row r="88" spans="1:1" x14ac:dyDescent="0.35">
      <c r="A88" t="s">
        <v>177</v>
      </c>
    </row>
    <row r="89" spans="1:1" x14ac:dyDescent="0.35">
      <c r="A89" t="s">
        <v>178</v>
      </c>
    </row>
    <row r="90" spans="1:1" x14ac:dyDescent="0.35">
      <c r="A90" t="s">
        <v>179</v>
      </c>
    </row>
    <row r="91" spans="1:1" x14ac:dyDescent="0.35">
      <c r="A91" t="s">
        <v>180</v>
      </c>
    </row>
    <row r="92" spans="1:1" x14ac:dyDescent="0.35">
      <c r="A92" t="s">
        <v>181</v>
      </c>
    </row>
    <row r="93" spans="1:1" x14ac:dyDescent="0.35">
      <c r="A93" t="s">
        <v>182</v>
      </c>
    </row>
    <row r="94" spans="1:1" x14ac:dyDescent="0.35">
      <c r="A94" t="s">
        <v>76</v>
      </c>
    </row>
    <row r="95" spans="1:1" x14ac:dyDescent="0.35">
      <c r="A95" t="s">
        <v>183</v>
      </c>
    </row>
    <row r="96" spans="1:1" x14ac:dyDescent="0.35">
      <c r="A96" t="s">
        <v>184</v>
      </c>
    </row>
    <row r="97" spans="1:1" x14ac:dyDescent="0.35">
      <c r="A97" t="s">
        <v>185</v>
      </c>
    </row>
    <row r="98" spans="1:1" x14ac:dyDescent="0.35">
      <c r="A98" t="s">
        <v>76</v>
      </c>
    </row>
    <row r="99" spans="1:1" x14ac:dyDescent="0.35">
      <c r="A99" t="s">
        <v>186</v>
      </c>
    </row>
    <row r="100" spans="1:1" x14ac:dyDescent="0.35">
      <c r="A100" t="s">
        <v>187</v>
      </c>
    </row>
    <row r="101" spans="1:1" x14ac:dyDescent="0.35">
      <c r="A101" t="s">
        <v>188</v>
      </c>
    </row>
    <row r="102" spans="1:1" x14ac:dyDescent="0.35">
      <c r="A102" t="s">
        <v>189</v>
      </c>
    </row>
    <row r="103" spans="1:1" x14ac:dyDescent="0.35">
      <c r="A103" t="s">
        <v>190</v>
      </c>
    </row>
    <row r="104" spans="1:1" x14ac:dyDescent="0.35">
      <c r="A104" t="s">
        <v>191</v>
      </c>
    </row>
    <row r="105" spans="1:1" x14ac:dyDescent="0.35">
      <c r="A105" t="s">
        <v>192</v>
      </c>
    </row>
    <row r="106" spans="1:1" x14ac:dyDescent="0.35">
      <c r="A106" t="s">
        <v>76</v>
      </c>
    </row>
    <row r="107" spans="1:1" x14ac:dyDescent="0.35">
      <c r="A107" t="s">
        <v>90</v>
      </c>
    </row>
    <row r="109" spans="1:1" ht="15.5" x14ac:dyDescent="0.35">
      <c r="A109" s="20" t="s">
        <v>225</v>
      </c>
    </row>
    <row r="111" spans="1:1" x14ac:dyDescent="0.35">
      <c r="A111" s="62" t="s">
        <v>193</v>
      </c>
    </row>
    <row r="112" spans="1:1" x14ac:dyDescent="0.35">
      <c r="A112" s="63"/>
    </row>
    <row r="113" spans="1:1" x14ac:dyDescent="0.35">
      <c r="A113" s="62" t="s">
        <v>194</v>
      </c>
    </row>
    <row r="114" spans="1:1" x14ac:dyDescent="0.35">
      <c r="A114" s="62" t="s">
        <v>195</v>
      </c>
    </row>
    <row r="115" spans="1:1" x14ac:dyDescent="0.35">
      <c r="A115" s="63"/>
    </row>
    <row r="116" spans="1:1" x14ac:dyDescent="0.35">
      <c r="A116" s="63" t="s">
        <v>196</v>
      </c>
    </row>
    <row r="117" spans="1:1" x14ac:dyDescent="0.35">
      <c r="A117" s="63" t="s">
        <v>197</v>
      </c>
    </row>
    <row r="118" spans="1:1" x14ac:dyDescent="0.35">
      <c r="A118" s="63" t="s">
        <v>198</v>
      </c>
    </row>
    <row r="119" spans="1:1" x14ac:dyDescent="0.35">
      <c r="A119" s="63"/>
    </row>
    <row r="120" spans="1:1" x14ac:dyDescent="0.35">
      <c r="A120" s="63" t="s">
        <v>199</v>
      </c>
    </row>
    <row r="121" spans="1:1" x14ac:dyDescent="0.35">
      <c r="A121" s="63"/>
    </row>
    <row r="122" spans="1:1" x14ac:dyDescent="0.35">
      <c r="A122" s="63" t="s">
        <v>200</v>
      </c>
    </row>
    <row r="123" spans="1:1" x14ac:dyDescent="0.35">
      <c r="A123" s="63" t="s">
        <v>201</v>
      </c>
    </row>
    <row r="124" spans="1:1" x14ac:dyDescent="0.35">
      <c r="A124" s="63" t="s">
        <v>202</v>
      </c>
    </row>
    <row r="125" spans="1:1" x14ac:dyDescent="0.35">
      <c r="A125" s="63" t="s">
        <v>203</v>
      </c>
    </row>
    <row r="126" spans="1:1" x14ac:dyDescent="0.35">
      <c r="A126" s="63" t="s">
        <v>204</v>
      </c>
    </row>
    <row r="127" spans="1:1" x14ac:dyDescent="0.35">
      <c r="A127" s="63" t="s">
        <v>205</v>
      </c>
    </row>
    <row r="128" spans="1:1" x14ac:dyDescent="0.35">
      <c r="A128" s="63" t="s">
        <v>206</v>
      </c>
    </row>
    <row r="129" spans="1:1" x14ac:dyDescent="0.35">
      <c r="A129" s="63" t="s">
        <v>207</v>
      </c>
    </row>
    <row r="130" spans="1:1" x14ac:dyDescent="0.35">
      <c r="A130" s="63" t="s">
        <v>208</v>
      </c>
    </row>
    <row r="131" spans="1:1" x14ac:dyDescent="0.35">
      <c r="A131" s="63" t="s">
        <v>209</v>
      </c>
    </row>
    <row r="132" spans="1:1" x14ac:dyDescent="0.35">
      <c r="A132" s="63" t="s">
        <v>210</v>
      </c>
    </row>
    <row r="133" spans="1:1" x14ac:dyDescent="0.35">
      <c r="A133" s="63" t="s">
        <v>211</v>
      </c>
    </row>
    <row r="134" spans="1:1" x14ac:dyDescent="0.35">
      <c r="A134" s="63" t="s">
        <v>212</v>
      </c>
    </row>
    <row r="135" spans="1:1" x14ac:dyDescent="0.35">
      <c r="A135" s="63" t="s">
        <v>213</v>
      </c>
    </row>
    <row r="136" spans="1:1" x14ac:dyDescent="0.35">
      <c r="A136" s="63" t="s">
        <v>206</v>
      </c>
    </row>
    <row r="137" spans="1:1" x14ac:dyDescent="0.35">
      <c r="A137" s="63" t="s">
        <v>214</v>
      </c>
    </row>
    <row r="138" spans="1:1" x14ac:dyDescent="0.35">
      <c r="A138" s="63" t="s">
        <v>215</v>
      </c>
    </row>
    <row r="139" spans="1:1" x14ac:dyDescent="0.35">
      <c r="A139" s="62" t="s">
        <v>216</v>
      </c>
    </row>
    <row r="140" spans="1:1" x14ac:dyDescent="0.35">
      <c r="A140" s="62" t="s">
        <v>217</v>
      </c>
    </row>
    <row r="143" spans="1:1" x14ac:dyDescent="0.35">
      <c r="A143" s="62" t="s">
        <v>218</v>
      </c>
    </row>
    <row r="144" spans="1:1" x14ac:dyDescent="0.35">
      <c r="A144" s="63" t="s">
        <v>219</v>
      </c>
    </row>
    <row r="145" spans="1:1" x14ac:dyDescent="0.35">
      <c r="A145" s="63" t="s">
        <v>220</v>
      </c>
    </row>
    <row r="146" spans="1:1" x14ac:dyDescent="0.35">
      <c r="A146" s="63" t="s">
        <v>221</v>
      </c>
    </row>
    <row r="147" spans="1:1" x14ac:dyDescent="0.35">
      <c r="A147" s="63" t="s">
        <v>222</v>
      </c>
    </row>
    <row r="148" spans="1:1" x14ac:dyDescent="0.35">
      <c r="A148" s="63" t="s">
        <v>223</v>
      </c>
    </row>
    <row r="149" spans="1:1" x14ac:dyDescent="0.35">
      <c r="A149" s="62" t="s">
        <v>224</v>
      </c>
    </row>
    <row r="151" spans="1:1" x14ac:dyDescent="0.35">
      <c r="A151" s="65" t="s">
        <v>226</v>
      </c>
    </row>
    <row r="152" spans="1:1" x14ac:dyDescent="0.35">
      <c r="A152" s="64" t="s">
        <v>227</v>
      </c>
    </row>
    <row r="153" spans="1:1" x14ac:dyDescent="0.35">
      <c r="A153" s="64" t="s">
        <v>228</v>
      </c>
    </row>
    <row r="154" spans="1:1" x14ac:dyDescent="0.35">
      <c r="A154" s="64" t="s">
        <v>229</v>
      </c>
    </row>
    <row r="156" spans="1:1" x14ac:dyDescent="0.35">
      <c r="A156" s="62" t="s">
        <v>230</v>
      </c>
    </row>
    <row r="157" spans="1:1" x14ac:dyDescent="0.35">
      <c r="A157" s="63" t="s">
        <v>231</v>
      </c>
    </row>
    <row r="158" spans="1:1" x14ac:dyDescent="0.35">
      <c r="A158" s="63" t="s">
        <v>232</v>
      </c>
    </row>
    <row r="159" spans="1:1" x14ac:dyDescent="0.35">
      <c r="A159" s="63" t="s">
        <v>233</v>
      </c>
    </row>
    <row r="160" spans="1:1" x14ac:dyDescent="0.35">
      <c r="A160" s="63" t="s">
        <v>234</v>
      </c>
    </row>
    <row r="161" spans="1:1" x14ac:dyDescent="0.35">
      <c r="A161" s="63" t="s">
        <v>235</v>
      </c>
    </row>
    <row r="162" spans="1:1" x14ac:dyDescent="0.35">
      <c r="A162" s="63" t="s">
        <v>236</v>
      </c>
    </row>
    <row r="163" spans="1:1" x14ac:dyDescent="0.35">
      <c r="A163" s="63" t="s">
        <v>237</v>
      </c>
    </row>
    <row r="164" spans="1:1" x14ac:dyDescent="0.35">
      <c r="A164" s="63" t="s">
        <v>238</v>
      </c>
    </row>
    <row r="165" spans="1:1" x14ac:dyDescent="0.35">
      <c r="A165" s="63" t="s">
        <v>239</v>
      </c>
    </row>
    <row r="166" spans="1:1" x14ac:dyDescent="0.35">
      <c r="A166" s="63" t="s">
        <v>214</v>
      </c>
    </row>
    <row r="167" spans="1:1" x14ac:dyDescent="0.35">
      <c r="A167" s="63" t="s">
        <v>240</v>
      </c>
    </row>
    <row r="168" spans="1:1" x14ac:dyDescent="0.35">
      <c r="A168" s="62" t="s">
        <v>217</v>
      </c>
    </row>
    <row r="169" spans="1:1" s="50" customFormat="1" x14ac:dyDescent="0.35">
      <c r="A169" s="62"/>
    </row>
    <row r="170" spans="1:1" x14ac:dyDescent="0.35">
      <c r="A170" s="67" t="s">
        <v>249</v>
      </c>
    </row>
    <row r="171" spans="1:1" ht="15" thickBot="1" x14ac:dyDescent="0.4">
      <c r="A171" s="50"/>
    </row>
    <row r="172" spans="1:1" ht="15" thickBot="1" x14ac:dyDescent="0.4">
      <c r="A172" s="66" t="s">
        <v>248</v>
      </c>
    </row>
    <row r="174" spans="1:1" x14ac:dyDescent="0.35">
      <c r="A174" s="65" t="s">
        <v>241</v>
      </c>
    </row>
    <row r="175" spans="1:1" x14ac:dyDescent="0.35">
      <c r="A175" s="64" t="s">
        <v>242</v>
      </c>
    </row>
    <row r="177" spans="1:1" x14ac:dyDescent="0.35">
      <c r="A177" s="62" t="s">
        <v>230</v>
      </c>
    </row>
    <row r="178" spans="1:1" x14ac:dyDescent="0.35">
      <c r="A178" s="63" t="s">
        <v>231</v>
      </c>
    </row>
    <row r="179" spans="1:1" x14ac:dyDescent="0.35">
      <c r="A179" s="63" t="s">
        <v>232</v>
      </c>
    </row>
    <row r="180" spans="1:1" x14ac:dyDescent="0.35">
      <c r="A180" s="63" t="s">
        <v>233</v>
      </c>
    </row>
    <row r="181" spans="1:1" x14ac:dyDescent="0.35">
      <c r="A181" s="63" t="s">
        <v>234</v>
      </c>
    </row>
    <row r="182" spans="1:1" x14ac:dyDescent="0.35">
      <c r="A182" s="63" t="s">
        <v>235</v>
      </c>
    </row>
    <row r="183" spans="1:1" x14ac:dyDescent="0.35">
      <c r="A183" s="63" t="s">
        <v>236</v>
      </c>
    </row>
    <row r="184" spans="1:1" x14ac:dyDescent="0.35">
      <c r="A184" s="63" t="s">
        <v>243</v>
      </c>
    </row>
    <row r="185" spans="1:1" x14ac:dyDescent="0.35">
      <c r="A185" s="63" t="s">
        <v>244</v>
      </c>
    </row>
    <row r="186" spans="1:1" x14ac:dyDescent="0.35">
      <c r="A186" s="63" t="s">
        <v>239</v>
      </c>
    </row>
    <row r="187" spans="1:1" x14ac:dyDescent="0.35">
      <c r="A187" s="63"/>
    </row>
    <row r="188" spans="1:1" x14ac:dyDescent="0.35">
      <c r="A188" s="63" t="s">
        <v>214</v>
      </c>
    </row>
    <row r="189" spans="1:1" x14ac:dyDescent="0.35">
      <c r="A189" s="63" t="s">
        <v>245</v>
      </c>
    </row>
    <row r="190" spans="1:1" x14ac:dyDescent="0.35">
      <c r="A190" s="63" t="s">
        <v>246</v>
      </c>
    </row>
    <row r="191" spans="1:1" x14ac:dyDescent="0.35">
      <c r="A191" s="63" t="s">
        <v>247</v>
      </c>
    </row>
    <row r="192" spans="1:1" x14ac:dyDescent="0.35">
      <c r="A192" s="62" t="s">
        <v>217</v>
      </c>
    </row>
    <row r="194" spans="1:1" x14ac:dyDescent="0.35">
      <c r="A194" s="67" t="s">
        <v>249</v>
      </c>
    </row>
    <row r="195" spans="1:1" ht="15" thickBot="1" x14ac:dyDescent="0.4"/>
    <row r="196" spans="1:1" ht="15" thickBot="1" x14ac:dyDescent="0.4">
      <c r="A196" s="66" t="s">
        <v>248</v>
      </c>
    </row>
  </sheetData>
  <hyperlinks>
    <hyperlink ref="A4" r:id="rId1"/>
    <hyperlink ref="A32" r:id="rId2"/>
    <hyperlink ref="F32" r:id="rId3" display="https://excel-malin.com/"/>
    <hyperlink ref="A5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Feuil3</vt:lpstr>
      <vt:lpstr>C.MUTUEL</vt:lpstr>
      <vt:lpstr>ESPECES</vt:lpstr>
      <vt:lpstr>REACAPITULATIF</vt:lpstr>
      <vt:lpstr>Datas</vt:lpstr>
      <vt:lpstr>Mes notes</vt:lpstr>
      <vt:lpstr>Articles retenus</vt:lpstr>
      <vt:lpstr>'Mes notes'!haut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Michel</cp:lastModifiedBy>
  <cp:lastPrinted>2017-04-11T16:13:02Z</cp:lastPrinted>
  <dcterms:created xsi:type="dcterms:W3CDTF">2016-12-07T09:57:43Z</dcterms:created>
  <dcterms:modified xsi:type="dcterms:W3CDTF">2018-09-22T16:21:06Z</dcterms:modified>
</cp:coreProperties>
</file>