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y Blancher\Desktop\"/>
    </mc:Choice>
  </mc:AlternateContent>
  <bookViews>
    <workbookView xWindow="0" yWindow="0" windowWidth="11580" windowHeight="8415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F10" i="1"/>
  <c r="H11" i="1"/>
  <c r="H12" i="1"/>
  <c r="H13" i="1"/>
  <c r="H14" i="1"/>
  <c r="H15" i="1"/>
  <c r="H16" i="1"/>
  <c r="H17" i="1"/>
  <c r="H10" i="1"/>
  <c r="F11" i="1"/>
  <c r="F12" i="1"/>
  <c r="F13" i="1"/>
  <c r="F14" i="1"/>
  <c r="F15" i="1"/>
  <c r="F16" i="1"/>
  <c r="F17" i="1"/>
  <c r="G12" i="1"/>
  <c r="G13" i="1"/>
  <c r="G14" i="1"/>
  <c r="G15" i="1"/>
  <c r="G16" i="1"/>
  <c r="G17" i="1"/>
  <c r="H9" i="1"/>
  <c r="F2" i="1"/>
  <c r="C2" i="1"/>
  <c r="G2" i="1"/>
  <c r="I2" i="1"/>
  <c r="F3" i="1"/>
  <c r="C3" i="1"/>
  <c r="G3" i="1"/>
  <c r="F4" i="1"/>
  <c r="C4" i="1"/>
  <c r="G4" i="1"/>
  <c r="F5" i="1"/>
  <c r="C5" i="1"/>
  <c r="G5" i="1"/>
  <c r="I5" i="1"/>
  <c r="I4" i="1"/>
  <c r="I3" i="1"/>
</calcChain>
</file>

<file path=xl/comments1.xml><?xml version="1.0" encoding="utf-8"?>
<comments xmlns="http://schemas.openxmlformats.org/spreadsheetml/2006/main">
  <authors>
    <author>Kevin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Kevin:</t>
        </r>
        <r>
          <rPr>
            <sz val="9"/>
            <color indexed="81"/>
            <rFont val="Tahoma"/>
            <family val="2"/>
          </rPr>
          <t xml:space="preserve">
Comment dans cette colonne laisser "0" si l'horaire prévu n'est pas dépassé et s'il est dépassé mettre le nombre et le mettre en surbrillance?</t>
        </r>
      </text>
    </comment>
  </commentList>
</comments>
</file>

<file path=xl/sharedStrings.xml><?xml version="1.0" encoding="utf-8"?>
<sst xmlns="http://schemas.openxmlformats.org/spreadsheetml/2006/main" count="10" uniqueCount="10">
  <si>
    <t>LUNDI 18/12/17</t>
  </si>
  <si>
    <t>Arrivée</t>
  </si>
  <si>
    <t>Départ</t>
  </si>
  <si>
    <t>forfait d'h</t>
  </si>
  <si>
    <t>Prix horaire</t>
  </si>
  <si>
    <t>Dû</t>
  </si>
  <si>
    <t>Présence</t>
  </si>
  <si>
    <t/>
  </si>
  <si>
    <t>Convention</t>
  </si>
  <si>
    <t>Heures 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</si>
</sst>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h:mm;@"/>
    <numFmt numFmtId="165" formatCode="[h]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44" fontId="0" fillId="0" borderId="11" xfId="1" applyFont="1" applyBorder="1"/>
    <xf numFmtId="44" fontId="0" fillId="0" borderId="10" xfId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8" xfId="1" applyFont="1" applyBorder="1"/>
    <xf numFmtId="20" fontId="0" fillId="0" borderId="5" xfId="0" applyNumberFormat="1" applyBorder="1" applyAlignment="1">
      <alignment horizontal="center"/>
    </xf>
    <xf numFmtId="0" fontId="0" fillId="3" borderId="0" xfId="0" applyFill="1"/>
    <xf numFmtId="20" fontId="0" fillId="3" borderId="15" xfId="0" applyNumberFormat="1" applyFill="1" applyBorder="1" applyAlignment="1">
      <alignment horizontal="center"/>
    </xf>
    <xf numFmtId="20" fontId="0" fillId="3" borderId="12" xfId="0" applyNumberFormat="1" applyFill="1" applyBorder="1" applyAlignment="1">
      <alignment horizontal="center"/>
    </xf>
    <xf numFmtId="20" fontId="0" fillId="3" borderId="16" xfId="0" applyNumberFormat="1" applyFill="1" applyBorder="1" applyAlignment="1">
      <alignment horizontal="center"/>
    </xf>
    <xf numFmtId="20" fontId="0" fillId="3" borderId="5" xfId="0" applyNumberFormat="1" applyFill="1" applyBorder="1" applyAlignment="1">
      <alignment horizontal="center"/>
    </xf>
    <xf numFmtId="44" fontId="0" fillId="3" borderId="5" xfId="1" applyFont="1" applyFill="1" applyBorder="1"/>
    <xf numFmtId="44" fontId="0" fillId="3" borderId="16" xfId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20" fontId="0" fillId="3" borderId="13" xfId="0" applyNumberFormat="1" applyFill="1" applyBorder="1" applyAlignment="1">
      <alignment horizontal="center"/>
    </xf>
    <xf numFmtId="44" fontId="0" fillId="3" borderId="14" xfId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78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J15" sqref="J15"/>
    </sheetView>
  </sheetViews>
  <sheetFormatPr baseColWidth="10" defaultRowHeight="15" x14ac:dyDescent="0.25"/>
  <cols>
    <col min="7" max="7" width="16" customWidth="1"/>
  </cols>
  <sheetData>
    <row r="1" spans="1:9" ht="15.75" thickBot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ht="15.75" thickBot="1" x14ac:dyDescent="0.3">
      <c r="A2" s="1">
        <v>0.375</v>
      </c>
      <c r="B2" s="2">
        <v>0.71875</v>
      </c>
      <c r="C2" s="3">
        <f t="shared" ref="C2:C5" si="0">IF(OR(A2="abs",A2="",A2="CA"),0,B2-A2)</f>
        <v>0.34375</v>
      </c>
      <c r="D2" s="4">
        <v>0.375</v>
      </c>
      <c r="E2" s="5">
        <v>0.75</v>
      </c>
      <c r="F2" s="6">
        <f t="shared" ref="F2:F5" si="1">IF(OR(D2="abs",D2="",D2="ca"),0,E2-D2)</f>
        <v>0.375</v>
      </c>
      <c r="G2" s="7">
        <f>F2-C2</f>
        <v>3.125E-2</v>
      </c>
      <c r="H2" s="8">
        <v>9.25</v>
      </c>
      <c r="I2" s="9">
        <f>(G2*24)*H2</f>
        <v>6.9375</v>
      </c>
    </row>
    <row r="3" spans="1:9" ht="15.75" thickBot="1" x14ac:dyDescent="0.3">
      <c r="A3" s="4">
        <v>0.375</v>
      </c>
      <c r="B3" s="5">
        <v>0.70833333333333337</v>
      </c>
      <c r="C3" s="3">
        <f t="shared" si="0"/>
        <v>0.33333333333333337</v>
      </c>
      <c r="D3" s="4">
        <v>0.375</v>
      </c>
      <c r="E3" s="5">
        <v>0.70833333333333337</v>
      </c>
      <c r="F3" s="6">
        <f t="shared" si="1"/>
        <v>0.33333333333333337</v>
      </c>
      <c r="G3" s="7">
        <f t="shared" ref="G3:G5" si="2">F3-C3</f>
        <v>0</v>
      </c>
      <c r="H3" s="8">
        <v>7.75</v>
      </c>
      <c r="I3" s="9">
        <f t="shared" ref="I2:I5" si="3">(G3*24)*H3</f>
        <v>0</v>
      </c>
    </row>
    <row r="4" spans="1:9" ht="15.75" thickBot="1" x14ac:dyDescent="0.3">
      <c r="A4" s="4">
        <v>0.375</v>
      </c>
      <c r="B4" s="5">
        <v>0.72916666666666663</v>
      </c>
      <c r="C4" s="3">
        <f t="shared" si="0"/>
        <v>0.35416666666666663</v>
      </c>
      <c r="D4" s="4">
        <v>0.375</v>
      </c>
      <c r="E4" s="5">
        <v>0.70833333333333337</v>
      </c>
      <c r="F4" s="6">
        <f t="shared" si="1"/>
        <v>0.33333333333333337</v>
      </c>
      <c r="G4" s="7">
        <f t="shared" si="2"/>
        <v>-2.0833333333333259E-2</v>
      </c>
      <c r="H4" s="8">
        <v>7.75</v>
      </c>
      <c r="I4" s="9">
        <f t="shared" si="3"/>
        <v>-3.8749999999999862</v>
      </c>
    </row>
    <row r="5" spans="1:9" ht="15.75" thickBot="1" x14ac:dyDescent="0.3">
      <c r="A5" s="4">
        <v>0</v>
      </c>
      <c r="B5" s="5">
        <v>0</v>
      </c>
      <c r="C5" s="3">
        <f t="shared" si="0"/>
        <v>0</v>
      </c>
      <c r="D5" s="4">
        <v>0</v>
      </c>
      <c r="E5" s="5">
        <v>0</v>
      </c>
      <c r="F5" s="6">
        <f t="shared" si="1"/>
        <v>0</v>
      </c>
      <c r="G5" s="7">
        <f t="shared" si="2"/>
        <v>0</v>
      </c>
      <c r="H5" s="8">
        <v>9.75</v>
      </c>
      <c r="I5" s="9">
        <f t="shared" si="3"/>
        <v>0</v>
      </c>
    </row>
    <row r="8" spans="1:9" s="13" customFormat="1" x14ac:dyDescent="0.25">
      <c r="B8" s="25" t="s">
        <v>3</v>
      </c>
      <c r="C8" s="24" t="s">
        <v>4</v>
      </c>
      <c r="D8" s="26" t="s">
        <v>1</v>
      </c>
      <c r="E8" s="21" t="s">
        <v>2</v>
      </c>
      <c r="F8" s="21" t="s">
        <v>6</v>
      </c>
      <c r="G8" s="20" t="s">
        <v>9</v>
      </c>
      <c r="H8" s="24" t="s">
        <v>5</v>
      </c>
    </row>
    <row r="9" spans="1:9" s="13" customFormat="1" x14ac:dyDescent="0.25">
      <c r="A9" s="18" t="s">
        <v>8</v>
      </c>
      <c r="B9" s="22">
        <v>0.41666666666666669</v>
      </c>
      <c r="C9" s="27">
        <v>9.25</v>
      </c>
      <c r="D9" s="19">
        <v>0.33333333333333331</v>
      </c>
      <c r="E9" s="22">
        <v>0.75</v>
      </c>
      <c r="F9" s="22"/>
      <c r="G9" s="19"/>
      <c r="H9" s="23" t="str">
        <f>IF(F9="","",(#REF!*#REF!+G9*#REF!)*24)</f>
        <v/>
      </c>
    </row>
    <row r="10" spans="1:9" x14ac:dyDescent="0.25">
      <c r="D10" s="17">
        <v>0.34375</v>
      </c>
      <c r="E10" s="17">
        <v>0.73958333333333337</v>
      </c>
      <c r="F10" s="17">
        <f>IF(E10-D10=0,"",E10-D10)</f>
        <v>0.39583333333333337</v>
      </c>
      <c r="G10" s="17">
        <f>IF(AND(D10&gt;=E10&lt;=E8,),0,IF(D10="","",MAX(D$9-D10,0)+MAX(0,E10-E$9)))</f>
        <v>0</v>
      </c>
      <c r="H10" s="16">
        <f>IF(F10="","",($B$9*$C$9+G10*$C$9)*24)</f>
        <v>92.5</v>
      </c>
    </row>
    <row r="11" spans="1:9" x14ac:dyDescent="0.25">
      <c r="D11" s="14">
        <v>0.33333333333333331</v>
      </c>
      <c r="E11" s="14">
        <v>0.76041666666666663</v>
      </c>
      <c r="F11" s="17">
        <f t="shared" ref="F11:F17" si="4">IF(E11-D11=0,"",E11-D11)</f>
        <v>0.42708333333333331</v>
      </c>
      <c r="G11" s="14">
        <f>IF(AND(D11&gt;=E11&lt;=E9,),0,IF(D11="","",MAX(D$9-D11,0)+MAX(0,E11-E$9)))</f>
        <v>1.041666666666663E-2</v>
      </c>
      <c r="H11" s="16">
        <f t="shared" ref="H11:H17" si="5">IF(F11="","",($B$9*$C$9+G11*$C$9)*24)</f>
        <v>94.8125</v>
      </c>
    </row>
    <row r="12" spans="1:9" x14ac:dyDescent="0.25">
      <c r="D12" s="15"/>
      <c r="E12" s="15"/>
      <c r="F12" s="17" t="str">
        <f t="shared" si="4"/>
        <v/>
      </c>
      <c r="G12" s="14" t="str">
        <f>IF(AND(D12&gt;=E12&lt;=E10,),0,IF(D12="","",MAX(D$9-D12,0)+MAX(0,E12-E$9)))</f>
        <v/>
      </c>
      <c r="H12" s="16" t="str">
        <f t="shared" si="5"/>
        <v/>
      </c>
    </row>
    <row r="13" spans="1:9" x14ac:dyDescent="0.25">
      <c r="D13" s="15"/>
      <c r="E13" s="15"/>
      <c r="F13" s="17" t="str">
        <f t="shared" si="4"/>
        <v/>
      </c>
      <c r="G13" s="14" t="str">
        <f>IF(AND(D13&gt;=E13&lt;=E11,),0,IF(D13="","",MAX(D$9-D13,0)+MAX(0,E13-E$9)))</f>
        <v/>
      </c>
      <c r="H13" s="16" t="str">
        <f t="shared" si="5"/>
        <v/>
      </c>
    </row>
    <row r="14" spans="1:9" x14ac:dyDescent="0.25">
      <c r="D14" s="15"/>
      <c r="E14" s="15"/>
      <c r="F14" s="17" t="str">
        <f t="shared" si="4"/>
        <v/>
      </c>
      <c r="G14" s="14" t="str">
        <f>IF(AND(D14&gt;=E14&lt;=E12,),0,IF(D14="","",MAX(D$9-D14,0)+MAX(0,E14-E$9)))</f>
        <v/>
      </c>
      <c r="H14" s="16" t="str">
        <f t="shared" si="5"/>
        <v/>
      </c>
    </row>
    <row r="15" spans="1:9" x14ac:dyDescent="0.25">
      <c r="D15" s="15"/>
      <c r="E15" s="15"/>
      <c r="F15" s="17" t="str">
        <f t="shared" si="4"/>
        <v/>
      </c>
      <c r="G15" s="14" t="str">
        <f>IF(AND(D15&gt;=E15&lt;=E13,),0,IF(D15="","",MAX(D$9-D15,0)+MAX(0,E15-E$9)))</f>
        <v/>
      </c>
      <c r="H15" s="16" t="str">
        <f t="shared" si="5"/>
        <v/>
      </c>
    </row>
    <row r="16" spans="1:9" x14ac:dyDescent="0.25">
      <c r="D16" s="15"/>
      <c r="E16" s="15"/>
      <c r="F16" s="17" t="str">
        <f t="shared" si="4"/>
        <v/>
      </c>
      <c r="G16" s="14" t="str">
        <f>IF(AND(D16&gt;=E16&lt;=E14,),0,IF(D16="","",MAX(D$9-D16,0)+MAX(0,E16-E$9)))</f>
        <v/>
      </c>
      <c r="H16" s="16" t="str">
        <f t="shared" si="5"/>
        <v/>
      </c>
    </row>
    <row r="17" spans="4:8" x14ac:dyDescent="0.25">
      <c r="D17" s="15"/>
      <c r="E17" s="15"/>
      <c r="F17" s="17" t="str">
        <f t="shared" si="4"/>
        <v/>
      </c>
      <c r="G17" s="14" t="str">
        <f>IF(AND(D17&gt;=E17&lt;=E15,),0,IF(D17="","",MAX(D$9-D17,0)+MAX(0,E17-E$9)))</f>
        <v/>
      </c>
      <c r="H17" s="16" t="str">
        <f t="shared" si="5"/>
        <v/>
      </c>
    </row>
    <row r="19" spans="4:8" x14ac:dyDescent="0.25">
      <c r="G19" t="s">
        <v>7</v>
      </c>
    </row>
  </sheetData>
  <mergeCells count="1">
    <mergeCell ref="A1:I1"/>
  </mergeCells>
  <conditionalFormatting sqref="A2:A5">
    <cfRule type="containsText" dxfId="7" priority="7" operator="containsText" text="abs">
      <formula>NOT(ISERROR(SEARCH("abs",A2)))</formula>
    </cfRule>
    <cfRule type="containsText" dxfId="6" priority="8" operator="containsText" text="CA">
      <formula>NOT(ISERROR(SEARCH("CA",A2)))</formula>
    </cfRule>
    <cfRule type="containsText" dxfId="5" priority="9" operator="containsText" text="Abs">
      <formula>NOT(ISERROR(SEARCH("Abs",A2)))</formula>
    </cfRule>
  </conditionalFormatting>
  <conditionalFormatting sqref="D2:D5">
    <cfRule type="containsText" dxfId="4" priority="11" operator="containsText" text="abs">
      <formula>NOT(ISERROR(SEARCH("abs",D2)))</formula>
    </cfRule>
    <cfRule type="containsText" dxfId="3" priority="12" operator="containsText" text="CA">
      <formula>NOT(ISERROR(SEARCH("CA",D2)))</formula>
    </cfRule>
    <cfRule type="containsText" dxfId="2" priority="13" operator="containsText" text="Abs">
      <formula>NOT(ISERROR(SEARCH("Abs",D2)))</formula>
    </cfRule>
  </conditionalFormatting>
  <conditionalFormatting sqref="G2:G5">
    <cfRule type="cellIs" dxfId="1" priority="14" operator="lessThan">
      <formula>#REF!</formula>
    </cfRule>
  </conditionalFormatting>
  <conditionalFormatting sqref="G10:G17">
    <cfRule type="expression" dxfId="0" priority="15">
      <formula>AND($G10&gt;0,$D10&lt;&gt;"")</formula>
    </cfRule>
  </conditionalFormatting>
  <dataValidations count="2">
    <dataValidation type="list" allowBlank="1" showInputMessage="1" showErrorMessage="1" sqref="D10">
      <formula1>"7:45,8:00,8:15"</formula1>
    </dataValidation>
    <dataValidation type="list" allowBlank="1" showInputMessage="1" showErrorMessage="1" sqref="E10">
      <formula1>"17:45,18:00,18:15"</formula1>
    </dataValidation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gmb</cp:lastModifiedBy>
  <dcterms:created xsi:type="dcterms:W3CDTF">2017-11-20T15:29:44Z</dcterms:created>
  <dcterms:modified xsi:type="dcterms:W3CDTF">2017-11-20T20:16:33Z</dcterms:modified>
</cp:coreProperties>
</file>