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berreur\Desktop\"/>
    </mc:Choice>
  </mc:AlternateContent>
  <bookViews>
    <workbookView xWindow="0" yWindow="0" windowWidth="28800" windowHeight="11835"/>
  </bookViews>
  <sheets>
    <sheet name="Réca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 s="1"/>
  <c r="I11" i="1"/>
  <c r="H11" i="1" s="1"/>
  <c r="I14" i="1"/>
  <c r="I15" i="1"/>
  <c r="I16" i="1"/>
  <c r="I17" i="1"/>
  <c r="H17" i="1" s="1"/>
  <c r="I18" i="1"/>
  <c r="H18" i="1" s="1"/>
  <c r="I19" i="1"/>
  <c r="I21" i="1"/>
  <c r="H21" i="1" s="1"/>
  <c r="I22" i="1"/>
  <c r="H22" i="1" s="1"/>
  <c r="I25" i="1"/>
  <c r="H25" i="1" s="1"/>
  <c r="I26" i="1"/>
  <c r="I27" i="1"/>
  <c r="H27" i="1" s="1"/>
  <c r="I28" i="1"/>
  <c r="H28" i="1" s="1"/>
  <c r="I31" i="1"/>
  <c r="H31" i="1" s="1"/>
  <c r="I32" i="1"/>
  <c r="J34" i="1"/>
  <c r="K34" i="1"/>
  <c r="H33" i="1"/>
  <c r="H32" i="1"/>
  <c r="H30" i="1"/>
  <c r="H29" i="1"/>
  <c r="H26" i="1"/>
  <c r="H24" i="1"/>
  <c r="H23" i="1"/>
  <c r="H20" i="1"/>
  <c r="H19" i="1"/>
  <c r="H16" i="1"/>
  <c r="H15" i="1"/>
  <c r="H14" i="1"/>
  <c r="H13" i="1"/>
  <c r="H12" i="1"/>
  <c r="H10" i="1"/>
  <c r="H9" i="1"/>
  <c r="H7" i="1"/>
  <c r="H6" i="1"/>
  <c r="H5" i="1"/>
  <c r="H4" i="1"/>
  <c r="E1" i="1"/>
  <c r="E29" i="1" s="1"/>
  <c r="I34" i="1" l="1"/>
  <c r="E21" i="1"/>
  <c r="E23" i="1"/>
  <c r="E31" i="1"/>
  <c r="E33" i="1"/>
  <c r="E6" i="1"/>
  <c r="E22" i="1"/>
  <c r="E24" i="1"/>
  <c r="E32" i="1"/>
  <c r="E7" i="1"/>
  <c r="E11" i="1"/>
  <c r="H34" i="1"/>
  <c r="E5" i="1"/>
  <c r="E10" i="1"/>
  <c r="E14" i="1"/>
  <c r="E15" i="1"/>
  <c r="E16" i="1"/>
  <c r="E17" i="1"/>
  <c r="E18" i="1"/>
  <c r="E19" i="1"/>
  <c r="E20" i="1"/>
  <c r="E30" i="1"/>
  <c r="E4" i="1"/>
  <c r="E8" i="1"/>
  <c r="E9" i="1"/>
  <c r="E13" i="1"/>
  <c r="E25" i="1"/>
  <c r="E26" i="1"/>
  <c r="E27" i="1"/>
  <c r="E28" i="1"/>
</calcChain>
</file>

<file path=xl/sharedStrings.xml><?xml version="1.0" encoding="utf-8"?>
<sst xmlns="http://schemas.openxmlformats.org/spreadsheetml/2006/main" count="44" uniqueCount="43">
  <si>
    <t>REMUNERATION 2016</t>
  </si>
  <si>
    <t>Au 1er janvier ou embauche</t>
  </si>
  <si>
    <t>DP en poste</t>
  </si>
  <si>
    <t>Secteur</t>
  </si>
  <si>
    <t>C2</t>
  </si>
  <si>
    <t>Date d'entrée</t>
  </si>
  <si>
    <t>Ancienneté</t>
  </si>
  <si>
    <t>Salaire brut</t>
  </si>
  <si>
    <t>Total Incentive</t>
  </si>
  <si>
    <t>C1</t>
  </si>
  <si>
    <t>C3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</si>
  <si>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</si>
  <si>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</si>
  <si>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</si>
  <si>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</si>
  <si>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</si>
  <si>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</si>
  <si>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</si>
  <si>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</si>
  <si>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</si>
  <si>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</si>
  <si>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</si>
  <si>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</si>
  <si>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</si>
  <si>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</si>
  <si>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</si>
  <si>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</si>
  <si>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</si>
  <si>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</si>
  <si>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</si>
  <si>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</si>
  <si>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</si>
  <si>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</si>
  <si>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</si>
  <si>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</si>
  <si>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</si>
  <si>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</si>
  <si>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</si>
  <si>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</si>
  <si>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</si>
  <si>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</si>
  <si>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Total Réseau :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</si>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</sst>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name val="Verdana"/>
      <family val="2"/>
    </font>
    <font>
      <b/>
      <sz val="12"/>
      <color indexed="9"/>
      <name val="Arial Narrow"/>
      <family val="2"/>
    </font>
    <font>
      <b/>
      <i/>
      <sz val="12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18"/>
      <name val="Arial Narrow"/>
      <family val="2"/>
    </font>
    <font>
      <b/>
      <i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2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42" fontId="6" fillId="0" borderId="0" xfId="1" applyNumberFormat="1" applyFont="1" applyBorder="1" applyAlignment="1">
      <alignment horizontal="center"/>
    </xf>
    <xf numFmtId="42" fontId="3" fillId="0" borderId="0" xfId="2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/>
    </xf>
    <xf numFmtId="42" fontId="8" fillId="2" borderId="3" xfId="1" applyNumberFormat="1" applyFont="1" applyFill="1" applyBorder="1" applyAlignment="1">
      <alignment horizontal="right" vertical="center"/>
    </xf>
    <xf numFmtId="42" fontId="8" fillId="2" borderId="2" xfId="2" applyNumberFormat="1" applyFont="1" applyFill="1" applyBorder="1" applyAlignment="1">
      <alignment horizontal="right" vertical="center"/>
    </xf>
    <xf numFmtId="165" fontId="8" fillId="2" borderId="2" xfId="2" applyNumberFormat="1" applyFont="1" applyFill="1" applyBorder="1" applyAlignment="1">
      <alignment horizontal="right" vertical="center"/>
    </xf>
    <xf numFmtId="165" fontId="8" fillId="2" borderId="4" xfId="1" applyNumberFormat="1" applyFont="1" applyFill="1" applyBorder="1" applyAlignment="1">
      <alignment horizontal="right" vertical="center"/>
    </xf>
    <xf numFmtId="164" fontId="10" fillId="3" borderId="5" xfId="0" applyNumberFormat="1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42" fontId="12" fillId="0" borderId="0" xfId="0" applyNumberFormat="1" applyFont="1" applyFill="1" applyBorder="1" applyAlignment="1">
      <alignment horizontal="right"/>
    </xf>
    <xf numFmtId="42" fontId="10" fillId="4" borderId="7" xfId="1" applyNumberFormat="1" applyFont="1" applyFill="1" applyBorder="1" applyAlignment="1"/>
    <xf numFmtId="42" fontId="11" fillId="0" borderId="0" xfId="2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4" fontId="0" fillId="0" borderId="0" xfId="0" applyNumberFormat="1"/>
    <xf numFmtId="164" fontId="10" fillId="3" borderId="9" xfId="0" applyNumberFormat="1" applyFont="1" applyFill="1" applyBorder="1" applyAlignment="1">
      <alignment horizontal="left"/>
    </xf>
    <xf numFmtId="164" fontId="10" fillId="3" borderId="6" xfId="0" applyNumberFormat="1" applyFont="1" applyFill="1" applyBorder="1" applyAlignment="1">
      <alignment horizontal="left"/>
    </xf>
    <xf numFmtId="164" fontId="10" fillId="3" borderId="6" xfId="0" applyNumberFormat="1" applyFont="1" applyFill="1" applyBorder="1" applyAlignment="1">
      <alignment horizontal="center"/>
    </xf>
    <xf numFmtId="14" fontId="11" fillId="0" borderId="6" xfId="0" applyNumberFormat="1" applyFont="1" applyFill="1" applyBorder="1" applyAlignment="1">
      <alignment horizontal="center"/>
    </xf>
    <xf numFmtId="42" fontId="12" fillId="0" borderId="6" xfId="0" applyNumberFormat="1" applyFont="1" applyFill="1" applyBorder="1" applyAlignment="1">
      <alignment horizontal="right"/>
    </xf>
    <xf numFmtId="42" fontId="11" fillId="0" borderId="6" xfId="2" applyNumberFormat="1" applyFont="1" applyFill="1" applyBorder="1" applyAlignment="1">
      <alignment horizontal="right"/>
    </xf>
    <xf numFmtId="165" fontId="11" fillId="0" borderId="10" xfId="1" applyNumberFormat="1" applyFont="1" applyFill="1" applyBorder="1" applyAlignment="1">
      <alignment horizontal="right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center"/>
    </xf>
    <xf numFmtId="14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42" fontId="14" fillId="0" borderId="12" xfId="0" applyNumberFormat="1" applyFont="1" applyFill="1" applyBorder="1" applyAlignment="1">
      <alignment horizontal="right"/>
    </xf>
    <xf numFmtId="42" fontId="10" fillId="4" borderId="13" xfId="0" applyNumberFormat="1" applyFont="1" applyFill="1" applyBorder="1" applyAlignment="1"/>
    <xf numFmtId="42" fontId="10" fillId="0" borderId="12" xfId="0" applyNumberFormat="1" applyFont="1" applyFill="1" applyBorder="1" applyAlignment="1">
      <alignment horizontal="right"/>
    </xf>
    <xf numFmtId="165" fontId="10" fillId="0" borderId="14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3">
    <cellStyle name="Euro" xfId="2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ENTIVES\2016\R&#233;mun&#233;ration%20DEDICAT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"/>
      <sheetName val="C1"/>
      <sheetName val="C2"/>
    </sheetNames>
    <sheetDataSet>
      <sheetData sheetId="0"/>
      <sheetData sheetId="1">
        <row r="3">
          <cell r="Q3">
            <v>3074</v>
          </cell>
        </row>
        <row r="5">
          <cell r="Q5">
            <v>5124</v>
          </cell>
        </row>
        <row r="8">
          <cell r="Q8">
            <v>5744</v>
          </cell>
        </row>
        <row r="10">
          <cell r="Q10">
            <v>4935</v>
          </cell>
        </row>
        <row r="11">
          <cell r="Q11">
            <v>4831</v>
          </cell>
        </row>
        <row r="12">
          <cell r="Q12">
            <v>1486</v>
          </cell>
        </row>
        <row r="13">
          <cell r="Q13">
            <v>7995</v>
          </cell>
        </row>
        <row r="14">
          <cell r="Q14">
            <v>8728</v>
          </cell>
        </row>
        <row r="15">
          <cell r="Q15">
            <v>4472</v>
          </cell>
        </row>
        <row r="16">
          <cell r="Q16">
            <v>9029</v>
          </cell>
        </row>
        <row r="17">
          <cell r="Q17">
            <v>3868</v>
          </cell>
        </row>
        <row r="18">
          <cell r="Q18">
            <v>6773</v>
          </cell>
        </row>
        <row r="19">
          <cell r="Q19">
            <v>3383</v>
          </cell>
        </row>
        <row r="20">
          <cell r="Q20">
            <v>7308</v>
          </cell>
        </row>
        <row r="21">
          <cell r="Q21">
            <v>6070</v>
          </cell>
        </row>
        <row r="22">
          <cell r="Q22">
            <v>4348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Normal="100" workbookViewId="0">
      <selection activeCell="P23" sqref="P23"/>
    </sheetView>
  </sheetViews>
  <sheetFormatPr baseColWidth="10" defaultRowHeight="15" x14ac:dyDescent="0.25"/>
  <cols>
    <col min="1" max="1" width="23" style="51" customWidth="1"/>
    <col min="2" max="2" width="16.5703125" style="51" bestFit="1" customWidth="1"/>
    <col min="3" max="3" width="9.5703125" style="51" customWidth="1"/>
    <col min="4" max="4" width="12.42578125" bestFit="1" customWidth="1"/>
    <col min="6" max="6" width="18" bestFit="1" customWidth="1"/>
    <col min="7" max="7" width="13.140625" bestFit="1" customWidth="1"/>
    <col min="8" max="8" width="15.140625" bestFit="1" customWidth="1"/>
    <col min="9" max="11" width="16.7109375" customWidth="1"/>
    <col min="13" max="13" width="13" bestFit="1" customWidth="1"/>
  </cols>
  <sheetData>
    <row r="1" spans="1:12" ht="27" x14ac:dyDescent="0.35">
      <c r="A1" s="1" t="s">
        <v>0</v>
      </c>
      <c r="B1" s="1"/>
      <c r="C1" s="2"/>
      <c r="D1" s="3"/>
      <c r="E1" s="4">
        <f ca="1">TODAY()</f>
        <v>42664</v>
      </c>
      <c r="F1" s="5"/>
      <c r="G1" s="6"/>
      <c r="H1" s="7"/>
      <c r="I1" s="8"/>
      <c r="J1" s="8"/>
      <c r="K1" s="9"/>
    </row>
    <row r="2" spans="1:12" ht="15.75" thickBot="1" x14ac:dyDescent="0.3">
      <c r="A2" s="10"/>
      <c r="B2" s="10"/>
      <c r="C2" s="11"/>
      <c r="D2" s="3"/>
      <c r="E2" s="5"/>
      <c r="F2" s="5" t="s">
        <v>1</v>
      </c>
      <c r="G2" s="6"/>
      <c r="H2" s="7"/>
      <c r="I2" s="12"/>
      <c r="J2" s="12"/>
      <c r="K2" s="9"/>
    </row>
    <row r="3" spans="1:12" ht="15.75" x14ac:dyDescent="0.25">
      <c r="A3" s="13" t="s">
        <v>2</v>
      </c>
      <c r="B3" s="14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8" t="s">
        <v>42</v>
      </c>
      <c r="H3" s="19" t="s">
        <v>8</v>
      </c>
      <c r="I3" s="20" t="s">
        <v>9</v>
      </c>
      <c r="J3" s="21" t="s">
        <v>4</v>
      </c>
      <c r="K3" s="22" t="s">
        <v>10</v>
      </c>
    </row>
    <row r="4" spans="1:12" x14ac:dyDescent="0.25">
      <c r="A4" s="23"/>
      <c r="B4" s="24"/>
      <c r="C4" s="25" t="s">
        <v>11</v>
      </c>
      <c r="D4" s="26">
        <v>42443</v>
      </c>
      <c r="E4" s="27" t="str">
        <f ca="1">DATEDIF(D4,$E$1,"y") &amp; " an(s) " &amp; DATEDIF(D4,$E$1,"ym") &amp; " mois"</f>
        <v>0 an(s) 7 mois</v>
      </c>
      <c r="F4" s="28">
        <v>2200</v>
      </c>
      <c r="G4" s="29"/>
      <c r="H4" s="30">
        <f>SUM(I4:K4)</f>
        <v>881</v>
      </c>
      <c r="I4" s="31"/>
      <c r="J4" s="31">
        <v>881</v>
      </c>
      <c r="K4" s="32"/>
      <c r="L4" s="33"/>
    </row>
    <row r="5" spans="1:12" x14ac:dyDescent="0.25">
      <c r="A5" s="34"/>
      <c r="B5" s="35"/>
      <c r="C5" s="36" t="s">
        <v>12</v>
      </c>
      <c r="D5" s="37">
        <v>42450</v>
      </c>
      <c r="E5" s="27" t="str">
        <f t="shared" ref="E5:E33" ca="1" si="0">DATEDIF(D5,$E$1,"y") &amp; " an(s) " &amp; DATEDIF(D5,$E$1,"ym") &amp; " mois"</f>
        <v>0 an(s) 7 mois</v>
      </c>
      <c r="F5" s="27">
        <v>2200</v>
      </c>
      <c r="G5" s="38"/>
      <c r="H5" s="30">
        <f>SUM(I5:K5)</f>
        <v>1276</v>
      </c>
      <c r="I5" s="39"/>
      <c r="J5" s="39">
        <v>1276</v>
      </c>
      <c r="K5" s="40"/>
    </row>
    <row r="6" spans="1:12" x14ac:dyDescent="0.25">
      <c r="A6" s="34"/>
      <c r="B6" s="35"/>
      <c r="C6" s="36" t="s">
        <v>13</v>
      </c>
      <c r="D6" s="37">
        <v>42443</v>
      </c>
      <c r="E6" s="27" t="str">
        <f t="shared" ca="1" si="0"/>
        <v>0 an(s) 7 mois</v>
      </c>
      <c r="F6" s="27">
        <v>1750</v>
      </c>
      <c r="G6" s="38"/>
      <c r="H6" s="30">
        <f>SUM(I6:K6)</f>
        <v>263</v>
      </c>
      <c r="I6" s="39"/>
      <c r="J6" s="39">
        <v>263</v>
      </c>
      <c r="K6" s="40"/>
    </row>
    <row r="7" spans="1:12" x14ac:dyDescent="0.25">
      <c r="A7" s="34"/>
      <c r="B7" s="35"/>
      <c r="C7" s="36" t="s">
        <v>14</v>
      </c>
      <c r="D7" s="37">
        <v>42443</v>
      </c>
      <c r="E7" s="27" t="str">
        <f t="shared" ca="1" si="0"/>
        <v>0 an(s) 7 mois</v>
      </c>
      <c r="F7" s="27">
        <v>2200</v>
      </c>
      <c r="G7" s="38"/>
      <c r="H7" s="30">
        <f>SUM(I7:K7)</f>
        <v>1796</v>
      </c>
      <c r="I7" s="39"/>
      <c r="J7" s="39">
        <v>1796</v>
      </c>
      <c r="K7" s="40"/>
    </row>
    <row r="8" spans="1:12" x14ac:dyDescent="0.25">
      <c r="A8" s="34"/>
      <c r="B8" s="35"/>
      <c r="C8" s="36" t="s">
        <v>15</v>
      </c>
      <c r="D8" s="37">
        <v>41913</v>
      </c>
      <c r="E8" s="27" t="str">
        <f t="shared" ca="1" si="0"/>
        <v>2 an(s) 0 mois</v>
      </c>
      <c r="F8" s="27">
        <v>2200</v>
      </c>
      <c r="G8" s="38"/>
      <c r="H8" s="30">
        <f>SUM(I8:K8)</f>
        <v>8820</v>
      </c>
      <c r="I8" s="39">
        <f>+[1]C1!Q5</f>
        <v>5124</v>
      </c>
      <c r="J8" s="39">
        <v>3696</v>
      </c>
      <c r="K8" s="40"/>
    </row>
    <row r="9" spans="1:12" x14ac:dyDescent="0.25">
      <c r="A9" s="34"/>
      <c r="B9" s="35"/>
      <c r="C9" s="36" t="s">
        <v>16</v>
      </c>
      <c r="D9" s="37">
        <v>42454</v>
      </c>
      <c r="E9" s="27" t="str">
        <f t="shared" ca="1" si="0"/>
        <v>0 an(s) 6 mois</v>
      </c>
      <c r="F9" s="27">
        <v>2200</v>
      </c>
      <c r="G9" s="38"/>
      <c r="H9" s="30">
        <f>SUM(I9:K9)</f>
        <v>1141</v>
      </c>
      <c r="I9" s="39"/>
      <c r="J9" s="39">
        <v>1141</v>
      </c>
      <c r="K9" s="40"/>
    </row>
    <row r="10" spans="1:12" x14ac:dyDescent="0.25">
      <c r="A10" s="34"/>
      <c r="B10" s="35"/>
      <c r="C10" s="36" t="s">
        <v>17</v>
      </c>
      <c r="D10" s="37">
        <v>42458</v>
      </c>
      <c r="E10" s="27" t="str">
        <f t="shared" ca="1" si="0"/>
        <v>0 an(s) 6 mois</v>
      </c>
      <c r="F10" s="27">
        <v>2200</v>
      </c>
      <c r="G10" s="38"/>
      <c r="H10" s="30">
        <f>SUM(I10:K10)</f>
        <v>2189</v>
      </c>
      <c r="I10" s="39"/>
      <c r="J10" s="39">
        <v>2189</v>
      </c>
      <c r="K10" s="40"/>
    </row>
    <row r="11" spans="1:12" x14ac:dyDescent="0.25">
      <c r="A11" s="34"/>
      <c r="B11" s="35"/>
      <c r="C11" s="36" t="s">
        <v>18</v>
      </c>
      <c r="D11" s="37">
        <v>41913</v>
      </c>
      <c r="E11" s="27" t="str">
        <f t="shared" ca="1" si="0"/>
        <v>2 an(s) 0 mois</v>
      </c>
      <c r="F11" s="27">
        <v>2200</v>
      </c>
      <c r="G11" s="38"/>
      <c r="H11" s="30">
        <f>SUM(I11:K11)</f>
        <v>9838</v>
      </c>
      <c r="I11" s="39">
        <f>+[1]C1!Q8</f>
        <v>5744</v>
      </c>
      <c r="J11" s="39">
        <v>4094</v>
      </c>
      <c r="K11" s="40"/>
    </row>
    <row r="12" spans="1:12" x14ac:dyDescent="0.25">
      <c r="A12" s="34"/>
      <c r="B12" s="35"/>
      <c r="C12" s="36" t="s">
        <v>19</v>
      </c>
      <c r="D12" s="37"/>
      <c r="E12" s="27"/>
      <c r="F12" s="27"/>
      <c r="G12" s="38"/>
      <c r="H12" s="30">
        <f>SUM(I12:K12)</f>
        <v>0</v>
      </c>
      <c r="I12" s="39"/>
      <c r="J12" s="39"/>
      <c r="K12" s="40"/>
    </row>
    <row r="13" spans="1:12" x14ac:dyDescent="0.25">
      <c r="A13" s="34"/>
      <c r="B13" s="35"/>
      <c r="C13" s="36" t="s">
        <v>20</v>
      </c>
      <c r="D13" s="37">
        <v>42443</v>
      </c>
      <c r="E13" s="27" t="str">
        <f t="shared" ca="1" si="0"/>
        <v>0 an(s) 7 mois</v>
      </c>
      <c r="F13" s="27">
        <v>2200</v>
      </c>
      <c r="G13" s="38"/>
      <c r="H13" s="30">
        <f>SUM(I13:K13)</f>
        <v>1857</v>
      </c>
      <c r="I13" s="39"/>
      <c r="J13" s="39">
        <v>1857</v>
      </c>
      <c r="K13" s="40"/>
    </row>
    <row r="14" spans="1:12" x14ac:dyDescent="0.25">
      <c r="A14" s="34"/>
      <c r="B14" s="35"/>
      <c r="C14" s="36" t="s">
        <v>21</v>
      </c>
      <c r="D14" s="37">
        <v>42233</v>
      </c>
      <c r="E14" s="27" t="str">
        <f t="shared" ca="1" si="0"/>
        <v>1 an(s) 2 mois</v>
      </c>
      <c r="F14" s="27">
        <v>2200</v>
      </c>
      <c r="G14" s="38"/>
      <c r="H14" s="30">
        <f>SUM(I14:K14)</f>
        <v>13704</v>
      </c>
      <c r="I14" s="39">
        <f>+[1]C1!Q16</f>
        <v>9029</v>
      </c>
      <c r="J14" s="39">
        <v>4675</v>
      </c>
      <c r="K14" s="40"/>
    </row>
    <row r="15" spans="1:12" x14ac:dyDescent="0.25">
      <c r="A15" s="34"/>
      <c r="B15" s="35"/>
      <c r="C15" s="36" t="s">
        <v>22</v>
      </c>
      <c r="D15" s="37">
        <v>42010</v>
      </c>
      <c r="E15" s="27" t="str">
        <f t="shared" ca="1" si="0"/>
        <v>1 an(s) 9 mois</v>
      </c>
      <c r="F15" s="27">
        <v>2200</v>
      </c>
      <c r="G15" s="38"/>
      <c r="H15" s="30">
        <f>SUM(I15:K15)</f>
        <v>6172</v>
      </c>
      <c r="I15" s="39">
        <f>+[1]C1!Q22</f>
        <v>4348</v>
      </c>
      <c r="J15" s="39">
        <v>1824</v>
      </c>
      <c r="K15" s="40"/>
    </row>
    <row r="16" spans="1:12" x14ac:dyDescent="0.25">
      <c r="A16" s="34"/>
      <c r="B16" s="35"/>
      <c r="C16" s="36" t="s">
        <v>23</v>
      </c>
      <c r="D16" s="37">
        <v>41617</v>
      </c>
      <c r="E16" s="27" t="str">
        <f t="shared" ca="1" si="0"/>
        <v>2 an(s) 10 mois</v>
      </c>
      <c r="F16" s="27">
        <v>2325</v>
      </c>
      <c r="G16" s="38"/>
      <c r="H16" s="30">
        <f>SUM(I16:K16)</f>
        <v>1486</v>
      </c>
      <c r="I16" s="39">
        <f>+[1]C1!Q12</f>
        <v>1486</v>
      </c>
      <c r="J16" s="39"/>
      <c r="K16" s="40"/>
    </row>
    <row r="17" spans="1:11" x14ac:dyDescent="0.25">
      <c r="A17" s="34"/>
      <c r="B17" s="35"/>
      <c r="C17" s="36" t="s">
        <v>24</v>
      </c>
      <c r="D17" s="37">
        <v>42268</v>
      </c>
      <c r="E17" s="27" t="str">
        <f t="shared" ca="1" si="0"/>
        <v>1 an(s) 1 mois</v>
      </c>
      <c r="F17" s="27">
        <v>2200</v>
      </c>
      <c r="G17" s="38"/>
      <c r="H17" s="30">
        <f>SUM(I17:K17)</f>
        <v>7929</v>
      </c>
      <c r="I17" s="39">
        <f>+[1]C1!Q21</f>
        <v>6070</v>
      </c>
      <c r="J17" s="39">
        <v>1859</v>
      </c>
      <c r="K17" s="40"/>
    </row>
    <row r="18" spans="1:11" x14ac:dyDescent="0.25">
      <c r="A18" s="34"/>
      <c r="B18" s="35"/>
      <c r="C18" s="36" t="s">
        <v>25</v>
      </c>
      <c r="D18" s="37">
        <v>42009</v>
      </c>
      <c r="E18" s="27" t="str">
        <f t="shared" ca="1" si="0"/>
        <v>1 an(s) 9 mois</v>
      </c>
      <c r="F18" s="27">
        <v>2200</v>
      </c>
      <c r="G18" s="38"/>
      <c r="H18" s="30">
        <f>SUM(I18:K18)</f>
        <v>4660</v>
      </c>
      <c r="I18" s="39">
        <f>+[1]C1!Q19</f>
        <v>3383</v>
      </c>
      <c r="J18" s="39">
        <v>1277</v>
      </c>
      <c r="K18" s="40"/>
    </row>
    <row r="19" spans="1:11" x14ac:dyDescent="0.25">
      <c r="A19" s="34"/>
      <c r="B19" s="35"/>
      <c r="C19" s="36" t="s">
        <v>26</v>
      </c>
      <c r="D19" s="37">
        <v>42009</v>
      </c>
      <c r="E19" s="27" t="str">
        <f t="shared" ca="1" si="0"/>
        <v>1 an(s) 9 mois</v>
      </c>
      <c r="F19" s="27">
        <v>2200</v>
      </c>
      <c r="G19" s="38"/>
      <c r="H19" s="30">
        <f>SUM(I19:K19)</f>
        <v>6137</v>
      </c>
      <c r="I19" s="39">
        <f>+[1]C1!Q11</f>
        <v>4831</v>
      </c>
      <c r="J19" s="39">
        <v>1306</v>
      </c>
      <c r="K19" s="40"/>
    </row>
    <row r="20" spans="1:11" x14ac:dyDescent="0.25">
      <c r="A20" s="34"/>
      <c r="B20" s="35"/>
      <c r="C20" s="36" t="s">
        <v>27</v>
      </c>
      <c r="D20" s="37">
        <v>42443</v>
      </c>
      <c r="E20" s="27" t="str">
        <f t="shared" ca="1" si="0"/>
        <v>0 an(s) 7 mois</v>
      </c>
      <c r="F20" s="27">
        <v>2200</v>
      </c>
      <c r="G20" s="38"/>
      <c r="H20" s="30">
        <f>SUM(I20:K20)</f>
        <v>1234</v>
      </c>
      <c r="I20" s="39"/>
      <c r="J20" s="39">
        <v>1234</v>
      </c>
      <c r="K20" s="40"/>
    </row>
    <row r="21" spans="1:11" x14ac:dyDescent="0.25">
      <c r="A21" s="34"/>
      <c r="B21" s="35"/>
      <c r="C21" s="36" t="s">
        <v>28</v>
      </c>
      <c r="D21" s="37">
        <v>42233</v>
      </c>
      <c r="E21" s="27" t="str">
        <f t="shared" ca="1" si="0"/>
        <v>1 an(s) 2 mois</v>
      </c>
      <c r="F21" s="27">
        <v>2200</v>
      </c>
      <c r="G21" s="38"/>
      <c r="H21" s="30">
        <f>SUM(I21:K21)</f>
        <v>7163</v>
      </c>
      <c r="I21" s="39">
        <f>+[1]C1!Q10</f>
        <v>4935</v>
      </c>
      <c r="J21" s="39">
        <v>2228</v>
      </c>
      <c r="K21" s="40"/>
    </row>
    <row r="22" spans="1:11" x14ac:dyDescent="0.25">
      <c r="A22" s="34"/>
      <c r="B22" s="35"/>
      <c r="C22" s="36" t="s">
        <v>29</v>
      </c>
      <c r="D22" s="37">
        <v>41869</v>
      </c>
      <c r="E22" s="27" t="str">
        <f t="shared" ca="1" si="0"/>
        <v>2 an(s) 2 mois</v>
      </c>
      <c r="F22" s="27">
        <v>2100</v>
      </c>
      <c r="G22" s="38"/>
      <c r="H22" s="30">
        <f>SUM(I22:K22)</f>
        <v>4639</v>
      </c>
      <c r="I22" s="39">
        <f>+[1]C1!Q3</f>
        <v>3074</v>
      </c>
      <c r="J22" s="39">
        <v>1565</v>
      </c>
      <c r="K22" s="40"/>
    </row>
    <row r="23" spans="1:11" x14ac:dyDescent="0.25">
      <c r="A23" s="34"/>
      <c r="B23" s="35"/>
      <c r="C23" s="36" t="s">
        <v>30</v>
      </c>
      <c r="D23" s="37">
        <v>42458</v>
      </c>
      <c r="E23" s="27" t="str">
        <f t="shared" ca="1" si="0"/>
        <v>0 an(s) 6 mois</v>
      </c>
      <c r="F23" s="27">
        <v>2200</v>
      </c>
      <c r="G23" s="38"/>
      <c r="H23" s="30">
        <f>SUM(I23:K23)</f>
        <v>1625</v>
      </c>
      <c r="I23" s="39"/>
      <c r="J23" s="39">
        <v>1625</v>
      </c>
      <c r="K23" s="40"/>
    </row>
    <row r="24" spans="1:11" x14ac:dyDescent="0.25">
      <c r="A24" s="34"/>
      <c r="B24" s="35"/>
      <c r="C24" s="36" t="s">
        <v>31</v>
      </c>
      <c r="D24" s="37">
        <v>42485</v>
      </c>
      <c r="E24" s="27" t="str">
        <f t="shared" ca="1" si="0"/>
        <v>0 an(s) 5 mois</v>
      </c>
      <c r="F24" s="27">
        <v>2200</v>
      </c>
      <c r="G24" s="38"/>
      <c r="H24" s="30">
        <f>SUM(I24:K24)</f>
        <v>1489</v>
      </c>
      <c r="I24" s="39"/>
      <c r="J24" s="39">
        <v>1489</v>
      </c>
      <c r="K24" s="40"/>
    </row>
    <row r="25" spans="1:11" x14ac:dyDescent="0.25">
      <c r="A25" s="34"/>
      <c r="B25" s="35"/>
      <c r="C25" s="36" t="s">
        <v>32</v>
      </c>
      <c r="D25" s="37">
        <v>42009</v>
      </c>
      <c r="E25" s="27" t="str">
        <f t="shared" ca="1" si="0"/>
        <v>1 an(s) 9 mois</v>
      </c>
      <c r="F25" s="27">
        <v>2200</v>
      </c>
      <c r="G25" s="38"/>
      <c r="H25" s="30">
        <f>SUM(I25:K25)</f>
        <v>9750</v>
      </c>
      <c r="I25" s="39">
        <f>+[1]C1!Q18</f>
        <v>6773</v>
      </c>
      <c r="J25" s="39">
        <v>2977</v>
      </c>
      <c r="K25" s="40"/>
    </row>
    <row r="26" spans="1:11" x14ac:dyDescent="0.25">
      <c r="A26" s="34"/>
      <c r="B26" s="35"/>
      <c r="C26" s="36" t="s">
        <v>33</v>
      </c>
      <c r="D26" s="37">
        <v>42233</v>
      </c>
      <c r="E26" s="27" t="str">
        <f t="shared" ca="1" si="0"/>
        <v>1 an(s) 2 mois</v>
      </c>
      <c r="F26" s="27">
        <v>2200</v>
      </c>
      <c r="G26" s="38"/>
      <c r="H26" s="30">
        <f>SUM(I26:K26)</f>
        <v>4989</v>
      </c>
      <c r="I26" s="39">
        <f>+[1]C1!Q17</f>
        <v>3868</v>
      </c>
      <c r="J26" s="39">
        <v>1121</v>
      </c>
      <c r="K26" s="40"/>
    </row>
    <row r="27" spans="1:11" x14ac:dyDescent="0.25">
      <c r="A27" s="34"/>
      <c r="B27" s="35"/>
      <c r="C27" s="36" t="s">
        <v>34</v>
      </c>
      <c r="D27" s="37">
        <v>41505</v>
      </c>
      <c r="E27" s="27" t="str">
        <f t="shared" ca="1" si="0"/>
        <v>3 an(s) 2 mois</v>
      </c>
      <c r="F27" s="27">
        <v>2140</v>
      </c>
      <c r="G27" s="38"/>
      <c r="H27" s="30">
        <f>SUM(I27:K27)</f>
        <v>12603</v>
      </c>
      <c r="I27" s="39">
        <f>+[1]C1!Q14</f>
        <v>8728</v>
      </c>
      <c r="J27" s="39">
        <v>3875</v>
      </c>
      <c r="K27" s="40"/>
    </row>
    <row r="28" spans="1:11" x14ac:dyDescent="0.25">
      <c r="A28" s="34"/>
      <c r="B28" s="35"/>
      <c r="C28" s="36" t="s">
        <v>35</v>
      </c>
      <c r="D28" s="37">
        <v>42331</v>
      </c>
      <c r="E28" s="27" t="str">
        <f t="shared" ca="1" si="0"/>
        <v>0 an(s) 10 mois</v>
      </c>
      <c r="F28" s="27">
        <v>2200</v>
      </c>
      <c r="G28" s="38"/>
      <c r="H28" s="30">
        <f>SUM(I28:K28)</f>
        <v>7568</v>
      </c>
      <c r="I28" s="39">
        <f>+[1]C1!Q15</f>
        <v>4472</v>
      </c>
      <c r="J28" s="39">
        <v>3096</v>
      </c>
      <c r="K28" s="40"/>
    </row>
    <row r="29" spans="1:11" x14ac:dyDescent="0.25">
      <c r="A29" s="34"/>
      <c r="B29" s="35"/>
      <c r="C29" s="36" t="s">
        <v>36</v>
      </c>
      <c r="D29" s="37">
        <v>42443</v>
      </c>
      <c r="E29" s="27" t="str">
        <f t="shared" ca="1" si="0"/>
        <v>0 an(s) 7 mois</v>
      </c>
      <c r="F29" s="27">
        <v>2200</v>
      </c>
      <c r="G29" s="38"/>
      <c r="H29" s="30">
        <f>SUM(I29:K29)</f>
        <v>1974</v>
      </c>
      <c r="I29" s="39"/>
      <c r="J29" s="39">
        <v>1974</v>
      </c>
      <c r="K29" s="40"/>
    </row>
    <row r="30" spans="1:11" x14ac:dyDescent="0.25">
      <c r="A30" s="34"/>
      <c r="B30" s="35"/>
      <c r="C30" s="36" t="s">
        <v>37</v>
      </c>
      <c r="D30" s="37">
        <v>42443</v>
      </c>
      <c r="E30" s="27" t="str">
        <f t="shared" ca="1" si="0"/>
        <v>0 an(s) 7 mois</v>
      </c>
      <c r="F30" s="27">
        <v>2200</v>
      </c>
      <c r="G30" s="38"/>
      <c r="H30" s="30">
        <f>SUM(I30:K30)</f>
        <v>2115</v>
      </c>
      <c r="I30" s="39"/>
      <c r="J30" s="39">
        <v>2115</v>
      </c>
      <c r="K30" s="40"/>
    </row>
    <row r="31" spans="1:11" x14ac:dyDescent="0.25">
      <c r="A31" s="34"/>
      <c r="B31" s="35"/>
      <c r="C31" s="36" t="s">
        <v>38</v>
      </c>
      <c r="D31" s="37">
        <v>42233</v>
      </c>
      <c r="E31" s="27" t="str">
        <f t="shared" ca="1" si="0"/>
        <v>1 an(s) 2 mois</v>
      </c>
      <c r="F31" s="27">
        <v>2200</v>
      </c>
      <c r="G31" s="38"/>
      <c r="H31" s="30">
        <f>SUM(I31:K31)</f>
        <v>10271</v>
      </c>
      <c r="I31" s="39">
        <f>+[1]C1!Q13</f>
        <v>7995</v>
      </c>
      <c r="J31" s="39">
        <v>2276</v>
      </c>
      <c r="K31" s="40"/>
    </row>
    <row r="32" spans="1:11" x14ac:dyDescent="0.25">
      <c r="A32" s="34"/>
      <c r="B32" s="35"/>
      <c r="C32" s="36" t="s">
        <v>39</v>
      </c>
      <c r="D32" s="37">
        <v>41985</v>
      </c>
      <c r="E32" s="27" t="str">
        <f t="shared" ca="1" si="0"/>
        <v>1 an(s) 10 mois</v>
      </c>
      <c r="F32" s="27">
        <v>2200</v>
      </c>
      <c r="G32" s="38"/>
      <c r="H32" s="30">
        <f>SUM(I32:K32)</f>
        <v>10634</v>
      </c>
      <c r="I32" s="39">
        <f>+[1]C1!Q20</f>
        <v>7308</v>
      </c>
      <c r="J32" s="39">
        <v>3326</v>
      </c>
      <c r="K32" s="40"/>
    </row>
    <row r="33" spans="1:11" ht="15.75" thickBot="1" x14ac:dyDescent="0.3">
      <c r="A33" s="34"/>
      <c r="B33" s="35"/>
      <c r="C33" s="36" t="s">
        <v>40</v>
      </c>
      <c r="D33" s="37">
        <v>42443</v>
      </c>
      <c r="E33" s="27" t="str">
        <f t="shared" ca="1" si="0"/>
        <v>0 an(s) 7 mois</v>
      </c>
      <c r="F33" s="27">
        <v>2200</v>
      </c>
      <c r="G33" s="38"/>
      <c r="H33" s="30">
        <f>SUM(I33:K33)</f>
        <v>1858</v>
      </c>
      <c r="I33" s="39"/>
      <c r="J33" s="39">
        <v>1858</v>
      </c>
      <c r="K33" s="40"/>
    </row>
    <row r="34" spans="1:11" ht="15.75" thickBot="1" x14ac:dyDescent="0.3">
      <c r="A34" s="41" t="s">
        <v>41</v>
      </c>
      <c r="B34" s="42"/>
      <c r="C34" s="43"/>
      <c r="D34" s="44"/>
      <c r="E34" s="45"/>
      <c r="F34" s="46"/>
      <c r="G34" s="47"/>
      <c r="H34" s="48">
        <f>SUM(I34:K34)</f>
        <v>146061</v>
      </c>
      <c r="I34" s="49">
        <f>SUM(I4:I33)</f>
        <v>87168</v>
      </c>
      <c r="J34" s="49">
        <f>SUM(J4:J33)</f>
        <v>58893</v>
      </c>
      <c r="K34" s="50">
        <f>SUM(K4:K33)</f>
        <v>0</v>
      </c>
    </row>
  </sheetData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Récap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Berreur</dc:creator>
  <cp:lastModifiedBy>Valerie Berreur</cp:lastModifiedBy>
  <dcterms:created xsi:type="dcterms:W3CDTF">2016-10-21T14:28:55Z</dcterms:created>
  <dcterms:modified xsi:type="dcterms:W3CDTF">2016-10-21T14:30:35Z</dcterms:modified>
</cp:coreProperties>
</file>