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hidePivotFieldList="1" showPivotChartFilter="1" defaultThemeVersion="124226"/>
  <bookViews>
    <workbookView xWindow="-360" yWindow="0" windowWidth="15720" windowHeight="9540" tabRatio="694"/>
  </bookViews>
  <sheets>
    <sheet name="Accidents avec Arret" sheetId="1" r:id="rId1"/>
    <sheet name="tableau de bord" sheetId="15" r:id="rId2"/>
  </sheets>
  <externalReferences>
    <externalReference r:id="rId3"/>
  </externalReferences>
  <definedNames>
    <definedName name="_xlnm._FilterDatabase" localSheetId="0" hidden="1">'Accidents avec Arret'!$A$1:$J$348</definedName>
    <definedName name="_xlnm._FilterDatabase" localSheetId="1" hidden="1">'tableau de bord'!#REF!</definedName>
    <definedName name="AAA_duree">'tableau de bord'!$B$54:$C$65</definedName>
    <definedName name="AAA_famille_risque">'tableau de bord'!$B$67:$C$74</definedName>
    <definedName name="AAA_jour">'tableau de bord'!$B$33:$C$39</definedName>
    <definedName name="AAA_localisation_lésions">'tableau de bord'!$B$8:$C$14</definedName>
    <definedName name="AAA_mois">'tableau de bord'!$B$41:$C$52</definedName>
    <definedName name="AAA_nature_lésions">'tableau de bord'!$B$16:$C$31</definedName>
    <definedName name="AAA_sexe">'tableau de bord'!$B$4:$C$6</definedName>
    <definedName name="duree">'tableau de bord'!$B$54:$C$65</definedName>
    <definedName name="Essai">'tableau de bord'!#REF!</definedName>
    <definedName name="Famille_risque">'tableau de bord'!$B$67:$C$74</definedName>
    <definedName name="jour">'tableau de bord'!$B$33:$C$39</definedName>
    <definedName name="OBS">'tableau de bord'!#REF!</definedName>
    <definedName name="_xlnm.Print_Area" localSheetId="0">'Accidents avec Arret'!$A$2:$J$184</definedName>
  </definedNames>
  <calcPr calcId="125725"/>
</workbook>
</file>

<file path=xl/calcChain.xml><?xml version="1.0" encoding="utf-8"?>
<calcChain xmlns="http://schemas.openxmlformats.org/spreadsheetml/2006/main">
  <c r="C68" i="15"/>
  <c r="C69"/>
  <c r="C70"/>
  <c r="C71"/>
  <c r="C72"/>
  <c r="C73"/>
  <c r="C74"/>
  <c r="C67"/>
  <c r="C63"/>
  <c r="C64"/>
  <c r="C65"/>
  <c r="C56"/>
  <c r="C62"/>
  <c r="C61"/>
  <c r="C60"/>
  <c r="C59"/>
  <c r="C58"/>
  <c r="C57"/>
  <c r="C55"/>
  <c r="C54"/>
  <c r="B206" i="1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C185"/>
  <c r="B185"/>
  <c r="F17" i="15"/>
  <c r="F18"/>
  <c r="F19"/>
  <c r="F20"/>
  <c r="F21"/>
  <c r="F22"/>
  <c r="F23"/>
  <c r="F24"/>
  <c r="F25"/>
  <c r="F26"/>
  <c r="F27"/>
  <c r="F28"/>
  <c r="F29"/>
  <c r="F30"/>
  <c r="F31"/>
  <c r="F16"/>
  <c r="F9"/>
  <c r="F10"/>
  <c r="F11"/>
  <c r="F12"/>
  <c r="F13"/>
  <c r="F14"/>
  <c r="F8"/>
  <c r="B5" i="1"/>
  <c r="C5"/>
  <c r="B6"/>
  <c r="C6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C4"/>
  <c r="B4"/>
  <c r="C31" i="15"/>
  <c r="C30"/>
  <c r="C29"/>
  <c r="C28"/>
  <c r="C27"/>
  <c r="C26"/>
  <c r="C25"/>
  <c r="C24"/>
  <c r="C23"/>
  <c r="C22"/>
  <c r="C21"/>
  <c r="C20"/>
  <c r="C19"/>
  <c r="C18"/>
  <c r="C17"/>
  <c r="C16"/>
  <c r="C14"/>
  <c r="C13"/>
  <c r="C12"/>
  <c r="C11"/>
  <c r="C10"/>
  <c r="C9"/>
  <c r="C8"/>
  <c r="F6"/>
  <c r="C6"/>
  <c r="F5"/>
  <c r="C5"/>
  <c r="F4"/>
  <c r="F7" s="1"/>
  <c r="C4"/>
  <c r="C75" l="1"/>
  <c r="C66"/>
  <c r="F15"/>
  <c r="F42"/>
  <c r="F34"/>
  <c r="F32"/>
  <c r="C7"/>
  <c r="C33"/>
  <c r="C38"/>
  <c r="C36"/>
  <c r="C34"/>
  <c r="C52"/>
  <c r="C50"/>
  <c r="C48"/>
  <c r="C46"/>
  <c r="C44"/>
  <c r="C42"/>
  <c r="F39"/>
  <c r="F37"/>
  <c r="F35"/>
  <c r="F41"/>
  <c r="F51"/>
  <c r="F49"/>
  <c r="F47"/>
  <c r="F45"/>
  <c r="F43"/>
  <c r="C39"/>
  <c r="C37"/>
  <c r="C35"/>
  <c r="C41"/>
  <c r="C51"/>
  <c r="C49"/>
  <c r="C47"/>
  <c r="C45"/>
  <c r="C43"/>
  <c r="F33"/>
  <c r="F38"/>
  <c r="F36"/>
  <c r="F52"/>
  <c r="F50"/>
  <c r="F48"/>
  <c r="F46"/>
  <c r="F44"/>
  <c r="C15"/>
  <c r="C32"/>
  <c r="F40" l="1"/>
  <c r="C53"/>
  <c r="F53"/>
  <c r="C40"/>
</calcChain>
</file>

<file path=xl/comments1.xml><?xml version="1.0" encoding="utf-8"?>
<comments xmlns="http://schemas.openxmlformats.org/spreadsheetml/2006/main">
  <authors>
    <author>Gérard Vaudelin (05 26)</author>
    <author>J44974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En réalité, mardi, lendemain jour férié (lundi de pentecôte)
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En réalité, mardi, lendemain d'un jour férié (lundi de pentecôte)</t>
        </r>
      </text>
    </comment>
    <comment ref="D96" authorId="1">
      <text>
        <r>
          <rPr>
            <b/>
            <sz val="9"/>
            <color indexed="81"/>
            <rFont val="Tahoma"/>
            <family val="2"/>
          </rPr>
          <t>Certificat de reprise au 1/10/2014
Prolongatio =&gt; 30/10/2015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En réalité, mardi, lendemain de jour férié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En réalité, mardi, lendemain de jour férié (lundi de pentecôte)</t>
        </r>
      </text>
    </comment>
    <comment ref="D123" authorId="1">
      <text>
        <r>
          <rPr>
            <sz val="9"/>
            <color indexed="81"/>
            <rFont val="Tahoma"/>
            <family val="2"/>
          </rPr>
          <t xml:space="preserve">Du 31/07/2014 au 11/09/2014
</t>
        </r>
      </text>
    </comment>
    <comment ref="D126" authorId="1">
      <text>
        <r>
          <rPr>
            <b/>
            <sz val="9"/>
            <color indexed="81"/>
            <rFont val="Tahoma"/>
            <family val="2"/>
          </rPr>
          <t>A CONFIRMER</t>
        </r>
      </text>
    </comment>
    <comment ref="D169" authorId="1">
      <text>
        <r>
          <rPr>
            <sz val="9"/>
            <color indexed="81"/>
            <rFont val="Tahoma"/>
            <family val="2"/>
          </rPr>
          <t>du 16 au 20/11/2015 prolongation du 20 au 27/11/15
puis du 28/11 au 4/12/15
puis du 5/12 au 18/12/15</t>
        </r>
      </text>
    </comment>
  </commentList>
</comments>
</file>

<file path=xl/sharedStrings.xml><?xml version="1.0" encoding="utf-8"?>
<sst xmlns="http://schemas.openxmlformats.org/spreadsheetml/2006/main" count="1412" uniqueCount="86">
  <si>
    <t>Date</t>
  </si>
  <si>
    <t>J.Arrêts</t>
  </si>
  <si>
    <t>Nature</t>
  </si>
  <si>
    <t>Service</t>
  </si>
  <si>
    <t>xx</t>
  </si>
  <si>
    <t>oui</t>
  </si>
  <si>
    <t>non</t>
  </si>
  <si>
    <t>Trajet</t>
  </si>
  <si>
    <t>mortel?</t>
  </si>
  <si>
    <t>mortel</t>
  </si>
  <si>
    <t>?</t>
  </si>
  <si>
    <t>Plain pied</t>
  </si>
  <si>
    <t>Biologique</t>
  </si>
  <si>
    <t>AAA</t>
  </si>
  <si>
    <t>AM</t>
  </si>
  <si>
    <t>Accidents Mortels</t>
  </si>
  <si>
    <t>Famille de risque</t>
  </si>
  <si>
    <t>Risque électrique</t>
  </si>
  <si>
    <t>Travaux en hauteur</t>
  </si>
  <si>
    <t>Manutention mécanique</t>
  </si>
  <si>
    <t>Manutention manuelle</t>
  </si>
  <si>
    <t>Autre</t>
  </si>
  <si>
    <t>Risque routier</t>
  </si>
  <si>
    <t>Total</t>
  </si>
  <si>
    <t>Lundi</t>
  </si>
  <si>
    <t>Mardi</t>
  </si>
  <si>
    <t>Mercredi</t>
  </si>
  <si>
    <t>Vendredi</t>
  </si>
  <si>
    <t>Jeudi</t>
  </si>
  <si>
    <t>Dimanche</t>
  </si>
  <si>
    <t>Samedi</t>
  </si>
  <si>
    <t>Sexe</t>
  </si>
  <si>
    <t>Homme</t>
  </si>
  <si>
    <t>Non précisé</t>
  </si>
  <si>
    <t>Femme</t>
  </si>
  <si>
    <t>Nature lésions</t>
  </si>
  <si>
    <t>Tête</t>
  </si>
  <si>
    <t>Dos</t>
  </si>
  <si>
    <t>Tronc</t>
  </si>
  <si>
    <t>Malaise</t>
  </si>
  <si>
    <t>Sans objet</t>
  </si>
  <si>
    <t>Brûlure</t>
  </si>
  <si>
    <t>Ecrasement</t>
  </si>
  <si>
    <t>Entorse</t>
  </si>
  <si>
    <t>Fracture</t>
  </si>
  <si>
    <t>Sectionnement</t>
  </si>
  <si>
    <t>sans objet</t>
  </si>
  <si>
    <t>Piqûres insectes</t>
  </si>
  <si>
    <t>Noyade</t>
  </si>
  <si>
    <t>Membres supérieurs</t>
  </si>
  <si>
    <t>Membres inférieurs</t>
  </si>
  <si>
    <t>Accidents avec Arrêt</t>
  </si>
  <si>
    <t>Localisation des tramatismes</t>
  </si>
  <si>
    <t>Choc psychologique</t>
  </si>
  <si>
    <t>Luxation</t>
  </si>
  <si>
    <t>Plaie, coupure</t>
  </si>
  <si>
    <t>Douleur (sans plus de précisions)</t>
  </si>
  <si>
    <t>Déchirure musculaire</t>
  </si>
  <si>
    <t>Contusions, hématomes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</si>
  <si>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</si>
  <si>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</si>
  <si>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</si>
  <si>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</si>
  <si>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</si>
  <si>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</si>
  <si>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</si>
  <si>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</si>
  <si>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</si>
  <si>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</si>
  <si>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</si>
  <si>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</si>
  <si>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Jour de la semaine</t>
  </si>
  <si>
    <t>Mois de l'année</t>
  </si>
  <si>
    <t>lundi</t>
  </si>
  <si>
    <t>.</t>
  </si>
  <si>
    <r>
      <t xml:space="preserve">Arrêt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 7 jours</t>
    </r>
  </si>
  <si>
    <t>8 jours ≤  arrêt &lt;  14 jours</t>
  </si>
  <si>
    <t>1 mois ≤  arrêt &lt;  3 mois</t>
  </si>
  <si>
    <t>14 jours ≤  arrêt &lt;  30 jours</t>
  </si>
  <si>
    <t>3 mois ≤  arrêt &lt;  6 mois</t>
  </si>
  <si>
    <t>6 mois ≤  arrêt &lt;  1 ans</t>
  </si>
  <si>
    <t>1 an ≤  arrêt &lt;  2 ans</t>
  </si>
  <si>
    <t>2 ans ≤  arrêt &lt;  3 ans</t>
  </si>
  <si>
    <t>3 ans ≤  arrêt</t>
  </si>
  <si>
    <t>jour dois rester dans l'ordre</t>
  </si>
  <si>
    <t>mois dois rester dans l'ordre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</si>
</sst>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0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" fontId="2" fillId="0" borderId="0" xfId="0" quotePrefix="1" applyNumberFormat="1" applyFont="1"/>
    <xf numFmtId="0" fontId="2" fillId="0" borderId="0" xfId="0" quotePrefix="1" applyFont="1"/>
    <xf numFmtId="0" fontId="4" fillId="5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</cellXfs>
  <cellStyles count="17">
    <cellStyle name="Milliers 2" xfId="13"/>
    <cellStyle name="Normal" xfId="0" builtinId="0"/>
    <cellStyle name="Normal 2" xfId="1"/>
    <cellStyle name="Normal 2 2" xfId="7"/>
    <cellStyle name="Normal 3" xfId="2"/>
    <cellStyle name="Normal 3 2" xfId="8"/>
    <cellStyle name="Normal 4" xfId="3"/>
    <cellStyle name="Normal 4 2" xfId="9"/>
    <cellStyle name="Normal 5" xfId="14"/>
    <cellStyle name="Normal 5 2" xfId="16"/>
    <cellStyle name="Pourcentage 2" xfId="4"/>
    <cellStyle name="Pourcentage 2 2" xfId="10"/>
    <cellStyle name="Pourcentage 3" xfId="5"/>
    <cellStyle name="Pourcentage 3 2" xfId="11"/>
    <cellStyle name="Pourcentage 4" xfId="6"/>
    <cellStyle name="Pourcentage 4 2" xfId="12"/>
    <cellStyle name="Pourcentage 5" xfId="15"/>
  </cellStyles>
  <dxfs count="3"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1" defaultTableStyle="TableStyleMedium9" defaultPivotStyle="Style de tableau croisé dynamique 1">
    <tableStyle name="Style de tableau croisé dynamique 1" table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82752/Downloads/Jaco_Classeur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Feuil1"/>
    </sheetNames>
    <sheetDataSet>
      <sheetData sheetId="0" refreshError="1"/>
      <sheetData sheetId="1">
        <row r="2">
          <cell r="B2" t="str">
            <v>C</v>
          </cell>
          <cell r="C2">
            <v>63</v>
          </cell>
        </row>
        <row r="3">
          <cell r="B3" t="str">
            <v>B</v>
          </cell>
          <cell r="C3">
            <v>50</v>
          </cell>
        </row>
        <row r="4">
          <cell r="B4" t="str">
            <v>A</v>
          </cell>
          <cell r="C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48"/>
  <sheetViews>
    <sheetView tabSelected="1" zoomScale="85" zoomScaleNormal="85" workbookViewId="0">
      <pane ySplit="3" topLeftCell="A145" activePane="bottomLeft" state="frozen"/>
      <selection activeCell="E2" sqref="E2"/>
      <selection pane="bottomLeft" activeCell="M77" sqref="M77"/>
    </sheetView>
  </sheetViews>
  <sheetFormatPr baseColWidth="10" defaultRowHeight="12.75" outlineLevelCol="1"/>
  <cols>
    <col min="1" max="1" width="11.140625" style="89" bestFit="1" customWidth="1"/>
    <col min="2" max="3" width="11.140625" style="89" customWidth="1" outlineLevel="1"/>
    <col min="4" max="4" width="11" style="69" bestFit="1" customWidth="1"/>
    <col min="5" max="5" width="12.5703125" style="69" bestFit="1" customWidth="1"/>
    <col min="6" max="6" width="19.85546875" style="48" customWidth="1"/>
    <col min="7" max="7" width="19.85546875" style="49" customWidth="1"/>
    <col min="8" max="8" width="18.7109375" style="69" customWidth="1"/>
    <col min="9" max="9" width="7.7109375" style="4" customWidth="1"/>
    <col min="10" max="10" width="13.7109375" style="4" customWidth="1"/>
    <col min="11" max="16384" width="11.42578125" style="2"/>
  </cols>
  <sheetData>
    <row r="1" spans="1:10" s="42" customFormat="1" ht="15.75">
      <c r="A1" s="89"/>
      <c r="B1" s="89"/>
      <c r="C1" s="89"/>
      <c r="D1" s="69"/>
      <c r="E1" s="69"/>
      <c r="F1" s="48"/>
      <c r="G1" s="49"/>
      <c r="H1" s="85"/>
      <c r="I1" s="43"/>
      <c r="J1" s="43"/>
    </row>
    <row r="2" spans="1:10" ht="15.75">
      <c r="A2" s="100"/>
      <c r="B2" s="100"/>
      <c r="C2" s="100"/>
      <c r="D2" s="100"/>
      <c r="E2" s="100"/>
      <c r="F2" s="85"/>
      <c r="G2" s="85"/>
    </row>
    <row r="3" spans="1:10" ht="29.25" customHeight="1">
      <c r="A3" s="73" t="s">
        <v>0</v>
      </c>
      <c r="B3" s="73" t="s">
        <v>71</v>
      </c>
      <c r="C3" s="73" t="s">
        <v>72</v>
      </c>
      <c r="D3" s="71" t="s">
        <v>1</v>
      </c>
      <c r="E3" s="71" t="s">
        <v>2</v>
      </c>
      <c r="F3" s="54" t="s">
        <v>52</v>
      </c>
      <c r="G3" s="54" t="s">
        <v>35</v>
      </c>
      <c r="H3" s="71" t="s">
        <v>31</v>
      </c>
      <c r="I3" s="9" t="s">
        <v>8</v>
      </c>
      <c r="J3" s="18" t="s">
        <v>16</v>
      </c>
    </row>
    <row r="4" spans="1:10" ht="25.5">
      <c r="A4" s="1">
        <v>40189</v>
      </c>
      <c r="B4" s="46" t="str">
        <f>TEXT(A4,"jjjj")</f>
        <v>lundi</v>
      </c>
      <c r="C4" s="46" t="str">
        <f>TEXT(A4,"mmmm")</f>
        <v>janvier</v>
      </c>
      <c r="D4" s="6">
        <v>6</v>
      </c>
      <c r="E4" s="6" t="s">
        <v>3</v>
      </c>
      <c r="F4" s="47" t="s">
        <v>50</v>
      </c>
      <c r="G4" s="52" t="s">
        <v>56</v>
      </c>
      <c r="H4" s="52" t="s">
        <v>32</v>
      </c>
      <c r="I4" s="7" t="s">
        <v>6</v>
      </c>
      <c r="J4" s="7" t="s">
        <v>11</v>
      </c>
    </row>
    <row r="5" spans="1:10" ht="25.5">
      <c r="A5" s="1">
        <v>40246</v>
      </c>
      <c r="B5" s="46" t="str">
        <f t="shared" ref="B5:B68" si="0">TEXT(A5,"jjjj")</f>
        <v>mardi</v>
      </c>
      <c r="C5" s="46" t="str">
        <f t="shared" ref="C5:C68" si="1">TEXT(A5,"mmmm")</f>
        <v>mars</v>
      </c>
      <c r="D5" s="6">
        <v>44</v>
      </c>
      <c r="E5" s="6" t="s">
        <v>3</v>
      </c>
      <c r="F5" s="47" t="s">
        <v>49</v>
      </c>
      <c r="G5" s="52" t="s">
        <v>56</v>
      </c>
      <c r="H5" s="52" t="s">
        <v>32</v>
      </c>
      <c r="I5" s="7" t="s">
        <v>6</v>
      </c>
      <c r="J5" s="7" t="s">
        <v>11</v>
      </c>
    </row>
    <row r="6" spans="1:10" ht="25.5">
      <c r="A6" s="33">
        <v>40301</v>
      </c>
      <c r="B6" s="46" t="str">
        <f t="shared" si="0"/>
        <v>lundi</v>
      </c>
      <c r="C6" s="46" t="str">
        <f t="shared" si="1"/>
        <v>mai</v>
      </c>
      <c r="D6" s="70">
        <v>40</v>
      </c>
      <c r="E6" s="6" t="s">
        <v>3</v>
      </c>
      <c r="F6" s="47" t="s">
        <v>50</v>
      </c>
      <c r="G6" s="51" t="s">
        <v>33</v>
      </c>
      <c r="H6" s="70" t="s">
        <v>32</v>
      </c>
      <c r="I6" s="3" t="s">
        <v>6</v>
      </c>
      <c r="J6" s="24" t="s">
        <v>18</v>
      </c>
    </row>
    <row r="7" spans="1:10" ht="25.5">
      <c r="A7" s="1">
        <v>40323</v>
      </c>
      <c r="B7" s="46" t="s">
        <v>73</v>
      </c>
      <c r="C7" s="46" t="str">
        <f t="shared" si="1"/>
        <v>mai</v>
      </c>
      <c r="D7" s="6">
        <v>6</v>
      </c>
      <c r="E7" s="6" t="s">
        <v>3</v>
      </c>
      <c r="F7" s="47" t="s">
        <v>50</v>
      </c>
      <c r="G7" s="52" t="s">
        <v>56</v>
      </c>
      <c r="H7" s="52" t="s">
        <v>32</v>
      </c>
      <c r="I7" s="7" t="s">
        <v>6</v>
      </c>
      <c r="J7" s="7" t="s">
        <v>20</v>
      </c>
    </row>
    <row r="8" spans="1:10" ht="25.5">
      <c r="A8" s="1">
        <v>40338</v>
      </c>
      <c r="B8" s="46" t="str">
        <f t="shared" si="0"/>
        <v>mercredi</v>
      </c>
      <c r="C8" s="46" t="str">
        <f t="shared" si="1"/>
        <v>juin</v>
      </c>
      <c r="D8" s="6">
        <v>53</v>
      </c>
      <c r="E8" s="6" t="s">
        <v>3</v>
      </c>
      <c r="F8" s="47" t="s">
        <v>36</v>
      </c>
      <c r="G8" s="52" t="s">
        <v>33</v>
      </c>
      <c r="H8" s="52" t="s">
        <v>32</v>
      </c>
      <c r="I8" s="7" t="s">
        <v>6</v>
      </c>
      <c r="J8" s="7" t="s">
        <v>18</v>
      </c>
    </row>
    <row r="9" spans="1:10">
      <c r="A9" s="33">
        <v>40352</v>
      </c>
      <c r="B9" s="46" t="str">
        <f t="shared" si="0"/>
        <v>mercredi</v>
      </c>
      <c r="C9" s="46" t="str">
        <f t="shared" si="1"/>
        <v>juin</v>
      </c>
      <c r="D9" s="70">
        <v>5</v>
      </c>
      <c r="E9" s="6" t="s">
        <v>3</v>
      </c>
      <c r="F9" s="52" t="s">
        <v>33</v>
      </c>
      <c r="G9" s="51" t="s">
        <v>33</v>
      </c>
      <c r="H9" s="70" t="s">
        <v>32</v>
      </c>
      <c r="I9" s="3" t="s">
        <v>6</v>
      </c>
      <c r="J9" s="24" t="s">
        <v>11</v>
      </c>
    </row>
    <row r="10" spans="1:10">
      <c r="A10" s="1">
        <v>40359</v>
      </c>
      <c r="B10" s="46" t="str">
        <f t="shared" si="0"/>
        <v>mercredi</v>
      </c>
      <c r="C10" s="46" t="str">
        <f t="shared" si="1"/>
        <v>juin</v>
      </c>
      <c r="D10" s="6">
        <v>36</v>
      </c>
      <c r="E10" s="6" t="s">
        <v>3</v>
      </c>
      <c r="F10" s="52" t="s">
        <v>33</v>
      </c>
      <c r="G10" s="52" t="s">
        <v>33</v>
      </c>
      <c r="H10" s="52" t="s">
        <v>32</v>
      </c>
      <c r="I10" s="7" t="s">
        <v>6</v>
      </c>
      <c r="J10" s="7" t="s">
        <v>21</v>
      </c>
    </row>
    <row r="11" spans="1:10">
      <c r="A11" s="33">
        <v>40371</v>
      </c>
      <c r="B11" s="46" t="str">
        <f t="shared" si="0"/>
        <v>lundi</v>
      </c>
      <c r="C11" s="46" t="str">
        <f t="shared" si="1"/>
        <v>juillet</v>
      </c>
      <c r="D11" s="70">
        <v>10</v>
      </c>
      <c r="E11" s="6" t="s">
        <v>3</v>
      </c>
      <c r="F11" s="52" t="s">
        <v>50</v>
      </c>
      <c r="G11" s="86" t="s">
        <v>33</v>
      </c>
      <c r="H11" s="52" t="s">
        <v>32</v>
      </c>
      <c r="I11" s="3" t="s">
        <v>6</v>
      </c>
      <c r="J11" s="24" t="s">
        <v>21</v>
      </c>
    </row>
    <row r="12" spans="1:10" ht="25.5">
      <c r="A12" s="33">
        <v>40385</v>
      </c>
      <c r="B12" s="46" t="str">
        <f t="shared" si="0"/>
        <v>lundi</v>
      </c>
      <c r="C12" s="46" t="str">
        <f t="shared" si="1"/>
        <v>juillet</v>
      </c>
      <c r="D12" s="70">
        <v>8</v>
      </c>
      <c r="E12" s="6" t="s">
        <v>3</v>
      </c>
      <c r="F12" s="52" t="s">
        <v>49</v>
      </c>
      <c r="G12" s="86" t="s">
        <v>33</v>
      </c>
      <c r="H12" s="52" t="s">
        <v>32</v>
      </c>
      <c r="I12" s="3" t="s">
        <v>6</v>
      </c>
      <c r="J12" s="24" t="s">
        <v>20</v>
      </c>
    </row>
    <row r="13" spans="1:10" ht="25.5">
      <c r="A13" s="1">
        <v>40399</v>
      </c>
      <c r="B13" s="46" t="str">
        <f t="shared" si="0"/>
        <v>lundi</v>
      </c>
      <c r="C13" s="46" t="str">
        <f t="shared" si="1"/>
        <v>août</v>
      </c>
      <c r="D13" s="6">
        <v>19</v>
      </c>
      <c r="E13" s="6" t="s">
        <v>3</v>
      </c>
      <c r="F13" s="52" t="s">
        <v>37</v>
      </c>
      <c r="G13" s="52" t="s">
        <v>56</v>
      </c>
      <c r="H13" s="52" t="s">
        <v>32</v>
      </c>
      <c r="I13" s="7" t="s">
        <v>6</v>
      </c>
      <c r="J13" s="7" t="s">
        <v>20</v>
      </c>
    </row>
    <row r="14" spans="1:10">
      <c r="A14" s="33">
        <v>40427</v>
      </c>
      <c r="B14" s="46" t="str">
        <f t="shared" si="0"/>
        <v>lundi</v>
      </c>
      <c r="C14" s="46" t="str">
        <f t="shared" si="1"/>
        <v>septembre</v>
      </c>
      <c r="D14" s="70">
        <v>8</v>
      </c>
      <c r="E14" s="6" t="s">
        <v>3</v>
      </c>
      <c r="F14" s="52" t="s">
        <v>38</v>
      </c>
      <c r="G14" s="86" t="s">
        <v>33</v>
      </c>
      <c r="H14" s="52" t="s">
        <v>32</v>
      </c>
      <c r="I14" s="3" t="s">
        <v>6</v>
      </c>
      <c r="J14" s="24" t="s">
        <v>11</v>
      </c>
    </row>
    <row r="15" spans="1:10">
      <c r="A15" s="1">
        <v>40445</v>
      </c>
      <c r="B15" s="46" t="str">
        <f t="shared" si="0"/>
        <v>vendredi</v>
      </c>
      <c r="C15" s="46" t="str">
        <f t="shared" si="1"/>
        <v>septembre</v>
      </c>
      <c r="D15" s="6">
        <v>21</v>
      </c>
      <c r="E15" s="6" t="s">
        <v>3</v>
      </c>
      <c r="F15" s="52" t="s">
        <v>49</v>
      </c>
      <c r="G15" s="52" t="s">
        <v>55</v>
      </c>
      <c r="H15" s="52" t="s">
        <v>32</v>
      </c>
      <c r="I15" s="7" t="s">
        <v>6</v>
      </c>
      <c r="J15" s="7" t="s">
        <v>21</v>
      </c>
    </row>
    <row r="16" spans="1:10">
      <c r="A16" s="1">
        <v>40520</v>
      </c>
      <c r="B16" s="46" t="str">
        <f t="shared" si="0"/>
        <v>mercredi</v>
      </c>
      <c r="C16" s="46" t="str">
        <f t="shared" si="1"/>
        <v>décembre</v>
      </c>
      <c r="D16" s="6">
        <v>1</v>
      </c>
      <c r="E16" s="6" t="s">
        <v>7</v>
      </c>
      <c r="F16" s="52" t="s">
        <v>33</v>
      </c>
      <c r="G16" s="52" t="s">
        <v>33</v>
      </c>
      <c r="H16" s="52" t="s">
        <v>32</v>
      </c>
      <c r="I16" s="7" t="s">
        <v>6</v>
      </c>
      <c r="J16" s="7" t="s">
        <v>22</v>
      </c>
    </row>
    <row r="17" spans="1:10" ht="25.5">
      <c r="A17" s="1">
        <v>40554</v>
      </c>
      <c r="B17" s="46" t="str">
        <f t="shared" si="0"/>
        <v>mardi</v>
      </c>
      <c r="C17" s="46" t="str">
        <f t="shared" si="1"/>
        <v>janvier</v>
      </c>
      <c r="D17" s="6">
        <v>5</v>
      </c>
      <c r="E17" s="6" t="s">
        <v>3</v>
      </c>
      <c r="F17" s="52" t="s">
        <v>33</v>
      </c>
      <c r="G17" s="52" t="s">
        <v>33</v>
      </c>
      <c r="H17" s="52" t="s">
        <v>32</v>
      </c>
      <c r="I17" s="7" t="s">
        <v>6</v>
      </c>
      <c r="J17" s="7" t="s">
        <v>18</v>
      </c>
    </row>
    <row r="18" spans="1:10">
      <c r="A18" s="33">
        <v>40646</v>
      </c>
      <c r="B18" s="46" t="str">
        <f t="shared" si="0"/>
        <v>mercredi</v>
      </c>
      <c r="C18" s="46" t="str">
        <f t="shared" si="1"/>
        <v>avril</v>
      </c>
      <c r="D18" s="70">
        <v>15</v>
      </c>
      <c r="E18" s="6" t="s">
        <v>3</v>
      </c>
      <c r="F18" s="52" t="s">
        <v>49</v>
      </c>
      <c r="G18" s="52" t="s">
        <v>33</v>
      </c>
      <c r="H18" s="52" t="s">
        <v>32</v>
      </c>
      <c r="I18" s="3" t="s">
        <v>6</v>
      </c>
      <c r="J18" s="24" t="s">
        <v>21</v>
      </c>
    </row>
    <row r="19" spans="1:10">
      <c r="A19" s="1">
        <v>40661</v>
      </c>
      <c r="B19" s="46" t="str">
        <f t="shared" si="0"/>
        <v>jeudi</v>
      </c>
      <c r="C19" s="46" t="str">
        <f t="shared" si="1"/>
        <v>avril</v>
      </c>
      <c r="D19" s="6">
        <v>6</v>
      </c>
      <c r="E19" s="6" t="s">
        <v>3</v>
      </c>
      <c r="F19" s="52" t="s">
        <v>49</v>
      </c>
      <c r="G19" s="52" t="s">
        <v>55</v>
      </c>
      <c r="H19" s="52" t="s">
        <v>32</v>
      </c>
      <c r="I19" s="7" t="s">
        <v>6</v>
      </c>
      <c r="J19" s="7" t="s">
        <v>21</v>
      </c>
    </row>
    <row r="20" spans="1:10" ht="25.5">
      <c r="A20" s="33">
        <v>40668</v>
      </c>
      <c r="B20" s="46" t="str">
        <f t="shared" si="0"/>
        <v>jeudi</v>
      </c>
      <c r="C20" s="46" t="str">
        <f t="shared" si="1"/>
        <v>mai</v>
      </c>
      <c r="D20" s="70">
        <v>60</v>
      </c>
      <c r="E20" s="6" t="s">
        <v>3</v>
      </c>
      <c r="F20" s="52" t="s">
        <v>49</v>
      </c>
      <c r="G20" s="52" t="s">
        <v>56</v>
      </c>
      <c r="H20" s="52" t="s">
        <v>32</v>
      </c>
      <c r="I20" s="3" t="s">
        <v>6</v>
      </c>
      <c r="J20" s="24" t="s">
        <v>20</v>
      </c>
    </row>
    <row r="21" spans="1:10" ht="25.5">
      <c r="A21" s="1">
        <v>40680</v>
      </c>
      <c r="B21" s="46" t="str">
        <f t="shared" si="0"/>
        <v>mardi</v>
      </c>
      <c r="C21" s="46" t="str">
        <f t="shared" si="1"/>
        <v>mai</v>
      </c>
      <c r="D21" s="6">
        <v>2</v>
      </c>
      <c r="E21" s="6" t="s">
        <v>3</v>
      </c>
      <c r="F21" s="52" t="s">
        <v>33</v>
      </c>
      <c r="G21" s="52" t="s">
        <v>33</v>
      </c>
      <c r="H21" s="52" t="s">
        <v>32</v>
      </c>
      <c r="I21" s="7" t="s">
        <v>6</v>
      </c>
      <c r="J21" s="7" t="s">
        <v>17</v>
      </c>
    </row>
    <row r="22" spans="1:10">
      <c r="A22" s="33">
        <v>40700</v>
      </c>
      <c r="B22" s="46" t="str">
        <f t="shared" si="0"/>
        <v>lundi</v>
      </c>
      <c r="C22" s="46" t="str">
        <f t="shared" si="1"/>
        <v>juin</v>
      </c>
      <c r="D22" s="70">
        <v>4</v>
      </c>
      <c r="E22" s="6" t="s">
        <v>3</v>
      </c>
      <c r="F22" s="52" t="s">
        <v>50</v>
      </c>
      <c r="G22" s="52" t="s">
        <v>33</v>
      </c>
      <c r="H22" s="52" t="s">
        <v>32</v>
      </c>
      <c r="I22" s="3" t="s">
        <v>6</v>
      </c>
      <c r="J22" s="24" t="s">
        <v>11</v>
      </c>
    </row>
    <row r="23" spans="1:10" ht="25.5">
      <c r="A23" s="1">
        <v>40721</v>
      </c>
      <c r="B23" s="46" t="str">
        <f t="shared" si="0"/>
        <v>lundi</v>
      </c>
      <c r="C23" s="46" t="str">
        <f t="shared" si="1"/>
        <v>juin</v>
      </c>
      <c r="D23" s="6">
        <v>3</v>
      </c>
      <c r="E23" s="6" t="s">
        <v>3</v>
      </c>
      <c r="F23" s="52" t="s">
        <v>37</v>
      </c>
      <c r="G23" s="52" t="s">
        <v>56</v>
      </c>
      <c r="H23" s="52" t="s">
        <v>32</v>
      </c>
      <c r="I23" s="7" t="s">
        <v>6</v>
      </c>
      <c r="J23" s="7" t="s">
        <v>20</v>
      </c>
    </row>
    <row r="24" spans="1:10">
      <c r="A24" s="33">
        <v>40735</v>
      </c>
      <c r="B24" s="46" t="str">
        <f t="shared" si="0"/>
        <v>lundi</v>
      </c>
      <c r="C24" s="46" t="str">
        <f t="shared" si="1"/>
        <v>juillet</v>
      </c>
      <c r="D24" s="70">
        <v>14</v>
      </c>
      <c r="E24" s="6" t="s">
        <v>3</v>
      </c>
      <c r="F24" s="52" t="s">
        <v>49</v>
      </c>
      <c r="G24" s="52" t="s">
        <v>33</v>
      </c>
      <c r="H24" s="52" t="s">
        <v>32</v>
      </c>
      <c r="I24" s="3" t="s">
        <v>6</v>
      </c>
      <c r="J24" s="24" t="s">
        <v>21</v>
      </c>
    </row>
    <row r="25" spans="1:10" s="29" customFormat="1">
      <c r="A25" s="1">
        <v>40786</v>
      </c>
      <c r="B25" s="46" t="str">
        <f t="shared" si="0"/>
        <v>mercredi</v>
      </c>
      <c r="C25" s="46" t="str">
        <f t="shared" si="1"/>
        <v>août</v>
      </c>
      <c r="D25" s="6">
        <v>4</v>
      </c>
      <c r="E25" s="6" t="s">
        <v>7</v>
      </c>
      <c r="F25" s="52" t="s">
        <v>33</v>
      </c>
      <c r="G25" s="52" t="s">
        <v>33</v>
      </c>
      <c r="H25" s="52" t="s">
        <v>32</v>
      </c>
      <c r="I25" s="7" t="s">
        <v>6</v>
      </c>
      <c r="J25" s="7" t="s">
        <v>21</v>
      </c>
    </row>
    <row r="26" spans="1:10" ht="25.5">
      <c r="A26" s="1">
        <v>40793</v>
      </c>
      <c r="B26" s="46" t="str">
        <f t="shared" si="0"/>
        <v>mercredi</v>
      </c>
      <c r="C26" s="46" t="str">
        <f t="shared" si="1"/>
        <v>septembre</v>
      </c>
      <c r="D26" s="6">
        <v>8</v>
      </c>
      <c r="E26" s="6" t="s">
        <v>3</v>
      </c>
      <c r="F26" s="52" t="s">
        <v>50</v>
      </c>
      <c r="G26" s="52" t="s">
        <v>56</v>
      </c>
      <c r="H26" s="52" t="s">
        <v>32</v>
      </c>
      <c r="I26" s="7" t="s">
        <v>6</v>
      </c>
      <c r="J26" s="7" t="s">
        <v>11</v>
      </c>
    </row>
    <row r="27" spans="1:10" ht="25.5">
      <c r="A27" s="1">
        <v>40809</v>
      </c>
      <c r="B27" s="46" t="str">
        <f t="shared" si="0"/>
        <v>vendredi</v>
      </c>
      <c r="C27" s="46" t="str">
        <f t="shared" si="1"/>
        <v>septembre</v>
      </c>
      <c r="D27" s="6">
        <v>98</v>
      </c>
      <c r="E27" s="6" t="s">
        <v>3</v>
      </c>
      <c r="F27" s="52" t="s">
        <v>33</v>
      </c>
      <c r="G27" s="52" t="s">
        <v>56</v>
      </c>
      <c r="H27" s="52" t="s">
        <v>32</v>
      </c>
      <c r="I27" s="7" t="s">
        <v>6</v>
      </c>
      <c r="J27" s="7" t="s">
        <v>18</v>
      </c>
    </row>
    <row r="28" spans="1:10">
      <c r="A28" s="1">
        <v>40820</v>
      </c>
      <c r="B28" s="46" t="str">
        <f t="shared" si="0"/>
        <v>mardi</v>
      </c>
      <c r="C28" s="46" t="str">
        <f t="shared" si="1"/>
        <v>octobre</v>
      </c>
      <c r="D28" s="6">
        <v>4</v>
      </c>
      <c r="E28" s="6" t="s">
        <v>3</v>
      </c>
      <c r="F28" s="52" t="s">
        <v>36</v>
      </c>
      <c r="G28" s="52" t="s">
        <v>33</v>
      </c>
      <c r="H28" s="52" t="s">
        <v>32</v>
      </c>
      <c r="I28" s="7" t="s">
        <v>6</v>
      </c>
      <c r="J28" s="7" t="s">
        <v>21</v>
      </c>
    </row>
    <row r="29" spans="1:10" ht="25.5">
      <c r="A29" s="1">
        <v>40821</v>
      </c>
      <c r="B29" s="46" t="str">
        <f t="shared" si="0"/>
        <v>mercredi</v>
      </c>
      <c r="C29" s="46" t="str">
        <f t="shared" si="1"/>
        <v>octobre</v>
      </c>
      <c r="D29" s="6">
        <v>3</v>
      </c>
      <c r="E29" s="6" t="s">
        <v>3</v>
      </c>
      <c r="F29" s="52" t="s">
        <v>49</v>
      </c>
      <c r="G29" s="52" t="s">
        <v>57</v>
      </c>
      <c r="H29" s="52" t="s">
        <v>33</v>
      </c>
      <c r="I29" s="7" t="s">
        <v>6</v>
      </c>
      <c r="J29" s="7" t="s">
        <v>20</v>
      </c>
    </row>
    <row r="30" spans="1:10">
      <c r="A30" s="33">
        <v>40822</v>
      </c>
      <c r="B30" s="46" t="str">
        <f t="shared" si="0"/>
        <v>jeudi</v>
      </c>
      <c r="C30" s="46" t="str">
        <f t="shared" si="1"/>
        <v>octobre</v>
      </c>
      <c r="D30" s="70">
        <v>3</v>
      </c>
      <c r="E30" s="6" t="s">
        <v>3</v>
      </c>
      <c r="F30" s="52" t="s">
        <v>49</v>
      </c>
      <c r="G30" s="52" t="s">
        <v>33</v>
      </c>
      <c r="H30" s="52" t="s">
        <v>32</v>
      </c>
      <c r="I30" s="3" t="s">
        <v>6</v>
      </c>
      <c r="J30" s="24" t="s">
        <v>21</v>
      </c>
    </row>
    <row r="31" spans="1:10" ht="25.5">
      <c r="A31" s="33">
        <v>40854</v>
      </c>
      <c r="B31" s="46" t="str">
        <f t="shared" si="0"/>
        <v>lundi</v>
      </c>
      <c r="C31" s="46" t="str">
        <f t="shared" si="1"/>
        <v>novembre</v>
      </c>
      <c r="D31" s="70">
        <v>5</v>
      </c>
      <c r="E31" s="6" t="s">
        <v>3</v>
      </c>
      <c r="F31" s="52" t="s">
        <v>37</v>
      </c>
      <c r="G31" s="52" t="s">
        <v>56</v>
      </c>
      <c r="H31" s="52" t="s">
        <v>32</v>
      </c>
      <c r="I31" s="3" t="s">
        <v>6</v>
      </c>
      <c r="J31" s="24" t="s">
        <v>11</v>
      </c>
    </row>
    <row r="32" spans="1:10" ht="25.5">
      <c r="A32" s="1">
        <v>40855</v>
      </c>
      <c r="B32" s="46" t="str">
        <f t="shared" si="0"/>
        <v>mardi</v>
      </c>
      <c r="C32" s="46" t="str">
        <f t="shared" si="1"/>
        <v>novembre</v>
      </c>
      <c r="D32" s="6">
        <v>15</v>
      </c>
      <c r="E32" s="6" t="s">
        <v>3</v>
      </c>
      <c r="F32" s="52" t="s">
        <v>50</v>
      </c>
      <c r="G32" s="52" t="s">
        <v>56</v>
      </c>
      <c r="H32" s="52" t="s">
        <v>33</v>
      </c>
      <c r="I32" s="7" t="s">
        <v>6</v>
      </c>
      <c r="J32" s="7" t="s">
        <v>11</v>
      </c>
    </row>
    <row r="33" spans="1:10">
      <c r="A33" s="1">
        <v>40896</v>
      </c>
      <c r="B33" s="46" t="str">
        <f t="shared" si="0"/>
        <v>lundi</v>
      </c>
      <c r="C33" s="46" t="str">
        <f t="shared" si="1"/>
        <v>décembre</v>
      </c>
      <c r="D33" s="6">
        <v>4</v>
      </c>
      <c r="E33" s="6" t="s">
        <v>3</v>
      </c>
      <c r="F33" s="52" t="s">
        <v>33</v>
      </c>
      <c r="G33" s="52" t="s">
        <v>39</v>
      </c>
      <c r="H33" s="52" t="s">
        <v>32</v>
      </c>
      <c r="I33" s="7" t="s">
        <v>6</v>
      </c>
      <c r="J33" s="7" t="s">
        <v>21</v>
      </c>
    </row>
    <row r="34" spans="1:10" ht="25.5">
      <c r="A34" s="1">
        <v>40896</v>
      </c>
      <c r="B34" s="46" t="str">
        <f t="shared" si="0"/>
        <v>lundi</v>
      </c>
      <c r="C34" s="46" t="str">
        <f t="shared" si="1"/>
        <v>décembre</v>
      </c>
      <c r="D34" s="6">
        <v>7</v>
      </c>
      <c r="E34" s="6" t="s">
        <v>3</v>
      </c>
      <c r="F34" s="52" t="s">
        <v>36</v>
      </c>
      <c r="G34" s="52" t="s">
        <v>41</v>
      </c>
      <c r="H34" s="52" t="s">
        <v>32</v>
      </c>
      <c r="I34" s="7" t="s">
        <v>6</v>
      </c>
      <c r="J34" s="7" t="s">
        <v>17</v>
      </c>
    </row>
    <row r="35" spans="1:10">
      <c r="A35" s="1">
        <v>40911</v>
      </c>
      <c r="B35" s="46" t="str">
        <f t="shared" si="0"/>
        <v>mardi</v>
      </c>
      <c r="C35" s="46" t="str">
        <f t="shared" si="1"/>
        <v>janvier</v>
      </c>
      <c r="D35" s="6">
        <v>2</v>
      </c>
      <c r="E35" s="6" t="s">
        <v>3</v>
      </c>
      <c r="F35" s="52" t="s">
        <v>33</v>
      </c>
      <c r="G35" s="52" t="s">
        <v>33</v>
      </c>
      <c r="H35" s="52" t="s">
        <v>32</v>
      </c>
      <c r="I35" s="7" t="s">
        <v>6</v>
      </c>
      <c r="J35" s="7" t="s">
        <v>11</v>
      </c>
    </row>
    <row r="36" spans="1:10">
      <c r="A36" s="16">
        <v>40912</v>
      </c>
      <c r="B36" s="17" t="str">
        <f t="shared" si="0"/>
        <v>mercredi</v>
      </c>
      <c r="C36" s="17" t="str">
        <f t="shared" si="1"/>
        <v>janvier</v>
      </c>
      <c r="D36" s="17">
        <v>1</v>
      </c>
      <c r="E36" s="17" t="s">
        <v>3</v>
      </c>
      <c r="F36" s="52" t="s">
        <v>33</v>
      </c>
      <c r="G36" s="62" t="s">
        <v>39</v>
      </c>
      <c r="H36" s="62" t="s">
        <v>32</v>
      </c>
      <c r="I36" s="15" t="s">
        <v>6</v>
      </c>
      <c r="J36" s="15" t="s">
        <v>21</v>
      </c>
    </row>
    <row r="37" spans="1:10">
      <c r="A37" s="1">
        <v>40928</v>
      </c>
      <c r="B37" s="46" t="str">
        <f t="shared" si="0"/>
        <v>vendredi</v>
      </c>
      <c r="C37" s="46" t="str">
        <f t="shared" si="1"/>
        <v>janvier</v>
      </c>
      <c r="D37" s="6">
        <v>10</v>
      </c>
      <c r="E37" s="6" t="s">
        <v>3</v>
      </c>
      <c r="F37" s="52" t="s">
        <v>38</v>
      </c>
      <c r="G37" s="52" t="s">
        <v>33</v>
      </c>
      <c r="H37" s="52" t="s">
        <v>33</v>
      </c>
      <c r="I37" s="7" t="s">
        <v>6</v>
      </c>
      <c r="J37" s="7" t="s">
        <v>11</v>
      </c>
    </row>
    <row r="38" spans="1:10" ht="25.5">
      <c r="A38" s="1">
        <v>40934</v>
      </c>
      <c r="B38" s="46" t="str">
        <f t="shared" si="0"/>
        <v>jeudi</v>
      </c>
      <c r="C38" s="46" t="str">
        <f t="shared" si="1"/>
        <v>janvier</v>
      </c>
      <c r="D38" s="6">
        <v>948</v>
      </c>
      <c r="E38" s="6" t="s">
        <v>3</v>
      </c>
      <c r="F38" s="52" t="s">
        <v>50</v>
      </c>
      <c r="G38" s="52" t="s">
        <v>56</v>
      </c>
      <c r="H38" s="52" t="s">
        <v>32</v>
      </c>
      <c r="I38" s="7" t="s">
        <v>6</v>
      </c>
      <c r="J38" s="7" t="s">
        <v>11</v>
      </c>
    </row>
    <row r="39" spans="1:10">
      <c r="A39" s="1">
        <v>40946</v>
      </c>
      <c r="B39" s="46" t="str">
        <f t="shared" si="0"/>
        <v>mardi</v>
      </c>
      <c r="C39" s="46" t="str">
        <f t="shared" si="1"/>
        <v>février</v>
      </c>
      <c r="D39" s="6">
        <v>16</v>
      </c>
      <c r="E39" s="6" t="s">
        <v>3</v>
      </c>
      <c r="F39" s="52" t="s">
        <v>33</v>
      </c>
      <c r="G39" s="52" t="s">
        <v>33</v>
      </c>
      <c r="H39" s="52" t="s">
        <v>32</v>
      </c>
      <c r="I39" s="7" t="s">
        <v>6</v>
      </c>
      <c r="J39" s="7" t="s">
        <v>21</v>
      </c>
    </row>
    <row r="40" spans="1:10">
      <c r="A40" s="16">
        <v>40947</v>
      </c>
      <c r="B40" s="17" t="str">
        <f t="shared" si="0"/>
        <v>mercredi</v>
      </c>
      <c r="C40" s="17" t="str">
        <f t="shared" si="1"/>
        <v>février</v>
      </c>
      <c r="D40" s="17" t="s">
        <v>4</v>
      </c>
      <c r="E40" s="17" t="s">
        <v>3</v>
      </c>
      <c r="F40" s="52" t="s">
        <v>33</v>
      </c>
      <c r="G40" s="87" t="s">
        <v>39</v>
      </c>
      <c r="H40" s="62" t="s">
        <v>32</v>
      </c>
      <c r="I40" s="15" t="s">
        <v>6</v>
      </c>
      <c r="J40" s="15" t="s">
        <v>21</v>
      </c>
    </row>
    <row r="41" spans="1:10" ht="25.5">
      <c r="A41" s="1">
        <v>40953</v>
      </c>
      <c r="B41" s="46" t="str">
        <f t="shared" si="0"/>
        <v>mardi</v>
      </c>
      <c r="C41" s="46" t="str">
        <f t="shared" si="1"/>
        <v>février</v>
      </c>
      <c r="D41" s="6">
        <v>67</v>
      </c>
      <c r="E41" s="6" t="s">
        <v>3</v>
      </c>
      <c r="F41" s="52" t="s">
        <v>50</v>
      </c>
      <c r="G41" s="52" t="s">
        <v>56</v>
      </c>
      <c r="H41" s="52" t="s">
        <v>32</v>
      </c>
      <c r="I41" s="7" t="s">
        <v>6</v>
      </c>
      <c r="J41" s="7" t="s">
        <v>11</v>
      </c>
    </row>
    <row r="42" spans="1:10" ht="25.5">
      <c r="A42" s="1">
        <v>40960</v>
      </c>
      <c r="B42" s="46" t="str">
        <f t="shared" si="0"/>
        <v>mardi</v>
      </c>
      <c r="C42" s="46" t="str">
        <f t="shared" si="1"/>
        <v>février</v>
      </c>
      <c r="D42" s="6">
        <v>2</v>
      </c>
      <c r="E42" s="6" t="s">
        <v>3</v>
      </c>
      <c r="F42" s="52" t="s">
        <v>49</v>
      </c>
      <c r="G42" s="52" t="s">
        <v>56</v>
      </c>
      <c r="H42" s="52" t="s">
        <v>32</v>
      </c>
      <c r="I42" s="7" t="s">
        <v>6</v>
      </c>
      <c r="J42" s="7" t="s">
        <v>21</v>
      </c>
    </row>
    <row r="43" spans="1:10">
      <c r="A43" s="1">
        <v>40968</v>
      </c>
      <c r="B43" s="46" t="str">
        <f t="shared" si="0"/>
        <v>mercredi</v>
      </c>
      <c r="C43" s="46" t="str">
        <f t="shared" si="1"/>
        <v>février</v>
      </c>
      <c r="D43" s="6">
        <v>30</v>
      </c>
      <c r="E43" s="6" t="s">
        <v>3</v>
      </c>
      <c r="F43" s="52" t="s">
        <v>33</v>
      </c>
      <c r="G43" s="52" t="s">
        <v>33</v>
      </c>
      <c r="H43" s="52" t="s">
        <v>33</v>
      </c>
      <c r="I43" s="7" t="s">
        <v>6</v>
      </c>
      <c r="J43" s="7" t="s">
        <v>11</v>
      </c>
    </row>
    <row r="44" spans="1:10">
      <c r="A44" s="16">
        <v>40983</v>
      </c>
      <c r="B44" s="17" t="str">
        <f t="shared" si="0"/>
        <v>jeudi</v>
      </c>
      <c r="C44" s="17" t="str">
        <f t="shared" si="1"/>
        <v>mars</v>
      </c>
      <c r="D44" s="17" t="s">
        <v>4</v>
      </c>
      <c r="E44" s="17" t="s">
        <v>3</v>
      </c>
      <c r="F44" s="52" t="s">
        <v>33</v>
      </c>
      <c r="G44" s="62" t="s">
        <v>33</v>
      </c>
      <c r="H44" s="62" t="s">
        <v>32</v>
      </c>
      <c r="I44" s="15" t="s">
        <v>6</v>
      </c>
      <c r="J44" s="15" t="s">
        <v>11</v>
      </c>
    </row>
    <row r="45" spans="1:10">
      <c r="A45" s="1">
        <v>40995</v>
      </c>
      <c r="B45" s="46" t="str">
        <f t="shared" si="0"/>
        <v>mardi</v>
      </c>
      <c r="C45" s="46" t="str">
        <f t="shared" si="1"/>
        <v>mars</v>
      </c>
      <c r="D45" s="6">
        <v>18</v>
      </c>
      <c r="E45" s="6" t="s">
        <v>3</v>
      </c>
      <c r="F45" s="52" t="s">
        <v>49</v>
      </c>
      <c r="G45" s="52" t="s">
        <v>55</v>
      </c>
      <c r="H45" s="52" t="s">
        <v>32</v>
      </c>
      <c r="I45" s="7" t="s">
        <v>6</v>
      </c>
      <c r="J45" s="7" t="s">
        <v>21</v>
      </c>
    </row>
    <row r="46" spans="1:10">
      <c r="A46" s="16">
        <v>41022</v>
      </c>
      <c r="B46" s="16" t="str">
        <f t="shared" si="0"/>
        <v>lundi</v>
      </c>
      <c r="C46" s="16" t="str">
        <f t="shared" si="1"/>
        <v>avril</v>
      </c>
      <c r="D46" s="16" t="s">
        <v>4</v>
      </c>
      <c r="E46" s="17" t="s">
        <v>3</v>
      </c>
      <c r="F46" s="52" t="s">
        <v>49</v>
      </c>
      <c r="G46" s="62" t="s">
        <v>33</v>
      </c>
      <c r="H46" s="62" t="s">
        <v>32</v>
      </c>
      <c r="I46" s="15" t="s">
        <v>6</v>
      </c>
      <c r="J46" s="15" t="s">
        <v>21</v>
      </c>
    </row>
    <row r="47" spans="1:10" ht="25.5">
      <c r="A47" s="1">
        <v>41058</v>
      </c>
      <c r="B47" s="46" t="s">
        <v>73</v>
      </c>
      <c r="C47" s="46" t="str">
        <f t="shared" si="1"/>
        <v>mai</v>
      </c>
      <c r="D47" s="6">
        <v>30</v>
      </c>
      <c r="E47" s="6" t="s">
        <v>3</v>
      </c>
      <c r="F47" s="52" t="s">
        <v>49</v>
      </c>
      <c r="G47" s="52" t="s">
        <v>33</v>
      </c>
      <c r="H47" s="52" t="s">
        <v>32</v>
      </c>
      <c r="I47" s="7" t="s">
        <v>6</v>
      </c>
      <c r="J47" s="7" t="s">
        <v>20</v>
      </c>
    </row>
    <row r="48" spans="1:10">
      <c r="A48" s="1">
        <v>41079</v>
      </c>
      <c r="B48" s="46" t="str">
        <f t="shared" si="0"/>
        <v>mardi</v>
      </c>
      <c r="C48" s="46" t="str">
        <f t="shared" si="1"/>
        <v>juin</v>
      </c>
      <c r="D48" s="6">
        <v>33</v>
      </c>
      <c r="E48" s="6" t="s">
        <v>3</v>
      </c>
      <c r="F48" s="52" t="s">
        <v>49</v>
      </c>
      <c r="G48" s="52" t="s">
        <v>42</v>
      </c>
      <c r="H48" s="52" t="s">
        <v>32</v>
      </c>
      <c r="I48" s="7" t="s">
        <v>6</v>
      </c>
      <c r="J48" s="7" t="s">
        <v>21</v>
      </c>
    </row>
    <row r="49" spans="1:10" ht="25.5">
      <c r="A49" s="1">
        <v>41082</v>
      </c>
      <c r="B49" s="46" t="str">
        <f t="shared" si="0"/>
        <v>vendredi</v>
      </c>
      <c r="C49" s="46" t="str">
        <f t="shared" si="1"/>
        <v>juin</v>
      </c>
      <c r="D49" s="6">
        <v>10</v>
      </c>
      <c r="E49" s="6" t="s">
        <v>3</v>
      </c>
      <c r="F49" s="52" t="s">
        <v>49</v>
      </c>
      <c r="G49" s="52" t="s">
        <v>42</v>
      </c>
      <c r="H49" s="52" t="s">
        <v>32</v>
      </c>
      <c r="I49" s="7" t="s">
        <v>6</v>
      </c>
      <c r="J49" s="7" t="s">
        <v>18</v>
      </c>
    </row>
    <row r="50" spans="1:10">
      <c r="A50" s="1">
        <v>41092</v>
      </c>
      <c r="B50" s="46" t="str">
        <f t="shared" si="0"/>
        <v>lundi</v>
      </c>
      <c r="C50" s="46" t="str">
        <f t="shared" si="1"/>
        <v>juillet</v>
      </c>
      <c r="D50" s="6">
        <v>4</v>
      </c>
      <c r="E50" s="6" t="s">
        <v>3</v>
      </c>
      <c r="F50" s="52" t="s">
        <v>36</v>
      </c>
      <c r="G50" s="52" t="s">
        <v>33</v>
      </c>
      <c r="H50" s="52" t="s">
        <v>32</v>
      </c>
      <c r="I50" s="7" t="s">
        <v>6</v>
      </c>
      <c r="J50" s="7" t="s">
        <v>21</v>
      </c>
    </row>
    <row r="51" spans="1:10">
      <c r="A51" s="1">
        <v>41092</v>
      </c>
      <c r="B51" s="46" t="str">
        <f t="shared" si="0"/>
        <v>lundi</v>
      </c>
      <c r="C51" s="46" t="str">
        <f t="shared" si="1"/>
        <v>juillet</v>
      </c>
      <c r="D51" s="6">
        <v>1</v>
      </c>
      <c r="E51" s="6" t="s">
        <v>3</v>
      </c>
      <c r="F51" s="52" t="s">
        <v>36</v>
      </c>
      <c r="G51" s="52" t="s">
        <v>33</v>
      </c>
      <c r="H51" s="52" t="s">
        <v>32</v>
      </c>
      <c r="I51" s="7" t="s">
        <v>6</v>
      </c>
      <c r="J51" s="7" t="s">
        <v>22</v>
      </c>
    </row>
    <row r="52" spans="1:10" ht="25.5">
      <c r="A52" s="1">
        <v>41107</v>
      </c>
      <c r="B52" s="46" t="str">
        <f t="shared" si="0"/>
        <v>mardi</v>
      </c>
      <c r="C52" s="46" t="str">
        <f t="shared" si="1"/>
        <v>juillet</v>
      </c>
      <c r="D52" s="6">
        <v>5</v>
      </c>
      <c r="E52" s="6" t="s">
        <v>3</v>
      </c>
      <c r="F52" s="52" t="s">
        <v>49</v>
      </c>
      <c r="G52" s="52" t="s">
        <v>58</v>
      </c>
      <c r="H52" s="52" t="s">
        <v>32</v>
      </c>
      <c r="I52" s="7" t="s">
        <v>6</v>
      </c>
      <c r="J52" s="7" t="s">
        <v>21</v>
      </c>
    </row>
    <row r="53" spans="1:10">
      <c r="A53" s="1">
        <v>41145</v>
      </c>
      <c r="B53" s="46" t="str">
        <f t="shared" si="0"/>
        <v>vendredi</v>
      </c>
      <c r="C53" s="46" t="str">
        <f t="shared" si="1"/>
        <v>août</v>
      </c>
      <c r="D53" s="6">
        <v>14</v>
      </c>
      <c r="E53" s="6" t="s">
        <v>3</v>
      </c>
      <c r="F53" s="52" t="s">
        <v>50</v>
      </c>
      <c r="G53" s="52" t="s">
        <v>43</v>
      </c>
      <c r="H53" s="52" t="s">
        <v>32</v>
      </c>
      <c r="I53" s="7" t="s">
        <v>6</v>
      </c>
      <c r="J53" s="7" t="s">
        <v>11</v>
      </c>
    </row>
    <row r="54" spans="1:10" ht="25.5">
      <c r="A54" s="1">
        <v>41184</v>
      </c>
      <c r="B54" s="46" t="str">
        <f t="shared" si="0"/>
        <v>mardi</v>
      </c>
      <c r="C54" s="46" t="str">
        <f t="shared" si="1"/>
        <v>octobre</v>
      </c>
      <c r="D54" s="6">
        <v>3</v>
      </c>
      <c r="E54" s="6" t="s">
        <v>3</v>
      </c>
      <c r="F54" s="52" t="s">
        <v>36</v>
      </c>
      <c r="G54" s="52" t="s">
        <v>33</v>
      </c>
      <c r="H54" s="52" t="s">
        <v>32</v>
      </c>
      <c r="I54" s="7" t="s">
        <v>6</v>
      </c>
      <c r="J54" s="7" t="s">
        <v>17</v>
      </c>
    </row>
    <row r="55" spans="1:10" ht="25.5">
      <c r="A55" s="1">
        <v>41184</v>
      </c>
      <c r="B55" s="46" t="str">
        <f t="shared" si="0"/>
        <v>mardi</v>
      </c>
      <c r="C55" s="46" t="str">
        <f t="shared" si="1"/>
        <v>octobre</v>
      </c>
      <c r="D55" s="6">
        <v>3</v>
      </c>
      <c r="E55" s="6" t="s">
        <v>3</v>
      </c>
      <c r="F55" s="52" t="s">
        <v>36</v>
      </c>
      <c r="G55" s="52" t="s">
        <v>33</v>
      </c>
      <c r="H55" s="52" t="s">
        <v>32</v>
      </c>
      <c r="I55" s="7" t="s">
        <v>6</v>
      </c>
      <c r="J55" s="7" t="s">
        <v>17</v>
      </c>
    </row>
    <row r="56" spans="1:10" ht="25.5">
      <c r="A56" s="1">
        <v>41198</v>
      </c>
      <c r="B56" s="46" t="str">
        <f t="shared" si="0"/>
        <v>mardi</v>
      </c>
      <c r="C56" s="46" t="str">
        <f t="shared" si="1"/>
        <v>octobre</v>
      </c>
      <c r="D56" s="6">
        <v>2</v>
      </c>
      <c r="E56" s="6" t="s">
        <v>3</v>
      </c>
      <c r="F56" s="52" t="s">
        <v>37</v>
      </c>
      <c r="G56" s="52" t="s">
        <v>56</v>
      </c>
      <c r="H56" s="52" t="s">
        <v>32</v>
      </c>
      <c r="I56" s="7" t="s">
        <v>6</v>
      </c>
      <c r="J56" s="7" t="s">
        <v>20</v>
      </c>
    </row>
    <row r="57" spans="1:10" ht="25.5">
      <c r="A57" s="16">
        <v>41199</v>
      </c>
      <c r="B57" s="16" t="str">
        <f t="shared" si="0"/>
        <v>mercredi</v>
      </c>
      <c r="C57" s="16" t="str">
        <f t="shared" si="1"/>
        <v>octobre</v>
      </c>
      <c r="D57" s="97">
        <v>24</v>
      </c>
      <c r="E57" s="16" t="s">
        <v>3</v>
      </c>
      <c r="F57" s="52" t="s">
        <v>38</v>
      </c>
      <c r="G57" s="62" t="s">
        <v>56</v>
      </c>
      <c r="H57" s="62" t="s">
        <v>32</v>
      </c>
      <c r="I57" s="15" t="s">
        <v>6</v>
      </c>
      <c r="J57" s="15" t="s">
        <v>21</v>
      </c>
    </row>
    <row r="58" spans="1:10" ht="25.5">
      <c r="A58" s="1">
        <v>41206</v>
      </c>
      <c r="B58" s="46" t="str">
        <f t="shared" si="0"/>
        <v>mercredi</v>
      </c>
      <c r="C58" s="46" t="str">
        <f t="shared" si="1"/>
        <v>octobre</v>
      </c>
      <c r="D58" s="6">
        <v>9</v>
      </c>
      <c r="E58" s="6" t="s">
        <v>3</v>
      </c>
      <c r="F58" s="52" t="s">
        <v>37</v>
      </c>
      <c r="G58" s="52" t="s">
        <v>56</v>
      </c>
      <c r="H58" s="52" t="s">
        <v>32</v>
      </c>
      <c r="I58" s="7" t="s">
        <v>6</v>
      </c>
      <c r="J58" s="7" t="s">
        <v>20</v>
      </c>
    </row>
    <row r="59" spans="1:10">
      <c r="A59" s="1">
        <v>41213</v>
      </c>
      <c r="B59" s="46" t="str">
        <f t="shared" si="0"/>
        <v>mercredi</v>
      </c>
      <c r="C59" s="46" t="str">
        <f t="shared" si="1"/>
        <v>octobre</v>
      </c>
      <c r="D59" s="52" t="s">
        <v>9</v>
      </c>
      <c r="E59" s="6" t="s">
        <v>3</v>
      </c>
      <c r="F59" s="52" t="s">
        <v>33</v>
      </c>
      <c r="G59" s="52" t="s">
        <v>39</v>
      </c>
      <c r="H59" s="52" t="s">
        <v>32</v>
      </c>
      <c r="I59" s="7" t="s">
        <v>5</v>
      </c>
      <c r="J59" s="7" t="s">
        <v>21</v>
      </c>
    </row>
    <row r="60" spans="1:10" ht="25.5">
      <c r="A60" s="1">
        <v>41228</v>
      </c>
      <c r="B60" s="46" t="str">
        <f t="shared" si="0"/>
        <v>jeudi</v>
      </c>
      <c r="C60" s="46" t="str">
        <f t="shared" si="1"/>
        <v>novembre</v>
      </c>
      <c r="D60" s="6">
        <v>8</v>
      </c>
      <c r="E60" s="6" t="s">
        <v>3</v>
      </c>
      <c r="F60" s="52" t="s">
        <v>50</v>
      </c>
      <c r="G60" s="52" t="s">
        <v>43</v>
      </c>
      <c r="H60" s="52" t="s">
        <v>32</v>
      </c>
      <c r="I60" s="7" t="s">
        <v>6</v>
      </c>
      <c r="J60" s="7" t="s">
        <v>18</v>
      </c>
    </row>
    <row r="61" spans="1:10">
      <c r="A61" s="1">
        <v>41229</v>
      </c>
      <c r="B61" s="46" t="str">
        <f t="shared" si="0"/>
        <v>vendredi</v>
      </c>
      <c r="C61" s="46" t="str">
        <f t="shared" si="1"/>
        <v>novembre</v>
      </c>
      <c r="D61" s="6">
        <v>7</v>
      </c>
      <c r="E61" s="6" t="s">
        <v>3</v>
      </c>
      <c r="F61" s="52" t="s">
        <v>33</v>
      </c>
      <c r="G61" s="52" t="s">
        <v>33</v>
      </c>
      <c r="H61" s="52" t="s">
        <v>33</v>
      </c>
      <c r="I61" s="7" t="s">
        <v>6</v>
      </c>
      <c r="J61" s="7" t="s">
        <v>21</v>
      </c>
    </row>
    <row r="62" spans="1:10" ht="25.5">
      <c r="A62" s="1">
        <v>41232</v>
      </c>
      <c r="B62" s="46" t="str">
        <f t="shared" si="0"/>
        <v>lundi</v>
      </c>
      <c r="C62" s="46" t="str">
        <f t="shared" si="1"/>
        <v>novembre</v>
      </c>
      <c r="D62" s="6">
        <v>6</v>
      </c>
      <c r="E62" s="6" t="s">
        <v>3</v>
      </c>
      <c r="F62" s="52" t="s">
        <v>36</v>
      </c>
      <c r="G62" s="52" t="s">
        <v>55</v>
      </c>
      <c r="H62" s="52" t="s">
        <v>33</v>
      </c>
      <c r="I62" s="7" t="s">
        <v>6</v>
      </c>
      <c r="J62" s="7" t="s">
        <v>18</v>
      </c>
    </row>
    <row r="63" spans="1:10" ht="25.5">
      <c r="A63" s="1">
        <v>41233</v>
      </c>
      <c r="B63" s="46" t="str">
        <f t="shared" si="0"/>
        <v>mardi</v>
      </c>
      <c r="C63" s="46" t="str">
        <f t="shared" si="1"/>
        <v>novembre</v>
      </c>
      <c r="D63" s="6">
        <v>9</v>
      </c>
      <c r="E63" s="6" t="s">
        <v>3</v>
      </c>
      <c r="F63" s="52" t="s">
        <v>37</v>
      </c>
      <c r="G63" s="52" t="s">
        <v>56</v>
      </c>
      <c r="H63" s="52" t="s">
        <v>32</v>
      </c>
      <c r="I63" s="7" t="s">
        <v>6</v>
      </c>
      <c r="J63" s="7" t="s">
        <v>20</v>
      </c>
    </row>
    <row r="64" spans="1:10" ht="25.5">
      <c r="A64" s="74">
        <v>41253</v>
      </c>
      <c r="B64" s="46" t="str">
        <f t="shared" si="0"/>
        <v>lundi</v>
      </c>
      <c r="C64" s="46" t="str">
        <f t="shared" si="1"/>
        <v>décembre</v>
      </c>
      <c r="D64" s="6">
        <v>368</v>
      </c>
      <c r="E64" s="6" t="s">
        <v>3</v>
      </c>
      <c r="F64" s="52" t="s">
        <v>49</v>
      </c>
      <c r="G64" s="57" t="s">
        <v>41</v>
      </c>
      <c r="H64" s="52" t="s">
        <v>32</v>
      </c>
      <c r="I64" s="7" t="s">
        <v>6</v>
      </c>
      <c r="J64" s="7" t="s">
        <v>17</v>
      </c>
    </row>
    <row r="65" spans="1:10">
      <c r="A65" s="74">
        <v>41253</v>
      </c>
      <c r="B65" s="46" t="str">
        <f t="shared" si="0"/>
        <v>lundi</v>
      </c>
      <c r="C65" s="46" t="str">
        <f t="shared" si="1"/>
        <v>décembre</v>
      </c>
      <c r="D65" s="6">
        <v>6</v>
      </c>
      <c r="E65" s="6" t="s">
        <v>3</v>
      </c>
      <c r="F65" s="52" t="s">
        <v>50</v>
      </c>
      <c r="G65" s="52" t="s">
        <v>43</v>
      </c>
      <c r="H65" s="52" t="s">
        <v>33</v>
      </c>
      <c r="I65" s="7" t="s">
        <v>6</v>
      </c>
      <c r="J65" s="7" t="s">
        <v>21</v>
      </c>
    </row>
    <row r="66" spans="1:10">
      <c r="A66" s="1">
        <v>41253</v>
      </c>
      <c r="B66" s="46" t="str">
        <f t="shared" si="0"/>
        <v>lundi</v>
      </c>
      <c r="C66" s="46" t="str">
        <f t="shared" si="1"/>
        <v>décembre</v>
      </c>
      <c r="D66" s="6" t="s">
        <v>10</v>
      </c>
      <c r="E66" s="6" t="s">
        <v>3</v>
      </c>
      <c r="F66" s="52" t="s">
        <v>49</v>
      </c>
      <c r="G66" s="52" t="s">
        <v>43</v>
      </c>
      <c r="H66" s="52" t="s">
        <v>33</v>
      </c>
      <c r="I66" s="7"/>
      <c r="J66" s="7" t="s">
        <v>21</v>
      </c>
    </row>
    <row r="67" spans="1:10" ht="25.5">
      <c r="A67" s="1">
        <v>41255</v>
      </c>
      <c r="B67" s="46" t="str">
        <f t="shared" si="0"/>
        <v>mercredi</v>
      </c>
      <c r="C67" s="46" t="str">
        <f t="shared" si="1"/>
        <v>décembre</v>
      </c>
      <c r="D67" s="6">
        <v>3</v>
      </c>
      <c r="E67" s="6" t="s">
        <v>3</v>
      </c>
      <c r="F67" s="52" t="s">
        <v>49</v>
      </c>
      <c r="G67" s="52" t="s">
        <v>58</v>
      </c>
      <c r="H67" s="52" t="s">
        <v>33</v>
      </c>
      <c r="I67" s="7" t="s">
        <v>6</v>
      </c>
      <c r="J67" s="7" t="s">
        <v>11</v>
      </c>
    </row>
    <row r="68" spans="1:10">
      <c r="A68" s="33">
        <v>41260</v>
      </c>
      <c r="B68" s="46" t="str">
        <f t="shared" si="0"/>
        <v>lundi</v>
      </c>
      <c r="C68" s="46" t="str">
        <f t="shared" si="1"/>
        <v>décembre</v>
      </c>
      <c r="D68" s="70">
        <v>20</v>
      </c>
      <c r="E68" s="6" t="s">
        <v>3</v>
      </c>
      <c r="F68" s="52" t="s">
        <v>37</v>
      </c>
      <c r="G68" s="52" t="s">
        <v>33</v>
      </c>
      <c r="H68" s="76" t="s">
        <v>32</v>
      </c>
      <c r="I68" s="3" t="s">
        <v>6</v>
      </c>
      <c r="J68" s="24" t="s">
        <v>21</v>
      </c>
    </row>
    <row r="69" spans="1:10" ht="25.5">
      <c r="A69" s="1">
        <v>41289</v>
      </c>
      <c r="B69" s="46" t="str">
        <f t="shared" ref="B69:B132" si="2">TEXT(A69,"jjjj")</f>
        <v>mardi</v>
      </c>
      <c r="C69" s="46" t="str">
        <f t="shared" ref="C69:C132" si="3">TEXT(A69,"mmmm")</f>
        <v>janvier</v>
      </c>
      <c r="D69" s="6">
        <v>24</v>
      </c>
      <c r="E69" s="6" t="s">
        <v>3</v>
      </c>
      <c r="F69" s="52" t="s">
        <v>50</v>
      </c>
      <c r="G69" s="52" t="s">
        <v>44</v>
      </c>
      <c r="H69" s="52" t="s">
        <v>33</v>
      </c>
      <c r="I69" s="7" t="s">
        <v>6</v>
      </c>
      <c r="J69" s="7" t="s">
        <v>18</v>
      </c>
    </row>
    <row r="70" spans="1:10" ht="25.5">
      <c r="A70" s="1">
        <v>41318</v>
      </c>
      <c r="B70" s="46" t="str">
        <f t="shared" si="2"/>
        <v>mercredi</v>
      </c>
      <c r="C70" s="46" t="str">
        <f t="shared" si="3"/>
        <v>février</v>
      </c>
      <c r="D70" s="6">
        <v>8</v>
      </c>
      <c r="E70" s="6" t="s">
        <v>3</v>
      </c>
      <c r="F70" s="52" t="s">
        <v>33</v>
      </c>
      <c r="G70" s="52" t="s">
        <v>53</v>
      </c>
      <c r="H70" s="52" t="s">
        <v>33</v>
      </c>
      <c r="I70" s="7" t="s">
        <v>6</v>
      </c>
      <c r="J70" s="7" t="s">
        <v>19</v>
      </c>
    </row>
    <row r="71" spans="1:10" ht="25.5">
      <c r="A71" s="1">
        <v>41318</v>
      </c>
      <c r="B71" s="46" t="str">
        <f t="shared" si="2"/>
        <v>mercredi</v>
      </c>
      <c r="C71" s="46" t="str">
        <f t="shared" si="3"/>
        <v>février</v>
      </c>
      <c r="D71" s="52" t="s">
        <v>9</v>
      </c>
      <c r="E71" s="6" t="s">
        <v>3</v>
      </c>
      <c r="F71" s="52" t="s">
        <v>33</v>
      </c>
      <c r="G71" s="52" t="s">
        <v>42</v>
      </c>
      <c r="H71" s="52" t="s">
        <v>33</v>
      </c>
      <c r="I71" s="5" t="s">
        <v>5</v>
      </c>
      <c r="J71" s="7" t="s">
        <v>19</v>
      </c>
    </row>
    <row r="72" spans="1:10" ht="44.25" customHeight="1">
      <c r="A72" s="1">
        <v>41330</v>
      </c>
      <c r="B72" s="46" t="str">
        <f t="shared" si="2"/>
        <v>lundi</v>
      </c>
      <c r="C72" s="46" t="str">
        <f t="shared" si="3"/>
        <v>février</v>
      </c>
      <c r="D72" s="6">
        <v>14</v>
      </c>
      <c r="E72" s="6" t="s">
        <v>3</v>
      </c>
      <c r="F72" s="52" t="s">
        <v>49</v>
      </c>
      <c r="G72" s="52" t="s">
        <v>33</v>
      </c>
      <c r="H72" s="52" t="s">
        <v>34</v>
      </c>
      <c r="I72" s="7" t="s">
        <v>6</v>
      </c>
      <c r="J72" s="7" t="s">
        <v>21</v>
      </c>
    </row>
    <row r="73" spans="1:10">
      <c r="A73" s="1">
        <v>41334</v>
      </c>
      <c r="B73" s="46" t="str">
        <f t="shared" si="2"/>
        <v>vendredi</v>
      </c>
      <c r="C73" s="46" t="str">
        <f t="shared" si="3"/>
        <v>mars</v>
      </c>
      <c r="D73" s="6">
        <v>8</v>
      </c>
      <c r="E73" s="6" t="s">
        <v>3</v>
      </c>
      <c r="F73" s="52" t="s">
        <v>33</v>
      </c>
      <c r="G73" s="52" t="s">
        <v>39</v>
      </c>
      <c r="H73" s="52" t="s">
        <v>33</v>
      </c>
      <c r="I73" s="7" t="s">
        <v>6</v>
      </c>
      <c r="J73" s="7" t="s">
        <v>21</v>
      </c>
    </row>
    <row r="74" spans="1:10">
      <c r="A74" s="67">
        <v>41339</v>
      </c>
      <c r="B74" s="46" t="str">
        <f t="shared" si="2"/>
        <v>mercredi</v>
      </c>
      <c r="C74" s="46" t="str">
        <f t="shared" si="3"/>
        <v>mars</v>
      </c>
      <c r="D74" s="59" t="s">
        <v>10</v>
      </c>
      <c r="E74" s="59" t="s">
        <v>3</v>
      </c>
      <c r="F74" s="52" t="s">
        <v>33</v>
      </c>
      <c r="G74" s="52" t="s">
        <v>39</v>
      </c>
      <c r="H74" s="59" t="s">
        <v>33</v>
      </c>
      <c r="I74" s="7" t="s">
        <v>6</v>
      </c>
      <c r="J74" s="7" t="s">
        <v>21</v>
      </c>
    </row>
    <row r="75" spans="1:10">
      <c r="A75" s="1">
        <v>41386</v>
      </c>
      <c r="B75" s="46" t="str">
        <f t="shared" si="2"/>
        <v>lundi</v>
      </c>
      <c r="C75" s="46" t="str">
        <f t="shared" si="3"/>
        <v>avril</v>
      </c>
      <c r="D75" s="6">
        <v>15</v>
      </c>
      <c r="E75" s="6" t="s">
        <v>3</v>
      </c>
      <c r="F75" s="52" t="s">
        <v>49</v>
      </c>
      <c r="G75" s="52" t="s">
        <v>55</v>
      </c>
      <c r="H75" s="52" t="s">
        <v>32</v>
      </c>
      <c r="I75" s="7" t="s">
        <v>6</v>
      </c>
      <c r="J75" s="7" t="s">
        <v>21</v>
      </c>
    </row>
    <row r="76" spans="1:10">
      <c r="A76" s="1">
        <v>41410</v>
      </c>
      <c r="B76" s="46" t="str">
        <f t="shared" si="2"/>
        <v>jeudi</v>
      </c>
      <c r="C76" s="46" t="str">
        <f t="shared" si="3"/>
        <v>mai</v>
      </c>
      <c r="D76" s="6">
        <v>15</v>
      </c>
      <c r="E76" s="6" t="s">
        <v>3</v>
      </c>
      <c r="F76" s="52" t="s">
        <v>49</v>
      </c>
      <c r="G76" s="52" t="s">
        <v>55</v>
      </c>
      <c r="H76" s="52" t="s">
        <v>33</v>
      </c>
      <c r="I76" s="7" t="s">
        <v>6</v>
      </c>
      <c r="J76" s="7" t="s">
        <v>21</v>
      </c>
    </row>
    <row r="77" spans="1:10" ht="63" customHeight="1">
      <c r="A77" s="1">
        <v>41424</v>
      </c>
      <c r="B77" s="46" t="str">
        <f t="shared" si="2"/>
        <v>jeudi</v>
      </c>
      <c r="C77" s="46" t="str">
        <f t="shared" si="3"/>
        <v>mai</v>
      </c>
      <c r="D77" s="6">
        <v>60</v>
      </c>
      <c r="E77" s="6" t="s">
        <v>3</v>
      </c>
      <c r="F77" s="52" t="s">
        <v>33</v>
      </c>
      <c r="G77" s="52" t="s">
        <v>33</v>
      </c>
      <c r="H77" s="52" t="s">
        <v>33</v>
      </c>
      <c r="I77" s="7" t="s">
        <v>6</v>
      </c>
      <c r="J77" s="7" t="s">
        <v>22</v>
      </c>
    </row>
    <row r="78" spans="1:10">
      <c r="A78" s="16">
        <v>41430</v>
      </c>
      <c r="B78" s="17" t="str">
        <f t="shared" si="2"/>
        <v>mercredi</v>
      </c>
      <c r="C78" s="17" t="str">
        <f t="shared" si="3"/>
        <v>juin</v>
      </c>
      <c r="D78" s="17">
        <v>5</v>
      </c>
      <c r="E78" s="17" t="s">
        <v>3</v>
      </c>
      <c r="F78" s="52" t="s">
        <v>36</v>
      </c>
      <c r="G78" s="52" t="s">
        <v>55</v>
      </c>
      <c r="H78" s="62" t="s">
        <v>32</v>
      </c>
      <c r="I78" s="15" t="s">
        <v>6</v>
      </c>
      <c r="J78" s="15" t="s">
        <v>11</v>
      </c>
    </row>
    <row r="79" spans="1:10" ht="25.5">
      <c r="A79" s="1">
        <v>41432</v>
      </c>
      <c r="B79" s="46" t="str">
        <f t="shared" si="2"/>
        <v>vendredi</v>
      </c>
      <c r="C79" s="46" t="str">
        <f t="shared" si="3"/>
        <v>juin</v>
      </c>
      <c r="D79" s="6">
        <v>10</v>
      </c>
      <c r="E79" s="6" t="s">
        <v>3</v>
      </c>
      <c r="F79" s="52" t="s">
        <v>33</v>
      </c>
      <c r="G79" s="52" t="s">
        <v>33</v>
      </c>
      <c r="H79" s="52" t="s">
        <v>33</v>
      </c>
      <c r="I79" s="7" t="s">
        <v>6</v>
      </c>
      <c r="J79" s="7" t="s">
        <v>18</v>
      </c>
    </row>
    <row r="80" spans="1:10">
      <c r="A80" s="1">
        <v>41434</v>
      </c>
      <c r="B80" s="46" t="str">
        <f t="shared" si="2"/>
        <v>dimanche</v>
      </c>
      <c r="C80" s="46" t="str">
        <f t="shared" si="3"/>
        <v>juin</v>
      </c>
      <c r="D80" s="6">
        <v>10</v>
      </c>
      <c r="E80" s="6" t="s">
        <v>3</v>
      </c>
      <c r="F80" s="52" t="s">
        <v>50</v>
      </c>
      <c r="G80" s="52" t="s">
        <v>43</v>
      </c>
      <c r="H80" s="52" t="s">
        <v>33</v>
      </c>
      <c r="I80" s="7" t="s">
        <v>6</v>
      </c>
      <c r="J80" s="7" t="s">
        <v>11</v>
      </c>
    </row>
    <row r="81" spans="1:10">
      <c r="A81" s="1">
        <v>41448</v>
      </c>
      <c r="B81" s="46" t="str">
        <f t="shared" si="2"/>
        <v>dimanche</v>
      </c>
      <c r="C81" s="46" t="str">
        <f t="shared" si="3"/>
        <v>juin</v>
      </c>
      <c r="D81" s="6">
        <v>90</v>
      </c>
      <c r="E81" s="6" t="s">
        <v>3</v>
      </c>
      <c r="F81" s="52" t="s">
        <v>33</v>
      </c>
      <c r="G81" s="52" t="s">
        <v>33</v>
      </c>
      <c r="H81" s="52" t="s">
        <v>33</v>
      </c>
      <c r="I81" s="5" t="s">
        <v>6</v>
      </c>
      <c r="J81" s="7" t="s">
        <v>22</v>
      </c>
    </row>
    <row r="82" spans="1:10">
      <c r="A82" s="1">
        <v>41452</v>
      </c>
      <c r="B82" s="46" t="str">
        <f t="shared" si="2"/>
        <v>jeudi</v>
      </c>
      <c r="C82" s="46" t="str">
        <f t="shared" si="3"/>
        <v>juin</v>
      </c>
      <c r="D82" s="6">
        <v>15</v>
      </c>
      <c r="E82" s="6" t="s">
        <v>3</v>
      </c>
      <c r="F82" s="52" t="s">
        <v>50</v>
      </c>
      <c r="G82" s="52" t="s">
        <v>55</v>
      </c>
      <c r="H82" s="52" t="s">
        <v>33</v>
      </c>
      <c r="I82" s="7" t="s">
        <v>6</v>
      </c>
      <c r="J82" s="7" t="s">
        <v>21</v>
      </c>
    </row>
    <row r="83" spans="1:10" ht="25.5">
      <c r="A83" s="1">
        <v>41452</v>
      </c>
      <c r="B83" s="46" t="str">
        <f t="shared" si="2"/>
        <v>jeudi</v>
      </c>
      <c r="C83" s="46" t="str">
        <f t="shared" si="3"/>
        <v>juin</v>
      </c>
      <c r="D83" s="6">
        <v>8</v>
      </c>
      <c r="E83" s="6" t="s">
        <v>3</v>
      </c>
      <c r="F83" s="52" t="s">
        <v>49</v>
      </c>
      <c r="G83" s="52" t="s">
        <v>55</v>
      </c>
      <c r="H83" s="59" t="s">
        <v>33</v>
      </c>
      <c r="I83" s="7"/>
      <c r="J83" s="7" t="s">
        <v>20</v>
      </c>
    </row>
    <row r="84" spans="1:10" ht="80.25" customHeight="1">
      <c r="A84" s="1">
        <v>41456</v>
      </c>
      <c r="B84" s="46" t="str">
        <f t="shared" si="2"/>
        <v>lundi</v>
      </c>
      <c r="C84" s="46" t="str">
        <f t="shared" si="3"/>
        <v>juillet</v>
      </c>
      <c r="D84" s="6">
        <v>60</v>
      </c>
      <c r="E84" s="6" t="s">
        <v>3</v>
      </c>
      <c r="F84" s="52" t="s">
        <v>49</v>
      </c>
      <c r="G84" s="52" t="s">
        <v>58</v>
      </c>
      <c r="H84" s="59" t="s">
        <v>32</v>
      </c>
      <c r="I84" s="7" t="s">
        <v>6</v>
      </c>
      <c r="J84" s="7" t="s">
        <v>19</v>
      </c>
    </row>
    <row r="85" spans="1:10" ht="25.5">
      <c r="A85" s="1">
        <v>41470</v>
      </c>
      <c r="B85" s="46" t="str">
        <f t="shared" si="2"/>
        <v>lundi</v>
      </c>
      <c r="C85" s="46" t="str">
        <f t="shared" si="3"/>
        <v>juillet</v>
      </c>
      <c r="D85" s="6" t="s">
        <v>10</v>
      </c>
      <c r="E85" s="6" t="s">
        <v>3</v>
      </c>
      <c r="F85" s="52" t="s">
        <v>33</v>
      </c>
      <c r="G85" s="52" t="s">
        <v>33</v>
      </c>
      <c r="H85" s="52" t="s">
        <v>33</v>
      </c>
      <c r="I85" s="7" t="s">
        <v>6</v>
      </c>
      <c r="J85" s="7" t="s">
        <v>19</v>
      </c>
    </row>
    <row r="86" spans="1:10">
      <c r="A86" s="1">
        <v>41472</v>
      </c>
      <c r="B86" s="46" t="str">
        <f t="shared" si="2"/>
        <v>mercredi</v>
      </c>
      <c r="C86" s="46" t="str">
        <f t="shared" si="3"/>
        <v>juillet</v>
      </c>
      <c r="D86" s="6">
        <v>7</v>
      </c>
      <c r="E86" s="6" t="s">
        <v>3</v>
      </c>
      <c r="F86" s="52" t="s">
        <v>36</v>
      </c>
      <c r="G86" s="52" t="s">
        <v>33</v>
      </c>
      <c r="H86" s="52" t="s">
        <v>33</v>
      </c>
      <c r="I86" s="7" t="s">
        <v>6</v>
      </c>
      <c r="J86" s="7" t="s">
        <v>21</v>
      </c>
    </row>
    <row r="87" spans="1:10" ht="25.5">
      <c r="A87" s="1">
        <v>41480</v>
      </c>
      <c r="B87" s="46" t="str">
        <f t="shared" si="2"/>
        <v>jeudi</v>
      </c>
      <c r="C87" s="46" t="str">
        <f t="shared" si="3"/>
        <v>juillet</v>
      </c>
      <c r="D87" s="6">
        <v>60</v>
      </c>
      <c r="E87" s="6" t="s">
        <v>3</v>
      </c>
      <c r="F87" s="52" t="s">
        <v>50</v>
      </c>
      <c r="G87" s="52" t="s">
        <v>43</v>
      </c>
      <c r="H87" s="52" t="s">
        <v>33</v>
      </c>
      <c r="I87" s="5" t="s">
        <v>6</v>
      </c>
      <c r="J87" s="7" t="s">
        <v>19</v>
      </c>
    </row>
    <row r="88" spans="1:10" ht="25.5">
      <c r="A88" s="1">
        <v>41485</v>
      </c>
      <c r="B88" s="46" t="str">
        <f t="shared" si="2"/>
        <v>mardi</v>
      </c>
      <c r="C88" s="46" t="str">
        <f t="shared" si="3"/>
        <v>juillet</v>
      </c>
      <c r="D88" s="6">
        <v>10</v>
      </c>
      <c r="E88" s="6" t="s">
        <v>3</v>
      </c>
      <c r="F88" s="52" t="s">
        <v>50</v>
      </c>
      <c r="G88" s="52" t="s">
        <v>56</v>
      </c>
      <c r="H88" s="6" t="s">
        <v>32</v>
      </c>
      <c r="I88" s="7" t="s">
        <v>6</v>
      </c>
      <c r="J88" s="7" t="s">
        <v>11</v>
      </c>
    </row>
    <row r="89" spans="1:10" ht="106.5" customHeight="1">
      <c r="A89" s="1">
        <v>41503</v>
      </c>
      <c r="B89" s="46" t="str">
        <f t="shared" si="2"/>
        <v>samedi</v>
      </c>
      <c r="C89" s="46" t="str">
        <f t="shared" si="3"/>
        <v>août</v>
      </c>
      <c r="D89" s="6">
        <v>2</v>
      </c>
      <c r="E89" s="6" t="s">
        <v>3</v>
      </c>
      <c r="F89" s="52" t="s">
        <v>33</v>
      </c>
      <c r="G89" s="52" t="s">
        <v>39</v>
      </c>
      <c r="H89" s="6" t="s">
        <v>33</v>
      </c>
      <c r="I89" s="7" t="s">
        <v>6</v>
      </c>
      <c r="J89" s="7" t="s">
        <v>21</v>
      </c>
    </row>
    <row r="90" spans="1:10" ht="25.5">
      <c r="A90" s="1">
        <v>41512</v>
      </c>
      <c r="B90" s="46" t="str">
        <f t="shared" si="2"/>
        <v>lundi</v>
      </c>
      <c r="C90" s="46" t="str">
        <f t="shared" si="3"/>
        <v>août</v>
      </c>
      <c r="D90" s="6">
        <v>7</v>
      </c>
      <c r="E90" s="6" t="s">
        <v>3</v>
      </c>
      <c r="F90" s="52" t="s">
        <v>49</v>
      </c>
      <c r="G90" s="52" t="s">
        <v>42</v>
      </c>
      <c r="H90" s="6" t="s">
        <v>33</v>
      </c>
      <c r="I90" s="10" t="s">
        <v>6</v>
      </c>
      <c r="J90" s="7" t="s">
        <v>19</v>
      </c>
    </row>
    <row r="91" spans="1:10">
      <c r="A91" s="28">
        <v>41534</v>
      </c>
      <c r="B91" s="46" t="str">
        <f t="shared" si="2"/>
        <v>mardi</v>
      </c>
      <c r="C91" s="46" t="str">
        <f t="shared" si="3"/>
        <v>septembre</v>
      </c>
      <c r="D91" s="6">
        <v>60</v>
      </c>
      <c r="E91" s="6" t="s">
        <v>3</v>
      </c>
      <c r="F91" s="52" t="s">
        <v>49</v>
      </c>
      <c r="G91" s="52" t="s">
        <v>55</v>
      </c>
      <c r="H91" s="6" t="s">
        <v>32</v>
      </c>
      <c r="I91" s="7" t="s">
        <v>6</v>
      </c>
      <c r="J91" s="7" t="s">
        <v>21</v>
      </c>
    </row>
    <row r="92" spans="1:10">
      <c r="A92" s="1">
        <v>41537</v>
      </c>
      <c r="B92" s="46" t="str">
        <f t="shared" si="2"/>
        <v>vendredi</v>
      </c>
      <c r="C92" s="46" t="str">
        <f t="shared" si="3"/>
        <v>septembre</v>
      </c>
      <c r="D92" s="1" t="s">
        <v>10</v>
      </c>
      <c r="E92" s="6" t="s">
        <v>3</v>
      </c>
      <c r="F92" s="52" t="s">
        <v>49</v>
      </c>
      <c r="G92" s="52" t="s">
        <v>44</v>
      </c>
      <c r="H92" s="52" t="s">
        <v>33</v>
      </c>
      <c r="I92" s="7" t="s">
        <v>6</v>
      </c>
      <c r="J92" s="7" t="s">
        <v>11</v>
      </c>
    </row>
    <row r="93" spans="1:10" ht="25.5">
      <c r="A93" s="1">
        <v>41540</v>
      </c>
      <c r="B93" s="46" t="str">
        <f t="shared" si="2"/>
        <v>lundi</v>
      </c>
      <c r="C93" s="46" t="str">
        <f t="shared" si="3"/>
        <v>septembre</v>
      </c>
      <c r="D93" s="6">
        <v>10</v>
      </c>
      <c r="E93" s="6" t="s">
        <v>3</v>
      </c>
      <c r="F93" s="52" t="s">
        <v>49</v>
      </c>
      <c r="G93" s="52" t="s">
        <v>56</v>
      </c>
      <c r="H93" s="59" t="s">
        <v>33</v>
      </c>
      <c r="I93" s="7" t="s">
        <v>6</v>
      </c>
      <c r="J93" s="7" t="s">
        <v>20</v>
      </c>
    </row>
    <row r="94" spans="1:10" ht="99" customHeight="1">
      <c r="A94" s="1">
        <v>41556</v>
      </c>
      <c r="B94" s="46" t="str">
        <f t="shared" si="2"/>
        <v>mercredi</v>
      </c>
      <c r="C94" s="46" t="str">
        <f t="shared" si="3"/>
        <v>octobre</v>
      </c>
      <c r="D94" s="6" t="s">
        <v>10</v>
      </c>
      <c r="E94" s="6" t="s">
        <v>3</v>
      </c>
      <c r="F94" s="52" t="s">
        <v>38</v>
      </c>
      <c r="G94" s="52" t="s">
        <v>44</v>
      </c>
      <c r="H94" s="52" t="s">
        <v>33</v>
      </c>
      <c r="I94" s="7" t="s">
        <v>6</v>
      </c>
      <c r="J94" s="7" t="s">
        <v>18</v>
      </c>
    </row>
    <row r="95" spans="1:10" ht="25.5">
      <c r="A95" s="1">
        <v>41569</v>
      </c>
      <c r="B95" s="46" t="str">
        <f t="shared" si="2"/>
        <v>mardi</v>
      </c>
      <c r="C95" s="46" t="str">
        <f t="shared" si="3"/>
        <v>octobre</v>
      </c>
      <c r="D95" s="6">
        <v>14</v>
      </c>
      <c r="E95" s="6" t="s">
        <v>3</v>
      </c>
      <c r="F95" s="52" t="s">
        <v>49</v>
      </c>
      <c r="G95" s="52" t="s">
        <v>44</v>
      </c>
      <c r="H95" s="52" t="s">
        <v>33</v>
      </c>
      <c r="I95" s="7" t="s">
        <v>6</v>
      </c>
      <c r="J95" s="7" t="s">
        <v>20</v>
      </c>
    </row>
    <row r="96" spans="1:10" ht="25.5">
      <c r="A96" s="1">
        <v>41570</v>
      </c>
      <c r="B96" s="46" t="str">
        <f t="shared" si="2"/>
        <v>mercredi</v>
      </c>
      <c r="C96" s="46" t="str">
        <f t="shared" si="3"/>
        <v>octobre</v>
      </c>
      <c r="D96" s="6">
        <v>415</v>
      </c>
      <c r="E96" s="6" t="s">
        <v>3</v>
      </c>
      <c r="F96" s="52" t="s">
        <v>38</v>
      </c>
      <c r="G96" s="52" t="s">
        <v>42</v>
      </c>
      <c r="H96" s="52" t="s">
        <v>32</v>
      </c>
      <c r="I96" s="7" t="s">
        <v>6</v>
      </c>
      <c r="J96" s="7" t="s">
        <v>19</v>
      </c>
    </row>
    <row r="97" spans="1:10" ht="25.5">
      <c r="A97" s="1">
        <v>41571</v>
      </c>
      <c r="B97" s="46" t="str">
        <f t="shared" si="2"/>
        <v>jeudi</v>
      </c>
      <c r="C97" s="46" t="str">
        <f t="shared" si="3"/>
        <v>octobre</v>
      </c>
      <c r="D97" s="6" t="s">
        <v>10</v>
      </c>
      <c r="E97" s="6" t="s">
        <v>3</v>
      </c>
      <c r="F97" s="52" t="s">
        <v>33</v>
      </c>
      <c r="G97" s="52" t="s">
        <v>56</v>
      </c>
      <c r="H97" s="52" t="s">
        <v>33</v>
      </c>
      <c r="I97" s="7" t="s">
        <v>6</v>
      </c>
      <c r="J97" s="7" t="s">
        <v>20</v>
      </c>
    </row>
    <row r="98" spans="1:10" ht="25.5">
      <c r="A98" s="1">
        <v>41575</v>
      </c>
      <c r="B98" s="46" t="str">
        <f t="shared" si="2"/>
        <v>lundi</v>
      </c>
      <c r="C98" s="46" t="str">
        <f t="shared" si="3"/>
        <v>octobre</v>
      </c>
      <c r="D98" s="6">
        <v>10</v>
      </c>
      <c r="E98" s="6" t="s">
        <v>3</v>
      </c>
      <c r="F98" s="52" t="s">
        <v>49</v>
      </c>
      <c r="G98" s="52" t="s">
        <v>58</v>
      </c>
      <c r="H98" s="52" t="s">
        <v>33</v>
      </c>
      <c r="I98" s="7" t="s">
        <v>6</v>
      </c>
      <c r="J98" s="7" t="s">
        <v>11</v>
      </c>
    </row>
    <row r="99" spans="1:10" ht="160.5" customHeight="1">
      <c r="A99" s="1">
        <v>41575</v>
      </c>
      <c r="B99" s="46" t="str">
        <f t="shared" si="2"/>
        <v>lundi</v>
      </c>
      <c r="C99" s="46" t="str">
        <f t="shared" si="3"/>
        <v>octobre</v>
      </c>
      <c r="D99" s="6" t="s">
        <v>10</v>
      </c>
      <c r="E99" s="6" t="s">
        <v>3</v>
      </c>
      <c r="F99" s="52" t="s">
        <v>33</v>
      </c>
      <c r="G99" s="52" t="s">
        <v>39</v>
      </c>
      <c r="H99" s="52" t="s">
        <v>33</v>
      </c>
      <c r="I99" s="10" t="s">
        <v>6</v>
      </c>
      <c r="J99" s="7" t="s">
        <v>21</v>
      </c>
    </row>
    <row r="100" spans="1:10" ht="25.5">
      <c r="A100" s="1">
        <v>41590</v>
      </c>
      <c r="B100" s="46" t="str">
        <f t="shared" si="2"/>
        <v>mardi</v>
      </c>
      <c r="C100" s="46" t="str">
        <f t="shared" si="3"/>
        <v>novembre</v>
      </c>
      <c r="D100" s="6">
        <v>4</v>
      </c>
      <c r="E100" s="6" t="s">
        <v>3</v>
      </c>
      <c r="F100" s="52" t="s">
        <v>49</v>
      </c>
      <c r="G100" s="52" t="s">
        <v>58</v>
      </c>
      <c r="H100" s="52" t="s">
        <v>33</v>
      </c>
      <c r="I100" s="7" t="s">
        <v>6</v>
      </c>
      <c r="J100" s="7" t="s">
        <v>21</v>
      </c>
    </row>
    <row r="101" spans="1:10" ht="25.5">
      <c r="A101" s="1">
        <v>41592</v>
      </c>
      <c r="B101" s="46" t="str">
        <f t="shared" si="2"/>
        <v>jeudi</v>
      </c>
      <c r="C101" s="46" t="str">
        <f t="shared" si="3"/>
        <v>novembre</v>
      </c>
      <c r="D101" s="6" t="s">
        <v>10</v>
      </c>
      <c r="E101" s="6" t="s">
        <v>3</v>
      </c>
      <c r="F101" s="52" t="s">
        <v>33</v>
      </c>
      <c r="G101" s="52" t="s">
        <v>33</v>
      </c>
      <c r="H101" s="59" t="s">
        <v>33</v>
      </c>
      <c r="I101" s="7" t="s">
        <v>6</v>
      </c>
      <c r="J101" s="7" t="s">
        <v>17</v>
      </c>
    </row>
    <row r="102" spans="1:10" ht="66.75" customHeight="1">
      <c r="A102" s="1">
        <v>41593</v>
      </c>
      <c r="B102" s="46" t="str">
        <f t="shared" si="2"/>
        <v>vendredi</v>
      </c>
      <c r="C102" s="46" t="str">
        <f t="shared" si="3"/>
        <v>novembre</v>
      </c>
      <c r="D102" s="6">
        <v>2</v>
      </c>
      <c r="E102" s="6" t="s">
        <v>3</v>
      </c>
      <c r="F102" s="52" t="s">
        <v>49</v>
      </c>
      <c r="G102" s="52" t="s">
        <v>55</v>
      </c>
      <c r="H102" s="52" t="s">
        <v>32</v>
      </c>
      <c r="I102" s="7" t="s">
        <v>6</v>
      </c>
      <c r="J102" s="7" t="s">
        <v>12</v>
      </c>
    </row>
    <row r="103" spans="1:10">
      <c r="A103" s="21">
        <v>41607</v>
      </c>
      <c r="B103" s="46" t="str">
        <f t="shared" si="2"/>
        <v>vendredi</v>
      </c>
      <c r="C103" s="46" t="str">
        <f t="shared" si="3"/>
        <v>novembre</v>
      </c>
      <c r="D103" s="22">
        <v>27</v>
      </c>
      <c r="E103" s="22" t="s">
        <v>3</v>
      </c>
      <c r="F103" s="52" t="s">
        <v>49</v>
      </c>
      <c r="G103" s="52" t="s">
        <v>54</v>
      </c>
      <c r="H103" s="66" t="s">
        <v>32</v>
      </c>
      <c r="I103" s="23" t="s">
        <v>6</v>
      </c>
      <c r="J103" s="23" t="s">
        <v>11</v>
      </c>
    </row>
    <row r="104" spans="1:10">
      <c r="A104" s="1">
        <v>41621</v>
      </c>
      <c r="B104" s="46" t="str">
        <f t="shared" si="2"/>
        <v>vendredi</v>
      </c>
      <c r="C104" s="46" t="str">
        <f t="shared" si="3"/>
        <v>décembre</v>
      </c>
      <c r="D104" s="6">
        <v>10</v>
      </c>
      <c r="E104" s="6" t="s">
        <v>3</v>
      </c>
      <c r="F104" s="52" t="s">
        <v>49</v>
      </c>
      <c r="G104" s="52" t="s">
        <v>55</v>
      </c>
      <c r="H104" s="52" t="s">
        <v>32</v>
      </c>
      <c r="I104" s="7" t="s">
        <v>6</v>
      </c>
      <c r="J104" s="7" t="s">
        <v>21</v>
      </c>
    </row>
    <row r="105" spans="1:10" ht="25.5">
      <c r="A105" s="1">
        <v>41621</v>
      </c>
      <c r="B105" s="46" t="str">
        <f t="shared" si="2"/>
        <v>vendredi</v>
      </c>
      <c r="C105" s="46" t="str">
        <f t="shared" si="3"/>
        <v>décembre</v>
      </c>
      <c r="D105" s="6" t="s">
        <v>10</v>
      </c>
      <c r="E105" s="6" t="s">
        <v>3</v>
      </c>
      <c r="F105" s="52" t="s">
        <v>37</v>
      </c>
      <c r="G105" s="52" t="s">
        <v>56</v>
      </c>
      <c r="H105" s="52" t="s">
        <v>33</v>
      </c>
      <c r="I105" s="7" t="s">
        <v>6</v>
      </c>
      <c r="J105" s="7" t="s">
        <v>21</v>
      </c>
    </row>
    <row r="106" spans="1:10" ht="150" customHeight="1">
      <c r="A106" s="1">
        <v>41645</v>
      </c>
      <c r="B106" s="46" t="str">
        <f t="shared" si="2"/>
        <v>lundi</v>
      </c>
      <c r="C106" s="46" t="str">
        <f t="shared" si="3"/>
        <v>janvier</v>
      </c>
      <c r="D106" s="6">
        <v>41</v>
      </c>
      <c r="E106" s="20" t="s">
        <v>3</v>
      </c>
      <c r="F106" s="52" t="s">
        <v>50</v>
      </c>
      <c r="G106" s="52" t="s">
        <v>44</v>
      </c>
      <c r="H106" s="65" t="s">
        <v>32</v>
      </c>
      <c r="I106" s="7" t="s">
        <v>6</v>
      </c>
      <c r="J106" s="7" t="s">
        <v>11</v>
      </c>
    </row>
    <row r="107" spans="1:10">
      <c r="A107" s="1">
        <v>41659</v>
      </c>
      <c r="B107" s="46" t="str">
        <f t="shared" si="2"/>
        <v>lundi</v>
      </c>
      <c r="C107" s="46" t="str">
        <f t="shared" si="3"/>
        <v>janvier</v>
      </c>
      <c r="D107" s="6">
        <v>4</v>
      </c>
      <c r="E107" s="20" t="s">
        <v>7</v>
      </c>
      <c r="F107" s="52" t="s">
        <v>33</v>
      </c>
      <c r="G107" s="52" t="s">
        <v>33</v>
      </c>
      <c r="H107" s="65" t="s">
        <v>32</v>
      </c>
      <c r="I107" s="7" t="s">
        <v>6</v>
      </c>
      <c r="J107" s="7" t="s">
        <v>22</v>
      </c>
    </row>
    <row r="108" spans="1:10">
      <c r="A108" s="1">
        <v>41697</v>
      </c>
      <c r="B108" s="46" t="str">
        <f t="shared" si="2"/>
        <v>jeudi</v>
      </c>
      <c r="C108" s="46" t="str">
        <f t="shared" si="3"/>
        <v>février</v>
      </c>
      <c r="D108" s="6">
        <v>10</v>
      </c>
      <c r="E108" s="20" t="s">
        <v>3</v>
      </c>
      <c r="F108" s="52" t="s">
        <v>33</v>
      </c>
      <c r="G108" s="52" t="s">
        <v>33</v>
      </c>
      <c r="H108" s="65" t="s">
        <v>33</v>
      </c>
      <c r="I108" s="7" t="s">
        <v>6</v>
      </c>
      <c r="J108" s="7" t="s">
        <v>11</v>
      </c>
    </row>
    <row r="109" spans="1:10">
      <c r="A109" s="1">
        <v>41702</v>
      </c>
      <c r="B109" s="46" t="str">
        <f t="shared" si="2"/>
        <v>mardi</v>
      </c>
      <c r="C109" s="46" t="str">
        <f t="shared" si="3"/>
        <v>mars</v>
      </c>
      <c r="D109" s="6">
        <v>2</v>
      </c>
      <c r="E109" s="20" t="s">
        <v>3</v>
      </c>
      <c r="F109" s="52" t="s">
        <v>49</v>
      </c>
      <c r="G109" s="52" t="s">
        <v>54</v>
      </c>
      <c r="H109" s="52" t="s">
        <v>32</v>
      </c>
      <c r="I109" s="7" t="s">
        <v>6</v>
      </c>
      <c r="J109" s="7" t="s">
        <v>11</v>
      </c>
    </row>
    <row r="110" spans="1:10" ht="25.5">
      <c r="A110" s="1">
        <v>41708</v>
      </c>
      <c r="B110" s="46" t="str">
        <f t="shared" si="2"/>
        <v>lundi</v>
      </c>
      <c r="C110" s="46" t="str">
        <f t="shared" si="3"/>
        <v>mars</v>
      </c>
      <c r="D110" s="6">
        <v>30</v>
      </c>
      <c r="E110" s="6" t="s">
        <v>3</v>
      </c>
      <c r="F110" s="52" t="s">
        <v>49</v>
      </c>
      <c r="G110" s="52" t="s">
        <v>45</v>
      </c>
      <c r="H110" s="65" t="s">
        <v>32</v>
      </c>
      <c r="I110" s="7" t="s">
        <v>6</v>
      </c>
      <c r="J110" s="7" t="s">
        <v>19</v>
      </c>
    </row>
    <row r="111" spans="1:10" ht="35.25" customHeight="1">
      <c r="A111" s="1">
        <v>41730</v>
      </c>
      <c r="B111" s="46" t="str">
        <f t="shared" si="2"/>
        <v>mardi</v>
      </c>
      <c r="C111" s="46" t="str">
        <f t="shared" si="3"/>
        <v>avril</v>
      </c>
      <c r="D111" s="6">
        <v>7</v>
      </c>
      <c r="E111" s="6" t="s">
        <v>3</v>
      </c>
      <c r="F111" s="52" t="s">
        <v>49</v>
      </c>
      <c r="G111" s="52" t="s">
        <v>55</v>
      </c>
      <c r="H111" s="52" t="s">
        <v>32</v>
      </c>
      <c r="I111" s="7" t="s">
        <v>6</v>
      </c>
      <c r="J111" s="7" t="s">
        <v>21</v>
      </c>
    </row>
    <row r="112" spans="1:10" ht="25.5">
      <c r="A112" s="1">
        <v>41733</v>
      </c>
      <c r="B112" s="46" t="str">
        <f t="shared" si="2"/>
        <v>vendredi</v>
      </c>
      <c r="C112" s="46" t="str">
        <f t="shared" si="3"/>
        <v>avril</v>
      </c>
      <c r="D112" s="6">
        <v>7</v>
      </c>
      <c r="E112" s="6" t="s">
        <v>3</v>
      </c>
      <c r="F112" s="52" t="s">
        <v>38</v>
      </c>
      <c r="G112" s="52" t="s">
        <v>58</v>
      </c>
      <c r="H112" s="60" t="s">
        <v>33</v>
      </c>
      <c r="I112" s="7" t="s">
        <v>6</v>
      </c>
      <c r="J112" s="7" t="s">
        <v>11</v>
      </c>
    </row>
    <row r="113" spans="1:10" s="8" customFormat="1" ht="25.5">
      <c r="A113" s="1">
        <v>41736</v>
      </c>
      <c r="B113" s="46" t="str">
        <f t="shared" si="2"/>
        <v>lundi</v>
      </c>
      <c r="C113" s="46" t="str">
        <f t="shared" si="3"/>
        <v>avril</v>
      </c>
      <c r="D113" s="6">
        <v>10</v>
      </c>
      <c r="E113" s="6" t="s">
        <v>3</v>
      </c>
      <c r="F113" s="52" t="s">
        <v>50</v>
      </c>
      <c r="G113" s="52" t="s">
        <v>43</v>
      </c>
      <c r="H113" s="52" t="s">
        <v>33</v>
      </c>
      <c r="I113" s="7" t="s">
        <v>6</v>
      </c>
      <c r="J113" s="7" t="s">
        <v>19</v>
      </c>
    </row>
    <row r="114" spans="1:10" s="8" customFormat="1" ht="45" customHeight="1">
      <c r="A114" s="1">
        <v>41758</v>
      </c>
      <c r="B114" s="46" t="str">
        <f t="shared" si="2"/>
        <v>mardi</v>
      </c>
      <c r="C114" s="46" t="str">
        <f t="shared" si="3"/>
        <v>avril</v>
      </c>
      <c r="D114" s="6">
        <v>7</v>
      </c>
      <c r="E114" s="20" t="s">
        <v>3</v>
      </c>
      <c r="F114" s="52" t="s">
        <v>37</v>
      </c>
      <c r="G114" s="52" t="s">
        <v>56</v>
      </c>
      <c r="H114" s="52" t="s">
        <v>33</v>
      </c>
      <c r="I114" s="7" t="s">
        <v>6</v>
      </c>
      <c r="J114" s="7" t="s">
        <v>11</v>
      </c>
    </row>
    <row r="115" spans="1:10" ht="45" customHeight="1">
      <c r="A115" s="1">
        <v>41774</v>
      </c>
      <c r="B115" s="46" t="str">
        <f t="shared" si="2"/>
        <v>jeudi</v>
      </c>
      <c r="C115" s="46" t="str">
        <f t="shared" si="3"/>
        <v>mai</v>
      </c>
      <c r="D115" s="6">
        <v>21</v>
      </c>
      <c r="E115" s="6" t="s">
        <v>3</v>
      </c>
      <c r="F115" s="52" t="s">
        <v>37</v>
      </c>
      <c r="G115" s="52" t="s">
        <v>33</v>
      </c>
      <c r="H115" s="52" t="s">
        <v>32</v>
      </c>
      <c r="I115" s="7" t="s">
        <v>6</v>
      </c>
      <c r="J115" s="7" t="s">
        <v>21</v>
      </c>
    </row>
    <row r="116" spans="1:10" ht="104.25" customHeight="1">
      <c r="A116" s="1">
        <v>41775</v>
      </c>
      <c r="B116" s="46" t="str">
        <f t="shared" si="2"/>
        <v>vendredi</v>
      </c>
      <c r="C116" s="46" t="str">
        <f t="shared" si="3"/>
        <v>mai</v>
      </c>
      <c r="D116" s="6">
        <v>10</v>
      </c>
      <c r="E116" s="6" t="s">
        <v>3</v>
      </c>
      <c r="F116" s="52" t="s">
        <v>49</v>
      </c>
      <c r="G116" s="52" t="s">
        <v>55</v>
      </c>
      <c r="H116" s="52" t="s">
        <v>33</v>
      </c>
      <c r="I116" s="7" t="s">
        <v>6</v>
      </c>
      <c r="J116" s="7" t="s">
        <v>21</v>
      </c>
    </row>
    <row r="117" spans="1:10" ht="25.5">
      <c r="A117" s="1">
        <v>41785</v>
      </c>
      <c r="B117" s="46" t="str">
        <f t="shared" si="2"/>
        <v>lundi</v>
      </c>
      <c r="C117" s="46" t="str">
        <f t="shared" si="3"/>
        <v>mai</v>
      </c>
      <c r="D117" s="6">
        <v>2</v>
      </c>
      <c r="E117" s="6" t="s">
        <v>3</v>
      </c>
      <c r="F117" s="52" t="s">
        <v>37</v>
      </c>
      <c r="G117" s="52" t="s">
        <v>56</v>
      </c>
      <c r="H117" s="52" t="s">
        <v>33</v>
      </c>
      <c r="I117" s="7" t="s">
        <v>6</v>
      </c>
      <c r="J117" s="7" t="s">
        <v>20</v>
      </c>
    </row>
    <row r="118" spans="1:10">
      <c r="A118" s="1">
        <v>41800</v>
      </c>
      <c r="B118" s="46" t="s">
        <v>73</v>
      </c>
      <c r="C118" s="46" t="str">
        <f t="shared" si="3"/>
        <v>juin</v>
      </c>
      <c r="D118" s="6">
        <v>19</v>
      </c>
      <c r="E118" s="6" t="s">
        <v>3</v>
      </c>
      <c r="F118" s="52" t="s">
        <v>50</v>
      </c>
      <c r="G118" s="52" t="s">
        <v>43</v>
      </c>
      <c r="H118" s="52" t="s">
        <v>32</v>
      </c>
      <c r="I118" s="7" t="s">
        <v>6</v>
      </c>
      <c r="J118" s="7" t="s">
        <v>11</v>
      </c>
    </row>
    <row r="119" spans="1:10">
      <c r="A119" s="74">
        <v>41806</v>
      </c>
      <c r="B119" s="46" t="str">
        <f t="shared" si="2"/>
        <v>lundi</v>
      </c>
      <c r="C119" s="46" t="str">
        <f t="shared" si="3"/>
        <v>juin</v>
      </c>
      <c r="D119" s="19">
        <v>6</v>
      </c>
      <c r="E119" s="60" t="s">
        <v>3</v>
      </c>
      <c r="F119" s="52" t="s">
        <v>50</v>
      </c>
      <c r="G119" s="52" t="s">
        <v>41</v>
      </c>
      <c r="H119" s="60" t="s">
        <v>33</v>
      </c>
      <c r="I119" s="7" t="s">
        <v>6</v>
      </c>
      <c r="J119" s="7" t="s">
        <v>12</v>
      </c>
    </row>
    <row r="120" spans="1:10" s="30" customFormat="1" ht="25.5">
      <c r="A120" s="1">
        <v>41825</v>
      </c>
      <c r="B120" s="46" t="str">
        <f t="shared" si="2"/>
        <v>samedi</v>
      </c>
      <c r="C120" s="46" t="str">
        <f t="shared" si="3"/>
        <v>juillet</v>
      </c>
      <c r="D120" s="6">
        <v>10</v>
      </c>
      <c r="E120" s="6" t="s">
        <v>3</v>
      </c>
      <c r="F120" s="52" t="s">
        <v>50</v>
      </c>
      <c r="G120" s="52" t="s">
        <v>44</v>
      </c>
      <c r="H120" s="60" t="s">
        <v>33</v>
      </c>
      <c r="I120" s="7" t="s">
        <v>6</v>
      </c>
      <c r="J120" s="7" t="s">
        <v>19</v>
      </c>
    </row>
    <row r="121" spans="1:10" ht="58.5" customHeight="1">
      <c r="A121" s="1">
        <v>41825</v>
      </c>
      <c r="B121" s="46" t="str">
        <f t="shared" si="2"/>
        <v>samedi</v>
      </c>
      <c r="C121" s="46" t="str">
        <f t="shared" si="3"/>
        <v>juillet</v>
      </c>
      <c r="D121" s="6">
        <v>5</v>
      </c>
      <c r="E121" s="6" t="s">
        <v>3</v>
      </c>
      <c r="F121" s="52" t="s">
        <v>50</v>
      </c>
      <c r="G121" s="52" t="s">
        <v>44</v>
      </c>
      <c r="H121" s="60" t="s">
        <v>33</v>
      </c>
      <c r="I121" s="7" t="s">
        <v>6</v>
      </c>
      <c r="J121" s="7" t="s">
        <v>19</v>
      </c>
    </row>
    <row r="122" spans="1:10" ht="25.5">
      <c r="A122" s="67">
        <v>41837</v>
      </c>
      <c r="B122" s="46" t="str">
        <f t="shared" si="2"/>
        <v>jeudi</v>
      </c>
      <c r="C122" s="46" t="str">
        <f t="shared" si="3"/>
        <v>juillet</v>
      </c>
      <c r="D122" s="59">
        <v>4</v>
      </c>
      <c r="E122" s="6" t="s">
        <v>3</v>
      </c>
      <c r="F122" s="52" t="s">
        <v>37</v>
      </c>
      <c r="G122" s="52" t="s">
        <v>56</v>
      </c>
      <c r="H122" s="59" t="s">
        <v>32</v>
      </c>
      <c r="I122" s="11" t="s">
        <v>6</v>
      </c>
      <c r="J122" s="11" t="s">
        <v>20</v>
      </c>
    </row>
    <row r="123" spans="1:10">
      <c r="A123" s="67">
        <v>41851</v>
      </c>
      <c r="B123" s="46" t="str">
        <f t="shared" si="2"/>
        <v>jeudi</v>
      </c>
      <c r="C123" s="46" t="str">
        <f t="shared" si="3"/>
        <v>juillet</v>
      </c>
      <c r="D123" s="59">
        <v>41</v>
      </c>
      <c r="E123" s="59" t="s">
        <v>3</v>
      </c>
      <c r="F123" s="52" t="s">
        <v>49</v>
      </c>
      <c r="G123" s="52" t="s">
        <v>55</v>
      </c>
      <c r="H123" s="59" t="s">
        <v>33</v>
      </c>
      <c r="I123" s="7" t="s">
        <v>6</v>
      </c>
      <c r="J123" s="7" t="s">
        <v>11</v>
      </c>
    </row>
    <row r="124" spans="1:10" ht="25.5">
      <c r="A124" s="67">
        <v>41856</v>
      </c>
      <c r="B124" s="46" t="str">
        <f t="shared" si="2"/>
        <v>mardi</v>
      </c>
      <c r="C124" s="46" t="str">
        <f t="shared" si="3"/>
        <v>août</v>
      </c>
      <c r="D124" s="63" t="s">
        <v>9</v>
      </c>
      <c r="E124" s="59" t="s">
        <v>3</v>
      </c>
      <c r="F124" s="52" t="s">
        <v>33</v>
      </c>
      <c r="G124" s="52" t="s">
        <v>46</v>
      </c>
      <c r="H124" s="63" t="s">
        <v>33</v>
      </c>
      <c r="I124" s="10" t="s">
        <v>5</v>
      </c>
      <c r="J124" s="7" t="s">
        <v>17</v>
      </c>
    </row>
    <row r="125" spans="1:10" s="31" customFormat="1" ht="25.5">
      <c r="A125" s="67">
        <v>41858</v>
      </c>
      <c r="B125" s="46" t="str">
        <f t="shared" si="2"/>
        <v>jeudi</v>
      </c>
      <c r="C125" s="46" t="str">
        <f t="shared" si="3"/>
        <v>août</v>
      </c>
      <c r="D125" s="59">
        <v>7</v>
      </c>
      <c r="E125" s="59" t="s">
        <v>3</v>
      </c>
      <c r="F125" s="52" t="s">
        <v>49</v>
      </c>
      <c r="G125" s="52" t="s">
        <v>56</v>
      </c>
      <c r="H125" s="59" t="s">
        <v>32</v>
      </c>
      <c r="I125" s="7" t="s">
        <v>6</v>
      </c>
      <c r="J125" s="7" t="s">
        <v>21</v>
      </c>
    </row>
    <row r="126" spans="1:10" ht="91.5" customHeight="1">
      <c r="A126" s="67">
        <v>41871</v>
      </c>
      <c r="B126" s="46" t="str">
        <f t="shared" si="2"/>
        <v>mercredi</v>
      </c>
      <c r="C126" s="46" t="str">
        <f t="shared" si="3"/>
        <v>août</v>
      </c>
      <c r="D126" s="59">
        <v>15</v>
      </c>
      <c r="E126" s="59" t="s">
        <v>3</v>
      </c>
      <c r="F126" s="52" t="s">
        <v>49</v>
      </c>
      <c r="G126" s="52" t="s">
        <v>44</v>
      </c>
      <c r="H126" s="63" t="s">
        <v>33</v>
      </c>
      <c r="I126" s="11" t="s">
        <v>6</v>
      </c>
      <c r="J126" s="7" t="s">
        <v>20</v>
      </c>
    </row>
    <row r="127" spans="1:10">
      <c r="A127" s="16">
        <v>41885</v>
      </c>
      <c r="B127" s="17" t="str">
        <f t="shared" si="2"/>
        <v>mercredi</v>
      </c>
      <c r="C127" s="17" t="str">
        <f t="shared" si="3"/>
        <v>septembre</v>
      </c>
      <c r="D127" s="17" t="s">
        <v>4</v>
      </c>
      <c r="E127" s="17" t="s">
        <v>3</v>
      </c>
      <c r="F127" s="52" t="s">
        <v>33</v>
      </c>
      <c r="G127" s="52" t="s">
        <v>33</v>
      </c>
      <c r="H127" s="72" t="s">
        <v>34</v>
      </c>
      <c r="I127" s="17" t="s">
        <v>6</v>
      </c>
      <c r="J127" s="26" t="s">
        <v>21</v>
      </c>
    </row>
    <row r="128" spans="1:10" ht="128.25" customHeight="1">
      <c r="A128" s="67">
        <v>41887</v>
      </c>
      <c r="B128" s="46" t="str">
        <f t="shared" si="2"/>
        <v>vendredi</v>
      </c>
      <c r="C128" s="46" t="str">
        <f t="shared" si="3"/>
        <v>septembre</v>
      </c>
      <c r="D128" s="59">
        <v>7</v>
      </c>
      <c r="E128" s="59" t="s">
        <v>3</v>
      </c>
      <c r="F128" s="52" t="s">
        <v>36</v>
      </c>
      <c r="G128" s="52" t="s">
        <v>33</v>
      </c>
      <c r="H128" s="52" t="s">
        <v>32</v>
      </c>
      <c r="I128" s="7" t="s">
        <v>6</v>
      </c>
      <c r="J128" s="7" t="s">
        <v>19</v>
      </c>
    </row>
    <row r="129" spans="1:10" ht="25.5">
      <c r="A129" s="67">
        <v>41897</v>
      </c>
      <c r="B129" s="46" t="str">
        <f t="shared" si="2"/>
        <v>lundi</v>
      </c>
      <c r="C129" s="46" t="str">
        <f t="shared" si="3"/>
        <v>septembre</v>
      </c>
      <c r="D129" s="59">
        <v>15</v>
      </c>
      <c r="E129" s="59" t="s">
        <v>3</v>
      </c>
      <c r="F129" s="52" t="s">
        <v>49</v>
      </c>
      <c r="G129" s="52" t="s">
        <v>44</v>
      </c>
      <c r="H129" s="59" t="s">
        <v>32</v>
      </c>
      <c r="I129" s="10" t="s">
        <v>6</v>
      </c>
      <c r="J129" s="7" t="s">
        <v>20</v>
      </c>
    </row>
    <row r="130" spans="1:10" ht="51.75" customHeight="1">
      <c r="A130" s="67">
        <v>41898</v>
      </c>
      <c r="B130" s="46" t="str">
        <f t="shared" si="2"/>
        <v>mardi</v>
      </c>
      <c r="C130" s="46" t="str">
        <f t="shared" si="3"/>
        <v>septembre</v>
      </c>
      <c r="D130" s="19">
        <v>9</v>
      </c>
      <c r="E130" s="59" t="s">
        <v>3</v>
      </c>
      <c r="F130" s="52" t="s">
        <v>49</v>
      </c>
      <c r="G130" s="52" t="s">
        <v>33</v>
      </c>
      <c r="H130" s="63" t="s">
        <v>32</v>
      </c>
      <c r="I130" s="10" t="s">
        <v>6</v>
      </c>
      <c r="J130" s="7" t="s">
        <v>21</v>
      </c>
    </row>
    <row r="131" spans="1:10" ht="65.25" customHeight="1">
      <c r="A131" s="67">
        <v>41912</v>
      </c>
      <c r="B131" s="46" t="str">
        <f t="shared" si="2"/>
        <v>mardi</v>
      </c>
      <c r="C131" s="46" t="str">
        <f t="shared" si="3"/>
        <v>septembre</v>
      </c>
      <c r="D131" s="19">
        <v>10</v>
      </c>
      <c r="E131" s="59" t="s">
        <v>3</v>
      </c>
      <c r="F131" s="52" t="s">
        <v>50</v>
      </c>
      <c r="G131" s="52" t="s">
        <v>43</v>
      </c>
      <c r="H131" s="63" t="s">
        <v>32</v>
      </c>
      <c r="I131" s="10" t="s">
        <v>6</v>
      </c>
      <c r="J131" s="7" t="s">
        <v>11</v>
      </c>
    </row>
    <row r="132" spans="1:10" ht="82.5" customHeight="1">
      <c r="A132" s="33">
        <v>41918</v>
      </c>
      <c r="B132" s="46" t="str">
        <f t="shared" si="2"/>
        <v>lundi</v>
      </c>
      <c r="C132" s="46" t="str">
        <f t="shared" si="3"/>
        <v>octobre</v>
      </c>
      <c r="D132" s="6">
        <v>21</v>
      </c>
      <c r="E132" s="70" t="s">
        <v>3</v>
      </c>
      <c r="F132" s="52" t="s">
        <v>37</v>
      </c>
      <c r="G132" s="52" t="s">
        <v>56</v>
      </c>
      <c r="H132" s="52" t="s">
        <v>32</v>
      </c>
      <c r="I132" s="3" t="s">
        <v>6</v>
      </c>
      <c r="J132" s="5" t="s">
        <v>20</v>
      </c>
    </row>
    <row r="133" spans="1:10" ht="62.25" customHeight="1">
      <c r="A133" s="67">
        <v>41920</v>
      </c>
      <c r="B133" s="46" t="str">
        <f t="shared" ref="B133:B196" si="4">TEXT(A133,"jjjj")</f>
        <v>mercredi</v>
      </c>
      <c r="C133" s="46" t="str">
        <f t="shared" ref="C133:C185" si="5">TEXT(A133,"mmmm")</f>
        <v>octobre</v>
      </c>
      <c r="D133" s="19">
        <v>60</v>
      </c>
      <c r="E133" s="59" t="s">
        <v>3</v>
      </c>
      <c r="F133" s="52" t="s">
        <v>38</v>
      </c>
      <c r="G133" s="52" t="s">
        <v>44</v>
      </c>
      <c r="H133" s="63" t="s">
        <v>33</v>
      </c>
      <c r="I133" s="10" t="s">
        <v>6</v>
      </c>
      <c r="J133" s="7" t="s">
        <v>11</v>
      </c>
    </row>
    <row r="134" spans="1:10" ht="62.25" customHeight="1">
      <c r="A134" s="67">
        <v>41925</v>
      </c>
      <c r="B134" s="46" t="str">
        <f t="shared" si="4"/>
        <v>lundi</v>
      </c>
      <c r="C134" s="46" t="str">
        <f t="shared" si="5"/>
        <v>octobre</v>
      </c>
      <c r="D134" s="19" t="s">
        <v>10</v>
      </c>
      <c r="E134" s="59" t="s">
        <v>3</v>
      </c>
      <c r="F134" s="52" t="s">
        <v>33</v>
      </c>
      <c r="G134" s="52" t="s">
        <v>39</v>
      </c>
      <c r="H134" s="63" t="s">
        <v>33</v>
      </c>
      <c r="I134" s="10"/>
      <c r="J134" s="7" t="s">
        <v>21</v>
      </c>
    </row>
    <row r="135" spans="1:10" ht="25.5" customHeight="1">
      <c r="A135" s="67">
        <v>41956</v>
      </c>
      <c r="B135" s="46" t="str">
        <f t="shared" si="4"/>
        <v>jeudi</v>
      </c>
      <c r="C135" s="46" t="str">
        <f t="shared" si="5"/>
        <v>novembre</v>
      </c>
      <c r="D135" s="19">
        <v>32</v>
      </c>
      <c r="E135" s="59" t="s">
        <v>3</v>
      </c>
      <c r="F135" s="52" t="s">
        <v>50</v>
      </c>
      <c r="G135" s="52" t="s">
        <v>43</v>
      </c>
      <c r="H135" s="63" t="s">
        <v>34</v>
      </c>
      <c r="I135" s="10" t="s">
        <v>6</v>
      </c>
      <c r="J135" s="7" t="s">
        <v>11</v>
      </c>
    </row>
    <row r="136" spans="1:10">
      <c r="A136" s="67">
        <v>41961</v>
      </c>
      <c r="B136" s="46" t="str">
        <f t="shared" si="4"/>
        <v>mardi</v>
      </c>
      <c r="C136" s="46" t="str">
        <f t="shared" si="5"/>
        <v>novembre</v>
      </c>
      <c r="D136" s="19">
        <v>10</v>
      </c>
      <c r="E136" s="6" t="s">
        <v>7</v>
      </c>
      <c r="F136" s="52" t="s">
        <v>49</v>
      </c>
      <c r="G136" s="52" t="s">
        <v>54</v>
      </c>
      <c r="H136" s="63" t="s">
        <v>32</v>
      </c>
      <c r="I136" s="10" t="s">
        <v>6</v>
      </c>
      <c r="J136" s="7" t="s">
        <v>11</v>
      </c>
    </row>
    <row r="137" spans="1:10">
      <c r="A137" s="33">
        <v>41967</v>
      </c>
      <c r="B137" s="46" t="str">
        <f t="shared" si="4"/>
        <v>lundi</v>
      </c>
      <c r="C137" s="46" t="str">
        <f t="shared" si="5"/>
        <v>novembre</v>
      </c>
      <c r="D137" s="6">
        <v>289</v>
      </c>
      <c r="E137" s="6" t="s">
        <v>3</v>
      </c>
      <c r="F137" s="52" t="s">
        <v>33</v>
      </c>
      <c r="G137" s="52" t="s">
        <v>33</v>
      </c>
      <c r="H137" s="52" t="s">
        <v>32</v>
      </c>
      <c r="I137" s="6" t="s">
        <v>6</v>
      </c>
      <c r="J137" s="24" t="s">
        <v>11</v>
      </c>
    </row>
    <row r="138" spans="1:10" ht="103.5" customHeight="1">
      <c r="A138" s="67">
        <v>41977</v>
      </c>
      <c r="B138" s="46" t="str">
        <f t="shared" si="4"/>
        <v>jeudi</v>
      </c>
      <c r="C138" s="46" t="str">
        <f t="shared" si="5"/>
        <v>décembre</v>
      </c>
      <c r="D138" s="19" t="s">
        <v>10</v>
      </c>
      <c r="E138" s="6" t="s">
        <v>3</v>
      </c>
      <c r="F138" s="52" t="s">
        <v>49</v>
      </c>
      <c r="G138" s="52" t="s">
        <v>44</v>
      </c>
      <c r="H138" s="63" t="s">
        <v>32</v>
      </c>
      <c r="I138" s="19" t="s">
        <v>6</v>
      </c>
      <c r="J138" s="53" t="s">
        <v>20</v>
      </c>
    </row>
    <row r="139" spans="1:10">
      <c r="A139" s="67">
        <v>41977</v>
      </c>
      <c r="B139" s="46" t="str">
        <f t="shared" si="4"/>
        <v>jeudi</v>
      </c>
      <c r="C139" s="46" t="str">
        <f t="shared" si="5"/>
        <v>décembre</v>
      </c>
      <c r="D139" s="19" t="s">
        <v>10</v>
      </c>
      <c r="E139" s="6" t="s">
        <v>3</v>
      </c>
      <c r="F139" s="52" t="s">
        <v>49</v>
      </c>
      <c r="G139" s="52" t="s">
        <v>43</v>
      </c>
      <c r="H139" s="63" t="s">
        <v>33</v>
      </c>
      <c r="I139" s="19" t="s">
        <v>6</v>
      </c>
      <c r="J139" s="11" t="s">
        <v>11</v>
      </c>
    </row>
    <row r="140" spans="1:10">
      <c r="A140" s="67">
        <v>42009</v>
      </c>
      <c r="B140" s="46" t="str">
        <f t="shared" si="4"/>
        <v>lundi</v>
      </c>
      <c r="C140" s="46" t="str">
        <f t="shared" si="5"/>
        <v>janvier</v>
      </c>
      <c r="D140" s="19">
        <v>90</v>
      </c>
      <c r="E140" s="6" t="s">
        <v>7</v>
      </c>
      <c r="F140" s="52" t="s">
        <v>33</v>
      </c>
      <c r="G140" s="52" t="s">
        <v>33</v>
      </c>
      <c r="H140" s="63" t="s">
        <v>32</v>
      </c>
      <c r="I140" s="19" t="s">
        <v>6</v>
      </c>
      <c r="J140" s="11" t="s">
        <v>22</v>
      </c>
    </row>
    <row r="141" spans="1:10">
      <c r="A141" s="67">
        <v>42016</v>
      </c>
      <c r="B141" s="46" t="str">
        <f t="shared" si="4"/>
        <v>lundi</v>
      </c>
      <c r="C141" s="46" t="str">
        <f t="shared" si="5"/>
        <v>janvier</v>
      </c>
      <c r="D141" s="59">
        <v>10</v>
      </c>
      <c r="E141" s="59" t="s">
        <v>3</v>
      </c>
      <c r="F141" s="52" t="s">
        <v>50</v>
      </c>
      <c r="G141" s="52" t="s">
        <v>43</v>
      </c>
      <c r="H141" s="63" t="s">
        <v>32</v>
      </c>
      <c r="I141" s="10" t="s">
        <v>6</v>
      </c>
      <c r="J141" s="11" t="s">
        <v>11</v>
      </c>
    </row>
    <row r="142" spans="1:10" ht="39" customHeight="1">
      <c r="A142" s="67">
        <v>42023</v>
      </c>
      <c r="B142" s="46" t="str">
        <f t="shared" si="4"/>
        <v>lundi</v>
      </c>
      <c r="C142" s="46" t="str">
        <f t="shared" si="5"/>
        <v>janvier</v>
      </c>
      <c r="D142" s="19">
        <v>7</v>
      </c>
      <c r="E142" s="59" t="s">
        <v>3</v>
      </c>
      <c r="F142" s="52" t="s">
        <v>37</v>
      </c>
      <c r="G142" s="52" t="s">
        <v>56</v>
      </c>
      <c r="H142" s="63" t="s">
        <v>32</v>
      </c>
      <c r="I142" s="10" t="s">
        <v>6</v>
      </c>
      <c r="J142" s="11" t="s">
        <v>20</v>
      </c>
    </row>
    <row r="143" spans="1:10" ht="219" customHeight="1">
      <c r="A143" s="67">
        <v>42026</v>
      </c>
      <c r="B143" s="46" t="str">
        <f t="shared" si="4"/>
        <v>jeudi</v>
      </c>
      <c r="C143" s="46" t="str">
        <f t="shared" si="5"/>
        <v>janvier</v>
      </c>
      <c r="D143" s="59">
        <v>6</v>
      </c>
      <c r="E143" s="59" t="s">
        <v>3</v>
      </c>
      <c r="F143" s="52" t="s">
        <v>37</v>
      </c>
      <c r="G143" s="52" t="s">
        <v>56</v>
      </c>
      <c r="H143" s="63" t="s">
        <v>32</v>
      </c>
      <c r="I143" s="10" t="s">
        <v>6</v>
      </c>
      <c r="J143" s="11" t="s">
        <v>11</v>
      </c>
    </row>
    <row r="144" spans="1:10">
      <c r="A144" s="67">
        <v>42030</v>
      </c>
      <c r="B144" s="46" t="str">
        <f t="shared" si="4"/>
        <v>lundi</v>
      </c>
      <c r="C144" s="46" t="str">
        <f t="shared" si="5"/>
        <v>janvier</v>
      </c>
      <c r="D144" s="59">
        <v>58</v>
      </c>
      <c r="E144" s="59" t="s">
        <v>3</v>
      </c>
      <c r="F144" s="52" t="s">
        <v>33</v>
      </c>
      <c r="G144" s="52" t="s">
        <v>33</v>
      </c>
      <c r="H144" s="59" t="s">
        <v>32</v>
      </c>
      <c r="I144" s="10" t="s">
        <v>6</v>
      </c>
      <c r="J144" s="11" t="s">
        <v>11</v>
      </c>
    </row>
    <row r="145" spans="1:10" ht="68.25" customHeight="1">
      <c r="A145" s="67">
        <v>42068</v>
      </c>
      <c r="B145" s="46" t="str">
        <f t="shared" si="4"/>
        <v>jeudi</v>
      </c>
      <c r="C145" s="46" t="str">
        <f t="shared" si="5"/>
        <v>mars</v>
      </c>
      <c r="D145" s="59">
        <v>6</v>
      </c>
      <c r="E145" s="59" t="s">
        <v>3</v>
      </c>
      <c r="F145" s="52" t="s">
        <v>37</v>
      </c>
      <c r="G145" s="52" t="s">
        <v>33</v>
      </c>
      <c r="H145" s="59" t="s">
        <v>32</v>
      </c>
      <c r="I145" s="10" t="s">
        <v>6</v>
      </c>
      <c r="J145" s="11" t="s">
        <v>20</v>
      </c>
    </row>
    <row r="146" spans="1:10">
      <c r="A146" s="67">
        <v>42082</v>
      </c>
      <c r="B146" s="46" t="str">
        <f t="shared" si="4"/>
        <v>jeudi</v>
      </c>
      <c r="C146" s="46" t="str">
        <f t="shared" si="5"/>
        <v>mars</v>
      </c>
      <c r="D146" s="59">
        <v>18</v>
      </c>
      <c r="E146" s="59" t="s">
        <v>7</v>
      </c>
      <c r="F146" s="52" t="s">
        <v>38</v>
      </c>
      <c r="G146" s="52" t="s">
        <v>44</v>
      </c>
      <c r="H146" s="59" t="s">
        <v>32</v>
      </c>
      <c r="I146" s="10" t="s">
        <v>6</v>
      </c>
      <c r="J146" s="11" t="s">
        <v>22</v>
      </c>
    </row>
    <row r="147" spans="1:10">
      <c r="A147" s="67">
        <v>42091</v>
      </c>
      <c r="B147" s="46" t="str">
        <f t="shared" si="4"/>
        <v>samedi</v>
      </c>
      <c r="C147" s="46" t="str">
        <f t="shared" si="5"/>
        <v>mars</v>
      </c>
      <c r="D147" s="59">
        <v>7</v>
      </c>
      <c r="E147" s="59" t="s">
        <v>3</v>
      </c>
      <c r="F147" s="52" t="s">
        <v>38</v>
      </c>
      <c r="G147" s="52" t="s">
        <v>44</v>
      </c>
      <c r="H147" s="60" t="s">
        <v>33</v>
      </c>
      <c r="I147" s="10" t="s">
        <v>6</v>
      </c>
      <c r="J147" s="11" t="s">
        <v>11</v>
      </c>
    </row>
    <row r="148" spans="1:10" ht="54" customHeight="1">
      <c r="A148" s="67">
        <v>42124</v>
      </c>
      <c r="B148" s="46" t="str">
        <f t="shared" si="4"/>
        <v>jeudi</v>
      </c>
      <c r="C148" s="46" t="str">
        <f t="shared" si="5"/>
        <v>avril</v>
      </c>
      <c r="D148" s="59">
        <v>62</v>
      </c>
      <c r="E148" s="19" t="s">
        <v>3</v>
      </c>
      <c r="F148" s="52" t="s">
        <v>49</v>
      </c>
      <c r="G148" s="52" t="s">
        <v>45</v>
      </c>
      <c r="H148" s="63" t="s">
        <v>32</v>
      </c>
      <c r="I148" s="10"/>
      <c r="J148" s="11" t="s">
        <v>20</v>
      </c>
    </row>
    <row r="149" spans="1:10">
      <c r="A149" s="67">
        <v>42128</v>
      </c>
      <c r="B149" s="46" t="str">
        <f t="shared" si="4"/>
        <v>lundi</v>
      </c>
      <c r="C149" s="46" t="str">
        <f t="shared" si="5"/>
        <v>mai</v>
      </c>
      <c r="D149" s="59">
        <v>21</v>
      </c>
      <c r="E149" s="59" t="s">
        <v>3</v>
      </c>
      <c r="F149" s="52" t="s">
        <v>33</v>
      </c>
      <c r="G149" s="52" t="s">
        <v>33</v>
      </c>
      <c r="H149" s="60" t="s">
        <v>33</v>
      </c>
      <c r="I149" s="10" t="s">
        <v>6</v>
      </c>
      <c r="J149" s="11" t="s">
        <v>11</v>
      </c>
    </row>
    <row r="150" spans="1:10" ht="43.5" customHeight="1">
      <c r="A150" s="101">
        <v>42142</v>
      </c>
      <c r="B150" s="72" t="str">
        <f t="shared" si="4"/>
        <v>lundi</v>
      </c>
      <c r="C150" s="72" t="str">
        <f t="shared" si="5"/>
        <v>mai</v>
      </c>
      <c r="D150" s="72">
        <v>89</v>
      </c>
      <c r="E150" s="72" t="s">
        <v>3</v>
      </c>
      <c r="F150" s="52" t="s">
        <v>50</v>
      </c>
      <c r="G150" s="52" t="s">
        <v>33</v>
      </c>
      <c r="H150" s="78" t="s">
        <v>32</v>
      </c>
      <c r="I150" s="36" t="s">
        <v>6</v>
      </c>
      <c r="J150" s="26" t="s">
        <v>11</v>
      </c>
    </row>
    <row r="151" spans="1:10" ht="127.5" customHeight="1">
      <c r="A151" s="67">
        <v>42151</v>
      </c>
      <c r="B151" s="46" t="str">
        <f t="shared" si="4"/>
        <v>mercredi</v>
      </c>
      <c r="C151" s="46" t="str">
        <f t="shared" si="5"/>
        <v>mai</v>
      </c>
      <c r="D151" s="59">
        <v>2</v>
      </c>
      <c r="E151" s="59" t="s">
        <v>3</v>
      </c>
      <c r="F151" s="52" t="s">
        <v>36</v>
      </c>
      <c r="G151" s="52" t="s">
        <v>41</v>
      </c>
      <c r="H151" s="59" t="s">
        <v>32</v>
      </c>
      <c r="I151" s="10" t="s">
        <v>6</v>
      </c>
      <c r="J151" s="19" t="s">
        <v>21</v>
      </c>
    </row>
    <row r="152" spans="1:10">
      <c r="A152" s="67">
        <v>42151</v>
      </c>
      <c r="B152" s="46" t="str">
        <f t="shared" si="4"/>
        <v>mercredi</v>
      </c>
      <c r="C152" s="46" t="str">
        <f t="shared" si="5"/>
        <v>mai</v>
      </c>
      <c r="D152" s="59">
        <v>180</v>
      </c>
      <c r="E152" s="59" t="s">
        <v>3</v>
      </c>
      <c r="F152" s="52" t="s">
        <v>50</v>
      </c>
      <c r="G152" s="52" t="s">
        <v>33</v>
      </c>
      <c r="H152" s="59" t="s">
        <v>32</v>
      </c>
      <c r="I152" s="10" t="s">
        <v>6</v>
      </c>
      <c r="J152" s="11" t="s">
        <v>11</v>
      </c>
    </row>
    <row r="153" spans="1:10" ht="161.25" customHeight="1">
      <c r="A153" s="1">
        <v>42156</v>
      </c>
      <c r="B153" s="46" t="str">
        <f t="shared" si="4"/>
        <v>lundi</v>
      </c>
      <c r="C153" s="46" t="str">
        <f t="shared" si="5"/>
        <v>juin</v>
      </c>
      <c r="D153" s="6" t="s">
        <v>10</v>
      </c>
      <c r="E153" s="6" t="s">
        <v>3</v>
      </c>
      <c r="F153" s="52" t="s">
        <v>38</v>
      </c>
      <c r="G153" s="52" t="s">
        <v>44</v>
      </c>
      <c r="H153" s="70" t="s">
        <v>33</v>
      </c>
      <c r="I153" s="3" t="s">
        <v>6</v>
      </c>
      <c r="J153" s="24" t="s">
        <v>11</v>
      </c>
    </row>
    <row r="154" spans="1:10" ht="25.5">
      <c r="A154" s="1">
        <v>42156</v>
      </c>
      <c r="B154" s="46" t="str">
        <f t="shared" si="4"/>
        <v>lundi</v>
      </c>
      <c r="C154" s="46" t="str">
        <f t="shared" si="5"/>
        <v>juin</v>
      </c>
      <c r="D154" s="6" t="s">
        <v>10</v>
      </c>
      <c r="E154" s="6" t="s">
        <v>3</v>
      </c>
      <c r="F154" s="52" t="s">
        <v>49</v>
      </c>
      <c r="G154" s="52" t="s">
        <v>44</v>
      </c>
      <c r="H154" s="75" t="s">
        <v>33</v>
      </c>
      <c r="I154" s="3" t="s">
        <v>6</v>
      </c>
      <c r="J154" s="24" t="s">
        <v>20</v>
      </c>
    </row>
    <row r="155" spans="1:10" s="8" customFormat="1" ht="121.5" customHeight="1">
      <c r="A155" s="67">
        <v>42159</v>
      </c>
      <c r="B155" s="46" t="str">
        <f t="shared" si="4"/>
        <v>jeudi</v>
      </c>
      <c r="C155" s="46" t="str">
        <f t="shared" si="5"/>
        <v>juin</v>
      </c>
      <c r="D155" s="59">
        <v>45</v>
      </c>
      <c r="E155" s="25" t="s">
        <v>3</v>
      </c>
      <c r="F155" s="52" t="s">
        <v>50</v>
      </c>
      <c r="G155" s="52" t="s">
        <v>33</v>
      </c>
      <c r="H155" s="63" t="s">
        <v>32</v>
      </c>
      <c r="I155" s="10" t="s">
        <v>6</v>
      </c>
      <c r="J155" s="11" t="s">
        <v>11</v>
      </c>
    </row>
    <row r="156" spans="1:10">
      <c r="A156" s="33">
        <v>42178</v>
      </c>
      <c r="B156" s="46" t="str">
        <f t="shared" si="4"/>
        <v>mardi</v>
      </c>
      <c r="C156" s="46" t="str">
        <f t="shared" si="5"/>
        <v>juin</v>
      </c>
      <c r="D156" s="70">
        <v>2</v>
      </c>
      <c r="E156" s="27" t="s">
        <v>3</v>
      </c>
      <c r="F156" s="52" t="s">
        <v>50</v>
      </c>
      <c r="G156" s="52" t="s">
        <v>55</v>
      </c>
      <c r="H156" s="70" t="s">
        <v>32</v>
      </c>
      <c r="I156" s="10" t="s">
        <v>6</v>
      </c>
      <c r="J156" s="11" t="s">
        <v>11</v>
      </c>
    </row>
    <row r="157" spans="1:10" ht="25.5">
      <c r="A157" s="33">
        <v>42181</v>
      </c>
      <c r="B157" s="46" t="str">
        <f t="shared" si="4"/>
        <v>vendredi</v>
      </c>
      <c r="C157" s="46" t="str">
        <f t="shared" si="5"/>
        <v>juin</v>
      </c>
      <c r="D157" s="70">
        <v>4</v>
      </c>
      <c r="E157" s="27" t="s">
        <v>3</v>
      </c>
      <c r="F157" s="52" t="s">
        <v>49</v>
      </c>
      <c r="G157" s="52" t="s">
        <v>42</v>
      </c>
      <c r="H157" s="70" t="s">
        <v>33</v>
      </c>
      <c r="I157" s="10" t="s">
        <v>6</v>
      </c>
      <c r="J157" s="24" t="s">
        <v>20</v>
      </c>
    </row>
    <row r="158" spans="1:10">
      <c r="A158" s="33">
        <v>42220</v>
      </c>
      <c r="B158" s="46" t="str">
        <f t="shared" si="4"/>
        <v>mardi</v>
      </c>
      <c r="C158" s="46" t="str">
        <f t="shared" si="5"/>
        <v>août</v>
      </c>
      <c r="D158" s="70">
        <v>28</v>
      </c>
      <c r="E158" s="27" t="s">
        <v>3</v>
      </c>
      <c r="F158" s="52" t="s">
        <v>50</v>
      </c>
      <c r="G158" s="52" t="s">
        <v>42</v>
      </c>
      <c r="H158" s="70" t="s">
        <v>33</v>
      </c>
      <c r="I158" s="3" t="s">
        <v>6</v>
      </c>
      <c r="J158" s="24" t="s">
        <v>11</v>
      </c>
    </row>
    <row r="159" spans="1:10" ht="25.5">
      <c r="A159" s="33">
        <v>42235</v>
      </c>
      <c r="B159" s="46" t="str">
        <f t="shared" si="4"/>
        <v>mercredi</v>
      </c>
      <c r="C159" s="46" t="str">
        <f t="shared" si="5"/>
        <v>août</v>
      </c>
      <c r="D159" s="70">
        <v>14</v>
      </c>
      <c r="E159" s="27" t="s">
        <v>3</v>
      </c>
      <c r="F159" s="52" t="s">
        <v>49</v>
      </c>
      <c r="G159" s="52" t="s">
        <v>55</v>
      </c>
      <c r="H159" s="52" t="s">
        <v>32</v>
      </c>
      <c r="I159" s="3" t="s">
        <v>6</v>
      </c>
      <c r="J159" s="24" t="s">
        <v>20</v>
      </c>
    </row>
    <row r="160" spans="1:10" ht="38.25" customHeight="1">
      <c r="A160" s="33">
        <v>42247</v>
      </c>
      <c r="B160" s="46" t="str">
        <f t="shared" si="4"/>
        <v>lundi</v>
      </c>
      <c r="C160" s="46" t="str">
        <f t="shared" si="5"/>
        <v>août</v>
      </c>
      <c r="D160" s="70">
        <v>7</v>
      </c>
      <c r="E160" s="27" t="s">
        <v>3</v>
      </c>
      <c r="F160" s="52" t="s">
        <v>50</v>
      </c>
      <c r="G160" s="52" t="s">
        <v>58</v>
      </c>
      <c r="H160" s="70" t="s">
        <v>33</v>
      </c>
      <c r="I160" s="3" t="s">
        <v>6</v>
      </c>
      <c r="J160" s="24" t="s">
        <v>11</v>
      </c>
    </row>
    <row r="161" spans="1:10">
      <c r="A161" s="33">
        <v>42256</v>
      </c>
      <c r="B161" s="46" t="str">
        <f t="shared" si="4"/>
        <v>mercredi</v>
      </c>
      <c r="C161" s="46" t="str">
        <f t="shared" si="5"/>
        <v>septembre</v>
      </c>
      <c r="D161" s="70" t="s">
        <v>10</v>
      </c>
      <c r="E161" s="27" t="s">
        <v>3</v>
      </c>
      <c r="F161" s="52" t="s">
        <v>49</v>
      </c>
      <c r="G161" s="52" t="s">
        <v>55</v>
      </c>
      <c r="H161" s="70" t="s">
        <v>32</v>
      </c>
      <c r="I161" s="3" t="s">
        <v>6</v>
      </c>
      <c r="J161" s="24" t="s">
        <v>11</v>
      </c>
    </row>
    <row r="162" spans="1:10" ht="25.5">
      <c r="A162" s="33">
        <v>42261</v>
      </c>
      <c r="B162" s="46" t="str">
        <f t="shared" si="4"/>
        <v>lundi</v>
      </c>
      <c r="C162" s="46" t="str">
        <f t="shared" si="5"/>
        <v>septembre</v>
      </c>
      <c r="D162" s="70">
        <v>5</v>
      </c>
      <c r="E162" s="27" t="s">
        <v>3</v>
      </c>
      <c r="F162" s="52" t="s">
        <v>50</v>
      </c>
      <c r="G162" s="52" t="s">
        <v>56</v>
      </c>
      <c r="H162" s="70" t="s">
        <v>33</v>
      </c>
      <c r="I162" s="3" t="s">
        <v>6</v>
      </c>
      <c r="J162" s="24" t="s">
        <v>20</v>
      </c>
    </row>
    <row r="163" spans="1:10" ht="25.5">
      <c r="A163" s="33">
        <v>42264</v>
      </c>
      <c r="B163" s="46" t="str">
        <f t="shared" si="4"/>
        <v>jeudi</v>
      </c>
      <c r="C163" s="46" t="str">
        <f t="shared" si="5"/>
        <v>septembre</v>
      </c>
      <c r="D163" s="70">
        <v>3</v>
      </c>
      <c r="E163" s="27" t="s">
        <v>3</v>
      </c>
      <c r="F163" s="52" t="s">
        <v>37</v>
      </c>
      <c r="G163" s="52" t="s">
        <v>56</v>
      </c>
      <c r="H163" s="70" t="s">
        <v>32</v>
      </c>
      <c r="I163" s="3" t="s">
        <v>6</v>
      </c>
      <c r="J163" s="24" t="s">
        <v>11</v>
      </c>
    </row>
    <row r="164" spans="1:10">
      <c r="A164" s="33">
        <v>42266</v>
      </c>
      <c r="B164" s="46" t="str">
        <f t="shared" si="4"/>
        <v>samedi</v>
      </c>
      <c r="C164" s="46" t="str">
        <f t="shared" si="5"/>
        <v>septembre</v>
      </c>
      <c r="D164" s="70">
        <v>4</v>
      </c>
      <c r="E164" s="27" t="s">
        <v>3</v>
      </c>
      <c r="F164" s="52" t="s">
        <v>36</v>
      </c>
      <c r="G164" s="52" t="s">
        <v>47</v>
      </c>
      <c r="H164" s="70" t="s">
        <v>33</v>
      </c>
      <c r="I164" s="3" t="s">
        <v>6</v>
      </c>
      <c r="J164" s="24" t="s">
        <v>12</v>
      </c>
    </row>
    <row r="165" spans="1:10" ht="39.75" customHeight="1">
      <c r="A165" s="33">
        <v>42279</v>
      </c>
      <c r="B165" s="46" t="str">
        <f t="shared" si="4"/>
        <v>vendredi</v>
      </c>
      <c r="C165" s="46" t="str">
        <f t="shared" si="5"/>
        <v>octobre</v>
      </c>
      <c r="D165" s="70">
        <v>8</v>
      </c>
      <c r="E165" s="20" t="s">
        <v>3</v>
      </c>
      <c r="F165" s="52" t="s">
        <v>50</v>
      </c>
      <c r="G165" s="52" t="s">
        <v>43</v>
      </c>
      <c r="H165" s="70" t="s">
        <v>32</v>
      </c>
      <c r="I165" s="3" t="s">
        <v>6</v>
      </c>
      <c r="J165" s="24" t="s">
        <v>11</v>
      </c>
    </row>
    <row r="166" spans="1:10" ht="25.5">
      <c r="A166" s="91">
        <v>42291</v>
      </c>
      <c r="B166" s="91" t="str">
        <f t="shared" si="4"/>
        <v>mercredi</v>
      </c>
      <c r="C166" s="91" t="str">
        <f t="shared" si="5"/>
        <v>octobre</v>
      </c>
      <c r="D166" s="98">
        <v>1</v>
      </c>
      <c r="E166" s="91" t="s">
        <v>3</v>
      </c>
      <c r="F166" s="52" t="s">
        <v>37</v>
      </c>
      <c r="G166" s="52" t="s">
        <v>56</v>
      </c>
      <c r="H166" s="77" t="s">
        <v>32</v>
      </c>
      <c r="I166" s="35" t="s">
        <v>6</v>
      </c>
      <c r="J166" s="34" t="s">
        <v>20</v>
      </c>
    </row>
    <row r="167" spans="1:10" ht="152.25" customHeight="1">
      <c r="A167" s="33">
        <v>42299</v>
      </c>
      <c r="B167" s="46" t="str">
        <f t="shared" si="4"/>
        <v>jeudi</v>
      </c>
      <c r="C167" s="46" t="str">
        <f t="shared" si="5"/>
        <v>octobre</v>
      </c>
      <c r="D167" s="70">
        <v>15</v>
      </c>
      <c r="E167" s="27" t="s">
        <v>3</v>
      </c>
      <c r="F167" s="52" t="s">
        <v>33</v>
      </c>
      <c r="G167" s="52" t="s">
        <v>33</v>
      </c>
      <c r="H167" s="70" t="s">
        <v>32</v>
      </c>
      <c r="I167" s="3" t="s">
        <v>6</v>
      </c>
      <c r="J167" s="24" t="s">
        <v>21</v>
      </c>
    </row>
    <row r="168" spans="1:10" ht="25.5">
      <c r="A168" s="33">
        <v>42305</v>
      </c>
      <c r="B168" s="46" t="str">
        <f t="shared" si="4"/>
        <v>mercredi</v>
      </c>
      <c r="C168" s="46" t="str">
        <f t="shared" si="5"/>
        <v>octobre</v>
      </c>
      <c r="D168" s="70">
        <v>5</v>
      </c>
      <c r="E168" s="27" t="s">
        <v>3</v>
      </c>
      <c r="F168" s="52" t="s">
        <v>50</v>
      </c>
      <c r="G168" s="52" t="s">
        <v>56</v>
      </c>
      <c r="H168" s="64" t="s">
        <v>32</v>
      </c>
      <c r="I168" s="3" t="s">
        <v>6</v>
      </c>
      <c r="J168" s="24" t="s">
        <v>11</v>
      </c>
    </row>
    <row r="169" spans="1:10" ht="25.5">
      <c r="A169" s="33">
        <v>42318</v>
      </c>
      <c r="B169" s="46" t="str">
        <f t="shared" si="4"/>
        <v>mardi</v>
      </c>
      <c r="C169" s="46" t="str">
        <f t="shared" si="5"/>
        <v>novembre</v>
      </c>
      <c r="D169" s="70">
        <v>33</v>
      </c>
      <c r="E169" s="20" t="s">
        <v>3</v>
      </c>
      <c r="F169" s="52" t="s">
        <v>37</v>
      </c>
      <c r="G169" s="52" t="s">
        <v>56</v>
      </c>
      <c r="H169" s="70" t="s">
        <v>32</v>
      </c>
      <c r="I169" s="6" t="s">
        <v>6</v>
      </c>
      <c r="J169" s="24" t="s">
        <v>20</v>
      </c>
    </row>
    <row r="170" spans="1:10">
      <c r="A170" s="33">
        <v>42324</v>
      </c>
      <c r="B170" s="46" t="str">
        <f t="shared" si="4"/>
        <v>lundi</v>
      </c>
      <c r="C170" s="46" t="str">
        <f t="shared" si="5"/>
        <v>novembre</v>
      </c>
      <c r="D170" s="70">
        <v>3</v>
      </c>
      <c r="E170" s="20" t="s">
        <v>3</v>
      </c>
      <c r="F170" s="52" t="s">
        <v>33</v>
      </c>
      <c r="G170" s="52" t="s">
        <v>33</v>
      </c>
      <c r="H170" s="70" t="s">
        <v>34</v>
      </c>
      <c r="I170" s="3" t="s">
        <v>6</v>
      </c>
      <c r="J170" s="24" t="s">
        <v>11</v>
      </c>
    </row>
    <row r="171" spans="1:10" ht="25.5">
      <c r="A171" s="33">
        <v>42342</v>
      </c>
      <c r="B171" s="46" t="str">
        <f t="shared" si="4"/>
        <v>vendredi</v>
      </c>
      <c r="C171" s="46" t="str">
        <f t="shared" si="5"/>
        <v>décembre</v>
      </c>
      <c r="D171" s="6">
        <v>10</v>
      </c>
      <c r="E171" s="6" t="s">
        <v>3</v>
      </c>
      <c r="F171" s="52" t="s">
        <v>50</v>
      </c>
      <c r="G171" s="52" t="s">
        <v>55</v>
      </c>
      <c r="H171" s="52" t="s">
        <v>33</v>
      </c>
      <c r="I171" s="3" t="s">
        <v>6</v>
      </c>
      <c r="J171" s="24" t="s">
        <v>20</v>
      </c>
    </row>
    <row r="172" spans="1:10" ht="25.5">
      <c r="A172" s="33">
        <v>42374</v>
      </c>
      <c r="B172" s="46" t="str">
        <f t="shared" si="4"/>
        <v>mardi</v>
      </c>
      <c r="C172" s="46" t="str">
        <f t="shared" si="5"/>
        <v>janvier</v>
      </c>
      <c r="D172" s="70">
        <v>1</v>
      </c>
      <c r="E172" s="70" t="s">
        <v>3</v>
      </c>
      <c r="F172" s="52" t="s">
        <v>38</v>
      </c>
      <c r="G172" s="52" t="s">
        <v>58</v>
      </c>
      <c r="H172" s="70" t="s">
        <v>33</v>
      </c>
      <c r="I172" s="3" t="s">
        <v>6</v>
      </c>
      <c r="J172" s="24" t="s">
        <v>19</v>
      </c>
    </row>
    <row r="173" spans="1:10" ht="25.5">
      <c r="A173" s="90">
        <v>42380</v>
      </c>
      <c r="B173" s="90" t="str">
        <f t="shared" si="4"/>
        <v>lundi</v>
      </c>
      <c r="C173" s="90" t="str">
        <f t="shared" si="5"/>
        <v>janvier</v>
      </c>
      <c r="D173" s="99">
        <v>7</v>
      </c>
      <c r="E173" s="90" t="s">
        <v>3</v>
      </c>
      <c r="F173" s="52" t="s">
        <v>49</v>
      </c>
      <c r="G173" s="52" t="s">
        <v>55</v>
      </c>
      <c r="H173" s="79" t="s">
        <v>32</v>
      </c>
      <c r="I173" s="38" t="s">
        <v>6</v>
      </c>
      <c r="J173" s="37" t="s">
        <v>20</v>
      </c>
    </row>
    <row r="174" spans="1:10">
      <c r="A174" s="33">
        <v>42383</v>
      </c>
      <c r="B174" s="46" t="str">
        <f t="shared" si="4"/>
        <v>jeudi</v>
      </c>
      <c r="C174" s="46" t="str">
        <f t="shared" si="5"/>
        <v>janvier</v>
      </c>
      <c r="D174" s="70" t="s">
        <v>10</v>
      </c>
      <c r="E174" s="6" t="s">
        <v>3</v>
      </c>
      <c r="F174" s="52" t="s">
        <v>49</v>
      </c>
      <c r="G174" s="52" t="s">
        <v>54</v>
      </c>
      <c r="H174" s="70" t="s">
        <v>32</v>
      </c>
      <c r="I174" s="3" t="s">
        <v>6</v>
      </c>
      <c r="J174" s="24" t="s">
        <v>11</v>
      </c>
    </row>
    <row r="175" spans="1:10">
      <c r="A175" s="33">
        <v>42394</v>
      </c>
      <c r="B175" s="46" t="str">
        <f t="shared" si="4"/>
        <v>lundi</v>
      </c>
      <c r="C175" s="46" t="str">
        <f t="shared" si="5"/>
        <v>janvier</v>
      </c>
      <c r="D175" s="70">
        <v>4</v>
      </c>
      <c r="E175" s="6" t="s">
        <v>3</v>
      </c>
      <c r="F175" s="52" t="s">
        <v>50</v>
      </c>
      <c r="G175" s="52" t="s">
        <v>43</v>
      </c>
      <c r="H175" s="70" t="s">
        <v>32</v>
      </c>
      <c r="I175" s="3" t="s">
        <v>6</v>
      </c>
      <c r="J175" s="24" t="s">
        <v>11</v>
      </c>
    </row>
    <row r="176" spans="1:10" ht="25.5">
      <c r="A176" s="33">
        <v>42401</v>
      </c>
      <c r="B176" s="46" t="str">
        <f t="shared" si="4"/>
        <v>lundi</v>
      </c>
      <c r="C176" s="46" t="str">
        <f t="shared" si="5"/>
        <v>février</v>
      </c>
      <c r="D176" s="70">
        <v>3</v>
      </c>
      <c r="E176" s="6" t="s">
        <v>3</v>
      </c>
      <c r="F176" s="52" t="s">
        <v>49</v>
      </c>
      <c r="G176" s="52" t="s">
        <v>55</v>
      </c>
      <c r="H176" s="70" t="s">
        <v>32</v>
      </c>
      <c r="I176" s="3" t="s">
        <v>6</v>
      </c>
      <c r="J176" s="24" t="s">
        <v>20</v>
      </c>
    </row>
    <row r="177" spans="1:10" ht="25.5">
      <c r="A177" s="33">
        <v>42404</v>
      </c>
      <c r="B177" s="46" t="str">
        <f t="shared" si="4"/>
        <v>jeudi</v>
      </c>
      <c r="C177" s="46" t="str">
        <f t="shared" si="5"/>
        <v>février</v>
      </c>
      <c r="D177" s="70" t="s">
        <v>10</v>
      </c>
      <c r="E177" s="6" t="s">
        <v>3</v>
      </c>
      <c r="F177" s="52" t="s">
        <v>38</v>
      </c>
      <c r="G177" s="52" t="s">
        <v>58</v>
      </c>
      <c r="H177" s="70" t="s">
        <v>32</v>
      </c>
      <c r="I177" s="3" t="s">
        <v>6</v>
      </c>
      <c r="J177" s="24" t="s">
        <v>11</v>
      </c>
    </row>
    <row r="178" spans="1:10" ht="54" customHeight="1">
      <c r="A178" s="67">
        <v>42422</v>
      </c>
      <c r="B178" s="46" t="str">
        <f t="shared" si="4"/>
        <v>lundi</v>
      </c>
      <c r="C178" s="46" t="str">
        <f t="shared" si="5"/>
        <v>février</v>
      </c>
      <c r="D178" s="59">
        <v>10</v>
      </c>
      <c r="E178" s="6" t="s">
        <v>3</v>
      </c>
      <c r="F178" s="52" t="s">
        <v>50</v>
      </c>
      <c r="G178" s="52" t="s">
        <v>43</v>
      </c>
      <c r="H178" s="59" t="s">
        <v>32</v>
      </c>
      <c r="I178" s="3" t="s">
        <v>6</v>
      </c>
      <c r="J178" s="24" t="s">
        <v>11</v>
      </c>
    </row>
    <row r="179" spans="1:10" ht="25.5">
      <c r="A179" s="67">
        <v>42425</v>
      </c>
      <c r="B179" s="46" t="str">
        <f t="shared" si="4"/>
        <v>jeudi</v>
      </c>
      <c r="C179" s="46" t="str">
        <f t="shared" si="5"/>
        <v>février</v>
      </c>
      <c r="D179" s="59">
        <v>7</v>
      </c>
      <c r="E179" s="6" t="s">
        <v>3</v>
      </c>
      <c r="F179" s="52" t="s">
        <v>49</v>
      </c>
      <c r="G179" s="52" t="s">
        <v>57</v>
      </c>
      <c r="H179" s="63" t="s">
        <v>32</v>
      </c>
      <c r="I179" s="3" t="s">
        <v>6</v>
      </c>
      <c r="J179" s="24" t="s">
        <v>20</v>
      </c>
    </row>
    <row r="180" spans="1:10">
      <c r="A180" s="67">
        <v>42431</v>
      </c>
      <c r="B180" s="46" t="str">
        <f t="shared" si="4"/>
        <v>mercredi</v>
      </c>
      <c r="C180" s="46" t="str">
        <f t="shared" si="5"/>
        <v>mars</v>
      </c>
      <c r="D180" s="59">
        <v>21</v>
      </c>
      <c r="E180" s="6" t="s">
        <v>3</v>
      </c>
      <c r="F180" s="52" t="s">
        <v>49</v>
      </c>
      <c r="G180" s="52" t="s">
        <v>43</v>
      </c>
      <c r="H180" s="59" t="s">
        <v>32</v>
      </c>
      <c r="I180" s="3" t="s">
        <v>6</v>
      </c>
      <c r="J180" s="24" t="s">
        <v>22</v>
      </c>
    </row>
    <row r="181" spans="1:10" ht="27" customHeight="1">
      <c r="A181" s="67">
        <v>42444</v>
      </c>
      <c r="B181" s="46" t="str">
        <f t="shared" si="4"/>
        <v>mardi</v>
      </c>
      <c r="C181" s="46" t="str">
        <f t="shared" si="5"/>
        <v>mars</v>
      </c>
      <c r="D181" s="59">
        <v>10</v>
      </c>
      <c r="E181" s="6" t="s">
        <v>3</v>
      </c>
      <c r="F181" s="52" t="s">
        <v>37</v>
      </c>
      <c r="G181" s="52" t="s">
        <v>56</v>
      </c>
      <c r="H181" s="59" t="s">
        <v>32</v>
      </c>
      <c r="I181" s="3" t="s">
        <v>6</v>
      </c>
      <c r="J181" s="24" t="s">
        <v>11</v>
      </c>
    </row>
    <row r="182" spans="1:10">
      <c r="A182" s="67">
        <v>42464</v>
      </c>
      <c r="B182" s="46" t="str">
        <f t="shared" si="4"/>
        <v>lundi</v>
      </c>
      <c r="C182" s="46" t="str">
        <f t="shared" si="5"/>
        <v>avril</v>
      </c>
      <c r="D182" s="63" t="s">
        <v>9</v>
      </c>
      <c r="E182" s="59" t="s">
        <v>3</v>
      </c>
      <c r="F182" s="52" t="s">
        <v>40</v>
      </c>
      <c r="G182" s="52" t="s">
        <v>48</v>
      </c>
      <c r="H182" s="63" t="s">
        <v>33</v>
      </c>
      <c r="I182" s="10" t="s">
        <v>5</v>
      </c>
      <c r="J182" s="7" t="s">
        <v>21</v>
      </c>
    </row>
    <row r="183" spans="1:10">
      <c r="A183" s="67">
        <v>42475</v>
      </c>
      <c r="B183" s="46" t="str">
        <f t="shared" si="4"/>
        <v>vendredi</v>
      </c>
      <c r="C183" s="46" t="str">
        <f t="shared" si="5"/>
        <v>avril</v>
      </c>
      <c r="D183" s="59">
        <v>8</v>
      </c>
      <c r="E183" s="59" t="s">
        <v>3</v>
      </c>
      <c r="F183" s="47" t="s">
        <v>38</v>
      </c>
      <c r="G183" s="52" t="s">
        <v>44</v>
      </c>
      <c r="H183" s="63" t="s">
        <v>32</v>
      </c>
      <c r="I183" s="3" t="s">
        <v>6</v>
      </c>
      <c r="J183" s="24" t="s">
        <v>11</v>
      </c>
    </row>
    <row r="184" spans="1:10">
      <c r="A184" s="67">
        <v>42530</v>
      </c>
      <c r="B184" s="46" t="str">
        <f t="shared" si="4"/>
        <v>jeudi</v>
      </c>
      <c r="C184" s="46" t="str">
        <f t="shared" si="5"/>
        <v>juin</v>
      </c>
      <c r="D184" s="59">
        <v>15</v>
      </c>
      <c r="E184" s="6" t="s">
        <v>3</v>
      </c>
      <c r="F184" s="47" t="s">
        <v>49</v>
      </c>
      <c r="G184" s="57" t="s">
        <v>42</v>
      </c>
      <c r="H184" s="59" t="s">
        <v>32</v>
      </c>
      <c r="I184" s="3" t="s">
        <v>6</v>
      </c>
      <c r="J184" s="24" t="s">
        <v>21</v>
      </c>
    </row>
    <row r="185" spans="1:10">
      <c r="A185" s="67" t="s">
        <v>74</v>
      </c>
      <c r="B185" s="59" t="str">
        <f t="shared" si="4"/>
        <v>.</v>
      </c>
      <c r="C185" s="59" t="str">
        <f t="shared" si="5"/>
        <v>.</v>
      </c>
      <c r="D185" s="59"/>
      <c r="E185" s="6"/>
      <c r="F185" s="50"/>
      <c r="G185" s="53"/>
      <c r="H185" s="59"/>
      <c r="I185" s="3"/>
      <c r="J185" s="24"/>
    </row>
    <row r="186" spans="1:10">
      <c r="A186" s="89" t="s">
        <v>74</v>
      </c>
      <c r="B186" s="69" t="str">
        <f t="shared" si="4"/>
        <v>.</v>
      </c>
      <c r="C186" s="69" t="str">
        <f t="shared" ref="C186:C205" si="6">TEXT(A186,"mmmm")</f>
        <v>.</v>
      </c>
    </row>
    <row r="187" spans="1:10">
      <c r="A187" s="89" t="s">
        <v>74</v>
      </c>
      <c r="B187" s="69" t="str">
        <f t="shared" si="4"/>
        <v>.</v>
      </c>
      <c r="C187" s="69" t="str">
        <f t="shared" si="6"/>
        <v>.</v>
      </c>
    </row>
    <row r="188" spans="1:10">
      <c r="A188" s="89" t="s">
        <v>74</v>
      </c>
      <c r="B188" s="69" t="str">
        <f t="shared" si="4"/>
        <v>.</v>
      </c>
      <c r="C188" s="69" t="str">
        <f t="shared" si="6"/>
        <v>.</v>
      </c>
    </row>
    <row r="189" spans="1:10">
      <c r="A189" s="89" t="s">
        <v>74</v>
      </c>
      <c r="B189" s="69" t="str">
        <f t="shared" si="4"/>
        <v>.</v>
      </c>
      <c r="C189" s="69" t="str">
        <f t="shared" si="6"/>
        <v>.</v>
      </c>
    </row>
    <row r="190" spans="1:10">
      <c r="A190" s="89" t="s">
        <v>74</v>
      </c>
      <c r="B190" s="69" t="str">
        <f t="shared" si="4"/>
        <v>.</v>
      </c>
      <c r="C190" s="69" t="str">
        <f t="shared" si="6"/>
        <v>.</v>
      </c>
    </row>
    <row r="191" spans="1:10">
      <c r="A191" s="89" t="s">
        <v>74</v>
      </c>
      <c r="B191" s="69" t="str">
        <f t="shared" si="4"/>
        <v>.</v>
      </c>
      <c r="C191" s="69" t="str">
        <f t="shared" si="6"/>
        <v>.</v>
      </c>
    </row>
    <row r="192" spans="1:10">
      <c r="A192" s="89" t="s">
        <v>74</v>
      </c>
      <c r="B192" s="69" t="str">
        <f t="shared" si="4"/>
        <v>.</v>
      </c>
      <c r="C192" s="69" t="str">
        <f t="shared" si="6"/>
        <v>.</v>
      </c>
    </row>
    <row r="193" spans="1:3">
      <c r="A193" s="89" t="s">
        <v>74</v>
      </c>
      <c r="B193" s="69" t="str">
        <f t="shared" si="4"/>
        <v>.</v>
      </c>
      <c r="C193" s="69" t="str">
        <f t="shared" si="6"/>
        <v>.</v>
      </c>
    </row>
    <row r="194" spans="1:3">
      <c r="A194" s="89" t="s">
        <v>74</v>
      </c>
      <c r="B194" s="69" t="str">
        <f t="shared" si="4"/>
        <v>.</v>
      </c>
      <c r="C194" s="69" t="str">
        <f t="shared" si="6"/>
        <v>.</v>
      </c>
    </row>
    <row r="195" spans="1:3">
      <c r="A195" s="89" t="s">
        <v>74</v>
      </c>
      <c r="B195" s="69" t="str">
        <f t="shared" si="4"/>
        <v>.</v>
      </c>
      <c r="C195" s="69" t="str">
        <f t="shared" si="6"/>
        <v>.</v>
      </c>
    </row>
    <row r="196" spans="1:3">
      <c r="A196" s="89" t="s">
        <v>74</v>
      </c>
      <c r="B196" s="69" t="str">
        <f t="shared" si="4"/>
        <v>.</v>
      </c>
      <c r="C196" s="69" t="str">
        <f t="shared" si="6"/>
        <v>.</v>
      </c>
    </row>
    <row r="197" spans="1:3">
      <c r="A197" s="89" t="s">
        <v>74</v>
      </c>
      <c r="B197" s="69" t="str">
        <f t="shared" ref="B197:B260" si="7">TEXT(A197,"jjjj")</f>
        <v>.</v>
      </c>
      <c r="C197" s="69" t="str">
        <f t="shared" si="6"/>
        <v>.</v>
      </c>
    </row>
    <row r="198" spans="1:3">
      <c r="A198" s="89" t="s">
        <v>74</v>
      </c>
      <c r="B198" s="69" t="str">
        <f t="shared" si="7"/>
        <v>.</v>
      </c>
      <c r="C198" s="69" t="str">
        <f t="shared" si="6"/>
        <v>.</v>
      </c>
    </row>
    <row r="199" spans="1:3">
      <c r="A199" s="89" t="s">
        <v>74</v>
      </c>
      <c r="B199" s="69" t="str">
        <f t="shared" si="7"/>
        <v>.</v>
      </c>
      <c r="C199" s="69" t="str">
        <f t="shared" si="6"/>
        <v>.</v>
      </c>
    </row>
    <row r="200" spans="1:3">
      <c r="A200" s="89" t="s">
        <v>74</v>
      </c>
      <c r="B200" s="69" t="str">
        <f t="shared" si="7"/>
        <v>.</v>
      </c>
      <c r="C200" s="69" t="str">
        <f t="shared" si="6"/>
        <v>.</v>
      </c>
    </row>
    <row r="201" spans="1:3">
      <c r="A201" s="89" t="s">
        <v>74</v>
      </c>
      <c r="B201" s="69" t="str">
        <f t="shared" si="7"/>
        <v>.</v>
      </c>
      <c r="C201" s="69" t="str">
        <f t="shared" si="6"/>
        <v>.</v>
      </c>
    </row>
    <row r="202" spans="1:3">
      <c r="A202" s="89" t="s">
        <v>74</v>
      </c>
      <c r="B202" s="69" t="str">
        <f t="shared" si="7"/>
        <v>.</v>
      </c>
      <c r="C202" s="69" t="str">
        <f t="shared" si="6"/>
        <v>.</v>
      </c>
    </row>
    <row r="203" spans="1:3">
      <c r="A203" s="89" t="s">
        <v>74</v>
      </c>
      <c r="B203" s="69" t="str">
        <f t="shared" si="7"/>
        <v>.</v>
      </c>
      <c r="C203" s="69" t="str">
        <f t="shared" si="6"/>
        <v>.</v>
      </c>
    </row>
    <row r="204" spans="1:3">
      <c r="A204" s="89" t="s">
        <v>74</v>
      </c>
      <c r="B204" s="69" t="str">
        <f t="shared" si="7"/>
        <v>.</v>
      </c>
      <c r="C204" s="69" t="str">
        <f t="shared" si="6"/>
        <v>.</v>
      </c>
    </row>
    <row r="205" spans="1:3">
      <c r="A205" s="89" t="s">
        <v>74</v>
      </c>
      <c r="B205" s="69" t="str">
        <f t="shared" si="7"/>
        <v>.</v>
      </c>
      <c r="C205" s="69" t="str">
        <f t="shared" si="6"/>
        <v>.</v>
      </c>
    </row>
    <row r="206" spans="1:3">
      <c r="A206" s="89" t="s">
        <v>74</v>
      </c>
      <c r="B206" s="69" t="str">
        <f t="shared" si="7"/>
        <v>.</v>
      </c>
      <c r="C206" s="69" t="str">
        <f t="shared" ref="C206:C269" si="8">TEXT(A206,"mmmm")</f>
        <v>.</v>
      </c>
    </row>
    <row r="207" spans="1:3">
      <c r="A207" s="89" t="s">
        <v>74</v>
      </c>
      <c r="B207" s="69" t="str">
        <f t="shared" si="7"/>
        <v>.</v>
      </c>
      <c r="C207" s="69" t="str">
        <f t="shared" si="8"/>
        <v>.</v>
      </c>
    </row>
    <row r="208" spans="1:3">
      <c r="A208" s="89" t="s">
        <v>74</v>
      </c>
      <c r="B208" s="69" t="str">
        <f t="shared" si="7"/>
        <v>.</v>
      </c>
      <c r="C208" s="69" t="str">
        <f t="shared" si="8"/>
        <v>.</v>
      </c>
    </row>
    <row r="209" spans="1:7">
      <c r="A209" s="89" t="s">
        <v>74</v>
      </c>
      <c r="B209" s="69" t="str">
        <f t="shared" si="7"/>
        <v>.</v>
      </c>
      <c r="C209" s="69" t="str">
        <f t="shared" si="8"/>
        <v>.</v>
      </c>
    </row>
    <row r="210" spans="1:7">
      <c r="A210" s="89" t="s">
        <v>74</v>
      </c>
      <c r="B210" s="69" t="str">
        <f t="shared" si="7"/>
        <v>.</v>
      </c>
      <c r="C210" s="69" t="str">
        <f t="shared" si="8"/>
        <v>.</v>
      </c>
    </row>
    <row r="211" spans="1:7">
      <c r="A211" s="89" t="s">
        <v>74</v>
      </c>
      <c r="B211" s="69" t="str">
        <f t="shared" si="7"/>
        <v>.</v>
      </c>
      <c r="C211" s="69" t="str">
        <f t="shared" si="8"/>
        <v>.</v>
      </c>
    </row>
    <row r="212" spans="1:7">
      <c r="A212" s="89" t="s">
        <v>74</v>
      </c>
      <c r="B212" s="69" t="str">
        <f t="shared" si="7"/>
        <v>.</v>
      </c>
      <c r="C212" s="69" t="str">
        <f t="shared" si="8"/>
        <v>.</v>
      </c>
    </row>
    <row r="213" spans="1:7">
      <c r="A213" s="89" t="s">
        <v>74</v>
      </c>
      <c r="B213" s="69" t="str">
        <f t="shared" si="7"/>
        <v>.</v>
      </c>
      <c r="C213" s="69" t="str">
        <f t="shared" si="8"/>
        <v>.</v>
      </c>
    </row>
    <row r="214" spans="1:7">
      <c r="A214" s="89" t="s">
        <v>74</v>
      </c>
      <c r="B214" s="69" t="str">
        <f t="shared" si="7"/>
        <v>.</v>
      </c>
      <c r="C214" s="69" t="str">
        <f t="shared" si="8"/>
        <v>.</v>
      </c>
    </row>
    <row r="215" spans="1:7">
      <c r="A215" s="89" t="s">
        <v>74</v>
      </c>
      <c r="B215" s="69" t="str">
        <f t="shared" si="7"/>
        <v>.</v>
      </c>
      <c r="C215" s="69" t="str">
        <f t="shared" si="8"/>
        <v>.</v>
      </c>
    </row>
    <row r="216" spans="1:7">
      <c r="A216" s="89" t="s">
        <v>74</v>
      </c>
      <c r="B216" s="69" t="str">
        <f t="shared" si="7"/>
        <v>.</v>
      </c>
      <c r="C216" s="69" t="str">
        <f t="shared" si="8"/>
        <v>.</v>
      </c>
    </row>
    <row r="217" spans="1:7">
      <c r="A217" s="89" t="s">
        <v>74</v>
      </c>
      <c r="B217" s="69" t="str">
        <f t="shared" si="7"/>
        <v>.</v>
      </c>
      <c r="C217" s="69" t="str">
        <f t="shared" si="8"/>
        <v>.</v>
      </c>
    </row>
    <row r="218" spans="1:7">
      <c r="A218" s="89" t="s">
        <v>74</v>
      </c>
      <c r="B218" s="69" t="str">
        <f t="shared" si="7"/>
        <v>.</v>
      </c>
      <c r="C218" s="69" t="str">
        <f t="shared" si="8"/>
        <v>.</v>
      </c>
      <c r="F218" s="68"/>
      <c r="G218" s="68"/>
    </row>
    <row r="219" spans="1:7">
      <c r="A219" s="89" t="s">
        <v>74</v>
      </c>
      <c r="B219" s="69" t="str">
        <f t="shared" si="7"/>
        <v>.</v>
      </c>
      <c r="C219" s="69" t="str">
        <f t="shared" si="8"/>
        <v>.</v>
      </c>
      <c r="F219" s="68"/>
      <c r="G219" s="68"/>
    </row>
    <row r="220" spans="1:7">
      <c r="A220" s="89" t="s">
        <v>74</v>
      </c>
      <c r="B220" s="69" t="str">
        <f t="shared" si="7"/>
        <v>.</v>
      </c>
      <c r="C220" s="69" t="str">
        <f t="shared" si="8"/>
        <v>.</v>
      </c>
      <c r="F220" s="68"/>
      <c r="G220" s="68"/>
    </row>
    <row r="221" spans="1:7">
      <c r="A221" s="89" t="s">
        <v>74</v>
      </c>
      <c r="B221" s="69" t="str">
        <f t="shared" si="7"/>
        <v>.</v>
      </c>
      <c r="C221" s="69" t="str">
        <f t="shared" si="8"/>
        <v>.</v>
      </c>
      <c r="F221" s="68"/>
      <c r="G221" s="68"/>
    </row>
    <row r="222" spans="1:7">
      <c r="A222" s="89" t="s">
        <v>74</v>
      </c>
      <c r="B222" s="69" t="str">
        <f t="shared" si="7"/>
        <v>.</v>
      </c>
      <c r="C222" s="69" t="str">
        <f t="shared" si="8"/>
        <v>.</v>
      </c>
      <c r="F222" s="68"/>
      <c r="G222" s="68"/>
    </row>
    <row r="223" spans="1:7">
      <c r="A223" s="89" t="s">
        <v>74</v>
      </c>
      <c r="B223" s="69" t="str">
        <f t="shared" si="7"/>
        <v>.</v>
      </c>
      <c r="C223" s="69" t="str">
        <f t="shared" si="8"/>
        <v>.</v>
      </c>
      <c r="F223" s="68"/>
      <c r="G223" s="68"/>
    </row>
    <row r="224" spans="1:7">
      <c r="A224" s="89" t="s">
        <v>74</v>
      </c>
      <c r="B224" s="69" t="str">
        <f t="shared" si="7"/>
        <v>.</v>
      </c>
      <c r="C224" s="69" t="str">
        <f t="shared" si="8"/>
        <v>.</v>
      </c>
      <c r="F224" s="68"/>
      <c r="G224" s="68"/>
    </row>
    <row r="225" spans="1:7">
      <c r="A225" s="89" t="s">
        <v>74</v>
      </c>
      <c r="B225" s="69" t="str">
        <f t="shared" si="7"/>
        <v>.</v>
      </c>
      <c r="C225" s="69" t="str">
        <f t="shared" si="8"/>
        <v>.</v>
      </c>
      <c r="F225" s="68"/>
      <c r="G225" s="68"/>
    </row>
    <row r="226" spans="1:7">
      <c r="A226" s="89" t="s">
        <v>74</v>
      </c>
      <c r="B226" s="69" t="str">
        <f t="shared" si="7"/>
        <v>.</v>
      </c>
      <c r="C226" s="69" t="str">
        <f t="shared" si="8"/>
        <v>.</v>
      </c>
      <c r="F226" s="68"/>
      <c r="G226" s="68"/>
    </row>
    <row r="227" spans="1:7">
      <c r="A227" s="89" t="s">
        <v>74</v>
      </c>
      <c r="B227" s="69" t="str">
        <f t="shared" si="7"/>
        <v>.</v>
      </c>
      <c r="C227" s="69" t="str">
        <f t="shared" si="8"/>
        <v>.</v>
      </c>
      <c r="F227" s="68"/>
      <c r="G227" s="68"/>
    </row>
    <row r="228" spans="1:7">
      <c r="A228" s="89" t="s">
        <v>74</v>
      </c>
      <c r="B228" s="69" t="str">
        <f t="shared" si="7"/>
        <v>.</v>
      </c>
      <c r="C228" s="69" t="str">
        <f t="shared" si="8"/>
        <v>.</v>
      </c>
      <c r="F228" s="68"/>
      <c r="G228" s="68"/>
    </row>
    <row r="229" spans="1:7">
      <c r="A229" s="89" t="s">
        <v>74</v>
      </c>
      <c r="B229" s="69" t="str">
        <f t="shared" si="7"/>
        <v>.</v>
      </c>
      <c r="C229" s="69" t="str">
        <f t="shared" si="8"/>
        <v>.</v>
      </c>
      <c r="F229" s="68"/>
      <c r="G229" s="68"/>
    </row>
    <row r="230" spans="1:7">
      <c r="A230" s="89" t="s">
        <v>74</v>
      </c>
      <c r="B230" s="69" t="str">
        <f t="shared" si="7"/>
        <v>.</v>
      </c>
      <c r="C230" s="69" t="str">
        <f t="shared" si="8"/>
        <v>.</v>
      </c>
      <c r="F230" s="68"/>
      <c r="G230" s="68"/>
    </row>
    <row r="231" spans="1:7">
      <c r="A231" s="89" t="s">
        <v>74</v>
      </c>
      <c r="B231" s="69" t="str">
        <f t="shared" si="7"/>
        <v>.</v>
      </c>
      <c r="C231" s="69" t="str">
        <f t="shared" si="8"/>
        <v>.</v>
      </c>
      <c r="F231" s="68"/>
      <c r="G231" s="68"/>
    </row>
    <row r="232" spans="1:7">
      <c r="A232" s="89" t="s">
        <v>74</v>
      </c>
      <c r="B232" s="69" t="str">
        <f t="shared" si="7"/>
        <v>.</v>
      </c>
      <c r="C232" s="69" t="str">
        <f t="shared" si="8"/>
        <v>.</v>
      </c>
      <c r="F232" s="68"/>
      <c r="G232" s="68"/>
    </row>
    <row r="233" spans="1:7">
      <c r="A233" s="89" t="s">
        <v>74</v>
      </c>
      <c r="B233" s="69" t="str">
        <f t="shared" si="7"/>
        <v>.</v>
      </c>
      <c r="C233" s="69" t="str">
        <f t="shared" si="8"/>
        <v>.</v>
      </c>
      <c r="F233" s="68"/>
      <c r="G233" s="68"/>
    </row>
    <row r="234" spans="1:7">
      <c r="A234" s="89" t="s">
        <v>74</v>
      </c>
      <c r="B234" s="69" t="str">
        <f t="shared" si="7"/>
        <v>.</v>
      </c>
      <c r="C234" s="69" t="str">
        <f t="shared" si="8"/>
        <v>.</v>
      </c>
      <c r="F234" s="68"/>
      <c r="G234" s="68"/>
    </row>
    <row r="235" spans="1:7">
      <c r="A235" s="89" t="s">
        <v>74</v>
      </c>
      <c r="B235" s="69" t="str">
        <f t="shared" si="7"/>
        <v>.</v>
      </c>
      <c r="C235" s="69" t="str">
        <f t="shared" si="8"/>
        <v>.</v>
      </c>
      <c r="F235" s="68"/>
      <c r="G235" s="68"/>
    </row>
    <row r="236" spans="1:7">
      <c r="A236" s="89" t="s">
        <v>74</v>
      </c>
      <c r="B236" s="69" t="str">
        <f t="shared" si="7"/>
        <v>.</v>
      </c>
      <c r="C236" s="69" t="str">
        <f t="shared" si="8"/>
        <v>.</v>
      </c>
      <c r="F236" s="68"/>
      <c r="G236" s="68"/>
    </row>
    <row r="237" spans="1:7">
      <c r="A237" s="89" t="s">
        <v>74</v>
      </c>
      <c r="B237" s="69" t="str">
        <f t="shared" si="7"/>
        <v>.</v>
      </c>
      <c r="C237" s="69" t="str">
        <f t="shared" si="8"/>
        <v>.</v>
      </c>
      <c r="F237" s="68"/>
      <c r="G237" s="68"/>
    </row>
    <row r="238" spans="1:7">
      <c r="A238" s="89" t="s">
        <v>74</v>
      </c>
      <c r="B238" s="69" t="str">
        <f t="shared" si="7"/>
        <v>.</v>
      </c>
      <c r="C238" s="69" t="str">
        <f t="shared" si="8"/>
        <v>.</v>
      </c>
      <c r="F238" s="68"/>
      <c r="G238" s="68"/>
    </row>
    <row r="239" spans="1:7">
      <c r="A239" s="89" t="s">
        <v>74</v>
      </c>
      <c r="B239" s="69" t="str">
        <f t="shared" si="7"/>
        <v>.</v>
      </c>
      <c r="C239" s="69" t="str">
        <f t="shared" si="8"/>
        <v>.</v>
      </c>
      <c r="F239" s="68"/>
      <c r="G239" s="68"/>
    </row>
    <row r="240" spans="1:7">
      <c r="A240" s="89" t="s">
        <v>74</v>
      </c>
      <c r="B240" s="69" t="str">
        <f t="shared" si="7"/>
        <v>.</v>
      </c>
      <c r="C240" s="69" t="str">
        <f t="shared" si="8"/>
        <v>.</v>
      </c>
      <c r="F240" s="68"/>
      <c r="G240" s="68"/>
    </row>
    <row r="241" spans="1:7">
      <c r="A241" s="89" t="s">
        <v>74</v>
      </c>
      <c r="B241" s="69" t="str">
        <f t="shared" si="7"/>
        <v>.</v>
      </c>
      <c r="C241" s="69" t="str">
        <f t="shared" si="8"/>
        <v>.</v>
      </c>
      <c r="F241" s="68"/>
      <c r="G241" s="68"/>
    </row>
    <row r="242" spans="1:7">
      <c r="A242" s="89" t="s">
        <v>74</v>
      </c>
      <c r="B242" s="69" t="str">
        <f t="shared" si="7"/>
        <v>.</v>
      </c>
      <c r="C242" s="69" t="str">
        <f t="shared" si="8"/>
        <v>.</v>
      </c>
      <c r="F242" s="68"/>
      <c r="G242" s="68"/>
    </row>
    <row r="243" spans="1:7">
      <c r="A243" s="89" t="s">
        <v>74</v>
      </c>
      <c r="B243" s="69" t="str">
        <f t="shared" si="7"/>
        <v>.</v>
      </c>
      <c r="C243" s="69" t="str">
        <f t="shared" si="8"/>
        <v>.</v>
      </c>
      <c r="F243" s="68"/>
      <c r="G243" s="68"/>
    </row>
    <row r="244" spans="1:7">
      <c r="A244" s="89" t="s">
        <v>74</v>
      </c>
      <c r="B244" s="69" t="str">
        <f t="shared" si="7"/>
        <v>.</v>
      </c>
      <c r="C244" s="69" t="str">
        <f t="shared" si="8"/>
        <v>.</v>
      </c>
      <c r="F244" s="68"/>
      <c r="G244" s="68"/>
    </row>
    <row r="245" spans="1:7">
      <c r="A245" s="89" t="s">
        <v>74</v>
      </c>
      <c r="B245" s="69" t="str">
        <f t="shared" si="7"/>
        <v>.</v>
      </c>
      <c r="C245" s="69" t="str">
        <f t="shared" si="8"/>
        <v>.</v>
      </c>
      <c r="F245" s="68"/>
      <c r="G245" s="68"/>
    </row>
    <row r="246" spans="1:7">
      <c r="A246" s="89" t="s">
        <v>74</v>
      </c>
      <c r="B246" s="69" t="str">
        <f t="shared" si="7"/>
        <v>.</v>
      </c>
      <c r="C246" s="69" t="str">
        <f t="shared" si="8"/>
        <v>.</v>
      </c>
      <c r="F246" s="68"/>
      <c r="G246" s="68"/>
    </row>
    <row r="247" spans="1:7">
      <c r="A247" s="89" t="s">
        <v>74</v>
      </c>
      <c r="B247" s="69" t="str">
        <f t="shared" si="7"/>
        <v>.</v>
      </c>
      <c r="C247" s="69" t="str">
        <f t="shared" si="8"/>
        <v>.</v>
      </c>
      <c r="F247" s="68"/>
      <c r="G247" s="68"/>
    </row>
    <row r="248" spans="1:7">
      <c r="A248" s="89" t="s">
        <v>74</v>
      </c>
      <c r="B248" s="69" t="str">
        <f t="shared" si="7"/>
        <v>.</v>
      </c>
      <c r="C248" s="69" t="str">
        <f t="shared" si="8"/>
        <v>.</v>
      </c>
      <c r="F248" s="68"/>
      <c r="G248" s="68"/>
    </row>
    <row r="249" spans="1:7">
      <c r="A249" s="89" t="s">
        <v>74</v>
      </c>
      <c r="B249" s="69" t="str">
        <f t="shared" si="7"/>
        <v>.</v>
      </c>
      <c r="C249" s="69" t="str">
        <f t="shared" si="8"/>
        <v>.</v>
      </c>
      <c r="F249" s="68"/>
      <c r="G249" s="68"/>
    </row>
    <row r="250" spans="1:7">
      <c r="A250" s="89" t="s">
        <v>74</v>
      </c>
      <c r="B250" s="69" t="str">
        <f t="shared" si="7"/>
        <v>.</v>
      </c>
      <c r="C250" s="69" t="str">
        <f t="shared" si="8"/>
        <v>.</v>
      </c>
      <c r="F250" s="68"/>
      <c r="G250" s="68"/>
    </row>
    <row r="251" spans="1:7">
      <c r="A251" s="89" t="s">
        <v>74</v>
      </c>
      <c r="B251" s="69" t="str">
        <f t="shared" si="7"/>
        <v>.</v>
      </c>
      <c r="C251" s="69" t="str">
        <f t="shared" si="8"/>
        <v>.</v>
      </c>
      <c r="F251" s="68"/>
      <c r="G251" s="68"/>
    </row>
    <row r="252" spans="1:7">
      <c r="A252" s="89" t="s">
        <v>74</v>
      </c>
      <c r="B252" s="69" t="str">
        <f t="shared" si="7"/>
        <v>.</v>
      </c>
      <c r="C252" s="69" t="str">
        <f t="shared" si="8"/>
        <v>.</v>
      </c>
      <c r="F252" s="68"/>
      <c r="G252" s="68"/>
    </row>
    <row r="253" spans="1:7">
      <c r="A253" s="89" t="s">
        <v>74</v>
      </c>
      <c r="B253" s="69" t="str">
        <f t="shared" si="7"/>
        <v>.</v>
      </c>
      <c r="C253" s="69" t="str">
        <f t="shared" si="8"/>
        <v>.</v>
      </c>
      <c r="F253" s="68"/>
      <c r="G253" s="68"/>
    </row>
    <row r="254" spans="1:7">
      <c r="A254" s="89" t="s">
        <v>74</v>
      </c>
      <c r="B254" s="69" t="str">
        <f t="shared" si="7"/>
        <v>.</v>
      </c>
      <c r="C254" s="69" t="str">
        <f t="shared" si="8"/>
        <v>.</v>
      </c>
      <c r="F254" s="68"/>
      <c r="G254" s="68"/>
    </row>
    <row r="255" spans="1:7">
      <c r="A255" s="89" t="s">
        <v>74</v>
      </c>
      <c r="B255" s="69" t="str">
        <f t="shared" si="7"/>
        <v>.</v>
      </c>
      <c r="C255" s="69" t="str">
        <f t="shared" si="8"/>
        <v>.</v>
      </c>
      <c r="F255" s="68"/>
      <c r="G255" s="68"/>
    </row>
    <row r="256" spans="1:7">
      <c r="A256" s="89" t="s">
        <v>74</v>
      </c>
      <c r="B256" s="69" t="str">
        <f t="shared" si="7"/>
        <v>.</v>
      </c>
      <c r="C256" s="69" t="str">
        <f t="shared" si="8"/>
        <v>.</v>
      </c>
      <c r="F256" s="68"/>
      <c r="G256" s="68"/>
    </row>
    <row r="257" spans="1:7">
      <c r="A257" s="89" t="s">
        <v>74</v>
      </c>
      <c r="B257" s="69" t="str">
        <f t="shared" si="7"/>
        <v>.</v>
      </c>
      <c r="C257" s="69" t="str">
        <f t="shared" si="8"/>
        <v>.</v>
      </c>
      <c r="F257" s="68"/>
      <c r="G257" s="68"/>
    </row>
    <row r="258" spans="1:7">
      <c r="A258" s="89" t="s">
        <v>74</v>
      </c>
      <c r="B258" s="69" t="str">
        <f t="shared" si="7"/>
        <v>.</v>
      </c>
      <c r="C258" s="69" t="str">
        <f t="shared" si="8"/>
        <v>.</v>
      </c>
      <c r="F258" s="68"/>
      <c r="G258" s="68"/>
    </row>
    <row r="259" spans="1:7">
      <c r="A259" s="89" t="s">
        <v>74</v>
      </c>
      <c r="B259" s="69" t="str">
        <f t="shared" si="7"/>
        <v>.</v>
      </c>
      <c r="C259" s="69" t="str">
        <f t="shared" si="8"/>
        <v>.</v>
      </c>
      <c r="F259" s="68"/>
      <c r="G259" s="68"/>
    </row>
    <row r="260" spans="1:7">
      <c r="A260" s="89" t="s">
        <v>74</v>
      </c>
      <c r="B260" s="69" t="str">
        <f t="shared" si="7"/>
        <v>.</v>
      </c>
      <c r="C260" s="69" t="str">
        <f t="shared" si="8"/>
        <v>.</v>
      </c>
      <c r="F260" s="68"/>
      <c r="G260" s="68"/>
    </row>
    <row r="261" spans="1:7">
      <c r="A261" s="89" t="s">
        <v>74</v>
      </c>
      <c r="B261" s="69" t="str">
        <f t="shared" ref="B261:B324" si="9">TEXT(A261,"jjjj")</f>
        <v>.</v>
      </c>
      <c r="C261" s="69" t="str">
        <f t="shared" si="8"/>
        <v>.</v>
      </c>
      <c r="F261" s="68"/>
      <c r="G261" s="68"/>
    </row>
    <row r="262" spans="1:7">
      <c r="A262" s="89" t="s">
        <v>74</v>
      </c>
      <c r="B262" s="69" t="str">
        <f t="shared" si="9"/>
        <v>.</v>
      </c>
      <c r="C262" s="69" t="str">
        <f t="shared" si="8"/>
        <v>.</v>
      </c>
      <c r="F262" s="68"/>
      <c r="G262" s="68"/>
    </row>
    <row r="263" spans="1:7">
      <c r="A263" s="89" t="s">
        <v>74</v>
      </c>
      <c r="B263" s="69" t="str">
        <f t="shared" si="9"/>
        <v>.</v>
      </c>
      <c r="C263" s="69" t="str">
        <f t="shared" si="8"/>
        <v>.</v>
      </c>
      <c r="F263" s="68"/>
      <c r="G263" s="68"/>
    </row>
    <row r="264" spans="1:7">
      <c r="A264" s="89" t="s">
        <v>74</v>
      </c>
      <c r="B264" s="69" t="str">
        <f t="shared" si="9"/>
        <v>.</v>
      </c>
      <c r="C264" s="69" t="str">
        <f t="shared" si="8"/>
        <v>.</v>
      </c>
      <c r="F264" s="68"/>
      <c r="G264" s="68"/>
    </row>
    <row r="265" spans="1:7">
      <c r="A265" s="89" t="s">
        <v>74</v>
      </c>
      <c r="B265" s="69" t="str">
        <f t="shared" si="9"/>
        <v>.</v>
      </c>
      <c r="C265" s="69" t="str">
        <f t="shared" si="8"/>
        <v>.</v>
      </c>
      <c r="F265" s="68"/>
      <c r="G265" s="68"/>
    </row>
    <row r="266" spans="1:7">
      <c r="A266" s="89" t="s">
        <v>74</v>
      </c>
      <c r="B266" s="69" t="str">
        <f t="shared" si="9"/>
        <v>.</v>
      </c>
      <c r="C266" s="69" t="str">
        <f t="shared" si="8"/>
        <v>.</v>
      </c>
      <c r="F266" s="68"/>
      <c r="G266" s="68"/>
    </row>
    <row r="267" spans="1:7">
      <c r="A267" s="89" t="s">
        <v>74</v>
      </c>
      <c r="B267" s="69" t="str">
        <f t="shared" si="9"/>
        <v>.</v>
      </c>
      <c r="C267" s="69" t="str">
        <f t="shared" si="8"/>
        <v>.</v>
      </c>
      <c r="F267" s="68"/>
      <c r="G267" s="68"/>
    </row>
    <row r="268" spans="1:7">
      <c r="A268" s="89" t="s">
        <v>74</v>
      </c>
      <c r="B268" s="69" t="str">
        <f t="shared" si="9"/>
        <v>.</v>
      </c>
      <c r="C268" s="69" t="str">
        <f t="shared" si="8"/>
        <v>.</v>
      </c>
      <c r="F268" s="68"/>
      <c r="G268" s="68"/>
    </row>
    <row r="269" spans="1:7">
      <c r="A269" s="89" t="s">
        <v>74</v>
      </c>
      <c r="B269" s="69" t="str">
        <f t="shared" si="9"/>
        <v>.</v>
      </c>
      <c r="C269" s="69" t="str">
        <f t="shared" si="8"/>
        <v>.</v>
      </c>
      <c r="F269" s="68"/>
      <c r="G269" s="68"/>
    </row>
    <row r="270" spans="1:7">
      <c r="A270" s="89" t="s">
        <v>74</v>
      </c>
      <c r="B270" s="69" t="str">
        <f t="shared" si="9"/>
        <v>.</v>
      </c>
      <c r="C270" s="69" t="str">
        <f t="shared" ref="C270:C333" si="10">TEXT(A270,"mmmm")</f>
        <v>.</v>
      </c>
      <c r="F270" s="68"/>
      <c r="G270" s="68"/>
    </row>
    <row r="271" spans="1:7">
      <c r="A271" s="89" t="s">
        <v>74</v>
      </c>
      <c r="B271" s="69" t="str">
        <f t="shared" si="9"/>
        <v>.</v>
      </c>
      <c r="C271" s="69" t="str">
        <f t="shared" si="10"/>
        <v>.</v>
      </c>
      <c r="F271" s="68"/>
      <c r="G271" s="68"/>
    </row>
    <row r="272" spans="1:7">
      <c r="A272" s="89" t="s">
        <v>74</v>
      </c>
      <c r="B272" s="69" t="str">
        <f t="shared" si="9"/>
        <v>.</v>
      </c>
      <c r="C272" s="69" t="str">
        <f t="shared" si="10"/>
        <v>.</v>
      </c>
      <c r="F272" s="68"/>
      <c r="G272" s="68"/>
    </row>
    <row r="273" spans="1:7">
      <c r="A273" s="89" t="s">
        <v>74</v>
      </c>
      <c r="B273" s="69" t="str">
        <f t="shared" si="9"/>
        <v>.</v>
      </c>
      <c r="C273" s="69" t="str">
        <f t="shared" si="10"/>
        <v>.</v>
      </c>
      <c r="F273" s="68"/>
      <c r="G273" s="68"/>
    </row>
    <row r="274" spans="1:7">
      <c r="A274" s="89" t="s">
        <v>74</v>
      </c>
      <c r="B274" s="69" t="str">
        <f t="shared" si="9"/>
        <v>.</v>
      </c>
      <c r="C274" s="69" t="str">
        <f t="shared" si="10"/>
        <v>.</v>
      </c>
      <c r="F274" s="68"/>
      <c r="G274" s="68"/>
    </row>
    <row r="275" spans="1:7">
      <c r="A275" s="89" t="s">
        <v>74</v>
      </c>
      <c r="B275" s="69" t="str">
        <f t="shared" si="9"/>
        <v>.</v>
      </c>
      <c r="C275" s="69" t="str">
        <f t="shared" si="10"/>
        <v>.</v>
      </c>
      <c r="F275" s="68"/>
      <c r="G275" s="68"/>
    </row>
    <row r="276" spans="1:7">
      <c r="A276" s="89" t="s">
        <v>74</v>
      </c>
      <c r="B276" s="69" t="str">
        <f t="shared" si="9"/>
        <v>.</v>
      </c>
      <c r="C276" s="69" t="str">
        <f t="shared" si="10"/>
        <v>.</v>
      </c>
      <c r="F276" s="68"/>
      <c r="G276" s="68"/>
    </row>
    <row r="277" spans="1:7">
      <c r="A277" s="89" t="s">
        <v>74</v>
      </c>
      <c r="B277" s="69" t="str">
        <f t="shared" si="9"/>
        <v>.</v>
      </c>
      <c r="C277" s="69" t="str">
        <f t="shared" si="10"/>
        <v>.</v>
      </c>
      <c r="F277" s="68"/>
      <c r="G277" s="68"/>
    </row>
    <row r="278" spans="1:7">
      <c r="A278" s="89" t="s">
        <v>74</v>
      </c>
      <c r="B278" s="69" t="str">
        <f t="shared" si="9"/>
        <v>.</v>
      </c>
      <c r="C278" s="69" t="str">
        <f t="shared" si="10"/>
        <v>.</v>
      </c>
      <c r="F278" s="68"/>
      <c r="G278" s="68"/>
    </row>
    <row r="279" spans="1:7">
      <c r="A279" s="89" t="s">
        <v>74</v>
      </c>
      <c r="B279" s="69" t="str">
        <f t="shared" si="9"/>
        <v>.</v>
      </c>
      <c r="C279" s="69" t="str">
        <f t="shared" si="10"/>
        <v>.</v>
      </c>
      <c r="F279" s="68"/>
      <c r="G279" s="68"/>
    </row>
    <row r="280" spans="1:7">
      <c r="A280" s="89" t="s">
        <v>74</v>
      </c>
      <c r="B280" s="69" t="str">
        <f t="shared" si="9"/>
        <v>.</v>
      </c>
      <c r="C280" s="69" t="str">
        <f t="shared" si="10"/>
        <v>.</v>
      </c>
      <c r="F280" s="68"/>
      <c r="G280" s="68"/>
    </row>
    <row r="281" spans="1:7">
      <c r="A281" s="89" t="s">
        <v>74</v>
      </c>
      <c r="B281" s="69" t="str">
        <f t="shared" si="9"/>
        <v>.</v>
      </c>
      <c r="C281" s="69" t="str">
        <f t="shared" si="10"/>
        <v>.</v>
      </c>
      <c r="F281" s="68"/>
      <c r="G281" s="68"/>
    </row>
    <row r="282" spans="1:7">
      <c r="A282" s="89" t="s">
        <v>74</v>
      </c>
      <c r="B282" s="69" t="str">
        <f t="shared" si="9"/>
        <v>.</v>
      </c>
      <c r="C282" s="69" t="str">
        <f t="shared" si="10"/>
        <v>.</v>
      </c>
      <c r="F282" s="68"/>
      <c r="G282" s="68"/>
    </row>
    <row r="283" spans="1:7">
      <c r="A283" s="89" t="s">
        <v>74</v>
      </c>
      <c r="B283" s="69" t="str">
        <f t="shared" si="9"/>
        <v>.</v>
      </c>
      <c r="C283" s="69" t="str">
        <f t="shared" si="10"/>
        <v>.</v>
      </c>
      <c r="F283" s="68"/>
      <c r="G283" s="68"/>
    </row>
    <row r="284" spans="1:7">
      <c r="A284" s="89" t="s">
        <v>74</v>
      </c>
      <c r="B284" s="69" t="str">
        <f t="shared" si="9"/>
        <v>.</v>
      </c>
      <c r="C284" s="69" t="str">
        <f t="shared" si="10"/>
        <v>.</v>
      </c>
      <c r="F284" s="68"/>
      <c r="G284" s="68"/>
    </row>
    <row r="285" spans="1:7">
      <c r="A285" s="89" t="s">
        <v>74</v>
      </c>
      <c r="B285" s="69" t="str">
        <f t="shared" si="9"/>
        <v>.</v>
      </c>
      <c r="C285" s="69" t="str">
        <f t="shared" si="10"/>
        <v>.</v>
      </c>
      <c r="F285" s="68"/>
      <c r="G285" s="68"/>
    </row>
    <row r="286" spans="1:7">
      <c r="A286" s="89" t="s">
        <v>74</v>
      </c>
      <c r="B286" s="69" t="str">
        <f t="shared" si="9"/>
        <v>.</v>
      </c>
      <c r="C286" s="69" t="str">
        <f t="shared" si="10"/>
        <v>.</v>
      </c>
      <c r="F286" s="68"/>
      <c r="G286" s="68"/>
    </row>
    <row r="287" spans="1:7">
      <c r="A287" s="89" t="s">
        <v>74</v>
      </c>
      <c r="B287" s="69" t="str">
        <f t="shared" si="9"/>
        <v>.</v>
      </c>
      <c r="C287" s="69" t="str">
        <f t="shared" si="10"/>
        <v>.</v>
      </c>
      <c r="F287" s="68"/>
      <c r="G287" s="68"/>
    </row>
    <row r="288" spans="1:7">
      <c r="A288" s="89" t="s">
        <v>74</v>
      </c>
      <c r="B288" s="69" t="str">
        <f t="shared" si="9"/>
        <v>.</v>
      </c>
      <c r="C288" s="69" t="str">
        <f t="shared" si="10"/>
        <v>.</v>
      </c>
      <c r="F288" s="68"/>
      <c r="G288" s="68"/>
    </row>
    <row r="289" spans="1:7">
      <c r="A289" s="89" t="s">
        <v>74</v>
      </c>
      <c r="B289" s="69" t="str">
        <f t="shared" si="9"/>
        <v>.</v>
      </c>
      <c r="C289" s="69" t="str">
        <f t="shared" si="10"/>
        <v>.</v>
      </c>
      <c r="F289" s="68"/>
      <c r="G289" s="68"/>
    </row>
    <row r="290" spans="1:7">
      <c r="A290" s="89" t="s">
        <v>74</v>
      </c>
      <c r="B290" s="69" t="str">
        <f t="shared" si="9"/>
        <v>.</v>
      </c>
      <c r="C290" s="69" t="str">
        <f t="shared" si="10"/>
        <v>.</v>
      </c>
      <c r="F290" s="68"/>
      <c r="G290" s="68"/>
    </row>
    <row r="291" spans="1:7">
      <c r="A291" s="89" t="s">
        <v>74</v>
      </c>
      <c r="B291" s="69" t="str">
        <f t="shared" si="9"/>
        <v>.</v>
      </c>
      <c r="C291" s="69" t="str">
        <f t="shared" si="10"/>
        <v>.</v>
      </c>
      <c r="F291" s="68"/>
      <c r="G291" s="68"/>
    </row>
    <row r="292" spans="1:7">
      <c r="A292" s="89" t="s">
        <v>74</v>
      </c>
      <c r="B292" s="69" t="str">
        <f t="shared" si="9"/>
        <v>.</v>
      </c>
      <c r="C292" s="69" t="str">
        <f t="shared" si="10"/>
        <v>.</v>
      </c>
      <c r="F292" s="68"/>
      <c r="G292" s="68"/>
    </row>
    <row r="293" spans="1:7">
      <c r="A293" s="89" t="s">
        <v>74</v>
      </c>
      <c r="B293" s="69" t="str">
        <f t="shared" si="9"/>
        <v>.</v>
      </c>
      <c r="C293" s="69" t="str">
        <f t="shared" si="10"/>
        <v>.</v>
      </c>
      <c r="F293" s="68"/>
      <c r="G293" s="68"/>
    </row>
    <row r="294" spans="1:7">
      <c r="A294" s="89" t="s">
        <v>74</v>
      </c>
      <c r="B294" s="69" t="str">
        <f t="shared" si="9"/>
        <v>.</v>
      </c>
      <c r="C294" s="69" t="str">
        <f t="shared" si="10"/>
        <v>.</v>
      </c>
      <c r="F294" s="68"/>
      <c r="G294" s="68"/>
    </row>
    <row r="295" spans="1:7">
      <c r="A295" s="89" t="s">
        <v>74</v>
      </c>
      <c r="B295" s="69" t="str">
        <f t="shared" si="9"/>
        <v>.</v>
      </c>
      <c r="C295" s="69" t="str">
        <f t="shared" si="10"/>
        <v>.</v>
      </c>
      <c r="F295" s="68"/>
      <c r="G295" s="68"/>
    </row>
    <row r="296" spans="1:7">
      <c r="A296" s="89" t="s">
        <v>74</v>
      </c>
      <c r="B296" s="69" t="str">
        <f t="shared" si="9"/>
        <v>.</v>
      </c>
      <c r="C296" s="69" t="str">
        <f t="shared" si="10"/>
        <v>.</v>
      </c>
      <c r="F296" s="68"/>
      <c r="G296" s="68"/>
    </row>
    <row r="297" spans="1:7">
      <c r="A297" s="89" t="s">
        <v>74</v>
      </c>
      <c r="B297" s="69" t="str">
        <f t="shared" si="9"/>
        <v>.</v>
      </c>
      <c r="C297" s="69" t="str">
        <f t="shared" si="10"/>
        <v>.</v>
      </c>
      <c r="F297" s="68"/>
      <c r="G297" s="68"/>
    </row>
    <row r="298" spans="1:7">
      <c r="A298" s="89" t="s">
        <v>74</v>
      </c>
      <c r="B298" s="69" t="str">
        <f t="shared" si="9"/>
        <v>.</v>
      </c>
      <c r="C298" s="69" t="str">
        <f t="shared" si="10"/>
        <v>.</v>
      </c>
      <c r="F298" s="68"/>
      <c r="G298" s="68"/>
    </row>
    <row r="299" spans="1:7">
      <c r="A299" s="89" t="s">
        <v>74</v>
      </c>
      <c r="B299" s="69" t="str">
        <f t="shared" si="9"/>
        <v>.</v>
      </c>
      <c r="C299" s="69" t="str">
        <f t="shared" si="10"/>
        <v>.</v>
      </c>
      <c r="F299" s="68"/>
      <c r="G299" s="68"/>
    </row>
    <row r="300" spans="1:7">
      <c r="A300" s="89" t="s">
        <v>74</v>
      </c>
      <c r="B300" s="69" t="str">
        <f t="shared" si="9"/>
        <v>.</v>
      </c>
      <c r="C300" s="69" t="str">
        <f t="shared" si="10"/>
        <v>.</v>
      </c>
      <c r="F300" s="68"/>
      <c r="G300" s="68"/>
    </row>
    <row r="301" spans="1:7">
      <c r="A301" s="89" t="s">
        <v>74</v>
      </c>
      <c r="B301" s="69" t="str">
        <f t="shared" si="9"/>
        <v>.</v>
      </c>
      <c r="C301" s="69" t="str">
        <f t="shared" si="10"/>
        <v>.</v>
      </c>
      <c r="F301" s="68"/>
      <c r="G301" s="68"/>
    </row>
    <row r="302" spans="1:7">
      <c r="A302" s="89" t="s">
        <v>74</v>
      </c>
      <c r="B302" s="69" t="str">
        <f t="shared" si="9"/>
        <v>.</v>
      </c>
      <c r="C302" s="69" t="str">
        <f t="shared" si="10"/>
        <v>.</v>
      </c>
      <c r="F302" s="68"/>
      <c r="G302" s="68"/>
    </row>
    <row r="303" spans="1:7">
      <c r="A303" s="89" t="s">
        <v>74</v>
      </c>
      <c r="B303" s="69" t="str">
        <f t="shared" si="9"/>
        <v>.</v>
      </c>
      <c r="C303" s="69" t="str">
        <f t="shared" si="10"/>
        <v>.</v>
      </c>
      <c r="F303" s="68"/>
      <c r="G303" s="68"/>
    </row>
    <row r="304" spans="1:7">
      <c r="A304" s="89" t="s">
        <v>74</v>
      </c>
      <c r="B304" s="69" t="str">
        <f t="shared" si="9"/>
        <v>.</v>
      </c>
      <c r="C304" s="69" t="str">
        <f t="shared" si="10"/>
        <v>.</v>
      </c>
      <c r="F304" s="68"/>
      <c r="G304" s="68"/>
    </row>
    <row r="305" spans="1:7">
      <c r="A305" s="89" t="s">
        <v>74</v>
      </c>
      <c r="B305" s="69" t="str">
        <f t="shared" si="9"/>
        <v>.</v>
      </c>
      <c r="C305" s="69" t="str">
        <f t="shared" si="10"/>
        <v>.</v>
      </c>
      <c r="F305" s="68"/>
      <c r="G305" s="68"/>
    </row>
    <row r="306" spans="1:7">
      <c r="A306" s="89" t="s">
        <v>74</v>
      </c>
      <c r="B306" s="69" t="str">
        <f t="shared" si="9"/>
        <v>.</v>
      </c>
      <c r="C306" s="69" t="str">
        <f t="shared" si="10"/>
        <v>.</v>
      </c>
      <c r="F306" s="68"/>
      <c r="G306" s="68"/>
    </row>
    <row r="307" spans="1:7">
      <c r="A307" s="89" t="s">
        <v>74</v>
      </c>
      <c r="B307" s="69" t="str">
        <f t="shared" si="9"/>
        <v>.</v>
      </c>
      <c r="C307" s="69" t="str">
        <f t="shared" si="10"/>
        <v>.</v>
      </c>
      <c r="F307" s="68"/>
      <c r="G307" s="68"/>
    </row>
    <row r="308" spans="1:7">
      <c r="A308" s="89" t="s">
        <v>74</v>
      </c>
      <c r="B308" s="69" t="str">
        <f t="shared" si="9"/>
        <v>.</v>
      </c>
      <c r="C308" s="69" t="str">
        <f t="shared" si="10"/>
        <v>.</v>
      </c>
      <c r="F308" s="68"/>
      <c r="G308" s="68"/>
    </row>
    <row r="309" spans="1:7">
      <c r="A309" s="89" t="s">
        <v>74</v>
      </c>
      <c r="B309" s="69" t="str">
        <f t="shared" si="9"/>
        <v>.</v>
      </c>
      <c r="C309" s="69" t="str">
        <f t="shared" si="10"/>
        <v>.</v>
      </c>
      <c r="F309" s="68"/>
      <c r="G309" s="68"/>
    </row>
    <row r="310" spans="1:7">
      <c r="A310" s="89" t="s">
        <v>74</v>
      </c>
      <c r="B310" s="69" t="str">
        <f t="shared" si="9"/>
        <v>.</v>
      </c>
      <c r="C310" s="69" t="str">
        <f t="shared" si="10"/>
        <v>.</v>
      </c>
      <c r="F310" s="68"/>
      <c r="G310" s="68"/>
    </row>
    <row r="311" spans="1:7">
      <c r="A311" s="89" t="s">
        <v>74</v>
      </c>
      <c r="B311" s="69" t="str">
        <f t="shared" si="9"/>
        <v>.</v>
      </c>
      <c r="C311" s="69" t="str">
        <f t="shared" si="10"/>
        <v>.</v>
      </c>
      <c r="F311" s="68"/>
      <c r="G311" s="68"/>
    </row>
    <row r="312" spans="1:7">
      <c r="A312" s="89" t="s">
        <v>74</v>
      </c>
      <c r="B312" s="69" t="str">
        <f t="shared" si="9"/>
        <v>.</v>
      </c>
      <c r="C312" s="69" t="str">
        <f t="shared" si="10"/>
        <v>.</v>
      </c>
      <c r="F312" s="68"/>
      <c r="G312" s="68"/>
    </row>
    <row r="313" spans="1:7">
      <c r="A313" s="89" t="s">
        <v>74</v>
      </c>
      <c r="B313" s="69" t="str">
        <f t="shared" si="9"/>
        <v>.</v>
      </c>
      <c r="C313" s="69" t="str">
        <f t="shared" si="10"/>
        <v>.</v>
      </c>
      <c r="F313" s="68"/>
      <c r="G313" s="68"/>
    </row>
    <row r="314" spans="1:7">
      <c r="A314" s="89" t="s">
        <v>74</v>
      </c>
      <c r="B314" s="69" t="str">
        <f t="shared" si="9"/>
        <v>.</v>
      </c>
      <c r="C314" s="69" t="str">
        <f t="shared" si="10"/>
        <v>.</v>
      </c>
      <c r="F314" s="68"/>
      <c r="G314" s="68"/>
    </row>
    <row r="315" spans="1:7">
      <c r="A315" s="89" t="s">
        <v>74</v>
      </c>
      <c r="B315" s="69" t="str">
        <f t="shared" si="9"/>
        <v>.</v>
      </c>
      <c r="C315" s="69" t="str">
        <f t="shared" si="10"/>
        <v>.</v>
      </c>
      <c r="F315" s="68"/>
      <c r="G315" s="68"/>
    </row>
    <row r="316" spans="1:7">
      <c r="A316" s="89" t="s">
        <v>74</v>
      </c>
      <c r="B316" s="69" t="str">
        <f t="shared" si="9"/>
        <v>.</v>
      </c>
      <c r="C316" s="69" t="str">
        <f t="shared" si="10"/>
        <v>.</v>
      </c>
      <c r="F316" s="68"/>
      <c r="G316" s="68"/>
    </row>
    <row r="317" spans="1:7">
      <c r="A317" s="89" t="s">
        <v>74</v>
      </c>
      <c r="B317" s="69" t="str">
        <f t="shared" si="9"/>
        <v>.</v>
      </c>
      <c r="C317" s="69" t="str">
        <f t="shared" si="10"/>
        <v>.</v>
      </c>
      <c r="F317" s="68"/>
      <c r="G317" s="68"/>
    </row>
    <row r="318" spans="1:7">
      <c r="A318" s="89" t="s">
        <v>74</v>
      </c>
      <c r="B318" s="69" t="str">
        <f t="shared" si="9"/>
        <v>.</v>
      </c>
      <c r="C318" s="69" t="str">
        <f t="shared" si="10"/>
        <v>.</v>
      </c>
      <c r="F318" s="68"/>
      <c r="G318" s="68"/>
    </row>
    <row r="319" spans="1:7">
      <c r="A319" s="89" t="s">
        <v>74</v>
      </c>
      <c r="B319" s="69" t="str">
        <f t="shared" si="9"/>
        <v>.</v>
      </c>
      <c r="C319" s="69" t="str">
        <f t="shared" si="10"/>
        <v>.</v>
      </c>
      <c r="F319" s="68"/>
      <c r="G319" s="68"/>
    </row>
    <row r="320" spans="1:7">
      <c r="A320" s="89" t="s">
        <v>74</v>
      </c>
      <c r="B320" s="69" t="str">
        <f t="shared" si="9"/>
        <v>.</v>
      </c>
      <c r="C320" s="69" t="str">
        <f t="shared" si="10"/>
        <v>.</v>
      </c>
      <c r="F320" s="68"/>
      <c r="G320" s="68"/>
    </row>
    <row r="321" spans="1:7">
      <c r="A321" s="89" t="s">
        <v>74</v>
      </c>
      <c r="B321" s="69" t="str">
        <f t="shared" si="9"/>
        <v>.</v>
      </c>
      <c r="C321" s="69" t="str">
        <f t="shared" si="10"/>
        <v>.</v>
      </c>
      <c r="F321" s="68"/>
      <c r="G321" s="68"/>
    </row>
    <row r="322" spans="1:7">
      <c r="A322" s="89" t="s">
        <v>74</v>
      </c>
      <c r="B322" s="69" t="str">
        <f t="shared" si="9"/>
        <v>.</v>
      </c>
      <c r="C322" s="69" t="str">
        <f t="shared" si="10"/>
        <v>.</v>
      </c>
      <c r="F322" s="68"/>
      <c r="G322" s="68"/>
    </row>
    <row r="323" spans="1:7">
      <c r="A323" s="89" t="s">
        <v>74</v>
      </c>
      <c r="B323" s="69" t="str">
        <f t="shared" si="9"/>
        <v>.</v>
      </c>
      <c r="C323" s="69" t="str">
        <f t="shared" si="10"/>
        <v>.</v>
      </c>
      <c r="F323" s="68"/>
      <c r="G323" s="68"/>
    </row>
    <row r="324" spans="1:7">
      <c r="A324" s="89" t="s">
        <v>74</v>
      </c>
      <c r="B324" s="69" t="str">
        <f t="shared" si="9"/>
        <v>.</v>
      </c>
      <c r="C324" s="69" t="str">
        <f t="shared" si="10"/>
        <v>.</v>
      </c>
      <c r="F324" s="68"/>
      <c r="G324" s="68"/>
    </row>
    <row r="325" spans="1:7">
      <c r="A325" s="89" t="s">
        <v>74</v>
      </c>
      <c r="B325" s="69" t="str">
        <f t="shared" ref="B325:B348" si="11">TEXT(A325,"jjjj")</f>
        <v>.</v>
      </c>
      <c r="C325" s="69" t="str">
        <f t="shared" si="10"/>
        <v>.</v>
      </c>
      <c r="F325" s="68"/>
      <c r="G325" s="68"/>
    </row>
    <row r="326" spans="1:7">
      <c r="A326" s="89" t="s">
        <v>74</v>
      </c>
      <c r="B326" s="69" t="str">
        <f t="shared" si="11"/>
        <v>.</v>
      </c>
      <c r="C326" s="69" t="str">
        <f t="shared" si="10"/>
        <v>.</v>
      </c>
      <c r="F326" s="68"/>
      <c r="G326" s="68"/>
    </row>
    <row r="327" spans="1:7">
      <c r="A327" s="89" t="s">
        <v>74</v>
      </c>
      <c r="B327" s="69" t="str">
        <f t="shared" si="11"/>
        <v>.</v>
      </c>
      <c r="C327" s="69" t="str">
        <f t="shared" si="10"/>
        <v>.</v>
      </c>
      <c r="F327" s="68"/>
      <c r="G327" s="68"/>
    </row>
    <row r="328" spans="1:7">
      <c r="A328" s="89" t="s">
        <v>74</v>
      </c>
      <c r="B328" s="69" t="str">
        <f t="shared" si="11"/>
        <v>.</v>
      </c>
      <c r="C328" s="69" t="str">
        <f t="shared" si="10"/>
        <v>.</v>
      </c>
      <c r="F328" s="68"/>
      <c r="G328" s="68"/>
    </row>
    <row r="329" spans="1:7">
      <c r="A329" s="89" t="s">
        <v>74</v>
      </c>
      <c r="B329" s="69" t="str">
        <f t="shared" si="11"/>
        <v>.</v>
      </c>
      <c r="C329" s="69" t="str">
        <f t="shared" si="10"/>
        <v>.</v>
      </c>
      <c r="F329" s="68"/>
      <c r="G329" s="68"/>
    </row>
    <row r="330" spans="1:7">
      <c r="A330" s="89" t="s">
        <v>74</v>
      </c>
      <c r="B330" s="69" t="str">
        <f t="shared" si="11"/>
        <v>.</v>
      </c>
      <c r="C330" s="69" t="str">
        <f t="shared" si="10"/>
        <v>.</v>
      </c>
      <c r="F330" s="68"/>
      <c r="G330" s="68"/>
    </row>
    <row r="331" spans="1:7">
      <c r="A331" s="89" t="s">
        <v>74</v>
      </c>
      <c r="B331" s="69" t="str">
        <f t="shared" si="11"/>
        <v>.</v>
      </c>
      <c r="C331" s="69" t="str">
        <f t="shared" si="10"/>
        <v>.</v>
      </c>
      <c r="F331" s="68"/>
      <c r="G331" s="68"/>
    </row>
    <row r="332" spans="1:7">
      <c r="A332" s="89" t="s">
        <v>74</v>
      </c>
      <c r="B332" s="69" t="str">
        <f t="shared" si="11"/>
        <v>.</v>
      </c>
      <c r="C332" s="69" t="str">
        <f t="shared" si="10"/>
        <v>.</v>
      </c>
      <c r="F332" s="68"/>
      <c r="G332" s="68"/>
    </row>
    <row r="333" spans="1:7">
      <c r="A333" s="89" t="s">
        <v>74</v>
      </c>
      <c r="B333" s="69" t="str">
        <f t="shared" si="11"/>
        <v>.</v>
      </c>
      <c r="C333" s="69" t="str">
        <f t="shared" si="10"/>
        <v>.</v>
      </c>
      <c r="F333" s="68"/>
      <c r="G333" s="68"/>
    </row>
    <row r="334" spans="1:7">
      <c r="A334" s="89" t="s">
        <v>74</v>
      </c>
      <c r="B334" s="69" t="str">
        <f t="shared" si="11"/>
        <v>.</v>
      </c>
      <c r="C334" s="69" t="str">
        <f t="shared" ref="C334:C348" si="12">TEXT(A334,"mmmm")</f>
        <v>.</v>
      </c>
      <c r="F334" s="68"/>
      <c r="G334" s="68"/>
    </row>
    <row r="335" spans="1:7">
      <c r="A335" s="89" t="s">
        <v>74</v>
      </c>
      <c r="B335" s="69" t="str">
        <f t="shared" si="11"/>
        <v>.</v>
      </c>
      <c r="C335" s="69" t="str">
        <f t="shared" si="12"/>
        <v>.</v>
      </c>
      <c r="F335" s="68"/>
      <c r="G335" s="68"/>
    </row>
    <row r="336" spans="1:7">
      <c r="A336" s="89" t="s">
        <v>74</v>
      </c>
      <c r="B336" s="69" t="str">
        <f t="shared" si="11"/>
        <v>.</v>
      </c>
      <c r="C336" s="69" t="str">
        <f t="shared" si="12"/>
        <v>.</v>
      </c>
      <c r="F336" s="68"/>
      <c r="G336" s="68"/>
    </row>
    <row r="337" spans="1:7">
      <c r="A337" s="89" t="s">
        <v>74</v>
      </c>
      <c r="B337" s="69" t="str">
        <f t="shared" si="11"/>
        <v>.</v>
      </c>
      <c r="C337" s="69" t="str">
        <f t="shared" si="12"/>
        <v>.</v>
      </c>
      <c r="F337" s="68"/>
      <c r="G337" s="68"/>
    </row>
    <row r="338" spans="1:7">
      <c r="A338" s="89" t="s">
        <v>74</v>
      </c>
      <c r="B338" s="69" t="str">
        <f t="shared" si="11"/>
        <v>.</v>
      </c>
      <c r="C338" s="69" t="str">
        <f t="shared" si="12"/>
        <v>.</v>
      </c>
      <c r="F338" s="68"/>
      <c r="G338" s="68"/>
    </row>
    <row r="339" spans="1:7">
      <c r="A339" s="89" t="s">
        <v>74</v>
      </c>
      <c r="B339" s="69" t="str">
        <f t="shared" si="11"/>
        <v>.</v>
      </c>
      <c r="C339" s="69" t="str">
        <f t="shared" si="12"/>
        <v>.</v>
      </c>
      <c r="F339" s="68"/>
      <c r="G339" s="68"/>
    </row>
    <row r="340" spans="1:7">
      <c r="A340" s="89" t="s">
        <v>74</v>
      </c>
      <c r="B340" s="69" t="str">
        <f t="shared" si="11"/>
        <v>.</v>
      </c>
      <c r="C340" s="69" t="str">
        <f t="shared" si="12"/>
        <v>.</v>
      </c>
      <c r="F340" s="68"/>
      <c r="G340" s="68"/>
    </row>
    <row r="341" spans="1:7">
      <c r="A341" s="89" t="s">
        <v>74</v>
      </c>
      <c r="B341" s="69" t="str">
        <f t="shared" si="11"/>
        <v>.</v>
      </c>
      <c r="C341" s="69" t="str">
        <f t="shared" si="12"/>
        <v>.</v>
      </c>
      <c r="F341" s="68"/>
      <c r="G341" s="68"/>
    </row>
    <row r="342" spans="1:7">
      <c r="A342" s="89" t="s">
        <v>74</v>
      </c>
      <c r="B342" s="69" t="str">
        <f t="shared" si="11"/>
        <v>.</v>
      </c>
      <c r="C342" s="69" t="str">
        <f t="shared" si="12"/>
        <v>.</v>
      </c>
      <c r="F342" s="68"/>
      <c r="G342" s="68"/>
    </row>
    <row r="343" spans="1:7">
      <c r="A343" s="89" t="s">
        <v>74</v>
      </c>
      <c r="B343" s="69" t="str">
        <f t="shared" si="11"/>
        <v>.</v>
      </c>
      <c r="C343" s="69" t="str">
        <f t="shared" si="12"/>
        <v>.</v>
      </c>
      <c r="F343" s="68"/>
      <c r="G343" s="68"/>
    </row>
    <row r="344" spans="1:7">
      <c r="A344" s="89" t="s">
        <v>74</v>
      </c>
      <c r="B344" s="69" t="str">
        <f t="shared" si="11"/>
        <v>.</v>
      </c>
      <c r="C344" s="69" t="str">
        <f t="shared" si="12"/>
        <v>.</v>
      </c>
      <c r="F344" s="68"/>
      <c r="G344" s="68"/>
    </row>
    <row r="345" spans="1:7">
      <c r="A345" s="89" t="s">
        <v>74</v>
      </c>
      <c r="B345" s="69" t="str">
        <f t="shared" si="11"/>
        <v>.</v>
      </c>
      <c r="C345" s="69" t="str">
        <f t="shared" si="12"/>
        <v>.</v>
      </c>
      <c r="F345" s="68"/>
      <c r="G345" s="68"/>
    </row>
    <row r="346" spans="1:7">
      <c r="A346" s="89" t="s">
        <v>74</v>
      </c>
      <c r="B346" s="69" t="str">
        <f t="shared" si="11"/>
        <v>.</v>
      </c>
      <c r="C346" s="69" t="str">
        <f t="shared" si="12"/>
        <v>.</v>
      </c>
      <c r="F346" s="68"/>
      <c r="G346" s="68"/>
    </row>
    <row r="347" spans="1:7">
      <c r="A347" s="89" t="s">
        <v>74</v>
      </c>
      <c r="B347" s="69" t="str">
        <f t="shared" si="11"/>
        <v>.</v>
      </c>
      <c r="C347" s="69" t="str">
        <f t="shared" si="12"/>
        <v>.</v>
      </c>
      <c r="F347" s="68"/>
      <c r="G347" s="68"/>
    </row>
    <row r="348" spans="1:7">
      <c r="A348" s="89" t="s">
        <v>74</v>
      </c>
      <c r="B348" s="69" t="str">
        <f t="shared" si="11"/>
        <v>.</v>
      </c>
      <c r="C348" s="69" t="str">
        <f t="shared" si="12"/>
        <v>.</v>
      </c>
    </row>
  </sheetData>
  <mergeCells count="1">
    <mergeCell ref="A2:E2"/>
  </mergeCells>
  <phoneticPr fontId="0" type="noConversion"/>
  <conditionalFormatting sqref="J105:J108 J110:J185 I106:I108 I111 I115:I117 I44 I57:I58 J4:J58 I59:J107 F6:F7 G5 G7 G13 G20 G23 G26:G27 G31:G32 G58 G41:G42 G168:G169 G63 G88 G93 G97 G105 G114 G117 G122 G125 G132 G142:G143 G162:G163 G181 G56 G38 A4:H4 E172:E179 B5:C184">
    <cfRule type="cellIs" dxfId="2" priority="4511" stopIfTrue="1" operator="equal">
      <formula>"oui"</formula>
    </cfRule>
  </conditionalFormatting>
  <conditionalFormatting sqref="I111 I115:I117 I4:I43 I45:I56 I60:I108">
    <cfRule type="cellIs" dxfId="1" priority="4509" stopIfTrue="1" operator="equal">
      <formula>"oui"</formula>
    </cfRule>
  </conditionalFormatting>
  <conditionalFormatting sqref="J110:J185 J40:J43 J45:J108">
    <cfRule type="cellIs" dxfId="0" priority="4503" stopIfTrue="1" operator="equal">
      <formula>"""non"""</formula>
    </cfRule>
  </conditionalFormatting>
  <dataValidations count="3">
    <dataValidation type="list" allowBlank="1" showInputMessage="1" showErrorMessage="1" sqref="J110:J185 J4:J108">
      <formula1>#REF!</formula1>
    </dataValidation>
    <dataValidation type="list" allowBlank="1" showInputMessage="1" showErrorMessage="1" sqref="I115 I111 I4:I108">
      <formula1>#REF!</formula1>
    </dataValidation>
    <dataValidation type="list" allowBlank="1" showInputMessage="1" showErrorMessage="1" sqref="E155:E170 E172:E179 E124:E125 E4:E109 E114 E182:E183">
      <formula1>#REF!</formula1>
    </dataValidation>
  </dataValidations>
  <pageMargins left="0.34" right="0.41" top="0.98425196850393704" bottom="0.98425196850393704" header="0.51181102362204722" footer="0.51181102362204722"/>
  <pageSetup paperSize="9" scale="3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F111"/>
  <sheetViews>
    <sheetView topLeftCell="A13" workbookViewId="0">
      <selection activeCell="I44" sqref="I44"/>
    </sheetView>
  </sheetViews>
  <sheetFormatPr baseColWidth="10" defaultRowHeight="12.75" outlineLevelRow="1"/>
  <cols>
    <col min="1" max="1" width="24.5703125" bestFit="1" customWidth="1"/>
    <col min="2" max="2" width="29" bestFit="1" customWidth="1"/>
    <col min="3" max="3" width="10.28515625" style="45" bestFit="1" customWidth="1"/>
    <col min="5" max="5" width="29" style="44" bestFit="1" customWidth="1"/>
    <col min="6" max="6" width="9.7109375" bestFit="1" customWidth="1"/>
  </cols>
  <sheetData>
    <row r="1" spans="1:6" ht="13.5" thickBot="1">
      <c r="A1" s="55"/>
    </row>
    <row r="2" spans="1:6" ht="13.5" thickBot="1">
      <c r="B2" s="56"/>
      <c r="C2" s="58" t="s">
        <v>13</v>
      </c>
      <c r="E2" s="56"/>
      <c r="F2" s="58" t="s">
        <v>14</v>
      </c>
    </row>
    <row r="3" spans="1:6" ht="26.25" thickBot="1">
      <c r="B3" s="45"/>
      <c r="C3" s="80" t="s">
        <v>51</v>
      </c>
      <c r="E3" s="45"/>
      <c r="F3" s="80" t="s">
        <v>15</v>
      </c>
    </row>
    <row r="4" spans="1:6" outlineLevel="1">
      <c r="B4" s="81" t="s">
        <v>32</v>
      </c>
      <c r="C4" s="32">
        <f>COUNTIFS('Accidents avec Arret'!$H$4:$H$1002,"="&amp;B4)</f>
        <v>114</v>
      </c>
      <c r="E4" s="81" t="s">
        <v>32</v>
      </c>
      <c r="F4" s="32">
        <f>COUNTIFS('Accidents avec Arret'!$H$4:$H$1002,"="&amp;B4,'Accidents avec Arret'!$I$4:$I$1002,"=oui")</f>
        <v>1</v>
      </c>
    </row>
    <row r="5" spans="1:6" outlineLevel="1">
      <c r="B5" s="82" t="s">
        <v>34</v>
      </c>
      <c r="C5" s="12">
        <f>COUNTIFS('Accidents avec Arret'!$H$4:$H$1002,"="&amp;B5)</f>
        <v>4</v>
      </c>
      <c r="E5" s="82" t="s">
        <v>34</v>
      </c>
      <c r="F5" s="12">
        <f>COUNTIFS('Accidents avec Arret'!$H$4:$H$1002,"="&amp;B5,'Accidents avec Arret'!$I$4:$I$1002,"=oui")</f>
        <v>0</v>
      </c>
    </row>
    <row r="6" spans="1:6" ht="13.5" outlineLevel="1" thickBot="1">
      <c r="B6" s="82" t="s">
        <v>33</v>
      </c>
      <c r="C6" s="13">
        <f>COUNTIFS('Accidents avec Arret'!$H$4:$H$1002,"="&amp;B6)</f>
        <v>63</v>
      </c>
      <c r="E6" s="82" t="s">
        <v>33</v>
      </c>
      <c r="F6" s="12">
        <f>COUNTIFS('Accidents avec Arret'!$H$4:$H$1002,"="&amp;B6,'Accidents avec Arret'!$I$4:$I$1002,"=oui")</f>
        <v>3</v>
      </c>
    </row>
    <row r="7" spans="1:6" ht="13.5" thickBot="1">
      <c r="B7" s="61" t="s">
        <v>23</v>
      </c>
      <c r="C7" s="61">
        <f>SUM(C4:C6)</f>
        <v>181</v>
      </c>
      <c r="E7" s="61" t="s">
        <v>23</v>
      </c>
      <c r="F7" s="61">
        <f>SUM(F4:F6)</f>
        <v>4</v>
      </c>
    </row>
    <row r="8" spans="1:6" outlineLevel="1">
      <c r="B8" s="82" t="s">
        <v>36</v>
      </c>
      <c r="C8" s="39">
        <f>COUNTIFS('Accidents avec Arret'!$F$4:$F$1002,"="&amp;B8)</f>
        <v>13</v>
      </c>
      <c r="E8" s="82" t="s">
        <v>36</v>
      </c>
      <c r="F8" s="41">
        <f>COUNTIFS('Accidents avec Arret'!$F$4:$F$1002,"="&amp;E8,'Accidents avec Arret'!$I$4:$I$1002,"=oui")</f>
        <v>0</v>
      </c>
    </row>
    <row r="9" spans="1:6" outlineLevel="1">
      <c r="B9" s="83" t="s">
        <v>38</v>
      </c>
      <c r="C9" s="88">
        <f>COUNTIFS('Accidents avec Arret'!$F$4:$F$1002,"="&amp;B9)</f>
        <v>13</v>
      </c>
      <c r="E9" s="83" t="s">
        <v>38</v>
      </c>
      <c r="F9" s="41">
        <f>COUNTIFS('Accidents avec Arret'!$F$4:$F$1002,"="&amp;E9,'Accidents avec Arret'!$I$4:$I$1002,"=oui")</f>
        <v>0</v>
      </c>
    </row>
    <row r="10" spans="1:6" outlineLevel="1">
      <c r="B10" s="83" t="s">
        <v>37</v>
      </c>
      <c r="C10" s="88">
        <f>COUNTIFS('Accidents avec Arret'!$F$4:$F$1002,"="&amp;B10)</f>
        <v>20</v>
      </c>
      <c r="E10" s="83" t="s">
        <v>37</v>
      </c>
      <c r="F10" s="41">
        <f>COUNTIFS('Accidents avec Arret'!$F$4:$F$1002,"="&amp;E10,'Accidents avec Arret'!$I$4:$I$1002,"=oui")</f>
        <v>0</v>
      </c>
    </row>
    <row r="11" spans="1:6" outlineLevel="1">
      <c r="B11" s="83" t="s">
        <v>50</v>
      </c>
      <c r="C11" s="88">
        <f>COUNTIFS('Accidents avec Arret'!$F$4:$F$1002,"="&amp;B11)</f>
        <v>38</v>
      </c>
      <c r="E11" s="83" t="s">
        <v>50</v>
      </c>
      <c r="F11" s="41">
        <f>COUNTIFS('Accidents avec Arret'!$F$4:$F$1002,"="&amp;E11,'Accidents avec Arret'!$I$4:$I$1002,"=oui")</f>
        <v>0</v>
      </c>
    </row>
    <row r="12" spans="1:6" outlineLevel="1">
      <c r="B12" s="82" t="s">
        <v>49</v>
      </c>
      <c r="C12" s="88">
        <f>COUNTIFS('Accidents avec Arret'!$F$4:$F$1002,"="&amp;B12)</f>
        <v>57</v>
      </c>
      <c r="E12" s="82" t="s">
        <v>49</v>
      </c>
      <c r="F12" s="41">
        <f>COUNTIFS('Accidents avec Arret'!$F$4:$F$1002,"="&amp;E12,'Accidents avec Arret'!$I$4:$I$1002,"=oui")</f>
        <v>0</v>
      </c>
    </row>
    <row r="13" spans="1:6" outlineLevel="1">
      <c r="B13" s="83" t="s">
        <v>40</v>
      </c>
      <c r="C13" s="88">
        <f>COUNTIFS('Accidents avec Arret'!$F$4:$F$1002,"="&amp;B13)</f>
        <v>1</v>
      </c>
      <c r="E13" s="83" t="s">
        <v>40</v>
      </c>
      <c r="F13" s="41">
        <f>COUNTIFS('Accidents avec Arret'!$F$4:$F$1002,"="&amp;E13,'Accidents avec Arret'!$I$4:$I$1002,"=oui")</f>
        <v>1</v>
      </c>
    </row>
    <row r="14" spans="1:6" ht="13.5" outlineLevel="1" thickBot="1">
      <c r="B14" s="84" t="s">
        <v>33</v>
      </c>
      <c r="C14" s="14">
        <f>COUNTIFS('Accidents avec Arret'!$F$4:$F$1002,"="&amp;B14)</f>
        <v>39</v>
      </c>
      <c r="E14" s="84" t="s">
        <v>33</v>
      </c>
      <c r="F14" s="41">
        <f>COUNTIFS('Accidents avec Arret'!$F$4:$F$1002,"="&amp;E14,'Accidents avec Arret'!$I$4:$I$1002,"=oui")</f>
        <v>3</v>
      </c>
    </row>
    <row r="15" spans="1:6" ht="13.5" thickBot="1">
      <c r="B15" s="61" t="s">
        <v>23</v>
      </c>
      <c r="C15" s="61">
        <f>SUM(C8:C14)</f>
        <v>181</v>
      </c>
      <c r="E15" s="61" t="s">
        <v>23</v>
      </c>
      <c r="F15" s="61">
        <f>SUM(F8:F14)</f>
        <v>4</v>
      </c>
    </row>
    <row r="16" spans="1:6" outlineLevel="1">
      <c r="B16" s="81" t="s">
        <v>41</v>
      </c>
      <c r="C16" s="92">
        <f>COUNTIFS('Accidents avec Arret'!$G$4:$G$1002,"="&amp;B16)</f>
        <v>4</v>
      </c>
      <c r="E16" s="82" t="s">
        <v>41</v>
      </c>
      <c r="F16" s="41">
        <f>COUNTIFS('Accidents avec Arret'!$G$4:$G$1002,"="&amp;E16,'Accidents avec Arret'!$I$4:$I$1002,"=oui")</f>
        <v>0</v>
      </c>
    </row>
    <row r="17" spans="2:6" outlineLevel="1">
      <c r="B17" s="82" t="s">
        <v>53</v>
      </c>
      <c r="C17" s="93">
        <f>COUNTIFS('Accidents avec Arret'!$G$4:$G$1002,"="&amp;B17)</f>
        <v>1</v>
      </c>
      <c r="E17" s="82" t="s">
        <v>53</v>
      </c>
      <c r="F17" s="41">
        <f>COUNTIFS('Accidents avec Arret'!$G$4:$G$1002,"="&amp;E17,'Accidents avec Arret'!$I$4:$I$1002,"=oui")</f>
        <v>0</v>
      </c>
    </row>
    <row r="18" spans="2:6" outlineLevel="1">
      <c r="B18" s="82" t="s">
        <v>58</v>
      </c>
      <c r="C18" s="93">
        <f>COUNTIFS('Accidents avec Arret'!$G$4:$G$1002,"="&amp;B18)</f>
        <v>9</v>
      </c>
      <c r="E18" s="82" t="s">
        <v>58</v>
      </c>
      <c r="F18" s="41">
        <f>COUNTIFS('Accidents avec Arret'!$G$4:$G$1002,"="&amp;E18,'Accidents avec Arret'!$I$4:$I$1002,"=oui")</f>
        <v>0</v>
      </c>
    </row>
    <row r="19" spans="2:6" outlineLevel="1">
      <c r="B19" s="82" t="s">
        <v>57</v>
      </c>
      <c r="C19" s="93">
        <f>COUNTIFS('Accidents avec Arret'!$G$4:$G$1002,"="&amp;B19)</f>
        <v>2</v>
      </c>
      <c r="E19" s="82" t="s">
        <v>57</v>
      </c>
      <c r="F19" s="41">
        <f>COUNTIFS('Accidents avec Arret'!$G$4:$G$1002,"="&amp;E19,'Accidents avec Arret'!$I$4:$I$1002,"=oui")</f>
        <v>0</v>
      </c>
    </row>
    <row r="20" spans="2:6" outlineLevel="1">
      <c r="B20" s="82" t="s">
        <v>56</v>
      </c>
      <c r="C20" s="93">
        <f>COUNTIFS('Accidents avec Arret'!$G$4:$G$1002,"="&amp;B20)</f>
        <v>34</v>
      </c>
      <c r="E20" s="82" t="s">
        <v>56</v>
      </c>
      <c r="F20" s="41">
        <f>COUNTIFS('Accidents avec Arret'!$G$4:$G$1002,"="&amp;E20,'Accidents avec Arret'!$I$4:$I$1002,"=oui")</f>
        <v>0</v>
      </c>
    </row>
    <row r="21" spans="2:6" outlineLevel="1">
      <c r="B21" s="82" t="s">
        <v>42</v>
      </c>
      <c r="C21" s="93">
        <f>COUNTIFS('Accidents avec Arret'!$G$4:$G$1002,"="&amp;B21)</f>
        <v>8</v>
      </c>
      <c r="E21" s="82" t="s">
        <v>42</v>
      </c>
      <c r="F21" s="41">
        <f>COUNTIFS('Accidents avec Arret'!$G$4:$G$1002,"="&amp;E21,'Accidents avec Arret'!$I$4:$I$1002,"=oui")</f>
        <v>1</v>
      </c>
    </row>
    <row r="22" spans="2:6" outlineLevel="1">
      <c r="B22" s="82" t="s">
        <v>43</v>
      </c>
      <c r="C22" s="93">
        <f>COUNTIFS('Accidents avec Arret'!$G$4:$G$1002,"="&amp;B22)</f>
        <v>16</v>
      </c>
      <c r="E22" s="82" t="s">
        <v>43</v>
      </c>
      <c r="F22" s="41">
        <f>COUNTIFS('Accidents avec Arret'!$G$4:$G$1002,"="&amp;E22,'Accidents avec Arret'!$I$4:$I$1002,"=oui")</f>
        <v>0</v>
      </c>
    </row>
    <row r="23" spans="2:6" outlineLevel="1">
      <c r="B23" s="82" t="s">
        <v>44</v>
      </c>
      <c r="C23" s="93">
        <f>COUNTIFS('Accidents avec Arret'!$G$4:$G$1002,"="&amp;B23)</f>
        <v>16</v>
      </c>
      <c r="E23" s="82" t="s">
        <v>44</v>
      </c>
      <c r="F23" s="41">
        <f>COUNTIFS('Accidents avec Arret'!$G$4:$G$1002,"="&amp;E23,'Accidents avec Arret'!$I$4:$I$1002,"=oui")</f>
        <v>0</v>
      </c>
    </row>
    <row r="24" spans="2:6" outlineLevel="1">
      <c r="B24" s="82" t="s">
        <v>54</v>
      </c>
      <c r="C24" s="93">
        <f>COUNTIFS('Accidents avec Arret'!$G$4:$G$1002,"="&amp;B24)</f>
        <v>4</v>
      </c>
      <c r="E24" s="82" t="s">
        <v>54</v>
      </c>
      <c r="F24" s="41">
        <f>COUNTIFS('Accidents avec Arret'!$G$4:$G$1002,"="&amp;E24,'Accidents avec Arret'!$I$4:$I$1002,"=oui")</f>
        <v>0</v>
      </c>
    </row>
    <row r="25" spans="2:6" outlineLevel="1">
      <c r="B25" s="82" t="s">
        <v>39</v>
      </c>
      <c r="C25" s="93">
        <f>COUNTIFS('Accidents avec Arret'!$G$4:$G$1002,"="&amp;B25)</f>
        <v>9</v>
      </c>
      <c r="E25" s="82" t="s">
        <v>39</v>
      </c>
      <c r="F25" s="41">
        <f>COUNTIFS('Accidents avec Arret'!$G$4:$G$1002,"="&amp;E25,'Accidents avec Arret'!$I$4:$I$1002,"=oui")</f>
        <v>1</v>
      </c>
    </row>
    <row r="26" spans="2:6" outlineLevel="1">
      <c r="B26" s="82" t="s">
        <v>48</v>
      </c>
      <c r="C26" s="93">
        <f>COUNTIFS('Accidents avec Arret'!$G$4:$G$1002,"="&amp;B26)</f>
        <v>1</v>
      </c>
      <c r="E26" s="82" t="s">
        <v>48</v>
      </c>
      <c r="F26" s="41">
        <f>COUNTIFS('Accidents avec Arret'!$G$4:$G$1002,"="&amp;E26,'Accidents avec Arret'!$I$4:$I$1002,"=oui")</f>
        <v>1</v>
      </c>
    </row>
    <row r="27" spans="2:6" outlineLevel="1">
      <c r="B27" s="82" t="s">
        <v>47</v>
      </c>
      <c r="C27" s="93">
        <f>COUNTIFS('Accidents avec Arret'!$G$4:$G$1002,"="&amp;B27)</f>
        <v>1</v>
      </c>
      <c r="E27" s="82" t="s">
        <v>47</v>
      </c>
      <c r="F27" s="41">
        <f>COUNTIFS('Accidents avec Arret'!$G$4:$G$1002,"="&amp;E27,'Accidents avec Arret'!$I$4:$I$1002,"=oui")</f>
        <v>0</v>
      </c>
    </row>
    <row r="28" spans="2:6" outlineLevel="1">
      <c r="B28" s="82" t="s">
        <v>55</v>
      </c>
      <c r="C28" s="93">
        <f>COUNTIFS('Accidents avec Arret'!$G$4:$G$1002,"="&amp;B28)</f>
        <v>21</v>
      </c>
      <c r="E28" s="82" t="s">
        <v>55</v>
      </c>
      <c r="F28" s="41">
        <f>COUNTIFS('Accidents avec Arret'!$G$4:$G$1002,"="&amp;E28,'Accidents avec Arret'!$I$4:$I$1002,"=oui")</f>
        <v>0</v>
      </c>
    </row>
    <row r="29" spans="2:6" outlineLevel="1">
      <c r="B29" s="82" t="s">
        <v>45</v>
      </c>
      <c r="C29" s="93">
        <f>COUNTIFS('Accidents avec Arret'!$G$4:$G$1002,"="&amp;B29)</f>
        <v>2</v>
      </c>
      <c r="E29" s="82" t="s">
        <v>45</v>
      </c>
      <c r="F29" s="41">
        <f>COUNTIFS('Accidents avec Arret'!$G$4:$G$1002,"="&amp;E29,'Accidents avec Arret'!$I$4:$I$1002,"=oui")</f>
        <v>0</v>
      </c>
    </row>
    <row r="30" spans="2:6" outlineLevel="1">
      <c r="B30" s="82" t="s">
        <v>40</v>
      </c>
      <c r="C30" s="93">
        <f>COUNTIFS('Accidents avec Arret'!$G$4:$G$1002,"="&amp;B30)</f>
        <v>1</v>
      </c>
      <c r="E30" s="82" t="s">
        <v>40</v>
      </c>
      <c r="F30" s="41">
        <f>COUNTIFS('Accidents avec Arret'!$G$4:$G$1002,"="&amp;E30,'Accidents avec Arret'!$I$4:$I$1002,"=oui")</f>
        <v>1</v>
      </c>
    </row>
    <row r="31" spans="2:6" ht="13.5" outlineLevel="1" thickBot="1">
      <c r="B31" s="84" t="s">
        <v>33</v>
      </c>
      <c r="C31" s="94">
        <f>COUNTIFS('Accidents avec Arret'!$G$4:$G$1002,"="&amp;B31)</f>
        <v>52</v>
      </c>
      <c r="E31" s="82" t="s">
        <v>33</v>
      </c>
      <c r="F31" s="41">
        <f>COUNTIFS('Accidents avec Arret'!$G$4:$G$1002,"="&amp;E31,'Accidents avec Arret'!$I$4:$I$1002,"=oui")</f>
        <v>0</v>
      </c>
    </row>
    <row r="32" spans="2:6" ht="13.5" thickBot="1">
      <c r="B32" s="61" t="s">
        <v>23</v>
      </c>
      <c r="C32" s="61">
        <f>SUM(C16:C31)</f>
        <v>181</v>
      </c>
      <c r="E32" s="61" t="s">
        <v>23</v>
      </c>
      <c r="F32" s="61">
        <f>SUM(F16:F31)</f>
        <v>4</v>
      </c>
    </row>
    <row r="33" spans="1:6" outlineLevel="1">
      <c r="A33" s="55" t="s">
        <v>84</v>
      </c>
      <c r="B33" s="82" t="s">
        <v>24</v>
      </c>
      <c r="C33" s="40">
        <f>COUNTIFS('Accidents avec Arret'!$B$4:$B$1002,"="&amp;B33)</f>
        <v>57</v>
      </c>
      <c r="E33" s="82" t="s">
        <v>24</v>
      </c>
      <c r="F33" s="40">
        <f>COUNTIFS('Accidents avec Arret'!$B$4:$B$1002,"="&amp;E33,'Accidents avec Arret'!$I$4:$I$1002,"=oui")</f>
        <v>1</v>
      </c>
    </row>
    <row r="34" spans="1:6" outlineLevel="1">
      <c r="B34" s="82" t="s">
        <v>25</v>
      </c>
      <c r="C34" s="40">
        <f>COUNTIFS('Accidents avec Arret'!$B$4:$B$1002,"="&amp;B34)</f>
        <v>33</v>
      </c>
      <c r="E34" s="82" t="s">
        <v>25</v>
      </c>
      <c r="F34" s="40">
        <f>COUNTIFS('Accidents avec Arret'!$B$4:$B$1002,"="&amp;E34,'Accidents avec Arret'!$I$4:$I$1002,"=oui")</f>
        <v>1</v>
      </c>
    </row>
    <row r="35" spans="1:6" outlineLevel="1">
      <c r="B35" s="82" t="s">
        <v>26</v>
      </c>
      <c r="C35" s="40">
        <f>COUNTIFS('Accidents avec Arret'!$B$4:$B$1002,"="&amp;B35)</f>
        <v>32</v>
      </c>
      <c r="E35" s="82" t="s">
        <v>26</v>
      </c>
      <c r="F35" s="40">
        <f>COUNTIFS('Accidents avec Arret'!$B$4:$B$1002,"="&amp;E35,'Accidents avec Arret'!$I$4:$I$1002,"=oui")</f>
        <v>2</v>
      </c>
    </row>
    <row r="36" spans="1:6" outlineLevel="1">
      <c r="B36" s="82" t="s">
        <v>28</v>
      </c>
      <c r="C36" s="40">
        <f>COUNTIFS('Accidents avec Arret'!$B$4:$B$1002,"="&amp;B36)</f>
        <v>32</v>
      </c>
      <c r="E36" s="82" t="s">
        <v>28</v>
      </c>
      <c r="F36" s="40">
        <f>COUNTIFS('Accidents avec Arret'!$B$4:$B$1002,"="&amp;E36,'Accidents avec Arret'!$I$4:$I$1002,"=oui")</f>
        <v>0</v>
      </c>
    </row>
    <row r="37" spans="1:6" outlineLevel="1">
      <c r="B37" s="82" t="s">
        <v>27</v>
      </c>
      <c r="C37" s="40">
        <f>COUNTIFS('Accidents avec Arret'!$B$4:$B$1002,"="&amp;B37)</f>
        <v>20</v>
      </c>
      <c r="E37" s="82" t="s">
        <v>27</v>
      </c>
      <c r="F37" s="40">
        <f>COUNTIFS('Accidents avec Arret'!$B$4:$B$1002,"="&amp;E37,'Accidents avec Arret'!$I$4:$I$1002,"=oui")</f>
        <v>0</v>
      </c>
    </row>
    <row r="38" spans="1:6" outlineLevel="1">
      <c r="B38" s="82" t="s">
        <v>30</v>
      </c>
      <c r="C38" s="40">
        <f>COUNTIFS('Accidents avec Arret'!$B$4:$B$1002,"="&amp;B38)</f>
        <v>5</v>
      </c>
      <c r="E38" s="82" t="s">
        <v>30</v>
      </c>
      <c r="F38" s="40">
        <f>COUNTIFS('Accidents avec Arret'!$B$4:$B$1002,"="&amp;E38,'Accidents avec Arret'!$I$4:$I$1002,"=oui")</f>
        <v>0</v>
      </c>
    </row>
    <row r="39" spans="1:6" ht="13.5" outlineLevel="1" thickBot="1">
      <c r="B39" s="82" t="s">
        <v>29</v>
      </c>
      <c r="C39" s="40">
        <f>COUNTIFS('Accidents avec Arret'!$B$4:$B$1002,"="&amp;B39)</f>
        <v>2</v>
      </c>
      <c r="E39" s="82" t="s">
        <v>29</v>
      </c>
      <c r="F39" s="40">
        <f>COUNTIFS('Accidents avec Arret'!$B$4:$B$1002,"="&amp;E39,'Accidents avec Arret'!$I$4:$I$1002,"=oui")</f>
        <v>0</v>
      </c>
    </row>
    <row r="40" spans="1:6" ht="13.5" outlineLevel="1" thickBot="1">
      <c r="B40" s="61" t="s">
        <v>23</v>
      </c>
      <c r="C40" s="61">
        <f>SUM(C33:C39)</f>
        <v>181</v>
      </c>
      <c r="E40" s="61" t="s">
        <v>23</v>
      </c>
      <c r="F40" s="61">
        <f>SUM(F33:F39)</f>
        <v>4</v>
      </c>
    </row>
    <row r="41" spans="1:6" outlineLevel="1">
      <c r="A41" s="55" t="s">
        <v>85</v>
      </c>
      <c r="B41" s="82" t="s">
        <v>59</v>
      </c>
      <c r="C41" s="40">
        <f>COUNTIFS('Accidents avec Arret'!$C$4:$C$1002,"="&amp;B41)</f>
        <v>18</v>
      </c>
      <c r="E41" s="82" t="s">
        <v>59</v>
      </c>
      <c r="F41" s="40">
        <f>COUNTIFS('Accidents avec Arret'!$C$4:$C$1002,"="&amp;E41,'Accidents avec Arret'!$I$4:$I$1002,"=oui")</f>
        <v>0</v>
      </c>
    </row>
    <row r="42" spans="1:6" outlineLevel="1">
      <c r="B42" s="82" t="s">
        <v>60</v>
      </c>
      <c r="C42" s="40">
        <f>COUNTIFS('Accidents avec Arret'!$C$4:$C$1002,"="&amp;B42)</f>
        <v>13</v>
      </c>
      <c r="E42" s="82" t="s">
        <v>60</v>
      </c>
      <c r="F42" s="40">
        <f>COUNTIFS('Accidents avec Arret'!$C$4:$C$1002,"="&amp;E42,'Accidents avec Arret'!$I$4:$I$1002,"=oui")</f>
        <v>1</v>
      </c>
    </row>
    <row r="43" spans="1:6" outlineLevel="1">
      <c r="B43" s="82" t="s">
        <v>61</v>
      </c>
      <c r="C43" s="40">
        <f>COUNTIFS('Accidents avec Arret'!$C$4:$C$1002,"="&amp;B43)</f>
        <v>12</v>
      </c>
      <c r="E43" s="82" t="s">
        <v>61</v>
      </c>
      <c r="F43" s="40">
        <f>COUNTIFS('Accidents avec Arret'!$C$4:$C$1002,"="&amp;E43,'Accidents avec Arret'!$I$4:$I$1002,"=oui")</f>
        <v>0</v>
      </c>
    </row>
    <row r="44" spans="1:6" outlineLevel="1">
      <c r="B44" s="82" t="s">
        <v>62</v>
      </c>
      <c r="C44" s="40">
        <f>COUNTIFS('Accidents avec Arret'!$C$4:$C$1002,"="&amp;B44)</f>
        <v>11</v>
      </c>
      <c r="E44" s="82" t="s">
        <v>62</v>
      </c>
      <c r="F44" s="40">
        <f>COUNTIFS('Accidents avec Arret'!$C$4:$C$1002,"="&amp;E44,'Accidents avec Arret'!$I$4:$I$1002,"=oui")</f>
        <v>1</v>
      </c>
    </row>
    <row r="45" spans="1:6" outlineLevel="1">
      <c r="B45" s="82" t="s">
        <v>63</v>
      </c>
      <c r="C45" s="40">
        <f>COUNTIFS('Accidents avec Arret'!$C$4:$C$1002,"="&amp;B45)</f>
        <v>14</v>
      </c>
      <c r="E45" s="82" t="s">
        <v>63</v>
      </c>
      <c r="F45" s="40">
        <f>COUNTIFS('Accidents avec Arret'!$C$4:$C$1002,"="&amp;E45,'Accidents avec Arret'!$I$4:$I$1002,"=oui")</f>
        <v>0</v>
      </c>
    </row>
    <row r="46" spans="1:6" outlineLevel="1">
      <c r="B46" s="82" t="s">
        <v>64</v>
      </c>
      <c r="C46" s="40">
        <f>COUNTIFS('Accidents avec Arret'!$C$4:$C$1002,"="&amp;B46)</f>
        <v>21</v>
      </c>
      <c r="E46" s="82" t="s">
        <v>64</v>
      </c>
      <c r="F46" s="40">
        <f>COUNTIFS('Accidents avec Arret'!$C$4:$C$1002,"="&amp;E46,'Accidents avec Arret'!$I$4:$I$1002,"=oui")</f>
        <v>0</v>
      </c>
    </row>
    <row r="47" spans="1:6" outlineLevel="1">
      <c r="B47" s="82" t="s">
        <v>65</v>
      </c>
      <c r="C47" s="40">
        <f>COUNTIFS('Accidents avec Arret'!$C$4:$C$1002,"="&amp;B47)</f>
        <v>15</v>
      </c>
      <c r="E47" s="82" t="s">
        <v>65</v>
      </c>
      <c r="F47" s="40">
        <f>COUNTIFS('Accidents avec Arret'!$C$4:$C$1002,"="&amp;E47,'Accidents avec Arret'!$I$4:$I$1002,"=oui")</f>
        <v>0</v>
      </c>
    </row>
    <row r="48" spans="1:6" outlineLevel="1">
      <c r="B48" s="82" t="s">
        <v>66</v>
      </c>
      <c r="C48" s="40">
        <f>COUNTIFS('Accidents avec Arret'!$C$4:$C$1002,"="&amp;B48)</f>
        <v>11</v>
      </c>
      <c r="E48" s="82" t="s">
        <v>66</v>
      </c>
      <c r="F48" s="40">
        <f>COUNTIFS('Accidents avec Arret'!$C$4:$C$1002,"="&amp;E48,'Accidents avec Arret'!$I$4:$I$1002,"=oui")</f>
        <v>1</v>
      </c>
    </row>
    <row r="49" spans="2:6" outlineLevel="1">
      <c r="B49" s="82" t="s">
        <v>67</v>
      </c>
      <c r="C49" s="40">
        <f>COUNTIFS('Accidents avec Arret'!$C$4:$C$1002,"="&amp;B49)</f>
        <v>16</v>
      </c>
      <c r="E49" s="82" t="s">
        <v>67</v>
      </c>
      <c r="F49" s="40">
        <f>COUNTIFS('Accidents avec Arret'!$C$4:$C$1002,"="&amp;E49,'Accidents avec Arret'!$I$4:$I$1002,"=oui")</f>
        <v>0</v>
      </c>
    </row>
    <row r="50" spans="2:6" outlineLevel="1">
      <c r="B50" s="82" t="s">
        <v>68</v>
      </c>
      <c r="C50" s="40">
        <f>COUNTIFS('Accidents avec Arret'!$C$4:$C$1002,"="&amp;B50)</f>
        <v>22</v>
      </c>
      <c r="E50" s="82" t="s">
        <v>68</v>
      </c>
      <c r="F50" s="40">
        <f>COUNTIFS('Accidents avec Arret'!$C$4:$C$1002,"="&amp;E50,'Accidents avec Arret'!$I$4:$I$1002,"=oui")</f>
        <v>1</v>
      </c>
    </row>
    <row r="51" spans="2:6" outlineLevel="1">
      <c r="B51" s="82" t="s">
        <v>69</v>
      </c>
      <c r="C51" s="40">
        <f>COUNTIFS('Accidents avec Arret'!$C$4:$C$1002,"="&amp;B51)</f>
        <v>15</v>
      </c>
      <c r="E51" s="82" t="s">
        <v>69</v>
      </c>
      <c r="F51" s="40">
        <f>COUNTIFS('Accidents avec Arret'!$C$4:$C$1002,"="&amp;E51,'Accidents avec Arret'!$I$4:$I$1002,"=oui")</f>
        <v>0</v>
      </c>
    </row>
    <row r="52" spans="2:6" ht="13.5" outlineLevel="1" thickBot="1">
      <c r="B52" s="82" t="s">
        <v>70</v>
      </c>
      <c r="C52" s="40">
        <f>COUNTIFS('Accidents avec Arret'!$C$4:$C$1002,"="&amp;B52)</f>
        <v>13</v>
      </c>
      <c r="E52" s="82" t="s">
        <v>70</v>
      </c>
      <c r="F52" s="40">
        <f>COUNTIFS('Accidents avec Arret'!$C$4:$C$1002,"="&amp;E52,'Accidents avec Arret'!$I$4:$I$1002,"=oui")</f>
        <v>0</v>
      </c>
    </row>
    <row r="53" spans="2:6" ht="13.5" outlineLevel="1" thickBot="1">
      <c r="B53" s="61" t="s">
        <v>23</v>
      </c>
      <c r="C53" s="61">
        <f>SUM(C41:C52)</f>
        <v>181</v>
      </c>
      <c r="E53" s="61" t="s">
        <v>23</v>
      </c>
      <c r="F53" s="61">
        <f>SUM(F41:F52)</f>
        <v>4</v>
      </c>
    </row>
    <row r="54" spans="2:6" outlineLevel="1">
      <c r="B54" s="82" t="s">
        <v>75</v>
      </c>
      <c r="C54" s="40">
        <f>COUNTIFS('Accidents avec Arret'!$D$4:$D$1002,"&lt;="&amp;7)</f>
        <v>65</v>
      </c>
    </row>
    <row r="55" spans="2:6" outlineLevel="1">
      <c r="B55" s="82" t="s">
        <v>76</v>
      </c>
      <c r="C55" s="40">
        <f>COUNTIFS('Accidents avec Arret'!$D$4:$D$1002,"&gt;="&amp;8, 'Accidents avec Arret'!$D$4:$D$1002,"&lt;"&amp;14)</f>
        <v>31</v>
      </c>
    </row>
    <row r="56" spans="2:6" outlineLevel="1">
      <c r="B56" s="82" t="s">
        <v>78</v>
      </c>
      <c r="C56" s="40">
        <f>COUNTIFS('Accidents avec Arret'!$D$4:$D$1002,"&gt;="&amp;14, 'Accidents avec Arret'!$D$4:$D$1002,"&lt;"&amp;30)</f>
        <v>29</v>
      </c>
    </row>
    <row r="57" spans="2:6" outlineLevel="1">
      <c r="B57" s="82" t="s">
        <v>77</v>
      </c>
      <c r="C57" s="40">
        <f>COUNTIFS('Accidents avec Arret'!$D$4:$D$1002,"&gt;="&amp;30, 'Accidents avec Arret'!$D$4:$D$1002,"&lt;"&amp;90)</f>
        <v>23</v>
      </c>
    </row>
    <row r="58" spans="2:6" outlineLevel="1">
      <c r="B58" s="82" t="s">
        <v>79</v>
      </c>
      <c r="C58" s="40">
        <f>COUNTIFS('Accidents avec Arret'!$D$4:$D$1002,"&gt;="&amp;90, 'Accidents avec Arret'!$D$4:$D$1002,"&lt;"&amp;180)</f>
        <v>3</v>
      </c>
    </row>
    <row r="59" spans="2:6" outlineLevel="1">
      <c r="B59" s="82" t="s">
        <v>80</v>
      </c>
      <c r="C59" s="40">
        <f>COUNTIFS('Accidents avec Arret'!$D$4:$D$1002,"&gt;="&amp;180, 'Accidents avec Arret'!$D$4:$D$1002,"&lt;"&amp;365)</f>
        <v>2</v>
      </c>
    </row>
    <row r="60" spans="2:6" outlineLevel="1">
      <c r="B60" s="82" t="s">
        <v>81</v>
      </c>
      <c r="C60" s="40">
        <f>COUNTIFS('Accidents avec Arret'!$D$4:$D$1002,"&gt;="&amp;365, 'Accidents avec Arret'!$D$4:$D$1002,"&lt;"&amp;730)</f>
        <v>2</v>
      </c>
    </row>
    <row r="61" spans="2:6" outlineLevel="1">
      <c r="B61" s="82" t="s">
        <v>82</v>
      </c>
      <c r="C61" s="40">
        <f>COUNTIFS('Accidents avec Arret'!$D$4:$D$1002,"&gt;="&amp;730, 'Accidents avec Arret'!$D$4:$D$1002,"&lt;"&amp;1095)</f>
        <v>1</v>
      </c>
    </row>
    <row r="62" spans="2:6" outlineLevel="1">
      <c r="B62" s="82" t="s">
        <v>83</v>
      </c>
      <c r="C62" s="40">
        <f>COUNTIFS('Accidents avec Arret'!$D$4:$D$1002,"&gt;="&amp;1095)</f>
        <v>0</v>
      </c>
    </row>
    <row r="63" spans="2:6" outlineLevel="1">
      <c r="B63" s="82" t="s">
        <v>9</v>
      </c>
      <c r="C63" s="40">
        <f>COUNTIFS('Accidents avec Arret'!$D$4:$D$1002,"="&amp;B63)</f>
        <v>4</v>
      </c>
      <c r="F63" s="44"/>
    </row>
    <row r="64" spans="2:6" outlineLevel="1">
      <c r="B64" s="82" t="s">
        <v>10</v>
      </c>
      <c r="C64" s="40">
        <f>COUNTIFS('Accidents avec Arret'!$D$4:$D$1002,"="&amp;B64)</f>
        <v>17</v>
      </c>
      <c r="F64" s="44"/>
    </row>
    <row r="65" spans="2:6" ht="13.5" outlineLevel="1" thickBot="1">
      <c r="B65" s="82" t="s">
        <v>4</v>
      </c>
      <c r="C65" s="40">
        <f>COUNTIFS('Accidents avec Arret'!$D$4:$D$1002,"="&amp;B65)</f>
        <v>4</v>
      </c>
      <c r="F65" s="44"/>
    </row>
    <row r="66" spans="2:6" ht="13.5" outlineLevel="1" thickBot="1">
      <c r="B66" s="61" t="s">
        <v>23</v>
      </c>
      <c r="C66" s="61">
        <f>SUM(C54:C65)</f>
        <v>181</v>
      </c>
    </row>
    <row r="67" spans="2:6" outlineLevel="1">
      <c r="B67" s="82" t="s">
        <v>21</v>
      </c>
      <c r="C67" s="40">
        <f>COUNTIFS('Accidents avec Arret'!$J$4:$J$1002,"="&amp;B67)</f>
        <v>49</v>
      </c>
    </row>
    <row r="68" spans="2:6" outlineLevel="1">
      <c r="B68" s="82" t="s">
        <v>12</v>
      </c>
      <c r="C68" s="40">
        <f>COUNTIFS('Accidents avec Arret'!$J$4:$J$1002,"="&amp;B68)</f>
        <v>3</v>
      </c>
      <c r="F68" s="44"/>
    </row>
    <row r="69" spans="2:6" outlineLevel="1">
      <c r="B69" s="82" t="s">
        <v>20</v>
      </c>
      <c r="C69" s="40">
        <f>COUNTIFS('Accidents avec Arret'!$J$4:$J$1002,"="&amp;B69)</f>
        <v>33</v>
      </c>
    </row>
    <row r="70" spans="2:6">
      <c r="B70" s="82" t="s">
        <v>19</v>
      </c>
      <c r="C70" s="40">
        <f>COUNTIFS('Accidents avec Arret'!$J$4:$J$1002,"="&amp;B70)</f>
        <v>13</v>
      </c>
      <c r="F70" s="44"/>
    </row>
    <row r="71" spans="2:6" outlineLevel="1">
      <c r="B71" s="82" t="s">
        <v>11</v>
      </c>
      <c r="C71" s="40">
        <f>COUNTIFS('Accidents avec Arret'!$J$4:$J$1002,"="&amp;B71)</f>
        <v>58</v>
      </c>
    </row>
    <row r="72" spans="2:6" outlineLevel="1">
      <c r="B72" s="82" t="s">
        <v>17</v>
      </c>
      <c r="C72" s="40">
        <f>COUNTIFS('Accidents avec Arret'!$J$4:$J$1002,"="&amp;B72)</f>
        <v>7</v>
      </c>
    </row>
    <row r="73" spans="2:6" outlineLevel="1">
      <c r="B73" s="82" t="s">
        <v>22</v>
      </c>
      <c r="C73" s="40">
        <f>COUNTIFS('Accidents avec Arret'!$J$4:$J$1002,"="&amp;B73)</f>
        <v>8</v>
      </c>
      <c r="F73" s="44"/>
    </row>
    <row r="74" spans="2:6" ht="13.5" outlineLevel="1" thickBot="1">
      <c r="B74" s="82" t="s">
        <v>18</v>
      </c>
      <c r="C74" s="40">
        <f>COUNTIFS('Accidents avec Arret'!$J$4:$J$1002,"="&amp;B74)</f>
        <v>10</v>
      </c>
    </row>
    <row r="75" spans="2:6" ht="13.5" outlineLevel="1" thickBot="1">
      <c r="B75" s="61" t="s">
        <v>23</v>
      </c>
      <c r="C75" s="61">
        <f>SUM(C67:C74)</f>
        <v>181</v>
      </c>
    </row>
    <row r="76" spans="2:6" outlineLevel="1"/>
    <row r="77" spans="2:6" outlineLevel="1"/>
    <row r="79" spans="2:6" outlineLevel="1"/>
    <row r="80" spans="2:6" outlineLevel="1"/>
    <row r="81" spans="1:1" outlineLevel="1"/>
    <row r="82" spans="1:1" outlineLevel="1"/>
    <row r="83" spans="1:1" outlineLevel="1"/>
    <row r="84" spans="1:1" outlineLevel="1"/>
    <row r="85" spans="1:1" outlineLevel="1"/>
    <row r="86" spans="1:1" outlineLevel="1"/>
    <row r="87" spans="1:1" outlineLevel="1"/>
    <row r="88" spans="1:1" outlineLevel="1"/>
    <row r="89" spans="1:1" outlineLevel="1"/>
    <row r="90" spans="1:1" outlineLevel="1"/>
    <row r="95" spans="1:1">
      <c r="A95" s="95"/>
    </row>
    <row r="96" spans="1:1">
      <c r="A96" s="96"/>
    </row>
    <row r="97" spans="1:6">
      <c r="A97" s="96"/>
    </row>
    <row r="98" spans="1:6">
      <c r="A98" s="96"/>
    </row>
    <row r="99" spans="1:6">
      <c r="A99" s="96"/>
    </row>
    <row r="101" spans="1:6" s="44" customFormat="1">
      <c r="B101"/>
      <c r="C101" s="45"/>
      <c r="F101"/>
    </row>
    <row r="102" spans="1:6" s="44" customFormat="1">
      <c r="B102"/>
      <c r="C102" s="45"/>
      <c r="F102"/>
    </row>
    <row r="103" spans="1:6" s="44" customFormat="1">
      <c r="B103"/>
      <c r="C103" s="45"/>
      <c r="F103"/>
    </row>
    <row r="106" spans="1:6" s="44" customFormat="1">
      <c r="B106"/>
      <c r="C106" s="45"/>
      <c r="F106"/>
    </row>
    <row r="108" spans="1:6" s="44" customFormat="1">
      <c r="B108"/>
      <c r="C108" s="45"/>
      <c r="F108"/>
    </row>
    <row r="111" spans="1:6" s="44" customFormat="1">
      <c r="B111"/>
      <c r="C111" s="45"/>
      <c r="F111"/>
    </row>
  </sheetData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Accidents avec Arret</vt:lpstr>
      <vt:lpstr>tableau de bord</vt:lpstr>
      <vt:lpstr>AAA_duree</vt:lpstr>
      <vt:lpstr>AAA_famille_risque</vt:lpstr>
      <vt:lpstr>AAA_jour</vt:lpstr>
      <vt:lpstr>AAA_localisation_lésions</vt:lpstr>
      <vt:lpstr>AAA_mois</vt:lpstr>
      <vt:lpstr>AAA_nature_lésions</vt:lpstr>
      <vt:lpstr>AAA_sexe</vt:lpstr>
      <vt:lpstr>duree</vt:lpstr>
      <vt:lpstr>Famille_risque</vt:lpstr>
      <vt:lpstr>jour</vt:lpstr>
      <vt:lpstr>'Accidents avec Arret'!Zone_d_impression</vt:lpstr>
    </vt:vector>
  </TitlesOfParts>
  <Company>EDF - Gaz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EDF-GDF</dc:creator>
  <cp:lastModifiedBy>Gérard Vaudelin (05 26)</cp:lastModifiedBy>
  <cp:lastPrinted>2016-07-18T06:26:02Z</cp:lastPrinted>
  <dcterms:created xsi:type="dcterms:W3CDTF">2012-10-12T06:55:38Z</dcterms:created>
  <dcterms:modified xsi:type="dcterms:W3CDTF">2016-07-26T12:24:50Z</dcterms:modified>
</cp:coreProperties>
</file>