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-15" yWindow="-15" windowWidth="19320" windowHeight="8175"/>
  </bookViews>
  <sheets>
    <sheet name="Ticket" sheetId="1" r:id="rId1"/>
    <sheet name="Sorties" sheetId="2" r:id="rId2"/>
    <sheet name="Encaissements" sheetId="4" r:id="rId3"/>
    <sheet name="Bases" sheetId="5" r:id="rId4"/>
  </sheets>
  <definedNames>
    <definedName name="_xlnm._FilterDatabase" localSheetId="2" hidden="1">Encaissements!$A$1:$E$3</definedName>
    <definedName name="_xlnm._FilterDatabase" localSheetId="1" hidden="1">Sorties!$A$1:$F$20</definedName>
    <definedName name="Lart">OFFSET(Bases!$A$2,,,COUNTA(Bases!$A$2:$A$1000))</definedName>
    <definedName name="Lbases">OFFSET(Bases!$A$2,,,COUNTA(Bases!$A:$A),COUNTA(Bases!$A$1:$C$1))</definedName>
    <definedName name="Lref">OFFSET(Bases!$B$2,,,COUNTA(Bases!$B$2:$B$1000))</definedName>
    <definedName name="REGLT">Bases!$D$2:$D$4</definedName>
    <definedName name="_xlnm.Print_Area" localSheetId="0">Ticket!$A$1:$G$23</definedName>
  </definedNames>
  <calcPr calcId="124519"/>
</workbook>
</file>

<file path=xl/calcChain.xml><?xml version="1.0" encoding="utf-8"?>
<calcChain xmlns="http://schemas.openxmlformats.org/spreadsheetml/2006/main">
  <c r="D9" i="1"/>
  <c r="F9" s="1"/>
  <c r="F10"/>
  <c r="F11"/>
  <c r="F12"/>
  <c r="F13"/>
  <c r="F14"/>
  <c r="F15"/>
  <c r="F16"/>
  <c r="F17"/>
  <c r="D8"/>
  <c r="F18" s="1"/>
  <c r="D10"/>
  <c r="D11"/>
  <c r="D12"/>
  <c r="D13"/>
  <c r="D14"/>
  <c r="D15"/>
  <c r="D16"/>
  <c r="D17"/>
  <c r="F6"/>
  <c r="A6"/>
  <c r="F20" l="1"/>
  <c r="F21" s="1"/>
</calcChain>
</file>

<file path=xl/comments1.xml><?xml version="1.0" encoding="utf-8"?>
<comments xmlns="http://schemas.openxmlformats.org/spreadsheetml/2006/main">
  <authors>
    <author>Habiba Chaibi</author>
  </authors>
  <commentList>
    <comment ref="I8" authorId="0">
      <text>
        <r>
          <rPr>
            <sz val="8"/>
            <color indexed="14"/>
            <rFont val="Tahoma"/>
            <family val="2"/>
          </rPr>
          <t xml:space="preserve">Abi:
1° J'ai rajouter la notion de "numéro de facture" j'aimerai qu'il y ai une acrémentation d'un numéro automatiquement et que celui-ci soit historisé dans l'onglet ENCAISSEMENTS. 
2° J'ai rajouter dans les cellules F19,F20 et F21 les notions de TVA et TTC. J'aimerai que ces éléments soient historisés dans l'onglet ENCAISSEMENTS </t>
        </r>
        <r>
          <rPr>
            <sz val="9"/>
            <color indexed="14"/>
            <rFont val="Tahoma"/>
            <family val="2"/>
          </rPr>
          <t xml:space="preserve">
3° J'ai modifié le nom des cellules A7 et D7. Egalement dans l'onglet BASES mais je ne sais pas si ça risque de perturber le code VBA ??</t>
        </r>
      </text>
    </comment>
  </commentList>
</comments>
</file>

<file path=xl/comments2.xml><?xml version="1.0" encoding="utf-8"?>
<comments xmlns="http://schemas.openxmlformats.org/spreadsheetml/2006/main">
  <authors>
    <author>Habiba Chaibi</author>
  </authors>
  <commentList>
    <comment ref="A2" authorId="0">
      <text>
        <r>
          <rPr>
            <b/>
            <sz val="9"/>
            <color indexed="14"/>
            <rFont val="Tahoma"/>
            <family val="2"/>
          </rPr>
          <t xml:space="preserve">Abi:
</t>
        </r>
        <r>
          <rPr>
            <sz val="12"/>
            <color indexed="14"/>
            <rFont val="Tahoma"/>
            <family val="2"/>
          </rPr>
          <t>Je pense ne pas avoir besoin de cette feuille puisque que tout sera historisé dans l'onglet ENCAISSEMENTS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Habiba Chaibi</author>
  </authors>
  <commentList>
    <comment ref="G4" authorId="0">
      <text>
        <r>
          <rPr>
            <sz val="9"/>
            <color indexed="14"/>
            <rFont val="Tahoma"/>
            <family val="2"/>
          </rPr>
          <t>Abi:
1°-J'ai rajoutée les 2 colonnes en jaune mais je ne sais pas comment faire le code VBA pour que les données s'historisent ??
2°-Egalement dans la colonne MONTANT TTC, ça me ramène le montant HT du ticket !!!
3°- J'aimerai renommer cet onglet comme suit : "HISTO FACTURE" mais je ne sais pas si ça risque d'impacter le code VBA ?</t>
        </r>
      </text>
    </comment>
  </commentList>
</comments>
</file>

<file path=xl/comments4.xml><?xml version="1.0" encoding="utf-8"?>
<comments xmlns="http://schemas.openxmlformats.org/spreadsheetml/2006/main">
  <authors>
    <author>Habiba Chaibi</author>
  </authors>
  <commentList>
    <comment ref="C1" authorId="0">
      <text>
        <r>
          <rPr>
            <sz val="9"/>
            <color indexed="14"/>
            <rFont val="Tahoma"/>
            <family val="2"/>
          </rPr>
          <t>Abi:
Le prix est a saisir manuellement, pas besoin d'une base de donnée sur ce type de champ pour le moment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<sst xmlns="http://schemas.openxmlformats.org/spreadsheetml/2006/main" count="66" uniqueCount="51">
  <si>
    <t>Règlement :</t>
  </si>
  <si>
    <t>CB</t>
  </si>
  <si>
    <t>Chèque</t>
  </si>
  <si>
    <t>Espèces</t>
  </si>
  <si>
    <t>ARTICLE 1</t>
  </si>
  <si>
    <t>ARTICLE 2</t>
  </si>
  <si>
    <t>ARTICLE 3</t>
  </si>
  <si>
    <t>ARTICLE 4</t>
  </si>
  <si>
    <t>ARTICLE 5</t>
  </si>
  <si>
    <t>ARTICLE 6</t>
  </si>
  <si>
    <t>ARTICLE 7</t>
  </si>
  <si>
    <t>ARTICLE 8</t>
  </si>
  <si>
    <t>ENSEIGNE COMMERCIALE</t>
  </si>
  <si>
    <t xml:space="preserve">COORDONNEES </t>
  </si>
  <si>
    <t>MERCI DE VOTRE VISITE</t>
  </si>
  <si>
    <t>BLA BLA BLA</t>
  </si>
  <si>
    <t>DATE</t>
  </si>
  <si>
    <t>HEURE</t>
  </si>
  <si>
    <t>PRIX</t>
  </si>
  <si>
    <t>ARTICLE 9</t>
  </si>
  <si>
    <t>ARTICLE 10</t>
  </si>
  <si>
    <t>ARTICLE 11</t>
  </si>
  <si>
    <t>ARTICLE 12</t>
  </si>
  <si>
    <t>ARTICLE 13</t>
  </si>
  <si>
    <t>ARTICLE 14</t>
  </si>
  <si>
    <t>ARTICLE 15</t>
  </si>
  <si>
    <t>REGLT</t>
  </si>
  <si>
    <t>Quantité</t>
  </si>
  <si>
    <t>Lart</t>
  </si>
  <si>
    <t>=DECALER(Bases!$A$2;;;NBVAL(Bases!$A$2:$A$1000))</t>
  </si>
  <si>
    <t>Lbases</t>
  </si>
  <si>
    <t>=DECALER(Bases!$A$2;;;NBVAL(Bases!$A:$A);NBVAL(Bases!$A$1:$C$1))</t>
  </si>
  <si>
    <t>Lref</t>
  </si>
  <si>
    <t>=DECALER(Bases!$B$2;;;NBVAL(Bases!$B$2:$B$1000))</t>
  </si>
  <si>
    <t>=Bases!$D$2:$D$4</t>
  </si>
  <si>
    <t>Repas complet</t>
  </si>
  <si>
    <t>Coffret Cadeau</t>
  </si>
  <si>
    <t>Vente à emporter</t>
  </si>
  <si>
    <t>FACTURE N°</t>
  </si>
  <si>
    <t>Tx TVA</t>
  </si>
  <si>
    <t>Montant TVA</t>
  </si>
  <si>
    <t>TOTAL TTC</t>
  </si>
  <si>
    <t>TOTAL HT</t>
  </si>
  <si>
    <t>DESIGNATION</t>
  </si>
  <si>
    <t>REFERENCE</t>
  </si>
  <si>
    <t>Numéro Facture</t>
  </si>
  <si>
    <t>REGLEMENT</t>
  </si>
  <si>
    <t>MONTANT TTC</t>
  </si>
  <si>
    <t>xxxx</t>
  </si>
  <si>
    <t>Qté</t>
  </si>
  <si>
    <t>TVA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</si>
</sst>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[$-F400]h:mm:ss\ AM/PM"/>
    <numFmt numFmtId="166" formatCode="0.00_ ;\-0.00\ "/>
    <numFmt numFmtId="167" formatCode="d/mm/yyyy"/>
  </numFmts>
  <fonts count="2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entury Gothic"/>
      <family val="2"/>
    </font>
    <font>
      <i/>
      <sz val="8"/>
      <color indexed="8"/>
      <name val="Calibri"/>
      <family val="2"/>
    </font>
    <font>
      <i/>
      <sz val="8"/>
      <color indexed="8"/>
      <name val="Cambria"/>
      <family val="1"/>
    </font>
    <font>
      <sz val="8"/>
      <color indexed="8"/>
      <name val="Courier New"/>
      <family val="3"/>
    </font>
    <font>
      <sz val="9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ourier New"/>
      <family val="3"/>
    </font>
    <font>
      <sz val="9"/>
      <color indexed="8"/>
      <name val="Cambria"/>
      <family val="1"/>
    </font>
    <font>
      <b/>
      <i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sz val="11"/>
      <color indexed="8"/>
      <name val="Calibri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14"/>
      <name val="Tahoma"/>
      <family val="2"/>
    </font>
    <font>
      <b/>
      <sz val="9"/>
      <color indexed="14"/>
      <name val="Tahoma"/>
      <family val="2"/>
    </font>
    <font>
      <sz val="12"/>
      <color indexed="14"/>
      <name val="Tahoma"/>
      <family val="2"/>
    </font>
    <font>
      <sz val="8"/>
      <color indexed="14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0" fillId="0" borderId="0" xfId="0" applyNumberFormat="1"/>
    <xf numFmtId="165" fontId="5" fillId="0" borderId="0" xfId="0" applyNumberFormat="1" applyFont="1" applyAlignment="1">
      <alignment horizontal="center"/>
    </xf>
    <xf numFmtId="165" fontId="0" fillId="0" borderId="0" xfId="0" applyNumberFormat="1"/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NumberFormat="1"/>
    <xf numFmtId="0" fontId="8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13" fillId="2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/>
    <xf numFmtId="0" fontId="6" fillId="0" borderId="0" xfId="0" applyFont="1"/>
    <xf numFmtId="0" fontId="11" fillId="4" borderId="0" xfId="0" applyFont="1" applyFill="1"/>
    <xf numFmtId="0" fontId="13" fillId="2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2" fontId="13" fillId="5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Fill="1" applyAlignment="1" applyProtection="1">
      <alignment horizontal="right"/>
      <protection locked="0"/>
    </xf>
    <xf numFmtId="0" fontId="13" fillId="6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/>
    <xf numFmtId="166" fontId="14" fillId="7" borderId="0" xfId="0" applyNumberFormat="1" applyFont="1" applyFill="1" applyAlignment="1" applyProtection="1">
      <alignment horizontal="centerContinuous"/>
      <protection locked="0"/>
    </xf>
    <xf numFmtId="166" fontId="11" fillId="7" borderId="0" xfId="0" applyNumberFormat="1" applyFont="1" applyFill="1" applyAlignment="1" applyProtection="1">
      <alignment horizontal="centerContinuous"/>
      <protection locked="0"/>
    </xf>
    <xf numFmtId="14" fontId="15" fillId="0" borderId="1" xfId="0" applyNumberFormat="1" applyFont="1" applyFill="1" applyBorder="1" applyAlignment="1"/>
    <xf numFmtId="165" fontId="15" fillId="0" borderId="0" xfId="0" applyNumberFormat="1" applyFont="1" applyFill="1" applyBorder="1" applyAlignment="1"/>
    <xf numFmtId="0" fontId="15" fillId="0" borderId="0" xfId="0" applyFont="1" applyFill="1" applyBorder="1" applyAlignment="1"/>
    <xf numFmtId="2" fontId="15" fillId="0" borderId="2" xfId="0" applyNumberFormat="1" applyFont="1" applyFill="1" applyBorder="1" applyAlignment="1"/>
    <xf numFmtId="14" fontId="16" fillId="0" borderId="0" xfId="0" applyNumberFormat="1" applyFont="1" applyAlignment="1"/>
    <xf numFmtId="165" fontId="16" fillId="0" borderId="0" xfId="0" applyNumberFormat="1" applyFont="1" applyAlignment="1"/>
    <xf numFmtId="0" fontId="16" fillId="0" borderId="0" xfId="0" applyFont="1" applyAlignment="1"/>
    <xf numFmtId="2" fontId="16" fillId="0" borderId="0" xfId="0" applyNumberFormat="1" applyFont="1" applyAlignment="1"/>
    <xf numFmtId="0" fontId="3" fillId="0" borderId="0" xfId="0" applyFont="1" applyAlignment="1">
      <alignment horizontal="right"/>
    </xf>
    <xf numFmtId="0" fontId="10" fillId="8" borderId="0" xfId="0" applyFont="1" applyFill="1" applyAlignment="1" applyProtection="1">
      <alignment horizontal="center"/>
      <protection locked="0"/>
    </xf>
    <xf numFmtId="22" fontId="0" fillId="0" borderId="0" xfId="0" applyNumberFormat="1"/>
    <xf numFmtId="14" fontId="18" fillId="0" borderId="0" xfId="0" applyNumberFormat="1" applyFont="1" applyAlignment="1"/>
    <xf numFmtId="165" fontId="18" fillId="0" borderId="0" xfId="0" applyNumberFormat="1" applyFont="1" applyAlignment="1"/>
    <xf numFmtId="0" fontId="0" fillId="0" borderId="0" xfId="0" applyAlignment="1"/>
    <xf numFmtId="0" fontId="18" fillId="0" borderId="0" xfId="0" applyFont="1" applyAlignment="1"/>
    <xf numFmtId="2" fontId="18" fillId="0" borderId="0" xfId="0" applyNumberFormat="1" applyFont="1" applyAlignment="1"/>
    <xf numFmtId="22" fontId="0" fillId="0" borderId="0" xfId="0" applyNumberFormat="1" applyAlignment="1"/>
    <xf numFmtId="0" fontId="18" fillId="0" borderId="0" xfId="0" applyFont="1" applyAlignment="1"/>
    <xf numFmtId="2" fontId="18" fillId="0" borderId="0" xfId="0" applyNumberFormat="1" applyFont="1" applyAlignment="1"/>
    <xf numFmtId="165" fontId="18" fillId="0" borderId="0" xfId="0" applyNumberFormat="1" applyFont="1" applyAlignment="1"/>
    <xf numFmtId="14" fontId="18" fillId="0" borderId="0" xfId="0" applyNumberFormat="1" applyFont="1" applyAlignment="1"/>
    <xf numFmtId="2" fontId="16" fillId="0" borderId="0" xfId="0" applyNumberFormat="1" applyFont="1" applyAlignment="1"/>
    <xf numFmtId="0" fontId="16" fillId="0" borderId="0" xfId="0" applyFont="1" applyAlignment="1"/>
    <xf numFmtId="165" fontId="16" fillId="0" borderId="0" xfId="0" applyNumberFormat="1" applyFont="1" applyAlignment="1"/>
    <xf numFmtId="14" fontId="16" fillId="0" borderId="0" xfId="0" applyNumberFormat="1" applyFont="1" applyAlignment="1"/>
    <xf numFmtId="167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167" fontId="16" fillId="0" borderId="0" xfId="0" applyNumberFormat="1" applyFont="1" applyBorder="1" applyAlignment="1"/>
    <xf numFmtId="165" fontId="16" fillId="0" borderId="0" xfId="0" applyNumberFormat="1" applyFont="1" applyBorder="1" applyAlignment="1"/>
    <xf numFmtId="0" fontId="16" fillId="0" borderId="0" xfId="0" applyFont="1" applyBorder="1" applyAlignment="1"/>
    <xf numFmtId="2" fontId="16" fillId="0" borderId="0" xfId="0" applyNumberFormat="1" applyFont="1" applyBorder="1" applyAlignment="1"/>
    <xf numFmtId="0" fontId="10" fillId="2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center"/>
    </xf>
    <xf numFmtId="2" fontId="15" fillId="9" borderId="2" xfId="0" applyNumberFormat="1" applyFont="1" applyFill="1" applyBorder="1" applyAlignment="1"/>
    <xf numFmtId="2" fontId="15" fillId="9" borderId="0" xfId="0" applyNumberFormat="1" applyFont="1" applyFill="1" applyBorder="1" applyAlignment="1"/>
    <xf numFmtId="2" fontId="16" fillId="9" borderId="0" xfId="0" applyNumberFormat="1" applyFont="1" applyFill="1" applyAlignment="1"/>
    <xf numFmtId="0" fontId="16" fillId="9" borderId="0" xfId="0" applyFont="1" applyFill="1" applyAlignment="1"/>
    <xf numFmtId="2" fontId="16" fillId="9" borderId="0" xfId="0" applyNumberFormat="1" applyFont="1" applyFill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9" fontId="12" fillId="0" borderId="0" xfId="1" applyFont="1" applyAlignment="1">
      <alignment horizontal="center"/>
    </xf>
  </cellXfs>
  <cellStyles count="2">
    <cellStyle name="Normal" xfId="0" builtinId="0"/>
    <cellStyle name="Pourcentage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[$-F400]h:mm:ss\ AM/PM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d/mm/yyyy"/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general" vertical="bottom" textRotation="0" wrapText="0" indent="0" relativeIndent="0" justifyLastLine="0" shrinkToFit="0" mergeCell="0" readingOrder="0"/>
    </dxf>
    <dxf>
      <numFmt numFmtId="2" formatCode="0.00"/>
    </dxf>
    <dxf>
      <numFmt numFmtId="165" formatCode="[$-F400]h:mm:ss\ AM/PM"/>
    </dxf>
    <dxf>
      <numFmt numFmtId="167" formatCode="d/mm/yyyy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278259</xdr:colOff>
      <xdr:row>0</xdr:row>
      <xdr:rowOff>32106</xdr:rowOff>
    </xdr:from>
    <xdr:to>
      <xdr:col>9</xdr:col>
      <xdr:colOff>433442</xdr:colOff>
      <xdr:row>4</xdr:row>
      <xdr:rowOff>0</xdr:rowOff>
    </xdr:to>
    <xdr:sp macro="[0]!Enregistrer" textlink="">
      <xdr:nvSpPr>
        <xdr:cNvPr id="2" name="Rectangle 1"/>
        <xdr:cNvSpPr/>
      </xdr:nvSpPr>
      <xdr:spPr>
        <a:xfrm>
          <a:off x="3059559" y="32106"/>
          <a:ext cx="1309069" cy="664580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VALIDER</a:t>
          </a:r>
          <a:endParaRPr lang="fr-FR" sz="800" b="1"/>
        </a:p>
      </xdr:txBody>
    </xdr:sp>
    <xdr:clientData/>
  </xdr:twoCellAnchor>
  <xdr:twoCellAnchor>
    <xdr:from>
      <xdr:col>9</xdr:col>
      <xdr:colOff>492304</xdr:colOff>
      <xdr:row>0</xdr:row>
      <xdr:rowOff>37457</xdr:rowOff>
    </xdr:from>
    <xdr:to>
      <xdr:col>11</xdr:col>
      <xdr:colOff>160534</xdr:colOff>
      <xdr:row>4</xdr:row>
      <xdr:rowOff>10702</xdr:rowOff>
    </xdr:to>
    <xdr:sp macro="[0]!Effacer" textlink="">
      <xdr:nvSpPr>
        <xdr:cNvPr id="3" name="Rectangle 2"/>
        <xdr:cNvSpPr/>
      </xdr:nvSpPr>
      <xdr:spPr>
        <a:xfrm>
          <a:off x="4104312" y="37457"/>
          <a:ext cx="1305674" cy="66354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/>
            <a:t>EFFACER TICKET </a:t>
          </a:r>
          <a:br>
            <a:rPr lang="fr-FR" sz="800"/>
          </a:br>
          <a:r>
            <a:rPr lang="fr-FR" sz="800"/>
            <a:t>(nouveau client)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1:F24" totalsRowShown="0" headerRowDxfId="11">
  <tableColumns count="6">
    <tableColumn id="1" name="DATE" dataDxfId="10"/>
    <tableColumn id="2" name="HEURE" dataDxfId="9"/>
    <tableColumn id="3" name="REFERENCE"/>
    <tableColumn id="5" name="DESIGNATION"/>
    <tableColumn id="12" name="Quantité" dataDxfId="8"/>
    <tableColumn id="11" name="PRIX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G12" totalsRowShown="0" dataDxfId="7">
  <tableColumns count="7">
    <tableColumn id="1" name="DATE" dataDxfId="6"/>
    <tableColumn id="2" name="HEURE" dataDxfId="5"/>
    <tableColumn id="3" name="REGLEMENT" dataDxfId="4"/>
    <tableColumn id="7" name="DESIGNATION" dataDxfId="0"/>
    <tableColumn id="5" name="MONTANT TTC" dataDxfId="3"/>
    <tableColumn id="4" name="TVA" dataDxfId="2"/>
    <tableColumn id="6" name="Numéro Facture" dataDxfId="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  <pageSetUpPr fitToPage="1"/>
  </sheetPr>
  <dimension ref="A1:L38"/>
  <sheetViews>
    <sheetView showGridLines="0" tabSelected="1" showRuler="0" view="pageLayout" zoomScale="175" zoomScalePageLayoutView="175" workbookViewId="0">
      <selection activeCell="L5" sqref="L5"/>
    </sheetView>
  </sheetViews>
  <sheetFormatPr baseColWidth="10" defaultColWidth="11.42578125" defaultRowHeight="15"/>
  <cols>
    <col min="1" max="1" width="3.85546875" customWidth="1"/>
    <col min="2" max="2" width="4.28515625" customWidth="1"/>
    <col min="3" max="3" width="2.5703125" customWidth="1"/>
    <col min="4" max="4" width="12.85546875" customWidth="1"/>
    <col min="5" max="7" width="5" customWidth="1"/>
    <col min="8" max="8" width="4.7109375" customWidth="1"/>
  </cols>
  <sheetData>
    <row r="1" spans="1:12" ht="27" customHeight="1">
      <c r="A1" s="78" t="s">
        <v>12</v>
      </c>
      <c r="B1" s="79"/>
      <c r="C1" s="79"/>
      <c r="D1" s="79"/>
      <c r="E1" s="79"/>
      <c r="F1" s="79"/>
      <c r="G1" s="79"/>
      <c r="J1" s="10"/>
    </row>
    <row r="2" spans="1:12" ht="12.6" customHeight="1">
      <c r="A2" s="80" t="s">
        <v>13</v>
      </c>
      <c r="B2" s="81"/>
      <c r="C2" s="81"/>
      <c r="D2" s="81"/>
      <c r="E2" s="81"/>
      <c r="F2" s="81"/>
      <c r="G2" s="81"/>
      <c r="H2" s="1"/>
    </row>
    <row r="3" spans="1:12" ht="7.15" customHeight="1">
      <c r="A3" s="81"/>
      <c r="B3" s="81"/>
      <c r="C3" s="81"/>
      <c r="D3" s="81"/>
      <c r="E3" s="81"/>
      <c r="F3" s="81"/>
      <c r="G3" s="81"/>
      <c r="H3" s="1"/>
    </row>
    <row r="4" spans="1:12" ht="9.6" customHeight="1">
      <c r="A4" s="1"/>
      <c r="B4" s="1"/>
      <c r="C4" s="1"/>
      <c r="D4" s="1"/>
      <c r="E4" s="1"/>
      <c r="F4" s="1"/>
      <c r="G4" s="1"/>
      <c r="H4" s="1"/>
    </row>
    <row r="5" spans="1:12" ht="20.45" customHeight="1">
      <c r="A5" s="86" t="s">
        <v>38</v>
      </c>
      <c r="B5" s="86"/>
      <c r="C5" s="86"/>
      <c r="D5" s="86"/>
      <c r="E5" s="85" t="s">
        <v>48</v>
      </c>
      <c r="F5" s="85"/>
      <c r="G5" s="85"/>
    </row>
    <row r="6" spans="1:12" ht="12.6" customHeight="1">
      <c r="A6" s="83">
        <f ca="1">TODAY()</f>
        <v>42466</v>
      </c>
      <c r="B6" s="83"/>
      <c r="C6" s="83"/>
      <c r="D6" s="83"/>
      <c r="E6" s="83"/>
      <c r="F6" s="84">
        <f ca="1">NOW()</f>
        <v>42466.70956412037</v>
      </c>
      <c r="G6" s="84"/>
      <c r="J6" s="14"/>
      <c r="K6" s="14"/>
    </row>
    <row r="7" spans="1:12" ht="12.6" customHeight="1">
      <c r="A7" s="11" t="s">
        <v>44</v>
      </c>
      <c r="D7" s="11" t="s">
        <v>43</v>
      </c>
      <c r="E7" s="11" t="s">
        <v>49</v>
      </c>
      <c r="F7" s="11" t="s">
        <v>18</v>
      </c>
      <c r="J7" s="14"/>
      <c r="K7" s="14"/>
    </row>
    <row r="8" spans="1:12" ht="12.6" customHeight="1">
      <c r="A8" s="67" t="s">
        <v>4</v>
      </c>
      <c r="B8" s="15"/>
      <c r="C8" s="15"/>
      <c r="D8" s="16" t="str">
        <f t="shared" ref="D8:D17" ca="1" si="0">IF(A8="","",INDEX(Lbases,MATCH(A8,Lart,0),2))</f>
        <v>Repas complet</v>
      </c>
      <c r="E8" s="43">
        <v>1</v>
      </c>
      <c r="F8" s="32">
        <v>67</v>
      </c>
      <c r="G8" s="32"/>
      <c r="J8" s="14"/>
      <c r="K8" s="14"/>
    </row>
    <row r="9" spans="1:12" ht="12.6" customHeight="1">
      <c r="A9" s="15"/>
      <c r="B9" s="15"/>
      <c r="C9" s="15"/>
      <c r="D9" s="16" t="str">
        <f t="shared" si="0"/>
        <v/>
      </c>
      <c r="E9" s="43"/>
      <c r="F9" s="32" t="str">
        <f t="shared" ref="F9:F17" si="1">IF(E9="","",INDEX(Lbases,MATCH(D9,Lref,0),3)*E9)</f>
        <v/>
      </c>
      <c r="G9" s="32"/>
      <c r="J9" s="14"/>
      <c r="K9" s="14"/>
    </row>
    <row r="10" spans="1:12" ht="12.6" customHeight="1">
      <c r="A10" s="15"/>
      <c r="B10" s="15"/>
      <c r="C10" s="15"/>
      <c r="D10" s="16" t="str">
        <f t="shared" si="0"/>
        <v/>
      </c>
      <c r="E10" s="43"/>
      <c r="F10" s="32" t="str">
        <f t="shared" si="1"/>
        <v/>
      </c>
      <c r="G10" s="32"/>
      <c r="J10" s="14"/>
      <c r="K10" s="14"/>
    </row>
    <row r="11" spans="1:12" ht="12.6" customHeight="1">
      <c r="A11" s="15"/>
      <c r="B11" s="15"/>
      <c r="C11" s="15"/>
      <c r="D11" s="16" t="str">
        <f t="shared" si="0"/>
        <v/>
      </c>
      <c r="E11" s="43"/>
      <c r="F11" s="32" t="str">
        <f t="shared" si="1"/>
        <v/>
      </c>
      <c r="G11" s="32"/>
      <c r="J11" s="14"/>
      <c r="K11" s="14"/>
    </row>
    <row r="12" spans="1:12" ht="12.6" customHeight="1">
      <c r="A12" s="15"/>
      <c r="B12" s="15"/>
      <c r="C12" s="15"/>
      <c r="D12" s="16" t="str">
        <f t="shared" si="0"/>
        <v/>
      </c>
      <c r="E12" s="43"/>
      <c r="F12" s="32" t="str">
        <f t="shared" si="1"/>
        <v/>
      </c>
      <c r="G12" s="33"/>
      <c r="J12" s="14"/>
      <c r="K12" s="14"/>
    </row>
    <row r="13" spans="1:12" ht="12.6" customHeight="1">
      <c r="A13" s="15"/>
      <c r="B13" s="15"/>
      <c r="C13" s="15"/>
      <c r="D13" s="16" t="str">
        <f t="shared" si="0"/>
        <v/>
      </c>
      <c r="E13" s="43"/>
      <c r="F13" s="32" t="str">
        <f t="shared" si="1"/>
        <v/>
      </c>
      <c r="G13" s="32"/>
      <c r="I13" s="13"/>
      <c r="J13" s="12"/>
      <c r="K13" s="12"/>
      <c r="L13" s="13"/>
    </row>
    <row r="14" spans="1:12" ht="12.6" customHeight="1">
      <c r="A14" s="15"/>
      <c r="B14" s="15"/>
      <c r="C14" s="15"/>
      <c r="D14" s="16" t="str">
        <f t="shared" si="0"/>
        <v/>
      </c>
      <c r="E14" s="43"/>
      <c r="F14" s="32" t="str">
        <f t="shared" si="1"/>
        <v/>
      </c>
      <c r="G14" s="33"/>
      <c r="I14" s="13"/>
      <c r="J14" s="12"/>
      <c r="K14" s="13"/>
      <c r="L14" s="13"/>
    </row>
    <row r="15" spans="1:12" ht="12.6" customHeight="1">
      <c r="A15" s="15"/>
      <c r="B15" s="15"/>
      <c r="C15" s="15"/>
      <c r="D15" s="16" t="str">
        <f t="shared" si="0"/>
        <v/>
      </c>
      <c r="E15" s="43"/>
      <c r="F15" s="32" t="str">
        <f t="shared" si="1"/>
        <v/>
      </c>
      <c r="G15" s="33"/>
      <c r="I15" s="17"/>
      <c r="J15" s="12"/>
      <c r="K15" s="17"/>
      <c r="L15" s="17"/>
    </row>
    <row r="16" spans="1:12" ht="12.6" customHeight="1">
      <c r="A16" s="15"/>
      <c r="B16" s="15"/>
      <c r="C16" s="15"/>
      <c r="D16" s="16" t="str">
        <f t="shared" si="0"/>
        <v/>
      </c>
      <c r="E16" s="43"/>
      <c r="F16" s="32" t="str">
        <f t="shared" si="1"/>
        <v/>
      </c>
      <c r="G16" s="33"/>
      <c r="I16" s="17"/>
      <c r="J16" s="12"/>
      <c r="K16" s="17"/>
      <c r="L16" s="17"/>
    </row>
    <row r="17" spans="1:12">
      <c r="A17" s="15"/>
      <c r="B17" s="15"/>
      <c r="C17" s="15"/>
      <c r="D17" s="16" t="str">
        <f t="shared" si="0"/>
        <v/>
      </c>
      <c r="E17" s="43"/>
      <c r="F17" s="32" t="str">
        <f t="shared" si="1"/>
        <v/>
      </c>
      <c r="G17" s="33"/>
      <c r="I17" s="17"/>
      <c r="J17" s="12"/>
      <c r="K17" s="17"/>
      <c r="L17" s="17"/>
    </row>
    <row r="18" spans="1:12" ht="12" customHeight="1">
      <c r="A18" s="42"/>
      <c r="B18" s="42"/>
      <c r="C18" s="42"/>
      <c r="D18" s="42"/>
      <c r="E18" s="42" t="s">
        <v>42</v>
      </c>
      <c r="F18" s="82">
        <f>SUM(F8:G17)</f>
        <v>67</v>
      </c>
      <c r="G18" s="82"/>
      <c r="I18" s="17"/>
      <c r="J18" s="12"/>
      <c r="K18" s="17"/>
      <c r="L18" s="17"/>
    </row>
    <row r="19" spans="1:12" ht="12.6" customHeight="1">
      <c r="A19" s="3" t="s">
        <v>0</v>
      </c>
      <c r="B19" s="2"/>
      <c r="C19" s="9" t="s">
        <v>1</v>
      </c>
      <c r="D19" s="68"/>
      <c r="E19" s="69" t="s">
        <v>39</v>
      </c>
      <c r="F19" s="87">
        <v>0.1</v>
      </c>
      <c r="G19" s="87"/>
      <c r="I19" s="17"/>
      <c r="J19" s="12"/>
      <c r="K19" s="17"/>
      <c r="L19" s="17"/>
    </row>
    <row r="20" spans="1:12" ht="12.6" customHeight="1">
      <c r="A20" s="76"/>
      <c r="B20" s="76"/>
      <c r="C20" s="76"/>
      <c r="E20" s="69" t="s">
        <v>40</v>
      </c>
      <c r="F20" s="82">
        <f>+F18*F19</f>
        <v>6.7</v>
      </c>
      <c r="G20" s="82"/>
      <c r="I20" s="17"/>
      <c r="J20" s="12"/>
      <c r="K20" s="17"/>
      <c r="L20" s="17"/>
    </row>
    <row r="21" spans="1:12" ht="12.6" customHeight="1">
      <c r="D21" s="68"/>
      <c r="E21" s="42" t="s">
        <v>41</v>
      </c>
      <c r="F21" s="82">
        <f>+F18+F20</f>
        <v>73.7</v>
      </c>
      <c r="G21" s="82"/>
      <c r="I21" s="17"/>
      <c r="J21" s="12"/>
      <c r="K21" s="17"/>
      <c r="L21" s="17"/>
    </row>
    <row r="22" spans="1:12" ht="12.6" customHeight="1">
      <c r="A22" s="77" t="s">
        <v>14</v>
      </c>
      <c r="B22" s="77"/>
      <c r="C22" s="77"/>
      <c r="D22" s="77"/>
      <c r="E22" s="77"/>
      <c r="F22" s="77"/>
      <c r="G22" s="77"/>
      <c r="I22" s="17"/>
      <c r="J22" s="17"/>
      <c r="K22" s="17"/>
      <c r="L22" s="17"/>
    </row>
    <row r="23" spans="1:12" ht="12.6" customHeight="1">
      <c r="A23" s="77" t="s">
        <v>15</v>
      </c>
      <c r="B23" s="77"/>
      <c r="C23" s="77"/>
      <c r="D23" s="77"/>
      <c r="E23" s="77"/>
      <c r="F23" s="77"/>
      <c r="G23" s="77"/>
      <c r="I23" s="17"/>
      <c r="J23" s="17"/>
      <c r="K23" s="17"/>
      <c r="L23" s="17"/>
    </row>
    <row r="24" spans="1:12" ht="12.6" customHeight="1">
      <c r="I24" s="17"/>
      <c r="J24" s="17"/>
      <c r="K24" s="17"/>
      <c r="L24" s="17"/>
    </row>
    <row r="25" spans="1:12" ht="12.6" customHeight="1">
      <c r="I25" s="17"/>
      <c r="J25" s="17"/>
      <c r="K25" s="17"/>
      <c r="L25" s="17"/>
    </row>
    <row r="26" spans="1:12" ht="12.6" customHeight="1">
      <c r="I26" s="17"/>
      <c r="J26" s="17"/>
      <c r="K26" s="17"/>
      <c r="L26" s="17"/>
    </row>
    <row r="27" spans="1:12" ht="12.6" customHeight="1">
      <c r="I27" s="17"/>
      <c r="J27" s="17"/>
      <c r="K27" s="17"/>
      <c r="L27" s="17"/>
    </row>
    <row r="28" spans="1:12" ht="12.6" customHeight="1">
      <c r="I28" s="17"/>
      <c r="J28" s="17"/>
      <c r="K28" s="17"/>
      <c r="L28" s="17"/>
    </row>
    <row r="29" spans="1:12" ht="12.6" customHeight="1"/>
    <row r="30" spans="1:12" ht="12.6" customHeight="1"/>
    <row r="31" spans="1:12" ht="12.6" customHeight="1"/>
    <row r="32" spans="1:12" ht="12.6" customHeight="1"/>
    <row r="33" ht="12.6" customHeight="1"/>
    <row r="34" ht="12.6" customHeight="1"/>
    <row r="35" ht="12.6" customHeight="1"/>
    <row r="36" ht="12.6" customHeight="1"/>
    <row r="37" ht="12.6" customHeight="1"/>
    <row r="38" ht="12.6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20:C20"/>
    <mergeCell ref="A23:G23"/>
    <mergeCell ref="A1:G1"/>
    <mergeCell ref="A2:G3"/>
    <mergeCell ref="F18:G18"/>
    <mergeCell ref="A6:E6"/>
    <mergeCell ref="F6:G6"/>
    <mergeCell ref="A22:G22"/>
    <mergeCell ref="E5:G5"/>
    <mergeCell ref="A5:D5"/>
    <mergeCell ref="F19:G19"/>
    <mergeCell ref="F20:G20"/>
    <mergeCell ref="F21:G21"/>
  </mergeCells>
  <phoneticPr fontId="17" type="noConversion"/>
  <dataValidations count="4">
    <dataValidation type="list" allowBlank="1" showInputMessage="1" showErrorMessage="1" sqref="C19">
      <formula1>REGLT</formula1>
    </dataValidation>
    <dataValidation type="list" allowBlank="1" showInputMessage="1" showErrorMessage="1" sqref="A8:A17">
      <formula1>Lart</formula1>
    </dataValidation>
    <dataValidation allowBlank="1" showInputMessage="1" showErrorMessage="1" sqref="B8:C17"/>
    <dataValidation type="list" allowBlank="1" showInputMessage="1" showErrorMessage="1" sqref="F19:G19">
      <formula1>"10%,20%"</formula1>
    </dataValidation>
  </dataValidations>
  <printOptions horizontalCentered="1" verticalCentered="1"/>
  <pageMargins left="7.874015748031496E-2" right="7.874015748031496E-2" top="7.874015748031496E-2" bottom="7.874015748031496E-2" header="0" footer="0"/>
  <pageSetup paperSize="256" orientation="portrait" blackAndWhite="1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B050"/>
  </sheetPr>
  <dimension ref="A1:F24"/>
  <sheetViews>
    <sheetView view="pageLayout" workbookViewId="0">
      <selection activeCell="E14" sqref="E14"/>
    </sheetView>
  </sheetViews>
  <sheetFormatPr baseColWidth="10" defaultRowHeight="15"/>
  <cols>
    <col min="1" max="1" width="13.140625" style="6" customWidth="1"/>
    <col min="2" max="2" width="11.5703125" style="8" customWidth="1"/>
    <col min="3" max="3" width="17.85546875" customWidth="1"/>
    <col min="4" max="4" width="18.42578125" customWidth="1"/>
    <col min="5" max="5" width="11.42578125" style="31"/>
  </cols>
  <sheetData>
    <row r="1" spans="1:6">
      <c r="A1" s="5" t="s">
        <v>16</v>
      </c>
      <c r="B1" s="7" t="s">
        <v>17</v>
      </c>
      <c r="C1" s="4" t="s">
        <v>44</v>
      </c>
      <c r="D1" s="4" t="s">
        <v>43</v>
      </c>
      <c r="E1" s="4" t="s">
        <v>27</v>
      </c>
      <c r="F1" s="30" t="s">
        <v>18</v>
      </c>
    </row>
    <row r="2" spans="1:6">
      <c r="A2" s="45"/>
      <c r="B2" s="46"/>
      <c r="C2" s="47"/>
      <c r="D2" s="47"/>
      <c r="E2" s="47"/>
      <c r="F2" s="47"/>
    </row>
    <row r="3" spans="1:6">
      <c r="A3" s="45"/>
      <c r="B3" s="46"/>
      <c r="C3" s="48"/>
      <c r="D3" s="48"/>
      <c r="E3" s="49"/>
      <c r="F3" s="48"/>
    </row>
    <row r="4" spans="1:6">
      <c r="A4" s="45"/>
      <c r="B4" s="46"/>
      <c r="C4" s="48"/>
      <c r="D4" s="48"/>
      <c r="E4" s="49"/>
      <c r="F4" s="48"/>
    </row>
    <row r="5" spans="1:6">
      <c r="A5" s="45"/>
      <c r="B5" s="46"/>
      <c r="C5" s="48"/>
      <c r="D5" s="48"/>
      <c r="E5" s="49"/>
      <c r="F5" s="48"/>
    </row>
    <row r="6" spans="1:6">
      <c r="A6" s="45"/>
      <c r="B6" s="46"/>
      <c r="C6" s="48"/>
      <c r="D6" s="48"/>
      <c r="E6" s="49"/>
      <c r="F6" s="48"/>
    </row>
    <row r="7" spans="1:6">
      <c r="A7" s="45"/>
      <c r="B7" s="46"/>
      <c r="C7" s="48"/>
      <c r="D7" s="48"/>
      <c r="E7" s="49"/>
      <c r="F7" s="48"/>
    </row>
    <row r="8" spans="1:6">
      <c r="A8" s="45"/>
      <c r="B8" s="46"/>
      <c r="C8" s="48"/>
      <c r="D8" s="48"/>
      <c r="E8" s="49"/>
      <c r="F8" s="48"/>
    </row>
    <row r="9" spans="1:6">
      <c r="A9" s="50"/>
      <c r="B9" s="50"/>
      <c r="C9" s="47"/>
      <c r="D9" s="47"/>
      <c r="E9" s="47"/>
      <c r="F9" s="47"/>
    </row>
    <row r="10" spans="1:6">
      <c r="A10" s="45"/>
      <c r="B10" s="46"/>
      <c r="C10" s="48"/>
      <c r="D10" s="48"/>
      <c r="E10" s="49"/>
      <c r="F10" s="48"/>
    </row>
    <row r="11" spans="1:6">
      <c r="A11" s="44"/>
      <c r="B11" s="44"/>
      <c r="E11"/>
    </row>
    <row r="12" spans="1:6">
      <c r="A12" s="54"/>
      <c r="B12" s="53"/>
      <c r="C12" s="51"/>
      <c r="D12" s="51"/>
      <c r="E12" s="52"/>
      <c r="F12" s="51"/>
    </row>
    <row r="13" spans="1:6">
      <c r="A13" s="44"/>
      <c r="B13" s="44"/>
      <c r="E13"/>
    </row>
    <row r="20" spans="1:6">
      <c r="A20" s="54"/>
      <c r="B20" s="53"/>
      <c r="C20" s="51"/>
      <c r="D20" s="51"/>
      <c r="E20" s="52"/>
      <c r="F20" s="51"/>
    </row>
    <row r="21" spans="1:6">
      <c r="A21" s="54"/>
      <c r="B21" s="53"/>
      <c r="C21" s="51"/>
      <c r="D21" s="51"/>
      <c r="E21" s="52"/>
      <c r="F21" s="51"/>
    </row>
    <row r="22" spans="1:6">
      <c r="A22" s="59"/>
      <c r="B22" s="60"/>
      <c r="C22" s="61"/>
      <c r="D22" s="61"/>
      <c r="E22" s="62"/>
      <c r="F22" s="61"/>
    </row>
    <row r="23" spans="1:6">
      <c r="A23" s="59"/>
      <c r="B23" s="60"/>
      <c r="C23" s="61"/>
      <c r="D23" s="61"/>
      <c r="E23" s="62"/>
      <c r="F23" s="61"/>
    </row>
    <row r="24" spans="1:6">
      <c r="A24" s="59">
        <v>42466.69394675926</v>
      </c>
      <c r="B24" s="60">
        <v>42466.69394675926</v>
      </c>
      <c r="C24" s="61" t="s">
        <v>4</v>
      </c>
      <c r="D24" s="61" t="s">
        <v>35</v>
      </c>
      <c r="E24" s="62">
        <v>1</v>
      </c>
      <c r="F24" s="61">
        <v>67</v>
      </c>
    </row>
  </sheetData>
  <phoneticPr fontId="17" type="noConversion"/>
  <pageMargins left="0.7" right="0.7" top="0.75" bottom="0.75" header="0.3" footer="0.3"/>
  <pageSetup paperSize="9" orientation="portrait" horizontalDpi="4294967293" verticalDpi="4294967293" r:id="rId1"/>
  <headerFooter>
    <oddHeader>&amp;C&amp;"-,Gras"&amp;20FEUILLE DE CAISSE - Sorties</oddHead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C000"/>
  </sheetPr>
  <dimension ref="A1:G12"/>
  <sheetViews>
    <sheetView view="pageLayout" workbookViewId="0">
      <selection activeCell="I17" sqref="I17"/>
    </sheetView>
  </sheetViews>
  <sheetFormatPr baseColWidth="10" defaultRowHeight="15"/>
  <cols>
    <col min="1" max="1" width="12.28515625" style="38" customWidth="1"/>
    <col min="2" max="2" width="16.42578125" style="39" customWidth="1"/>
    <col min="3" max="3" width="10.5703125" style="40" customWidth="1"/>
    <col min="4" max="4" width="14.5703125" style="41" bestFit="1" customWidth="1"/>
    <col min="5" max="5" width="13.28515625" customWidth="1"/>
    <col min="6" max="6" width="6.28515625" customWidth="1"/>
  </cols>
  <sheetData>
    <row r="1" spans="1:7">
      <c r="A1" s="34" t="s">
        <v>16</v>
      </c>
      <c r="B1" s="35" t="s">
        <v>17</v>
      </c>
      <c r="C1" s="36" t="s">
        <v>46</v>
      </c>
      <c r="D1" s="36" t="s">
        <v>43</v>
      </c>
      <c r="E1" s="37" t="s">
        <v>47</v>
      </c>
      <c r="F1" s="71" t="s">
        <v>50</v>
      </c>
      <c r="G1" s="72" t="s">
        <v>45</v>
      </c>
    </row>
    <row r="2" spans="1:7">
      <c r="D2" s="56"/>
      <c r="E2" s="41"/>
      <c r="F2" s="73"/>
      <c r="G2" s="73"/>
    </row>
    <row r="3" spans="1:7">
      <c r="A3" s="58"/>
      <c r="B3" s="57"/>
      <c r="C3"/>
      <c r="D3"/>
      <c r="F3" s="74"/>
      <c r="G3" s="74"/>
    </row>
    <row r="4" spans="1:7">
      <c r="D4" s="56"/>
      <c r="E4" s="41"/>
      <c r="F4" s="73"/>
      <c r="G4" s="73"/>
    </row>
    <row r="5" spans="1:7">
      <c r="D5" s="56"/>
      <c r="E5" s="41"/>
      <c r="F5" s="73"/>
      <c r="G5" s="73"/>
    </row>
    <row r="6" spans="1:7">
      <c r="D6" s="56"/>
      <c r="E6" s="41"/>
      <c r="F6" s="73"/>
      <c r="G6" s="73"/>
    </row>
    <row r="7" spans="1:7">
      <c r="D7" s="56"/>
      <c r="E7" s="41"/>
      <c r="F7" s="73"/>
      <c r="G7" s="73"/>
    </row>
    <row r="8" spans="1:7">
      <c r="D8" s="56"/>
      <c r="E8" s="41"/>
      <c r="F8" s="73"/>
      <c r="G8" s="73"/>
    </row>
    <row r="9" spans="1:7">
      <c r="D9" s="56"/>
      <c r="E9" s="41"/>
      <c r="F9" s="73"/>
      <c r="G9" s="73"/>
    </row>
    <row r="10" spans="1:7">
      <c r="A10" s="58"/>
      <c r="B10" s="57"/>
      <c r="C10" s="56"/>
      <c r="D10" s="56"/>
      <c r="E10" s="55"/>
      <c r="F10" s="73"/>
      <c r="G10" s="73"/>
    </row>
    <row r="11" spans="1:7">
      <c r="A11" s="63"/>
      <c r="B11" s="64"/>
      <c r="C11" s="65"/>
      <c r="D11" s="65"/>
      <c r="E11" s="66"/>
      <c r="F11" s="75"/>
      <c r="G11" s="75"/>
    </row>
    <row r="12" spans="1:7">
      <c r="A12" s="63">
        <v>42466.69394675926</v>
      </c>
      <c r="B12" s="64">
        <v>42466.69394675926</v>
      </c>
      <c r="C12" s="70" t="s">
        <v>1</v>
      </c>
      <c r="D12" s="70"/>
      <c r="E12" s="75">
        <v>67</v>
      </c>
      <c r="F12" s="75"/>
      <c r="G12" s="75"/>
    </row>
  </sheetData>
  <phoneticPr fontId="17" type="noConversion"/>
  <pageMargins left="0.7" right="0.7" top="0.75" bottom="0.75" header="0.3" footer="0.3"/>
  <pageSetup paperSize="9" orientation="landscape" horizontalDpi="4294967293" verticalDpi="4294967293" r:id="rId1"/>
  <headerFooter>
    <oddHeader>&amp;C&amp;"-,Gras"&amp;20HISTORIQUE DES FACTURES</oddHead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G17"/>
  <sheetViews>
    <sheetView workbookViewId="0">
      <selection activeCell="E16" sqref="E16"/>
    </sheetView>
  </sheetViews>
  <sheetFormatPr baseColWidth="10" defaultRowHeight="15"/>
  <cols>
    <col min="1" max="1" width="15.7109375" style="22" customWidth="1"/>
    <col min="2" max="2" width="15.7109375" style="29" customWidth="1"/>
    <col min="3" max="3" width="12.7109375" style="25" customWidth="1"/>
  </cols>
  <sheetData>
    <row r="1" spans="1:7" s="18" customFormat="1">
      <c r="A1" s="21" t="s">
        <v>44</v>
      </c>
      <c r="B1" s="27" t="s">
        <v>43</v>
      </c>
      <c r="C1" s="24" t="s">
        <v>18</v>
      </c>
      <c r="D1" s="20" t="s">
        <v>26</v>
      </c>
      <c r="F1" s="19"/>
    </row>
    <row r="2" spans="1:7">
      <c r="A2" s="22" t="s">
        <v>4</v>
      </c>
      <c r="B2" s="28" t="s">
        <v>35</v>
      </c>
      <c r="C2" s="26"/>
      <c r="D2" s="14" t="s">
        <v>1</v>
      </c>
    </row>
    <row r="3" spans="1:7">
      <c r="A3" s="22" t="s">
        <v>5</v>
      </c>
      <c r="B3" s="28" t="s">
        <v>36</v>
      </c>
      <c r="C3" s="26"/>
      <c r="D3" s="14" t="s">
        <v>2</v>
      </c>
      <c r="F3" s="10"/>
      <c r="G3" s="10"/>
    </row>
    <row r="4" spans="1:7">
      <c r="A4" s="22" t="s">
        <v>6</v>
      </c>
      <c r="B4" s="28" t="s">
        <v>37</v>
      </c>
      <c r="C4" s="26"/>
      <c r="D4" s="14" t="s">
        <v>3</v>
      </c>
      <c r="F4" s="10" t="s">
        <v>28</v>
      </c>
      <c r="G4" s="10" t="s">
        <v>29</v>
      </c>
    </row>
    <row r="5" spans="1:7">
      <c r="A5" s="22" t="s">
        <v>7</v>
      </c>
      <c r="B5" s="28">
        <v>4785</v>
      </c>
      <c r="C5" s="26"/>
      <c r="F5" s="10" t="s">
        <v>30</v>
      </c>
      <c r="G5" s="10" t="s">
        <v>31</v>
      </c>
    </row>
    <row r="6" spans="1:7">
      <c r="A6" s="22" t="s">
        <v>8</v>
      </c>
      <c r="B6" s="28">
        <v>1252</v>
      </c>
      <c r="C6" s="26"/>
      <c r="F6" s="10" t="s">
        <v>32</v>
      </c>
      <c r="G6" s="10" t="s">
        <v>33</v>
      </c>
    </row>
    <row r="7" spans="1:7">
      <c r="A7" s="22" t="s">
        <v>9</v>
      </c>
      <c r="B7" s="28">
        <v>9547</v>
      </c>
      <c r="C7" s="26"/>
      <c r="F7" s="10" t="s">
        <v>26</v>
      </c>
      <c r="G7" s="10" t="s">
        <v>34</v>
      </c>
    </row>
    <row r="8" spans="1:7">
      <c r="A8" s="22" t="s">
        <v>10</v>
      </c>
      <c r="B8" s="28">
        <v>2200</v>
      </c>
      <c r="C8" s="26"/>
    </row>
    <row r="9" spans="1:7">
      <c r="A9" s="23" t="s">
        <v>11</v>
      </c>
      <c r="B9" s="29">
        <v>8246</v>
      </c>
    </row>
    <row r="10" spans="1:7">
      <c r="A10" s="23" t="s">
        <v>19</v>
      </c>
      <c r="B10" s="29">
        <v>9475</v>
      </c>
    </row>
    <row r="11" spans="1:7">
      <c r="A11" s="23" t="s">
        <v>20</v>
      </c>
      <c r="B11" s="29">
        <v>1065</v>
      </c>
    </row>
    <row r="12" spans="1:7">
      <c r="A12" s="23" t="s">
        <v>21</v>
      </c>
      <c r="B12" s="29">
        <v>1175</v>
      </c>
    </row>
    <row r="13" spans="1:7">
      <c r="A13" s="23" t="s">
        <v>22</v>
      </c>
      <c r="B13" s="29">
        <v>1258</v>
      </c>
    </row>
    <row r="14" spans="1:7">
      <c r="A14" s="23" t="s">
        <v>23</v>
      </c>
      <c r="B14" s="29">
        <v>1347</v>
      </c>
    </row>
    <row r="15" spans="1:7">
      <c r="A15" s="23" t="s">
        <v>24</v>
      </c>
      <c r="B15" s="29">
        <v>1401</v>
      </c>
    </row>
    <row r="16" spans="1:7">
      <c r="A16" s="23" t="s">
        <v>25</v>
      </c>
      <c r="B16" s="29">
        <v>1593</v>
      </c>
    </row>
    <row r="17" spans="1:1">
      <c r="A17" s="23"/>
    </row>
  </sheetData>
  <phoneticPr fontId="17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Ticket</vt:lpstr>
      <vt:lpstr>Sorties</vt:lpstr>
      <vt:lpstr>Encaissements</vt:lpstr>
      <vt:lpstr>Bases</vt:lpstr>
      <vt:lpstr>REGLT</vt:lpstr>
      <vt:lpstr>Ticket!Zone_d_impression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</dc:creator>
  <cp:lastModifiedBy>Habiba Chaibi</cp:lastModifiedBy>
  <cp:lastPrinted>2016-04-06T14:39:36Z</cp:lastPrinted>
  <dcterms:created xsi:type="dcterms:W3CDTF">2011-10-29T07:32:17Z</dcterms:created>
  <dcterms:modified xsi:type="dcterms:W3CDTF">2016-04-06T15:01:46Z</dcterms:modified>
</cp:coreProperties>
</file>