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60" windowWidth="20115" windowHeight="10560"/>
  </bookViews>
  <sheets>
    <sheet name="Planning" sheetId="1" r:id="rId1"/>
    <sheet name="Archives" sheetId="4" state="hidden" r:id="rId2"/>
    <sheet name="Paramètres" sheetId="2" r:id="rId3"/>
    <sheet name="Trame de planning" sheetId="3" r:id="rId4"/>
    <sheet name="Feuil2" sheetId="5" r:id="rId5"/>
  </sheets>
  <definedNames>
    <definedName name="Annee">OFFSET(Paramètres!$L$1:$L$4,,,Paramètres!$L:$L)</definedName>
    <definedName name="Mois">OFFSET(Paramètres!$J$1,,,COUNTA(Paramètres!$J:$J))</definedName>
  </definedNames>
  <calcPr calcId="145621"/>
</workbook>
</file>

<file path=xl/calcChain.xml><?xml version="1.0" encoding="utf-8"?>
<calcChain xmlns="http://schemas.openxmlformats.org/spreadsheetml/2006/main">
  <c r="AH14" i="1" l="1"/>
  <c r="AH12" i="1"/>
  <c r="AH11" i="1"/>
  <c r="AH13" i="1"/>
  <c r="B4" i="1" l="1"/>
  <c r="B6" i="1" l="1"/>
  <c r="B1" i="2"/>
  <c r="C4" i="2" l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C3" i="2" l="1"/>
  <c r="C11" i="2"/>
  <c r="C6" i="2"/>
  <c r="C13" i="2"/>
  <c r="C7" i="2"/>
  <c r="C12" i="2"/>
  <c r="C15" i="2"/>
  <c r="C14" i="2"/>
  <c r="C9" i="2"/>
  <c r="C5" i="2"/>
  <c r="C10" i="2"/>
  <c r="C8" i="2"/>
</calcChain>
</file>

<file path=xl/sharedStrings.xml><?xml version="1.0" encoding="utf-8"?>
<sst xmlns="http://schemas.openxmlformats.org/spreadsheetml/2006/main" count="850" uniqueCount="58">
  <si>
    <t>Année</t>
  </si>
  <si>
    <t>1er Janvier</t>
  </si>
  <si>
    <t>Pâques</t>
  </si>
  <si>
    <t>Lundi de Pâques</t>
  </si>
  <si>
    <t>1er Mai</t>
  </si>
  <si>
    <t>Ascenscion</t>
  </si>
  <si>
    <t>5/14/2015</t>
  </si>
  <si>
    <t>Pentecôte</t>
  </si>
  <si>
    <t>5/24/2015</t>
  </si>
  <si>
    <t>Lundi de la Pentecôte</t>
  </si>
  <si>
    <t>5/25/2015</t>
  </si>
  <si>
    <t>7/14/2015</t>
  </si>
  <si>
    <t>8/15/2015</t>
  </si>
  <si>
    <t>1er Novembre</t>
  </si>
  <si>
    <t>12/25/2015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</si>
  <si>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</si>
  <si>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</si>
  <si>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</si>
  <si>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</si>
  <si>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</si>
  <si>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</si>
  <si>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</si>
  <si>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</si>
  <si>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</si>
  <si>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</si>
  <si>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</si>
  <si>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</si>
  <si>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M</t>
  </si>
  <si>
    <t>RH</t>
  </si>
  <si>
    <t>RF</t>
  </si>
  <si>
    <t>S</t>
  </si>
  <si>
    <t>J1</t>
  </si>
  <si>
    <t>N</t>
  </si>
  <si>
    <t>RA</t>
  </si>
  <si>
    <t>W</t>
  </si>
  <si>
    <t>CA</t>
  </si>
  <si>
    <t>RI</t>
  </si>
  <si>
    <t>RT</t>
  </si>
  <si>
    <t>Cédric théorique</t>
  </si>
  <si>
    <t>Cédric Réel</t>
  </si>
  <si>
    <t>Vanessa théorique</t>
  </si>
  <si>
    <t>Vanessa Réel</t>
  </si>
  <si>
    <t>Assadom Théorique</t>
  </si>
  <si>
    <t>Assadom Réel</t>
  </si>
  <si>
    <t>Papi Mami Théorique</t>
  </si>
  <si>
    <t>Papi Mami Réel</t>
  </si>
  <si>
    <t>Planning Cédric</t>
  </si>
  <si>
    <t>L</t>
  </si>
  <si>
    <t>J</t>
  </si>
  <si>
    <t>V</t>
  </si>
  <si>
    <t>D</t>
  </si>
  <si>
    <t>Planning Vanessa</t>
  </si>
  <si>
    <t>2016-Mars</t>
  </si>
  <si>
    <t>2016-Avril</t>
  </si>
  <si>
    <t>2016-Février</t>
  </si>
  <si>
    <t>2016-Janvier</t>
  </si>
  <si>
    <t>RC</t>
  </si>
  <si>
    <t>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</si>
</sst>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\ "/>
    <numFmt numFmtId="165" formatCode="d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003399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4" borderId="2" xfId="0" applyNumberForma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5" fontId="0" fillId="0" borderId="0" xfId="0" applyNumberFormat="1"/>
    <xf numFmtId="0" fontId="0" fillId="0" borderId="6" xfId="0" applyBorder="1"/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0" borderId="10" xfId="0" applyBorder="1"/>
    <xf numFmtId="0" fontId="0" fillId="7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2" borderId="7" xfId="0" applyNumberForma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textRotation="255"/>
    </xf>
    <xf numFmtId="164" fontId="4" fillId="0" borderId="22" xfId="0" applyNumberFormat="1" applyFont="1" applyBorder="1" applyAlignment="1">
      <alignment horizontal="center" vertical="center" textRotation="255"/>
    </xf>
    <xf numFmtId="164" fontId="4" fillId="0" borderId="23" xfId="0" applyNumberFormat="1" applyFont="1" applyBorder="1" applyAlignment="1">
      <alignment horizontal="center" vertical="center" textRotation="255"/>
    </xf>
    <xf numFmtId="164" fontId="4" fillId="0" borderId="24" xfId="0" applyNumberFormat="1" applyFont="1" applyBorder="1" applyAlignment="1">
      <alignment horizontal="center" vertical="center" textRotation="255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4" fillId="3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126">
    <dxf>
      <font>
        <color rgb="FF002060"/>
      </font>
      <fill>
        <patternFill>
          <bgColor rgb="FFCCCC00"/>
        </patternFill>
      </fill>
    </dxf>
    <dxf>
      <font>
        <strike val="0"/>
        <color theme="0"/>
      </font>
      <fill>
        <patternFill>
          <bgColor rgb="FFFFC000"/>
        </patternFill>
      </fill>
    </dxf>
    <dxf>
      <font>
        <color rgb="FF002060"/>
      </font>
      <fill>
        <patternFill>
          <bgColor rgb="FFCCCC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ont>
        <color theme="0"/>
      </font>
      <fill>
        <patternFill>
          <bgColor rgb="FFCCCC00"/>
        </patternFill>
      </fill>
    </dxf>
    <dxf>
      <font>
        <strike val="0"/>
        <color theme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ont>
        <strike val="0"/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ont>
        <strike val="0"/>
        <color theme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ont>
        <strike val="0"/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33CC"/>
        </patternFill>
      </fill>
    </dxf>
    <dxf>
      <font>
        <strike val="0"/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 val="0"/>
        <color rgb="FFFF0000"/>
      </font>
      <fill>
        <patternFill>
          <bgColor rgb="FF00FFFF"/>
        </patternFill>
      </fill>
    </dxf>
    <dxf>
      <font>
        <color theme="0"/>
      </font>
      <fill>
        <patternFill>
          <bgColor rgb="FFFF33CC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505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ont>
        <strike val="0"/>
        <color theme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 val="0"/>
        <color theme="0"/>
      </font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00"/>
      <color rgb="FF00FFFF"/>
      <color rgb="FFFF33CC"/>
      <color rgb="FFFF5050"/>
      <color rgb="FF003399"/>
      <color rgb="FF990033"/>
      <color rgb="FFFF6600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247650</xdr:colOff>
      <xdr:row>1</xdr:row>
      <xdr:rowOff>133349</xdr:rowOff>
    </xdr:from>
    <xdr:to>
      <xdr:col>38</xdr:col>
      <xdr:colOff>542925</xdr:colOff>
      <xdr:row>11</xdr:row>
      <xdr:rowOff>123824</xdr:rowOff>
    </xdr:to>
    <xdr:sp macro="" textlink="">
      <xdr:nvSpPr>
        <xdr:cNvPr id="2" name="ZoneTexte 1"/>
        <xdr:cNvSpPr txBox="1"/>
      </xdr:nvSpPr>
      <xdr:spPr>
        <a:xfrm>
          <a:off x="9315450" y="323849"/>
          <a:ext cx="3343275" cy="3171825"/>
        </a:xfrm>
        <a:prstGeom prst="round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accent6">
                  <a:lumMod val="50000"/>
                </a:schemeClr>
              </a:solidFill>
            </a:rPr>
            <a:t>Choisir la</a:t>
          </a:r>
          <a:r>
            <a:rPr lang="fr-FR" sz="1100" baseline="0">
              <a:solidFill>
                <a:schemeClr val="accent6">
                  <a:lumMod val="50000"/>
                </a:schemeClr>
              </a:solidFill>
            </a:rPr>
            <a:t> période avec les listes déroulantes des cellules A1 et A2</a:t>
          </a:r>
        </a:p>
        <a:p>
          <a:endParaRPr lang="fr-FR" sz="1100" baseline="0">
            <a:solidFill>
              <a:schemeClr val="accent6">
                <a:lumMod val="50000"/>
              </a:schemeClr>
            </a:solidFill>
          </a:endParaRPr>
        </a:p>
        <a:p>
          <a:r>
            <a:rPr lang="fr-FR" sz="1100" baseline="0">
              <a:solidFill>
                <a:schemeClr val="accent6">
                  <a:lumMod val="50000"/>
                </a:schemeClr>
              </a:solidFill>
            </a:rPr>
            <a:t>Toute période affichée est enregistrée sur la feuille masquée "Archives" quand on en affiche une nouvelle.</a:t>
          </a:r>
        </a:p>
        <a:p>
          <a:endParaRPr lang="fr-FR" sz="1100" baseline="0">
            <a:solidFill>
              <a:schemeClr val="accent6">
                <a:lumMod val="50000"/>
              </a:schemeClr>
            </a:solidFill>
          </a:endParaRPr>
        </a:p>
        <a:p>
          <a:r>
            <a:rPr lang="fr-FR" sz="1100" baseline="0">
              <a:solidFill>
                <a:schemeClr val="accent6">
                  <a:lumMod val="50000"/>
                </a:schemeClr>
              </a:solidFill>
            </a:rPr>
            <a:t>Quand on demande une période, si elle a été enregistrée, elle remonte à l'affichage.</a:t>
          </a:r>
        </a:p>
        <a:p>
          <a:r>
            <a:rPr lang="fr-FR" sz="1100" baseline="0">
              <a:solidFill>
                <a:schemeClr val="accent6">
                  <a:lumMod val="50000"/>
                </a:schemeClr>
              </a:solidFill>
            </a:rPr>
            <a:t>Si elle n'a jamais été enregistrée, la période s'affiche mais vierge.</a:t>
          </a:r>
        </a:p>
        <a:p>
          <a:endParaRPr lang="fr-FR" sz="1100" baseline="0">
            <a:solidFill>
              <a:schemeClr val="accent6">
                <a:lumMod val="50000"/>
              </a:schemeClr>
            </a:solidFill>
          </a:endParaRPr>
        </a:p>
        <a:p>
          <a:r>
            <a:rPr lang="fr-FR" sz="1100" baseline="0">
              <a:solidFill>
                <a:schemeClr val="accent6">
                  <a:lumMod val="50000"/>
                </a:schemeClr>
              </a:solidFill>
            </a:rPr>
            <a:t>Pour le chevauchement des M et des N, le premier du mois n'est pas examiné faute de pouvoir rechercher la valeur du dernier jour du mois précédent.</a:t>
          </a:r>
        </a:p>
      </xdr:txBody>
    </xdr:sp>
    <xdr:clientData/>
  </xdr:twoCellAnchor>
  <xdr:twoCellAnchor>
    <xdr:from>
      <xdr:col>9</xdr:col>
      <xdr:colOff>123825</xdr:colOff>
      <xdr:row>15</xdr:row>
      <xdr:rowOff>180975</xdr:rowOff>
    </xdr:from>
    <xdr:to>
      <xdr:col>25</xdr:col>
      <xdr:colOff>200025</xdr:colOff>
      <xdr:row>20</xdr:row>
      <xdr:rowOff>85725</xdr:rowOff>
    </xdr:to>
    <xdr:sp macro="" textlink="">
      <xdr:nvSpPr>
        <xdr:cNvPr id="8" name="ZoneTexte 7"/>
        <xdr:cNvSpPr txBox="1"/>
      </xdr:nvSpPr>
      <xdr:spPr>
        <a:xfrm>
          <a:off x="3390900" y="4333875"/>
          <a:ext cx="35814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colonne U contient</a:t>
          </a:r>
          <a:r>
            <a:rPr lang="fr-FR" sz="1100" baseline="0"/>
            <a:t> en ligne 9 un N qui signifie Nuit</a:t>
          </a:r>
        </a:p>
        <a:p>
          <a:r>
            <a:rPr lang="fr-FR" sz="1100" baseline="0"/>
            <a:t>et la colonne V en ligne 7 contient un J1 donc de journée  et j'aimerai qu'il y a en affichage automatique un 2 en ligne 11 et 13 en colonne V</a:t>
          </a:r>
          <a:endParaRPr lang="fr-FR" sz="1100"/>
        </a:p>
      </xdr:txBody>
    </xdr:sp>
    <xdr:clientData/>
  </xdr:twoCellAnchor>
  <xdr:twoCellAnchor>
    <xdr:from>
      <xdr:col>20</xdr:col>
      <xdr:colOff>104775</xdr:colOff>
      <xdr:row>6</xdr:row>
      <xdr:rowOff>133350</xdr:rowOff>
    </xdr:from>
    <xdr:to>
      <xdr:col>21</xdr:col>
      <xdr:colOff>133350</xdr:colOff>
      <xdr:row>17</xdr:row>
      <xdr:rowOff>76200</xdr:rowOff>
    </xdr:to>
    <xdr:cxnSp macro="">
      <xdr:nvCxnSpPr>
        <xdr:cNvPr id="10" name="Connecteur droit avec flèche 9"/>
        <xdr:cNvCxnSpPr/>
      </xdr:nvCxnSpPr>
      <xdr:spPr>
        <a:xfrm flipH="1">
          <a:off x="5781675" y="2552700"/>
          <a:ext cx="247650" cy="2066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8</xdr:row>
      <xdr:rowOff>133350</xdr:rowOff>
    </xdr:from>
    <xdr:to>
      <xdr:col>20</xdr:col>
      <xdr:colOff>171450</xdr:colOff>
      <xdr:row>16</xdr:row>
      <xdr:rowOff>57150</xdr:rowOff>
    </xdr:to>
    <xdr:cxnSp macro="">
      <xdr:nvCxnSpPr>
        <xdr:cNvPr id="12" name="Connecteur droit avec flèche 11"/>
        <xdr:cNvCxnSpPr/>
      </xdr:nvCxnSpPr>
      <xdr:spPr>
        <a:xfrm flipH="1">
          <a:off x="5572125" y="2943225"/>
          <a:ext cx="276225" cy="1466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47626</xdr:colOff>
      <xdr:row>15</xdr:row>
      <xdr:rowOff>142875</xdr:rowOff>
    </xdr:from>
    <xdr:to>
      <xdr:col>24</xdr:col>
      <xdr:colOff>152400</xdr:colOff>
      <xdr:row>18</xdr:row>
      <xdr:rowOff>66675</xdr:rowOff>
    </xdr:to>
    <xdr:cxnSp macro="">
      <xdr:nvCxnSpPr>
        <xdr:cNvPr id="21" name="Connecteur droit avec flèche 20"/>
        <xdr:cNvCxnSpPr/>
      </xdr:nvCxnSpPr>
      <xdr:spPr>
        <a:xfrm>
          <a:off x="6381751" y="4295775"/>
          <a:ext cx="323849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66675</xdr:colOff>
      <xdr:row>12</xdr:row>
      <xdr:rowOff>152400</xdr:rowOff>
    </xdr:from>
    <xdr:to>
      <xdr:col>23</xdr:col>
      <xdr:colOff>57150</xdr:colOff>
      <xdr:row>15</xdr:row>
      <xdr:rowOff>142875</xdr:rowOff>
    </xdr:to>
    <xdr:cxnSp macro="">
      <xdr:nvCxnSpPr>
        <xdr:cNvPr id="23" name="Connecteur droit 22"/>
        <xdr:cNvCxnSpPr/>
      </xdr:nvCxnSpPr>
      <xdr:spPr>
        <a:xfrm flipH="1" flipV="1">
          <a:off x="5962650" y="3724275"/>
          <a:ext cx="42862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161926</xdr:colOff>
      <xdr:row>10</xdr:row>
      <xdr:rowOff>142875</xdr:rowOff>
    </xdr:from>
    <xdr:to>
      <xdr:col>23</xdr:col>
      <xdr:colOff>47625</xdr:colOff>
      <xdr:row>15</xdr:row>
      <xdr:rowOff>133350</xdr:rowOff>
    </xdr:to>
    <xdr:cxnSp macro="">
      <xdr:nvCxnSpPr>
        <xdr:cNvPr id="25" name="Connecteur droit 24"/>
        <xdr:cNvCxnSpPr/>
      </xdr:nvCxnSpPr>
      <xdr:spPr>
        <a:xfrm flipH="1" flipV="1">
          <a:off x="6057901" y="3333750"/>
          <a:ext cx="323849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20</xdr:row>
      <xdr:rowOff>161926</xdr:rowOff>
    </xdr:from>
    <xdr:to>
      <xdr:col>8</xdr:col>
      <xdr:colOff>104775</xdr:colOff>
      <xdr:row>26</xdr:row>
      <xdr:rowOff>104776</xdr:rowOff>
    </xdr:to>
    <xdr:sp macro="" textlink="">
      <xdr:nvSpPr>
        <xdr:cNvPr id="28" name="ZoneTexte 27"/>
        <xdr:cNvSpPr txBox="1"/>
      </xdr:nvSpPr>
      <xdr:spPr>
        <a:xfrm>
          <a:off x="95250" y="5276851"/>
          <a:ext cx="30575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ligne 7 et colonne G il y a un S</a:t>
          </a:r>
          <a:r>
            <a:rPr lang="fr-FR" sz="1100" baseline="0"/>
            <a:t> qui signifie Soir </a:t>
          </a:r>
        </a:p>
        <a:p>
          <a:r>
            <a:rPr lang="fr-FR" sz="1100" baseline="0"/>
            <a:t>En ligne 9 et colonne G il y a un N qui signifie Nuit</a:t>
          </a:r>
        </a:p>
        <a:p>
          <a:endParaRPr lang="fr-FR" sz="1100" baseline="0"/>
        </a:p>
        <a:p>
          <a:r>
            <a:rPr lang="fr-FR" sz="1100" baseline="0"/>
            <a:t>J'aimerai qu'en ligne 11 et 13 s'affiche un 2 de facon automatique </a:t>
          </a:r>
        </a:p>
        <a:p>
          <a:endParaRPr lang="fr-FR" sz="1100"/>
        </a:p>
      </xdr:txBody>
    </xdr:sp>
    <xdr:clientData/>
  </xdr:twoCellAnchor>
  <xdr:twoCellAnchor>
    <xdr:from>
      <xdr:col>3</xdr:col>
      <xdr:colOff>66675</xdr:colOff>
      <xdr:row>8</xdr:row>
      <xdr:rowOff>133350</xdr:rowOff>
    </xdr:from>
    <xdr:to>
      <xdr:col>6</xdr:col>
      <xdr:colOff>104775</xdr:colOff>
      <xdr:row>22</xdr:row>
      <xdr:rowOff>47625</xdr:rowOff>
    </xdr:to>
    <xdr:cxnSp macro="">
      <xdr:nvCxnSpPr>
        <xdr:cNvPr id="32" name="Connecteur droit avec flèche 31"/>
        <xdr:cNvCxnSpPr/>
      </xdr:nvCxnSpPr>
      <xdr:spPr>
        <a:xfrm flipH="1">
          <a:off x="2019300" y="2943225"/>
          <a:ext cx="695325" cy="26003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10</xdr:row>
      <xdr:rowOff>133350</xdr:rowOff>
    </xdr:from>
    <xdr:to>
      <xdr:col>6</xdr:col>
      <xdr:colOff>161925</xdr:colOff>
      <xdr:row>24</xdr:row>
      <xdr:rowOff>0</xdr:rowOff>
    </xdr:to>
    <xdr:cxnSp macro="">
      <xdr:nvCxnSpPr>
        <xdr:cNvPr id="34" name="Connecteur droit avec flèche 33"/>
        <xdr:cNvCxnSpPr/>
      </xdr:nvCxnSpPr>
      <xdr:spPr>
        <a:xfrm flipH="1">
          <a:off x="2495550" y="3324225"/>
          <a:ext cx="276225" cy="2552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12</xdr:row>
      <xdr:rowOff>142875</xdr:rowOff>
    </xdr:from>
    <xdr:to>
      <xdr:col>6</xdr:col>
      <xdr:colOff>57150</xdr:colOff>
      <xdr:row>23</xdr:row>
      <xdr:rowOff>161925</xdr:rowOff>
    </xdr:to>
    <xdr:cxnSp macro="">
      <xdr:nvCxnSpPr>
        <xdr:cNvPr id="36" name="Connecteur droit avec flèche 35"/>
        <xdr:cNvCxnSpPr/>
      </xdr:nvCxnSpPr>
      <xdr:spPr>
        <a:xfrm flipH="1">
          <a:off x="2505075" y="3714750"/>
          <a:ext cx="161925" cy="21336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1390650</xdr:colOff>
      <xdr:row>6</xdr:row>
      <xdr:rowOff>104775</xdr:rowOff>
    </xdr:from>
    <xdr:to>
      <xdr:col>6</xdr:col>
      <xdr:colOff>66675</xdr:colOff>
      <xdr:row>21</xdr:row>
      <xdr:rowOff>57150</xdr:rowOff>
    </xdr:to>
    <xdr:cxnSp macro="">
      <xdr:nvCxnSpPr>
        <xdr:cNvPr id="47" name="Connecteur droit avec flèche 46"/>
        <xdr:cNvCxnSpPr/>
      </xdr:nvCxnSpPr>
      <xdr:spPr>
        <a:xfrm flipH="1">
          <a:off x="1390650" y="2524125"/>
          <a:ext cx="1285875" cy="28384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20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2.7109375" customWidth="1"/>
    <col min="2" max="32" width="3.28515625" customWidth="1"/>
    <col min="33" max="33" width="0" hidden="1" customWidth="1"/>
    <col min="34" max="34" width="20.140625" customWidth="1"/>
  </cols>
  <sheetData>
    <row r="1" spans="1:34" x14ac:dyDescent="0.25">
      <c r="A1" s="54">
        <v>2016</v>
      </c>
    </row>
    <row r="2" spans="1:34" x14ac:dyDescent="0.25">
      <c r="A2" s="54" t="s">
        <v>15</v>
      </c>
    </row>
    <row r="3" spans="1:34" ht="15.75" thickBot="1" x14ac:dyDescent="0.3"/>
    <row r="4" spans="1:34" ht="20.25" thickTop="1" thickBot="1" x14ac:dyDescent="0.35">
      <c r="B4" s="69" t="str">
        <f xml:space="preserve"> "Période du " &amp;TEXT(DATE(A1,VLOOKUP(A2,Paramètres!J1:K12,2,0),1), "jj mmmm aaaa ")&amp; " au " &amp;TEXT(DATE(A1,VLOOKUP(A2,Paramètres!J1:K12,2,0)+1,1)-1, "jj mmmm aaaa ")</f>
        <v xml:space="preserve">Période du 01 janvier 2016  au 31 janvier 2016 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53"/>
    </row>
    <row r="5" spans="1:34" ht="16.5" thickTop="1" thickBot="1" x14ac:dyDescent="0.3"/>
    <row r="6" spans="1:34" ht="108" thickTop="1" thickBot="1" x14ac:dyDescent="0.3">
      <c r="B6" s="80">
        <f>DATE(A1,VLOOKUP(A2,Paramètres!J1:K12,2,0),1)</f>
        <v>42370</v>
      </c>
      <c r="C6" s="81">
        <f>B6+1</f>
        <v>42371</v>
      </c>
      <c r="D6" s="81">
        <f t="shared" ref="D6:AF6" si="0">C6+1</f>
        <v>42372</v>
      </c>
      <c r="E6" s="81">
        <f t="shared" si="0"/>
        <v>42373</v>
      </c>
      <c r="F6" s="81">
        <f t="shared" si="0"/>
        <v>42374</v>
      </c>
      <c r="G6" s="81">
        <f t="shared" si="0"/>
        <v>42375</v>
      </c>
      <c r="H6" s="81">
        <f t="shared" si="0"/>
        <v>42376</v>
      </c>
      <c r="I6" s="81">
        <f t="shared" si="0"/>
        <v>42377</v>
      </c>
      <c r="J6" s="81">
        <f t="shared" si="0"/>
        <v>42378</v>
      </c>
      <c r="K6" s="81">
        <f t="shared" si="0"/>
        <v>42379</v>
      </c>
      <c r="L6" s="81">
        <f t="shared" si="0"/>
        <v>42380</v>
      </c>
      <c r="M6" s="81">
        <f t="shared" si="0"/>
        <v>42381</v>
      </c>
      <c r="N6" s="81">
        <f t="shared" si="0"/>
        <v>42382</v>
      </c>
      <c r="O6" s="81">
        <f t="shared" si="0"/>
        <v>42383</v>
      </c>
      <c r="P6" s="81">
        <f t="shared" si="0"/>
        <v>42384</v>
      </c>
      <c r="Q6" s="81">
        <f t="shared" si="0"/>
        <v>42385</v>
      </c>
      <c r="R6" s="81">
        <f t="shared" si="0"/>
        <v>42386</v>
      </c>
      <c r="S6" s="81">
        <f t="shared" si="0"/>
        <v>42387</v>
      </c>
      <c r="T6" s="81">
        <f t="shared" si="0"/>
        <v>42388</v>
      </c>
      <c r="U6" s="81">
        <f t="shared" si="0"/>
        <v>42389</v>
      </c>
      <c r="V6" s="81">
        <f t="shared" si="0"/>
        <v>42390</v>
      </c>
      <c r="W6" s="81">
        <f t="shared" si="0"/>
        <v>42391</v>
      </c>
      <c r="X6" s="81">
        <f t="shared" si="0"/>
        <v>42392</v>
      </c>
      <c r="Y6" s="81">
        <f t="shared" si="0"/>
        <v>42393</v>
      </c>
      <c r="Z6" s="81">
        <f t="shared" si="0"/>
        <v>42394</v>
      </c>
      <c r="AA6" s="81">
        <f t="shared" si="0"/>
        <v>42395</v>
      </c>
      <c r="AB6" s="81">
        <f t="shared" si="0"/>
        <v>42396</v>
      </c>
      <c r="AC6" s="81">
        <f t="shared" si="0"/>
        <v>42397</v>
      </c>
      <c r="AD6" s="81">
        <f t="shared" si="0"/>
        <v>42398</v>
      </c>
      <c r="AE6" s="83">
        <f t="shared" si="0"/>
        <v>42399</v>
      </c>
      <c r="AF6" s="82">
        <f t="shared" si="0"/>
        <v>42400</v>
      </c>
    </row>
    <row r="7" spans="1:34" ht="15.75" thickTop="1" x14ac:dyDescent="0.25">
      <c r="A7" s="35" t="s">
        <v>38</v>
      </c>
      <c r="B7" s="76" t="s">
        <v>27</v>
      </c>
      <c r="C7" s="77" t="s">
        <v>27</v>
      </c>
      <c r="D7" s="77" t="s">
        <v>27</v>
      </c>
      <c r="E7" s="77" t="s">
        <v>27</v>
      </c>
      <c r="F7" s="78" t="s">
        <v>36</v>
      </c>
      <c r="G7" s="77" t="s">
        <v>30</v>
      </c>
      <c r="H7" s="77" t="s">
        <v>30</v>
      </c>
      <c r="I7" s="77" t="s">
        <v>30</v>
      </c>
      <c r="J7" s="77" t="s">
        <v>28</v>
      </c>
      <c r="K7" s="77" t="s">
        <v>28</v>
      </c>
      <c r="L7" s="77" t="s">
        <v>36</v>
      </c>
      <c r="M7" s="77" t="s">
        <v>34</v>
      </c>
      <c r="N7" s="77" t="s">
        <v>34</v>
      </c>
      <c r="O7" s="77" t="s">
        <v>34</v>
      </c>
      <c r="P7" s="77" t="s">
        <v>36</v>
      </c>
      <c r="Q7" s="77" t="s">
        <v>28</v>
      </c>
      <c r="R7" s="77" t="s">
        <v>28</v>
      </c>
      <c r="S7" s="78" t="s">
        <v>28</v>
      </c>
      <c r="T7" s="78" t="s">
        <v>31</v>
      </c>
      <c r="U7" s="78" t="s">
        <v>31</v>
      </c>
      <c r="V7" s="78" t="s">
        <v>31</v>
      </c>
      <c r="W7" s="78" t="s">
        <v>31</v>
      </c>
      <c r="X7" s="77" t="s">
        <v>28</v>
      </c>
      <c r="Y7" s="77" t="s">
        <v>28</v>
      </c>
      <c r="Z7" s="78" t="s">
        <v>31</v>
      </c>
      <c r="AA7" s="78" t="s">
        <v>27</v>
      </c>
      <c r="AB7" s="78" t="s">
        <v>27</v>
      </c>
      <c r="AC7" s="78" t="s">
        <v>27</v>
      </c>
      <c r="AD7" s="78" t="s">
        <v>28</v>
      </c>
      <c r="AE7" s="77" t="s">
        <v>30</v>
      </c>
      <c r="AF7" s="79" t="s">
        <v>30</v>
      </c>
    </row>
    <row r="8" spans="1:34" x14ac:dyDescent="0.25">
      <c r="A8" s="44" t="s">
        <v>39</v>
      </c>
      <c r="B8" s="58" t="s">
        <v>29</v>
      </c>
      <c r="C8" s="59" t="s">
        <v>27</v>
      </c>
      <c r="D8" s="59" t="s">
        <v>27</v>
      </c>
      <c r="E8" s="59" t="s">
        <v>27</v>
      </c>
      <c r="F8" s="60" t="s">
        <v>57</v>
      </c>
      <c r="G8" s="59" t="s">
        <v>30</v>
      </c>
      <c r="H8" s="59" t="s">
        <v>30</v>
      </c>
      <c r="I8" s="59" t="s">
        <v>30</v>
      </c>
      <c r="J8" s="61" t="s">
        <v>28</v>
      </c>
      <c r="K8" s="59" t="s">
        <v>28</v>
      </c>
      <c r="L8" s="61" t="s">
        <v>37</v>
      </c>
      <c r="M8" s="59" t="s">
        <v>29</v>
      </c>
      <c r="N8" s="59" t="s">
        <v>29</v>
      </c>
      <c r="O8" s="59" t="s">
        <v>37</v>
      </c>
      <c r="P8" s="59" t="s">
        <v>56</v>
      </c>
      <c r="Q8" s="59" t="s">
        <v>28</v>
      </c>
      <c r="R8" s="59" t="s">
        <v>28</v>
      </c>
      <c r="S8" s="63" t="s">
        <v>28</v>
      </c>
      <c r="T8" s="63" t="s">
        <v>31</v>
      </c>
      <c r="U8" s="63" t="s">
        <v>31</v>
      </c>
      <c r="V8" s="63" t="s">
        <v>31</v>
      </c>
      <c r="W8" s="63" t="s">
        <v>31</v>
      </c>
      <c r="X8" s="59" t="s">
        <v>28</v>
      </c>
      <c r="Y8" s="59" t="s">
        <v>28</v>
      </c>
      <c r="Z8" s="63" t="s">
        <v>31</v>
      </c>
      <c r="AA8" s="63" t="s">
        <v>27</v>
      </c>
      <c r="AB8" s="63" t="s">
        <v>27</v>
      </c>
      <c r="AC8" s="63" t="s">
        <v>27</v>
      </c>
      <c r="AD8" s="63" t="s">
        <v>28</v>
      </c>
      <c r="AE8" s="59" t="s">
        <v>30</v>
      </c>
      <c r="AF8" s="72" t="s">
        <v>30</v>
      </c>
    </row>
    <row r="9" spans="1:34" x14ac:dyDescent="0.25">
      <c r="A9" s="44" t="s">
        <v>40</v>
      </c>
      <c r="B9" s="58" t="s">
        <v>32</v>
      </c>
      <c r="C9" s="59" t="s">
        <v>32</v>
      </c>
      <c r="D9" s="59" t="s">
        <v>32</v>
      </c>
      <c r="E9" s="60" t="s">
        <v>33</v>
      </c>
      <c r="F9" s="59" t="s">
        <v>33</v>
      </c>
      <c r="G9" s="59" t="s">
        <v>32</v>
      </c>
      <c r="H9" s="59" t="s">
        <v>32</v>
      </c>
      <c r="I9" s="63" t="s">
        <v>28</v>
      </c>
      <c r="J9" s="59" t="s">
        <v>28</v>
      </c>
      <c r="K9" s="59" t="s">
        <v>28</v>
      </c>
      <c r="L9" s="61" t="s">
        <v>32</v>
      </c>
      <c r="M9" s="63" t="s">
        <v>32</v>
      </c>
      <c r="N9" s="63" t="s">
        <v>33</v>
      </c>
      <c r="O9" s="63" t="s">
        <v>33</v>
      </c>
      <c r="P9" s="63" t="s">
        <v>32</v>
      </c>
      <c r="Q9" s="63" t="s">
        <v>32</v>
      </c>
      <c r="R9" s="63" t="s">
        <v>32</v>
      </c>
      <c r="S9" s="63" t="s">
        <v>33</v>
      </c>
      <c r="T9" s="63" t="s">
        <v>33</v>
      </c>
      <c r="U9" s="63" t="s">
        <v>32</v>
      </c>
      <c r="V9" s="63" t="s">
        <v>32</v>
      </c>
      <c r="W9" s="63" t="s">
        <v>33</v>
      </c>
      <c r="X9" s="63" t="s">
        <v>28</v>
      </c>
      <c r="Y9" s="63" t="s">
        <v>28</v>
      </c>
      <c r="Z9" s="63" t="s">
        <v>32</v>
      </c>
      <c r="AA9" s="63" t="s">
        <v>32</v>
      </c>
      <c r="AB9" s="63" t="s">
        <v>33</v>
      </c>
      <c r="AC9" s="63" t="s">
        <v>33</v>
      </c>
      <c r="AD9" s="63" t="s">
        <v>32</v>
      </c>
      <c r="AE9" s="63" t="s">
        <v>32</v>
      </c>
      <c r="AF9" s="73" t="s">
        <v>32</v>
      </c>
    </row>
    <row r="10" spans="1:34" x14ac:dyDescent="0.25">
      <c r="A10" s="44" t="s">
        <v>41</v>
      </c>
      <c r="B10" s="58" t="s">
        <v>29</v>
      </c>
      <c r="C10" s="59" t="s">
        <v>32</v>
      </c>
      <c r="D10" s="59" t="s">
        <v>32</v>
      </c>
      <c r="E10" s="60" t="s">
        <v>33</v>
      </c>
      <c r="F10" s="59" t="s">
        <v>33</v>
      </c>
      <c r="G10" s="59" t="s">
        <v>32</v>
      </c>
      <c r="H10" s="59" t="s">
        <v>32</v>
      </c>
      <c r="I10" s="63" t="s">
        <v>28</v>
      </c>
      <c r="J10" s="59" t="s">
        <v>28</v>
      </c>
      <c r="K10" s="59" t="s">
        <v>28</v>
      </c>
      <c r="L10" s="61" t="s">
        <v>32</v>
      </c>
      <c r="M10" s="63" t="s">
        <v>32</v>
      </c>
      <c r="N10" s="63" t="s">
        <v>33</v>
      </c>
      <c r="O10" s="63" t="s">
        <v>33</v>
      </c>
      <c r="P10" s="63" t="s">
        <v>32</v>
      </c>
      <c r="Q10" s="63" t="s">
        <v>32</v>
      </c>
      <c r="R10" s="63" t="s">
        <v>32</v>
      </c>
      <c r="S10" s="63" t="s">
        <v>33</v>
      </c>
      <c r="T10" s="63" t="s">
        <v>33</v>
      </c>
      <c r="U10" s="63" t="s">
        <v>32</v>
      </c>
      <c r="V10" s="63" t="s">
        <v>32</v>
      </c>
      <c r="W10" s="63" t="s">
        <v>33</v>
      </c>
      <c r="X10" s="63" t="s">
        <v>28</v>
      </c>
      <c r="Y10" s="63" t="s">
        <v>28</v>
      </c>
      <c r="Z10" s="63" t="s">
        <v>32</v>
      </c>
      <c r="AA10" s="63" t="s">
        <v>32</v>
      </c>
      <c r="AB10" s="63" t="s">
        <v>33</v>
      </c>
      <c r="AC10" s="63" t="s">
        <v>33</v>
      </c>
      <c r="AD10" s="63" t="s">
        <v>32</v>
      </c>
      <c r="AE10" s="63" t="s">
        <v>32</v>
      </c>
      <c r="AF10" s="73" t="s">
        <v>32</v>
      </c>
      <c r="AH10" s="3"/>
    </row>
    <row r="11" spans="1:34" x14ac:dyDescent="0.25">
      <c r="A11" s="44" t="s">
        <v>42</v>
      </c>
      <c r="B11" s="25">
        <v>0</v>
      </c>
      <c r="C11" s="22">
        <v>3</v>
      </c>
      <c r="D11" s="22">
        <v>3</v>
      </c>
      <c r="E11" s="22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3</v>
      </c>
      <c r="AB11" s="22">
        <v>3</v>
      </c>
      <c r="AC11" s="22">
        <v>0</v>
      </c>
      <c r="AD11" s="22">
        <v>0</v>
      </c>
      <c r="AE11" s="22">
        <v>0</v>
      </c>
      <c r="AF11" s="74">
        <v>0</v>
      </c>
      <c r="AH11" s="3">
        <f>SUM(B11:AF11)</f>
        <v>15</v>
      </c>
    </row>
    <row r="12" spans="1:34" x14ac:dyDescent="0.25">
      <c r="A12" s="44" t="s">
        <v>43</v>
      </c>
      <c r="B12" s="25">
        <v>0</v>
      </c>
      <c r="C12" s="22">
        <v>0</v>
      </c>
      <c r="D12" s="22">
        <v>3</v>
      </c>
      <c r="E12" s="22">
        <v>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71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3</v>
      </c>
      <c r="AB12" s="22">
        <v>3</v>
      </c>
      <c r="AC12" s="22">
        <v>0</v>
      </c>
      <c r="AD12" s="22">
        <v>0</v>
      </c>
      <c r="AE12" s="22">
        <v>0</v>
      </c>
      <c r="AF12" s="74">
        <v>0</v>
      </c>
      <c r="AH12" s="3">
        <f>SUM(B12:AF12)</f>
        <v>12</v>
      </c>
    </row>
    <row r="13" spans="1:34" x14ac:dyDescent="0.25">
      <c r="A13" s="44" t="s">
        <v>44</v>
      </c>
      <c r="B13" s="25">
        <v>0</v>
      </c>
      <c r="C13" s="22">
        <v>3</v>
      </c>
      <c r="D13" s="22">
        <v>3</v>
      </c>
      <c r="E13" s="22">
        <v>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3</v>
      </c>
      <c r="AB13" s="22">
        <v>3</v>
      </c>
      <c r="AC13" s="22">
        <v>0</v>
      </c>
      <c r="AD13" s="22">
        <v>0</v>
      </c>
      <c r="AE13" s="22">
        <v>0</v>
      </c>
      <c r="AF13" s="74">
        <v>0</v>
      </c>
      <c r="AH13" s="3">
        <f>SUM(B13:AF13)</f>
        <v>15</v>
      </c>
    </row>
    <row r="14" spans="1:34" s="3" customFormat="1" ht="15.75" thickBot="1" x14ac:dyDescent="0.3">
      <c r="A14" s="47" t="s">
        <v>45</v>
      </c>
      <c r="B14" s="64">
        <v>0</v>
      </c>
      <c r="C14" s="65">
        <v>0</v>
      </c>
      <c r="D14" s="65">
        <v>3</v>
      </c>
      <c r="E14" s="65">
        <v>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3</v>
      </c>
      <c r="AB14" s="65">
        <v>3</v>
      </c>
      <c r="AC14" s="65">
        <v>0</v>
      </c>
      <c r="AD14" s="65">
        <v>0</v>
      </c>
      <c r="AE14" s="65">
        <v>0</v>
      </c>
      <c r="AF14" s="75">
        <v>0</v>
      </c>
      <c r="AH14" s="3">
        <f>SUM(B14:AF14)</f>
        <v>12</v>
      </c>
    </row>
    <row r="16" spans="1:34" ht="15.75" thickBot="1" x14ac:dyDescent="0.3"/>
    <row r="17" spans="35:65" x14ac:dyDescent="0.25">
      <c r="AI17" s="55"/>
      <c r="AJ17" s="56"/>
      <c r="AK17" s="56"/>
      <c r="AL17" s="56"/>
      <c r="AM17" s="57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9"/>
      <c r="AY17" s="59"/>
      <c r="AZ17" s="63"/>
      <c r="BA17" s="63"/>
      <c r="BB17" s="63"/>
      <c r="BC17" s="63"/>
      <c r="BD17" s="63"/>
      <c r="BE17" s="59"/>
      <c r="BF17" s="59"/>
      <c r="BG17" s="63"/>
      <c r="BH17" s="63"/>
      <c r="BI17" s="63"/>
      <c r="BJ17" s="63"/>
      <c r="BK17" s="63"/>
      <c r="BL17" s="59"/>
      <c r="BM17" s="59"/>
    </row>
    <row r="18" spans="35:65" x14ac:dyDescent="0.25">
      <c r="AI18" s="58"/>
      <c r="AJ18" s="59"/>
      <c r="AK18" s="59"/>
      <c r="AL18" s="59"/>
      <c r="AM18" s="60"/>
      <c r="AN18" s="59"/>
      <c r="AO18" s="59"/>
      <c r="AP18" s="59"/>
      <c r="AQ18" s="61"/>
      <c r="AR18" s="59"/>
      <c r="AS18" s="61"/>
      <c r="AT18" s="59"/>
      <c r="AU18" s="59"/>
      <c r="AV18" s="62"/>
      <c r="AW18" s="59"/>
      <c r="AX18" s="59"/>
      <c r="AY18" s="59"/>
      <c r="AZ18" s="63"/>
      <c r="BA18" s="63"/>
      <c r="BB18" s="63"/>
      <c r="BC18" s="63"/>
      <c r="BD18" s="63"/>
      <c r="BE18" s="59"/>
      <c r="BF18" s="59"/>
      <c r="BG18" s="63"/>
      <c r="BH18" s="63"/>
      <c r="BI18" s="63"/>
      <c r="BJ18" s="63"/>
      <c r="BK18" s="63"/>
      <c r="BL18" s="59"/>
      <c r="BM18" s="59"/>
    </row>
    <row r="19" spans="35:65" x14ac:dyDescent="0.25">
      <c r="AI19" s="58"/>
      <c r="AJ19" s="59"/>
      <c r="AK19" s="59"/>
      <c r="AL19" s="60"/>
      <c r="AM19" s="59"/>
      <c r="AN19" s="59"/>
      <c r="AO19" s="59"/>
      <c r="AP19" s="63"/>
      <c r="AQ19" s="59"/>
      <c r="AR19" s="59"/>
      <c r="AS19" s="61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</row>
    <row r="20" spans="35:65" x14ac:dyDescent="0.25">
      <c r="AI20" s="58"/>
      <c r="AJ20" s="59"/>
      <c r="AK20" s="59"/>
      <c r="AL20" s="60"/>
      <c r="AM20" s="59"/>
      <c r="AN20" s="59"/>
      <c r="AO20" s="59"/>
      <c r="AP20" s="63"/>
      <c r="AQ20" s="59"/>
      <c r="AR20" s="59"/>
      <c r="AS20" s="61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</row>
  </sheetData>
  <mergeCells count="1">
    <mergeCell ref="B4:AE4"/>
  </mergeCells>
  <conditionalFormatting sqref="AI17:BM20">
    <cfRule type="expression" dxfId="13" priority="110">
      <formula>WEEKDAY(AI$6,2)&gt;5</formula>
    </cfRule>
  </conditionalFormatting>
  <conditionalFormatting sqref="B6:AF6">
    <cfRule type="expression" dxfId="12" priority="92">
      <formula>WEEKDAY(B$6,2)&gt;5</formula>
    </cfRule>
  </conditionalFormatting>
  <conditionalFormatting sqref="B11:AF14">
    <cfRule type="expression" dxfId="1" priority="11">
      <formula>WEEKDAY($B$6,2)&gt;5</formula>
    </cfRule>
    <cfRule type="containsText" dxfId="2" priority="2" operator="containsText" text="3">
      <formula>NOT(ISERROR(SEARCH("3",B11)))</formula>
    </cfRule>
    <cfRule type="containsText" dxfId="0" priority="1" operator="containsText" text="2">
      <formula>NOT(ISERROR(SEARCH("2",B11)))</formula>
    </cfRule>
  </conditionalFormatting>
  <conditionalFormatting sqref="B7:AF14">
    <cfRule type="containsText" dxfId="9" priority="4" operator="containsText" text="N">
      <formula>NOT(ISERROR(SEARCH("N",B7)))</formula>
    </cfRule>
    <cfRule type="containsText" dxfId="8" priority="5" operator="containsText" text="M">
      <formula>NOT(ISERROR(SEARCH("M",B7)))</formula>
    </cfRule>
    <cfRule type="containsText" dxfId="7" priority="6" operator="containsText" text="J1">
      <formula>NOT(ISERROR(SEARCH("J1",B7)))</formula>
    </cfRule>
    <cfRule type="containsText" dxfId="6" priority="7" operator="containsText" text="W">
      <formula>NOT(ISERROR(SEARCH("W",B7)))</formula>
    </cfRule>
    <cfRule type="containsText" dxfId="5" priority="8" operator="containsText" text="S">
      <formula>NOT(ISERROR(SEARCH("S",B7)))</formula>
    </cfRule>
    <cfRule type="expression" dxfId="3" priority="10">
      <formula>WEEKDAY(B$6,2)&gt;5</formula>
    </cfRule>
  </conditionalFormatting>
  <dataValidations count="2">
    <dataValidation type="list" allowBlank="1" showInputMessage="1" showErrorMessage="1" sqref="A1">
      <formula1>Annee</formula1>
    </dataValidation>
    <dataValidation type="list" allowBlank="1" showInputMessage="1" showErrorMessage="1" sqref="A2">
      <formula1>Mois</formula1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id="{1CC73F7E-A655-43BC-BD6B-385058F7057F}">
            <xm:f>COUNTIF(Paramètres!$C$3:$C$15,B$6)&gt;0</xm:f>
            <x14:dxf>
              <font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B6:AF6</xm:sqref>
        </x14:conditionalFormatting>
        <x14:conditionalFormatting xmlns:xm="http://schemas.microsoft.com/office/excel/2006/main">
          <x14:cfRule type="expression" priority="109" id="{E59615BC-B45A-4018-8385-DC26B1E23318}">
            <xm:f>COUNTIF(Paramètres!$C$3:$C$15,AI$6)&gt;0</xm:f>
            <x14:dxf>
              <fill>
                <patternFill>
                  <bgColor rgb="FFFF0000"/>
                </patternFill>
              </fill>
            </x14:dxf>
          </x14:cfRule>
          <xm:sqref>AI17:BM20</xm:sqref>
        </x14:conditionalFormatting>
        <x14:conditionalFormatting xmlns:xm="http://schemas.microsoft.com/office/excel/2006/main">
          <x14:cfRule type="expression" priority="9" id="{D3D56424-6732-40DC-B58B-8DED13E850F0}">
            <xm:f>COUNTIF(Paramètres!$C$3:$C$15,B$6)&gt;0</xm:f>
            <x14:dxf>
              <font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B7:AF14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G39"/>
  <sheetViews>
    <sheetView workbookViewId="0">
      <selection activeCell="C3" sqref="C3"/>
    </sheetView>
  </sheetViews>
  <sheetFormatPr baseColWidth="10" defaultRowHeight="15" x14ac:dyDescent="0.25"/>
  <cols>
    <col min="2" max="2" width="22.28515625" customWidth="1"/>
    <col min="3" max="33" width="3.28515625" customWidth="1"/>
  </cols>
  <sheetData>
    <row r="1" spans="1:33" ht="15.75" thickBot="1" x14ac:dyDescent="0.3">
      <c r="A1" t="s">
        <v>54</v>
      </c>
    </row>
    <row r="2" spans="1:33" x14ac:dyDescent="0.25">
      <c r="B2" s="35" t="s">
        <v>38</v>
      </c>
      <c r="C2" s="55" t="s">
        <v>30</v>
      </c>
      <c r="D2" s="56" t="s">
        <v>28</v>
      </c>
      <c r="E2" s="56" t="s">
        <v>28</v>
      </c>
      <c r="F2" s="56" t="s">
        <v>36</v>
      </c>
      <c r="G2" s="56" t="s">
        <v>27</v>
      </c>
      <c r="H2" s="56" t="s">
        <v>27</v>
      </c>
      <c r="I2" s="56" t="s">
        <v>27</v>
      </c>
      <c r="J2" s="56" t="s">
        <v>27</v>
      </c>
      <c r="K2" s="56" t="s">
        <v>28</v>
      </c>
      <c r="L2" s="56" t="s">
        <v>30</v>
      </c>
      <c r="M2" s="56" t="s">
        <v>30</v>
      </c>
      <c r="N2" s="56" t="s">
        <v>30</v>
      </c>
      <c r="O2" s="56" t="s">
        <v>28</v>
      </c>
      <c r="P2" s="56" t="s">
        <v>28</v>
      </c>
      <c r="Q2" s="56" t="s">
        <v>36</v>
      </c>
      <c r="R2" s="56" t="s">
        <v>34</v>
      </c>
      <c r="S2" s="56" t="s">
        <v>34</v>
      </c>
      <c r="T2" s="56" t="s">
        <v>34</v>
      </c>
      <c r="U2" s="56" t="s">
        <v>34</v>
      </c>
      <c r="V2" s="56" t="s">
        <v>28</v>
      </c>
      <c r="W2" s="56" t="s">
        <v>28</v>
      </c>
      <c r="X2" s="56" t="s">
        <v>31</v>
      </c>
      <c r="Y2" s="56" t="s">
        <v>31</v>
      </c>
      <c r="Z2" s="56" t="s">
        <v>31</v>
      </c>
      <c r="AA2" s="56" t="s">
        <v>31</v>
      </c>
      <c r="AB2" s="56" t="s">
        <v>31</v>
      </c>
      <c r="AC2" s="56" t="s">
        <v>28</v>
      </c>
      <c r="AD2" s="56" t="s">
        <v>28</v>
      </c>
      <c r="AE2" s="88" t="s">
        <v>28</v>
      </c>
      <c r="AF2" s="84" t="s">
        <v>30</v>
      </c>
      <c r="AG2" s="38" t="s">
        <v>30</v>
      </c>
    </row>
    <row r="3" spans="1:33" x14ac:dyDescent="0.25">
      <c r="B3" s="44" t="s">
        <v>39</v>
      </c>
      <c r="C3" s="58" t="s">
        <v>30</v>
      </c>
      <c r="D3" s="59" t="s">
        <v>28</v>
      </c>
      <c r="E3" s="59" t="s">
        <v>28</v>
      </c>
      <c r="F3" s="59" t="s">
        <v>36</v>
      </c>
      <c r="G3" s="59" t="s">
        <v>27</v>
      </c>
      <c r="H3" s="59" t="s">
        <v>27</v>
      </c>
      <c r="I3" s="59" t="s">
        <v>27</v>
      </c>
      <c r="J3" s="59" t="s">
        <v>27</v>
      </c>
      <c r="K3" s="61" t="s">
        <v>28</v>
      </c>
      <c r="L3" s="59" t="s">
        <v>30</v>
      </c>
      <c r="M3" s="61" t="s">
        <v>30</v>
      </c>
      <c r="N3" s="59" t="s">
        <v>30</v>
      </c>
      <c r="O3" s="59" t="s">
        <v>28</v>
      </c>
      <c r="P3" s="59" t="s">
        <v>28</v>
      </c>
      <c r="Q3" s="59" t="s">
        <v>35</v>
      </c>
      <c r="R3" s="59" t="s">
        <v>35</v>
      </c>
      <c r="S3" s="59" t="s">
        <v>35</v>
      </c>
      <c r="T3" s="59" t="s">
        <v>35</v>
      </c>
      <c r="U3" s="59" t="s">
        <v>35</v>
      </c>
      <c r="V3" s="59" t="s">
        <v>28</v>
      </c>
      <c r="W3" s="59" t="s">
        <v>28</v>
      </c>
      <c r="X3" s="59" t="s">
        <v>31</v>
      </c>
      <c r="Y3" s="59" t="s">
        <v>31</v>
      </c>
      <c r="Z3" s="59" t="s">
        <v>31</v>
      </c>
      <c r="AA3" s="59" t="s">
        <v>31</v>
      </c>
      <c r="AB3" s="59" t="s">
        <v>31</v>
      </c>
      <c r="AC3" s="59" t="s">
        <v>28</v>
      </c>
      <c r="AD3" s="59" t="s">
        <v>28</v>
      </c>
      <c r="AE3" s="72" t="s">
        <v>28</v>
      </c>
      <c r="AF3" s="85" t="s">
        <v>30</v>
      </c>
      <c r="AG3" s="20" t="s">
        <v>30</v>
      </c>
    </row>
    <row r="4" spans="1:33" x14ac:dyDescent="0.25">
      <c r="B4" s="44" t="s">
        <v>40</v>
      </c>
      <c r="C4" s="58" t="s">
        <v>33</v>
      </c>
      <c r="D4" s="59" t="s">
        <v>33</v>
      </c>
      <c r="E4" s="59" t="s">
        <v>32</v>
      </c>
      <c r="F4" s="59" t="s">
        <v>32</v>
      </c>
      <c r="G4" s="59" t="s">
        <v>33</v>
      </c>
      <c r="H4" s="59" t="s">
        <v>28</v>
      </c>
      <c r="I4" s="59" t="s">
        <v>28</v>
      </c>
      <c r="J4" s="59" t="s">
        <v>32</v>
      </c>
      <c r="K4" s="59" t="s">
        <v>32</v>
      </c>
      <c r="L4" s="59" t="s">
        <v>28</v>
      </c>
      <c r="M4" s="59" t="s">
        <v>28</v>
      </c>
      <c r="N4" s="59" t="s">
        <v>32</v>
      </c>
      <c r="O4" s="59" t="s">
        <v>32</v>
      </c>
      <c r="P4" s="59" t="s">
        <v>32</v>
      </c>
      <c r="Q4" s="59" t="s">
        <v>33</v>
      </c>
      <c r="R4" s="59" t="s">
        <v>33</v>
      </c>
      <c r="S4" s="59" t="s">
        <v>32</v>
      </c>
      <c r="T4" s="59" t="s">
        <v>32</v>
      </c>
      <c r="U4" s="59" t="s">
        <v>33</v>
      </c>
      <c r="V4" s="59" t="s">
        <v>28</v>
      </c>
      <c r="W4" s="59" t="s">
        <v>28</v>
      </c>
      <c r="X4" s="59" t="s">
        <v>32</v>
      </c>
      <c r="Y4" s="59" t="s">
        <v>32</v>
      </c>
      <c r="Z4" s="59" t="s">
        <v>28</v>
      </c>
      <c r="AA4" s="59" t="s">
        <v>28</v>
      </c>
      <c r="AB4" s="59" t="s">
        <v>32</v>
      </c>
      <c r="AC4" s="59" t="s">
        <v>32</v>
      </c>
      <c r="AD4" s="59" t="s">
        <v>32</v>
      </c>
      <c r="AE4" s="72" t="s">
        <v>33</v>
      </c>
      <c r="AF4" s="86"/>
      <c r="AG4" s="22"/>
    </row>
    <row r="5" spans="1:33" x14ac:dyDescent="0.25">
      <c r="B5" s="44" t="s">
        <v>41</v>
      </c>
      <c r="C5" s="58" t="s">
        <v>33</v>
      </c>
      <c r="D5" s="59" t="s">
        <v>33</v>
      </c>
      <c r="E5" s="59" t="s">
        <v>32</v>
      </c>
      <c r="F5" s="59" t="s">
        <v>32</v>
      </c>
      <c r="G5" s="59" t="s">
        <v>33</v>
      </c>
      <c r="H5" s="59" t="s">
        <v>28</v>
      </c>
      <c r="I5" s="59" t="s">
        <v>28</v>
      </c>
      <c r="J5" s="59" t="s">
        <v>32</v>
      </c>
      <c r="K5" s="59" t="s">
        <v>32</v>
      </c>
      <c r="L5" s="59" t="s">
        <v>28</v>
      </c>
      <c r="M5" s="59" t="s">
        <v>28</v>
      </c>
      <c r="N5" s="59" t="s">
        <v>32</v>
      </c>
      <c r="O5" s="59" t="s">
        <v>32</v>
      </c>
      <c r="P5" s="59" t="s">
        <v>32</v>
      </c>
      <c r="Q5" s="59" t="s">
        <v>33</v>
      </c>
      <c r="R5" s="59" t="s">
        <v>33</v>
      </c>
      <c r="S5" s="59" t="s">
        <v>32</v>
      </c>
      <c r="T5" s="59" t="s">
        <v>32</v>
      </c>
      <c r="U5" s="59" t="s">
        <v>33</v>
      </c>
      <c r="V5" s="59" t="s">
        <v>28</v>
      </c>
      <c r="W5" s="59" t="s">
        <v>28</v>
      </c>
      <c r="X5" s="59" t="s">
        <v>32</v>
      </c>
      <c r="Y5" s="59" t="s">
        <v>32</v>
      </c>
      <c r="Z5" s="59" t="s">
        <v>28</v>
      </c>
      <c r="AA5" s="59" t="s">
        <v>28</v>
      </c>
      <c r="AB5" s="59" t="s">
        <v>32</v>
      </c>
      <c r="AC5" s="59" t="s">
        <v>32</v>
      </c>
      <c r="AD5" s="59" t="s">
        <v>32</v>
      </c>
      <c r="AE5" s="72" t="s">
        <v>33</v>
      </c>
      <c r="AF5" s="86"/>
      <c r="AG5" s="22"/>
    </row>
    <row r="6" spans="1:33" x14ac:dyDescent="0.25">
      <c r="B6" s="44" t="s">
        <v>42</v>
      </c>
      <c r="C6" s="58">
        <v>0</v>
      </c>
      <c r="D6" s="59">
        <v>0</v>
      </c>
      <c r="E6" s="59">
        <v>0</v>
      </c>
      <c r="F6" s="59">
        <v>0</v>
      </c>
      <c r="G6" s="59">
        <v>3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72">
        <v>0</v>
      </c>
      <c r="AF6" s="86"/>
      <c r="AG6" s="22"/>
    </row>
    <row r="7" spans="1:33" x14ac:dyDescent="0.25">
      <c r="B7" s="44" t="s">
        <v>43</v>
      </c>
      <c r="C7" s="58">
        <v>0</v>
      </c>
      <c r="D7" s="59">
        <v>0</v>
      </c>
      <c r="E7" s="59">
        <v>0</v>
      </c>
      <c r="F7" s="59">
        <v>0</v>
      </c>
      <c r="G7" s="59">
        <v>3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72">
        <v>0</v>
      </c>
      <c r="AF7" s="86"/>
      <c r="AG7" s="22"/>
    </row>
    <row r="8" spans="1:33" x14ac:dyDescent="0.25">
      <c r="B8" s="44" t="s">
        <v>44</v>
      </c>
      <c r="C8" s="58">
        <v>0</v>
      </c>
      <c r="D8" s="59">
        <v>0</v>
      </c>
      <c r="E8" s="59">
        <v>0</v>
      </c>
      <c r="F8" s="59">
        <v>0</v>
      </c>
      <c r="G8" s="59">
        <v>3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72">
        <v>0</v>
      </c>
      <c r="AF8" s="86"/>
      <c r="AG8" s="22"/>
    </row>
    <row r="9" spans="1:33" ht="15.75" thickBot="1" x14ac:dyDescent="0.3">
      <c r="B9" s="47" t="s">
        <v>45</v>
      </c>
      <c r="C9" s="67">
        <v>0</v>
      </c>
      <c r="D9" s="68">
        <v>0</v>
      </c>
      <c r="E9" s="68">
        <v>0</v>
      </c>
      <c r="F9" s="68">
        <v>0</v>
      </c>
      <c r="G9" s="68">
        <v>3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89">
        <v>0</v>
      </c>
      <c r="AF9" s="87"/>
      <c r="AG9" s="49"/>
    </row>
    <row r="11" spans="1:33" ht="15.75" thickBot="1" x14ac:dyDescent="0.3">
      <c r="A11" t="s">
        <v>52</v>
      </c>
    </row>
    <row r="12" spans="1:33" x14ac:dyDescent="0.25">
      <c r="B12" s="35" t="s">
        <v>38</v>
      </c>
      <c r="C12" s="55" t="s">
        <v>27</v>
      </c>
      <c r="D12" s="56" t="s">
        <v>27</v>
      </c>
      <c r="E12" s="56" t="s">
        <v>27</v>
      </c>
      <c r="F12" s="56" t="s">
        <v>28</v>
      </c>
      <c r="G12" s="56" t="s">
        <v>30</v>
      </c>
      <c r="H12" s="56" t="s">
        <v>30</v>
      </c>
      <c r="I12" s="56" t="s">
        <v>30</v>
      </c>
      <c r="J12" s="56" t="s">
        <v>30</v>
      </c>
      <c r="K12" s="56" t="s">
        <v>36</v>
      </c>
      <c r="L12" s="56" t="s">
        <v>28</v>
      </c>
      <c r="M12" s="56" t="s">
        <v>27</v>
      </c>
      <c r="N12" s="56" t="s">
        <v>27</v>
      </c>
      <c r="O12" s="56" t="s">
        <v>27</v>
      </c>
      <c r="P12" s="56" t="s">
        <v>27</v>
      </c>
      <c r="Q12" s="56" t="s">
        <v>28</v>
      </c>
      <c r="R12" s="56" t="s">
        <v>30</v>
      </c>
      <c r="S12" s="56" t="s">
        <v>30</v>
      </c>
      <c r="T12" s="56" t="s">
        <v>30</v>
      </c>
      <c r="U12" s="56" t="s">
        <v>28</v>
      </c>
      <c r="V12" s="56" t="s">
        <v>28</v>
      </c>
      <c r="W12" s="56" t="s">
        <v>36</v>
      </c>
      <c r="X12" s="56" t="s">
        <v>34</v>
      </c>
      <c r="Y12" s="56" t="s">
        <v>34</v>
      </c>
      <c r="Z12" s="56" t="s">
        <v>34</v>
      </c>
      <c r="AA12" s="56" t="s">
        <v>36</v>
      </c>
      <c r="AB12" s="56" t="s">
        <v>28</v>
      </c>
      <c r="AC12" s="56" t="s">
        <v>28</v>
      </c>
      <c r="AD12" s="56" t="s">
        <v>31</v>
      </c>
      <c r="AE12" s="56" t="s">
        <v>27</v>
      </c>
      <c r="AF12" s="56" t="s">
        <v>27</v>
      </c>
      <c r="AG12" s="88" t="s">
        <v>27</v>
      </c>
    </row>
    <row r="13" spans="1:33" x14ac:dyDescent="0.25">
      <c r="B13" s="44" t="s">
        <v>39</v>
      </c>
      <c r="C13" s="58" t="s">
        <v>27</v>
      </c>
      <c r="D13" s="59" t="s">
        <v>27</v>
      </c>
      <c r="E13" s="59" t="s">
        <v>27</v>
      </c>
      <c r="F13" s="59" t="s">
        <v>28</v>
      </c>
      <c r="G13" s="59" t="s">
        <v>30</v>
      </c>
      <c r="H13" s="59" t="s">
        <v>30</v>
      </c>
      <c r="I13" s="59" t="s">
        <v>30</v>
      </c>
      <c r="J13" s="59" t="s">
        <v>30</v>
      </c>
      <c r="K13" s="61" t="s">
        <v>36</v>
      </c>
      <c r="L13" s="59" t="s">
        <v>28</v>
      </c>
      <c r="M13" s="61" t="s">
        <v>27</v>
      </c>
      <c r="N13" s="59" t="s">
        <v>27</v>
      </c>
      <c r="O13" s="59" t="s">
        <v>27</v>
      </c>
      <c r="P13" s="59" t="s">
        <v>27</v>
      </c>
      <c r="Q13" s="59" t="s">
        <v>28</v>
      </c>
      <c r="R13" s="59" t="s">
        <v>30</v>
      </c>
      <c r="S13" s="59" t="s">
        <v>30</v>
      </c>
      <c r="T13" s="59" t="s">
        <v>30</v>
      </c>
      <c r="U13" s="59" t="s">
        <v>28</v>
      </c>
      <c r="V13" s="59" t="s">
        <v>28</v>
      </c>
      <c r="W13" s="59" t="s">
        <v>36</v>
      </c>
      <c r="X13" s="59" t="s">
        <v>34</v>
      </c>
      <c r="Y13" s="59" t="s">
        <v>34</v>
      </c>
      <c r="Z13" s="59" t="s">
        <v>34</v>
      </c>
      <c r="AA13" s="59" t="s">
        <v>56</v>
      </c>
      <c r="AB13" s="59" t="s">
        <v>28</v>
      </c>
      <c r="AC13" s="59" t="s">
        <v>28</v>
      </c>
      <c r="AD13" s="59" t="s">
        <v>29</v>
      </c>
      <c r="AE13" s="59" t="s">
        <v>27</v>
      </c>
      <c r="AF13" s="59" t="s">
        <v>27</v>
      </c>
      <c r="AG13" s="72" t="s">
        <v>27</v>
      </c>
    </row>
    <row r="14" spans="1:33" x14ac:dyDescent="0.25">
      <c r="B14" s="44" t="s">
        <v>40</v>
      </c>
      <c r="C14" s="58" t="s">
        <v>33</v>
      </c>
      <c r="D14" s="59" t="s">
        <v>33</v>
      </c>
      <c r="E14" s="59" t="s">
        <v>32</v>
      </c>
      <c r="F14" s="59" t="s">
        <v>33</v>
      </c>
      <c r="G14" s="59" t="s">
        <v>28</v>
      </c>
      <c r="H14" s="59" t="s">
        <v>28</v>
      </c>
      <c r="I14" s="59" t="s">
        <v>32</v>
      </c>
      <c r="J14" s="59" t="s">
        <v>32</v>
      </c>
      <c r="K14" s="59" t="s">
        <v>33</v>
      </c>
      <c r="L14" s="59" t="s">
        <v>33</v>
      </c>
      <c r="M14" s="59" t="s">
        <v>32</v>
      </c>
      <c r="N14" s="59" t="s">
        <v>32</v>
      </c>
      <c r="O14" s="59" t="s">
        <v>32</v>
      </c>
      <c r="P14" s="59" t="s">
        <v>33</v>
      </c>
      <c r="Q14" s="59" t="s">
        <v>33</v>
      </c>
      <c r="R14" s="59" t="s">
        <v>32</v>
      </c>
      <c r="S14" s="59" t="s">
        <v>32</v>
      </c>
      <c r="T14" s="59" t="s">
        <v>33</v>
      </c>
      <c r="U14" s="59" t="s">
        <v>28</v>
      </c>
      <c r="V14" s="59" t="s">
        <v>28</v>
      </c>
      <c r="W14" s="59" t="s">
        <v>32</v>
      </c>
      <c r="X14" s="59" t="s">
        <v>32</v>
      </c>
      <c r="Y14" s="59" t="s">
        <v>33</v>
      </c>
      <c r="Z14" s="59" t="s">
        <v>28</v>
      </c>
      <c r="AA14" s="59" t="s">
        <v>32</v>
      </c>
      <c r="AB14" s="59" t="s">
        <v>32</v>
      </c>
      <c r="AC14" s="59" t="s">
        <v>32</v>
      </c>
      <c r="AD14" s="59" t="s">
        <v>33</v>
      </c>
      <c r="AE14" s="59" t="s">
        <v>28</v>
      </c>
      <c r="AF14" s="59" t="s">
        <v>32</v>
      </c>
      <c r="AG14" s="72" t="s">
        <v>32</v>
      </c>
    </row>
    <row r="15" spans="1:33" x14ac:dyDescent="0.25">
      <c r="B15" s="44" t="s">
        <v>41</v>
      </c>
      <c r="C15" s="58" t="s">
        <v>33</v>
      </c>
      <c r="D15" s="59" t="s">
        <v>33</v>
      </c>
      <c r="E15" s="59" t="s">
        <v>32</v>
      </c>
      <c r="F15" s="59" t="s">
        <v>32</v>
      </c>
      <c r="G15" s="59" t="s">
        <v>28</v>
      </c>
      <c r="H15" s="59" t="s">
        <v>28</v>
      </c>
      <c r="I15" s="59" t="s">
        <v>32</v>
      </c>
      <c r="J15" s="59" t="s">
        <v>32</v>
      </c>
      <c r="K15" s="59" t="s">
        <v>33</v>
      </c>
      <c r="L15" s="59" t="s">
        <v>33</v>
      </c>
      <c r="M15" s="59" t="s">
        <v>32</v>
      </c>
      <c r="N15" s="59" t="s">
        <v>32</v>
      </c>
      <c r="O15" s="59" t="s">
        <v>32</v>
      </c>
      <c r="P15" s="59" t="s">
        <v>33</v>
      </c>
      <c r="Q15" s="59" t="s">
        <v>33</v>
      </c>
      <c r="R15" s="59" t="s">
        <v>32</v>
      </c>
      <c r="S15" s="59" t="s">
        <v>32</v>
      </c>
      <c r="T15" s="59" t="s">
        <v>33</v>
      </c>
      <c r="U15" s="59" t="s">
        <v>28</v>
      </c>
      <c r="V15" s="59" t="s">
        <v>28</v>
      </c>
      <c r="W15" s="59" t="s">
        <v>32</v>
      </c>
      <c r="X15" s="59" t="s">
        <v>32</v>
      </c>
      <c r="Y15" s="59" t="s">
        <v>33</v>
      </c>
      <c r="Z15" s="59" t="s">
        <v>28</v>
      </c>
      <c r="AA15" s="59" t="s">
        <v>32</v>
      </c>
      <c r="AB15" s="59" t="s">
        <v>32</v>
      </c>
      <c r="AC15" s="59" t="s">
        <v>32</v>
      </c>
      <c r="AD15" s="59" t="s">
        <v>33</v>
      </c>
      <c r="AE15" s="59" t="s">
        <v>28</v>
      </c>
      <c r="AF15" s="59" t="s">
        <v>32</v>
      </c>
      <c r="AG15" s="72" t="s">
        <v>32</v>
      </c>
    </row>
    <row r="16" spans="1:33" x14ac:dyDescent="0.25">
      <c r="B16" s="44" t="s">
        <v>42</v>
      </c>
      <c r="C16" s="58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3</v>
      </c>
      <c r="O16" s="59">
        <v>3</v>
      </c>
      <c r="P16" s="59">
        <v>3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72">
        <v>3</v>
      </c>
    </row>
    <row r="17" spans="1:33" x14ac:dyDescent="0.25">
      <c r="B17" s="44" t="s">
        <v>43</v>
      </c>
      <c r="C17" s="58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3</v>
      </c>
      <c r="O17" s="59">
        <v>3</v>
      </c>
      <c r="P17" s="59">
        <v>3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72">
        <v>3</v>
      </c>
    </row>
    <row r="18" spans="1:33" x14ac:dyDescent="0.25">
      <c r="B18" s="44" t="s">
        <v>44</v>
      </c>
      <c r="C18" s="58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3</v>
      </c>
      <c r="O18" s="59">
        <v>3</v>
      </c>
      <c r="P18" s="59">
        <v>3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72">
        <v>3</v>
      </c>
    </row>
    <row r="19" spans="1:33" ht="15.75" thickBot="1" x14ac:dyDescent="0.3">
      <c r="B19" s="66" t="s">
        <v>45</v>
      </c>
      <c r="C19" s="67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3</v>
      </c>
      <c r="O19" s="68">
        <v>3</v>
      </c>
      <c r="P19" s="68">
        <v>3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89">
        <v>3</v>
      </c>
    </row>
    <row r="21" spans="1:33" ht="15.75" thickBot="1" x14ac:dyDescent="0.3">
      <c r="A21" t="s">
        <v>53</v>
      </c>
    </row>
    <row r="22" spans="1:33" x14ac:dyDescent="0.25">
      <c r="B22" s="35" t="s">
        <v>38</v>
      </c>
      <c r="C22" s="52" t="s">
        <v>32</v>
      </c>
      <c r="D22" s="36"/>
      <c r="E22" s="36"/>
      <c r="F22" s="36"/>
      <c r="G22" s="37"/>
      <c r="H22" s="38"/>
      <c r="I22" s="38"/>
      <c r="J22" s="38"/>
      <c r="K22" s="39"/>
      <c r="L22" s="39"/>
      <c r="M22" s="40"/>
      <c r="N22" s="41"/>
      <c r="O22" s="41"/>
      <c r="P22" s="41"/>
      <c r="Q22" s="40"/>
      <c r="R22" s="39"/>
      <c r="S22" s="39"/>
      <c r="T22" s="42"/>
      <c r="U22" s="42"/>
      <c r="V22" s="42"/>
      <c r="W22" s="42"/>
      <c r="X22" s="42"/>
      <c r="Y22" s="39"/>
      <c r="Z22" s="39"/>
      <c r="AA22" s="42"/>
      <c r="AB22" s="42"/>
      <c r="AC22" s="42"/>
      <c r="AD22" s="42"/>
      <c r="AE22" s="42"/>
      <c r="AF22" s="38"/>
      <c r="AG22" s="38"/>
    </row>
    <row r="23" spans="1:33" x14ac:dyDescent="0.25">
      <c r="B23" s="44" t="s">
        <v>39</v>
      </c>
      <c r="C23" s="23"/>
      <c r="D23" s="18"/>
      <c r="E23" s="18"/>
      <c r="F23" s="18"/>
      <c r="G23" s="22"/>
      <c r="H23" s="20"/>
      <c r="I23" s="20"/>
      <c r="J23" s="20"/>
      <c r="K23" s="26"/>
      <c r="L23" s="21"/>
      <c r="M23" s="27"/>
      <c r="N23" s="28"/>
      <c r="O23" s="28"/>
      <c r="P23" s="28"/>
      <c r="Q23" s="28"/>
      <c r="R23" s="21"/>
      <c r="S23" s="21"/>
      <c r="T23" s="22"/>
      <c r="U23" s="22"/>
      <c r="V23" s="22"/>
      <c r="W23" s="22"/>
      <c r="X23" s="22"/>
      <c r="Y23" s="21"/>
      <c r="Z23" s="21"/>
      <c r="AA23" s="22"/>
      <c r="AB23" s="22"/>
      <c r="AC23" s="22"/>
      <c r="AD23" s="22"/>
      <c r="AE23" s="22"/>
      <c r="AF23" s="20"/>
      <c r="AG23" s="20"/>
    </row>
    <row r="24" spans="1:33" x14ac:dyDescent="0.25">
      <c r="B24" s="44" t="s">
        <v>40</v>
      </c>
      <c r="C24" s="29"/>
      <c r="D24" s="30"/>
      <c r="E24" s="30"/>
      <c r="F24" s="22"/>
      <c r="G24" s="24"/>
      <c r="H24" s="30"/>
      <c r="I24" s="30"/>
      <c r="J24" s="22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x14ac:dyDescent="0.25">
      <c r="B25" s="44" t="s">
        <v>41</v>
      </c>
      <c r="C25" s="23"/>
      <c r="D25" s="30"/>
      <c r="E25" s="30"/>
      <c r="F25" s="22"/>
      <c r="G25" s="22"/>
      <c r="H25" s="30"/>
      <c r="I25" s="30"/>
      <c r="J25" s="22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x14ac:dyDescent="0.25">
      <c r="B26" s="44" t="s">
        <v>42</v>
      </c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B27" s="44" t="s">
        <v>43</v>
      </c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x14ac:dyDescent="0.25">
      <c r="B28" s="44" t="s">
        <v>44</v>
      </c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.75" thickBot="1" x14ac:dyDescent="0.3">
      <c r="B29" s="47" t="s">
        <v>45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1" spans="1:33" ht="15.75" thickBot="1" x14ac:dyDescent="0.3">
      <c r="A31" t="s">
        <v>55</v>
      </c>
    </row>
    <row r="32" spans="1:33" x14ac:dyDescent="0.25">
      <c r="B32" s="35" t="s">
        <v>38</v>
      </c>
      <c r="C32" s="76" t="s">
        <v>27</v>
      </c>
      <c r="D32" s="77" t="s">
        <v>27</v>
      </c>
      <c r="E32" s="77" t="s">
        <v>27</v>
      </c>
      <c r="F32" s="77" t="s">
        <v>27</v>
      </c>
      <c r="G32" s="78" t="s">
        <v>36</v>
      </c>
      <c r="H32" s="77" t="s">
        <v>30</v>
      </c>
      <c r="I32" s="77" t="s">
        <v>30</v>
      </c>
      <c r="J32" s="77" t="s">
        <v>30</v>
      </c>
      <c r="K32" s="77" t="s">
        <v>28</v>
      </c>
      <c r="L32" s="77" t="s">
        <v>28</v>
      </c>
      <c r="M32" s="77" t="s">
        <v>36</v>
      </c>
      <c r="N32" s="77" t="s">
        <v>34</v>
      </c>
      <c r="O32" s="77" t="s">
        <v>34</v>
      </c>
      <c r="P32" s="77" t="s">
        <v>34</v>
      </c>
      <c r="Q32" s="77" t="s">
        <v>36</v>
      </c>
      <c r="R32" s="77" t="s">
        <v>28</v>
      </c>
      <c r="S32" s="77" t="s">
        <v>28</v>
      </c>
      <c r="T32" s="78" t="s">
        <v>28</v>
      </c>
      <c r="U32" s="78" t="s">
        <v>31</v>
      </c>
      <c r="V32" s="78" t="s">
        <v>31</v>
      </c>
      <c r="W32" s="78" t="s">
        <v>31</v>
      </c>
      <c r="X32" s="78" t="s">
        <v>31</v>
      </c>
      <c r="Y32" s="77" t="s">
        <v>28</v>
      </c>
      <c r="Z32" s="77" t="s">
        <v>28</v>
      </c>
      <c r="AA32" s="78" t="s">
        <v>31</v>
      </c>
      <c r="AB32" s="78" t="s">
        <v>27</v>
      </c>
      <c r="AC32" s="78" t="s">
        <v>27</v>
      </c>
      <c r="AD32" s="78" t="s">
        <v>27</v>
      </c>
      <c r="AE32" s="78" t="s">
        <v>28</v>
      </c>
      <c r="AF32" s="77" t="s">
        <v>30</v>
      </c>
      <c r="AG32" s="79" t="s">
        <v>30</v>
      </c>
    </row>
    <row r="33" spans="2:33" x14ac:dyDescent="0.25">
      <c r="B33" s="44" t="s">
        <v>39</v>
      </c>
      <c r="C33" s="58" t="s">
        <v>29</v>
      </c>
      <c r="D33" s="59" t="s">
        <v>27</v>
      </c>
      <c r="E33" s="59" t="s">
        <v>27</v>
      </c>
      <c r="F33" s="59" t="s">
        <v>27</v>
      </c>
      <c r="G33" s="60" t="s">
        <v>57</v>
      </c>
      <c r="H33" s="59" t="s">
        <v>30</v>
      </c>
      <c r="I33" s="59" t="s">
        <v>30</v>
      </c>
      <c r="J33" s="59" t="s">
        <v>30</v>
      </c>
      <c r="K33" s="61" t="s">
        <v>28</v>
      </c>
      <c r="L33" s="59" t="s">
        <v>28</v>
      </c>
      <c r="M33" s="61" t="s">
        <v>37</v>
      </c>
      <c r="N33" s="59" t="s">
        <v>29</v>
      </c>
      <c r="O33" s="59" t="s">
        <v>29</v>
      </c>
      <c r="P33" s="59" t="s">
        <v>37</v>
      </c>
      <c r="Q33" s="59" t="s">
        <v>56</v>
      </c>
      <c r="R33" s="59" t="s">
        <v>28</v>
      </c>
      <c r="S33" s="59" t="s">
        <v>28</v>
      </c>
      <c r="T33" s="63" t="s">
        <v>28</v>
      </c>
      <c r="U33" s="63" t="s">
        <v>31</v>
      </c>
      <c r="V33" s="63" t="s">
        <v>31</v>
      </c>
      <c r="W33" s="63" t="s">
        <v>31</v>
      </c>
      <c r="X33" s="63" t="s">
        <v>31</v>
      </c>
      <c r="Y33" s="59" t="s">
        <v>28</v>
      </c>
      <c r="Z33" s="59" t="s">
        <v>28</v>
      </c>
      <c r="AA33" s="63" t="s">
        <v>31</v>
      </c>
      <c r="AB33" s="63" t="s">
        <v>27</v>
      </c>
      <c r="AC33" s="63" t="s">
        <v>27</v>
      </c>
      <c r="AD33" s="63" t="s">
        <v>27</v>
      </c>
      <c r="AE33" s="63" t="s">
        <v>28</v>
      </c>
      <c r="AF33" s="59" t="s">
        <v>30</v>
      </c>
      <c r="AG33" s="72" t="s">
        <v>30</v>
      </c>
    </row>
    <row r="34" spans="2:33" x14ac:dyDescent="0.25">
      <c r="B34" s="44" t="s">
        <v>40</v>
      </c>
      <c r="C34" s="58" t="s">
        <v>32</v>
      </c>
      <c r="D34" s="59" t="s">
        <v>32</v>
      </c>
      <c r="E34" s="59" t="s">
        <v>32</v>
      </c>
      <c r="F34" s="60" t="s">
        <v>33</v>
      </c>
      <c r="G34" s="59" t="s">
        <v>33</v>
      </c>
      <c r="H34" s="59" t="s">
        <v>32</v>
      </c>
      <c r="I34" s="59" t="s">
        <v>32</v>
      </c>
      <c r="J34" s="63" t="s">
        <v>28</v>
      </c>
      <c r="K34" s="59" t="s">
        <v>28</v>
      </c>
      <c r="L34" s="59" t="s">
        <v>28</v>
      </c>
      <c r="M34" s="61" t="s">
        <v>32</v>
      </c>
      <c r="N34" s="63" t="s">
        <v>32</v>
      </c>
      <c r="O34" s="63" t="s">
        <v>33</v>
      </c>
      <c r="P34" s="63" t="s">
        <v>33</v>
      </c>
      <c r="Q34" s="63" t="s">
        <v>32</v>
      </c>
      <c r="R34" s="63" t="s">
        <v>32</v>
      </c>
      <c r="S34" s="63" t="s">
        <v>32</v>
      </c>
      <c r="T34" s="63" t="s">
        <v>33</v>
      </c>
      <c r="U34" s="63" t="s">
        <v>33</v>
      </c>
      <c r="V34" s="63" t="s">
        <v>32</v>
      </c>
      <c r="W34" s="63" t="s">
        <v>32</v>
      </c>
      <c r="X34" s="63" t="s">
        <v>33</v>
      </c>
      <c r="Y34" s="63" t="s">
        <v>28</v>
      </c>
      <c r="Z34" s="63" t="s">
        <v>28</v>
      </c>
      <c r="AA34" s="63" t="s">
        <v>32</v>
      </c>
      <c r="AB34" s="63" t="s">
        <v>32</v>
      </c>
      <c r="AC34" s="63" t="s">
        <v>33</v>
      </c>
      <c r="AD34" s="63" t="s">
        <v>33</v>
      </c>
      <c r="AE34" s="63" t="s">
        <v>32</v>
      </c>
      <c r="AF34" s="63" t="s">
        <v>32</v>
      </c>
      <c r="AG34" s="73" t="s">
        <v>32</v>
      </c>
    </row>
    <row r="35" spans="2:33" x14ac:dyDescent="0.25">
      <c r="B35" s="44" t="s">
        <v>41</v>
      </c>
      <c r="C35" s="58" t="s">
        <v>29</v>
      </c>
      <c r="D35" s="59" t="s">
        <v>32</v>
      </c>
      <c r="E35" s="59" t="s">
        <v>32</v>
      </c>
      <c r="F35" s="60" t="s">
        <v>33</v>
      </c>
      <c r="G35" s="59" t="s">
        <v>33</v>
      </c>
      <c r="H35" s="59" t="s">
        <v>32</v>
      </c>
      <c r="I35" s="59" t="s">
        <v>32</v>
      </c>
      <c r="J35" s="63" t="s">
        <v>28</v>
      </c>
      <c r="K35" s="59" t="s">
        <v>28</v>
      </c>
      <c r="L35" s="59" t="s">
        <v>28</v>
      </c>
      <c r="M35" s="61" t="s">
        <v>32</v>
      </c>
      <c r="N35" s="63" t="s">
        <v>32</v>
      </c>
      <c r="O35" s="63" t="s">
        <v>33</v>
      </c>
      <c r="P35" s="63" t="s">
        <v>33</v>
      </c>
      <c r="Q35" s="63" t="s">
        <v>32</v>
      </c>
      <c r="R35" s="63" t="s">
        <v>32</v>
      </c>
      <c r="S35" s="63" t="s">
        <v>32</v>
      </c>
      <c r="T35" s="63" t="s">
        <v>33</v>
      </c>
      <c r="U35" s="63" t="s">
        <v>33</v>
      </c>
      <c r="V35" s="63" t="s">
        <v>32</v>
      </c>
      <c r="W35" s="63" t="s">
        <v>32</v>
      </c>
      <c r="X35" s="63" t="s">
        <v>33</v>
      </c>
      <c r="Y35" s="63" t="s">
        <v>28</v>
      </c>
      <c r="Z35" s="63" t="s">
        <v>28</v>
      </c>
      <c r="AA35" s="63" t="s">
        <v>32</v>
      </c>
      <c r="AB35" s="63" t="s">
        <v>32</v>
      </c>
      <c r="AC35" s="63" t="s">
        <v>33</v>
      </c>
      <c r="AD35" s="63" t="s">
        <v>33</v>
      </c>
      <c r="AE35" s="63" t="s">
        <v>32</v>
      </c>
      <c r="AF35" s="63" t="s">
        <v>32</v>
      </c>
      <c r="AG35" s="73" t="s">
        <v>32</v>
      </c>
    </row>
    <row r="36" spans="2:33" x14ac:dyDescent="0.25">
      <c r="B36" s="44" t="s">
        <v>42</v>
      </c>
      <c r="C36" s="25">
        <v>0</v>
      </c>
      <c r="D36" s="22">
        <v>3</v>
      </c>
      <c r="E36" s="22">
        <v>3</v>
      </c>
      <c r="F36" s="22">
        <v>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3</v>
      </c>
      <c r="AC36" s="22">
        <v>3</v>
      </c>
      <c r="AD36" s="22">
        <v>0</v>
      </c>
      <c r="AE36" s="22">
        <v>0</v>
      </c>
      <c r="AF36" s="22">
        <v>0</v>
      </c>
      <c r="AG36" s="74">
        <v>0</v>
      </c>
    </row>
    <row r="37" spans="2:33" x14ac:dyDescent="0.25">
      <c r="B37" s="44" t="s">
        <v>43</v>
      </c>
      <c r="C37" s="25">
        <v>0</v>
      </c>
      <c r="D37" s="22">
        <v>0</v>
      </c>
      <c r="E37" s="22">
        <v>3</v>
      </c>
      <c r="F37" s="22">
        <v>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71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3</v>
      </c>
      <c r="AC37" s="22">
        <v>3</v>
      </c>
      <c r="AD37" s="22">
        <v>0</v>
      </c>
      <c r="AE37" s="22">
        <v>0</v>
      </c>
      <c r="AF37" s="22">
        <v>0</v>
      </c>
      <c r="AG37" s="74">
        <v>0</v>
      </c>
    </row>
    <row r="38" spans="2:33" x14ac:dyDescent="0.25">
      <c r="B38" s="44" t="s">
        <v>44</v>
      </c>
      <c r="C38" s="25">
        <v>0</v>
      </c>
      <c r="D38" s="22">
        <v>3</v>
      </c>
      <c r="E38" s="22">
        <v>3</v>
      </c>
      <c r="F38" s="22">
        <v>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3</v>
      </c>
      <c r="AC38" s="22">
        <v>3</v>
      </c>
      <c r="AD38" s="22">
        <v>0</v>
      </c>
      <c r="AE38" s="22">
        <v>0</v>
      </c>
      <c r="AF38" s="22">
        <v>0</v>
      </c>
      <c r="AG38" s="74">
        <v>0</v>
      </c>
    </row>
    <row r="39" spans="2:33" ht="15.75" thickBot="1" x14ac:dyDescent="0.3">
      <c r="B39" s="47" t="s">
        <v>45</v>
      </c>
      <c r="C39" s="64">
        <v>0</v>
      </c>
      <c r="D39" s="65">
        <v>0</v>
      </c>
      <c r="E39" s="65">
        <v>3</v>
      </c>
      <c r="F39" s="65">
        <v>3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3</v>
      </c>
      <c r="AC39" s="65">
        <v>3</v>
      </c>
      <c r="AD39" s="65">
        <v>0</v>
      </c>
      <c r="AE39" s="65">
        <v>0</v>
      </c>
      <c r="AF39" s="65">
        <v>0</v>
      </c>
      <c r="AG39" s="75">
        <v>0</v>
      </c>
    </row>
  </sheetData>
  <conditionalFormatting sqref="C36:AG39">
    <cfRule type="expression" dxfId="66" priority="25">
      <formula>WEEKDAY($B$6,2)&gt;5</formula>
    </cfRule>
  </conditionalFormatting>
  <conditionalFormatting sqref="C32:AG39">
    <cfRule type="containsText" dxfId="65" priority="18" operator="containsText" text="N">
      <formula>NOT(ISERROR(SEARCH("N",C32)))</formula>
    </cfRule>
    <cfRule type="containsText" dxfId="64" priority="19" operator="containsText" text="M">
      <formula>NOT(ISERROR(SEARCH("M",C32)))</formula>
    </cfRule>
    <cfRule type="containsText" dxfId="63" priority="20" operator="containsText" text="J1">
      <formula>NOT(ISERROR(SEARCH("J1",C32)))</formula>
    </cfRule>
    <cfRule type="containsText" dxfId="62" priority="21" operator="containsText" text="W">
      <formula>NOT(ISERROR(SEARCH("W",C32)))</formula>
    </cfRule>
    <cfRule type="containsText" dxfId="61" priority="22" operator="containsText" text="S">
      <formula>NOT(ISERROR(SEARCH("S",C32)))</formula>
    </cfRule>
    <cfRule type="expression" dxfId="59" priority="24">
      <formula>WEEKDAY(C$6,2)&gt;5</formula>
    </cfRule>
  </conditionalFormatting>
  <conditionalFormatting sqref="C2:AG9">
    <cfRule type="expression" dxfId="48" priority="7">
      <formula>WEEKDAY(C$6,2)&gt;5</formula>
    </cfRule>
  </conditionalFormatting>
  <conditionalFormatting sqref="C22:AG29">
    <cfRule type="expression" dxfId="46" priority="5">
      <formula>WEEKDAY(#REF!,2)&gt;5</formula>
    </cfRule>
  </conditionalFormatting>
  <conditionalFormatting sqref="C12:AG19">
    <cfRule type="expression" dxfId="44" priority="3">
      <formula>WEEKDAY(C$6,2)&gt;5</formula>
    </cfRule>
  </conditionalFormatting>
  <conditionalFormatting sqref="C12:AG19">
    <cfRule type="containsText" dxfId="42" priority="1" operator="containsText" text="M">
      <formula>NOT(ISERROR(SEARCH("M",C12)))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C4A84981-7967-47A9-B4B2-DC4DEF65032A}">
            <xm:f>COUNTIF(Paramètres!$C$3:$C$15,C$6)&gt;0</xm:f>
            <x14:dxf>
              <font>
                <strike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C32:AG39</xm:sqref>
        </x14:conditionalFormatting>
        <x14:conditionalFormatting xmlns:xm="http://schemas.microsoft.com/office/excel/2006/main">
          <x14:cfRule type="expression" priority="6" id="{B8116E16-B7D4-40E7-BB17-F2F4A369FB6E}">
            <xm:f>COUNTIF(Paramètres!$C$3:$C$15,#REF!)&gt;0</xm:f>
            <x14:dxf>
              <fill>
                <patternFill>
                  <bgColor rgb="FFFF0000"/>
                </patternFill>
              </fill>
            </x14:dxf>
          </x14:cfRule>
          <xm:sqref>C2:AG9</xm:sqref>
        </x14:conditionalFormatting>
        <x14:conditionalFormatting xmlns:xm="http://schemas.microsoft.com/office/excel/2006/main">
          <x14:cfRule type="expression" priority="4" id="{0424C7EB-4C56-4712-9B2D-3DD8EB353412}">
            <xm:f>COUNTIF(Paramètres!$C$3:$C$15,#REF!)&gt;0</xm:f>
            <x14:dxf>
              <fill>
                <patternFill>
                  <bgColor rgb="FFFF0000"/>
                </patternFill>
              </fill>
            </x14:dxf>
          </x14:cfRule>
          <xm:sqref>C22:AG29</xm:sqref>
        </x14:conditionalFormatting>
        <x14:conditionalFormatting xmlns:xm="http://schemas.microsoft.com/office/excel/2006/main">
          <x14:cfRule type="expression" priority="2" id="{99CC8C60-4B9A-4A15-837E-D45EDBD4E955}">
            <xm:f>COUNTIF(Paramètres!$C$3:$C$15,C$6)&gt;0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C12:AG19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5"/>
  <sheetViews>
    <sheetView workbookViewId="0">
      <selection activeCell="A10" sqref="A10"/>
    </sheetView>
  </sheetViews>
  <sheetFormatPr baseColWidth="10" defaultRowHeight="15" x14ac:dyDescent="0.25"/>
  <cols>
    <col min="1" max="1" width="22.5703125" customWidth="1"/>
    <col min="11" max="11" width="11.42578125" style="51"/>
  </cols>
  <sheetData>
    <row r="1" spans="1:12" x14ac:dyDescent="0.25">
      <c r="A1" t="s">
        <v>0</v>
      </c>
      <c r="B1">
        <f>Planning!A1</f>
        <v>2016</v>
      </c>
      <c r="J1" t="s">
        <v>15</v>
      </c>
      <c r="K1" s="51">
        <v>1</v>
      </c>
      <c r="L1">
        <v>2016</v>
      </c>
    </row>
    <row r="2" spans="1:12" x14ac:dyDescent="0.25">
      <c r="J2" t="s">
        <v>16</v>
      </c>
      <c r="K2" s="51">
        <v>2</v>
      </c>
      <c r="L2">
        <v>2017</v>
      </c>
    </row>
    <row r="3" spans="1:12" x14ac:dyDescent="0.25">
      <c r="A3" s="3" t="s">
        <v>1</v>
      </c>
      <c r="B3" s="2">
        <v>42005</v>
      </c>
      <c r="C3" s="1">
        <f>DATE($B$1,1,1)</f>
        <v>42370</v>
      </c>
      <c r="G3" s="5" t="s">
        <v>27</v>
      </c>
      <c r="J3" t="s">
        <v>17</v>
      </c>
      <c r="K3" s="51">
        <v>3</v>
      </c>
      <c r="L3">
        <v>2018</v>
      </c>
    </row>
    <row r="4" spans="1:12" x14ac:dyDescent="0.25">
      <c r="A4" s="3" t="s">
        <v>2</v>
      </c>
      <c r="B4" s="2">
        <v>42128</v>
      </c>
      <c r="C4" s="1">
        <f>ROUND(DATE(B1,4,MOD(234-11*MOD(B1,19),30))/7,0)*7-6</f>
        <v>42456</v>
      </c>
      <c r="G4" s="6" t="s">
        <v>30</v>
      </c>
      <c r="J4" t="s">
        <v>18</v>
      </c>
      <c r="K4" s="51">
        <v>4</v>
      </c>
      <c r="L4">
        <v>2019</v>
      </c>
    </row>
    <row r="5" spans="1:12" x14ac:dyDescent="0.25">
      <c r="A5" s="3" t="s">
        <v>3</v>
      </c>
      <c r="B5" s="2">
        <v>42159</v>
      </c>
      <c r="C5" s="1">
        <f>C4+1</f>
        <v>42457</v>
      </c>
      <c r="G5" s="7" t="s">
        <v>31</v>
      </c>
      <c r="J5" t="s">
        <v>19</v>
      </c>
      <c r="K5" s="51">
        <v>5</v>
      </c>
    </row>
    <row r="6" spans="1:12" x14ac:dyDescent="0.25">
      <c r="A6" s="3" t="s">
        <v>4</v>
      </c>
      <c r="B6" s="2">
        <v>42009</v>
      </c>
      <c r="C6" s="1">
        <f>DATE($B$1,5,1)</f>
        <v>42491</v>
      </c>
      <c r="G6" s="8" t="s">
        <v>32</v>
      </c>
      <c r="J6" t="s">
        <v>20</v>
      </c>
      <c r="K6" s="51">
        <v>6</v>
      </c>
    </row>
    <row r="7" spans="1:12" x14ac:dyDescent="0.25">
      <c r="A7" s="4">
        <v>42132</v>
      </c>
      <c r="B7" s="2">
        <v>42221</v>
      </c>
      <c r="C7" s="1">
        <f>DATE($B$1,5,8)</f>
        <v>42498</v>
      </c>
      <c r="G7" s="10" t="s">
        <v>33</v>
      </c>
      <c r="J7" t="s">
        <v>21</v>
      </c>
      <c r="K7" s="51">
        <v>7</v>
      </c>
    </row>
    <row r="8" spans="1:12" x14ac:dyDescent="0.25">
      <c r="A8" s="3" t="s">
        <v>5</v>
      </c>
      <c r="B8" s="3" t="s">
        <v>6</v>
      </c>
      <c r="C8" s="1">
        <f>C4+39</f>
        <v>42495</v>
      </c>
      <c r="G8" s="11" t="s">
        <v>34</v>
      </c>
      <c r="J8" t="s">
        <v>22</v>
      </c>
      <c r="K8" s="51">
        <v>8</v>
      </c>
    </row>
    <row r="9" spans="1:12" x14ac:dyDescent="0.25">
      <c r="A9" s="3" t="s">
        <v>7</v>
      </c>
      <c r="B9" s="3" t="s">
        <v>8</v>
      </c>
      <c r="C9" s="1">
        <f>C4+49</f>
        <v>42505</v>
      </c>
      <c r="G9" s="13" t="s">
        <v>28</v>
      </c>
      <c r="J9" t="s">
        <v>23</v>
      </c>
      <c r="K9" s="51">
        <v>9</v>
      </c>
    </row>
    <row r="10" spans="1:12" x14ac:dyDescent="0.25">
      <c r="A10" s="3" t="s">
        <v>9</v>
      </c>
      <c r="B10" s="3" t="s">
        <v>10</v>
      </c>
      <c r="C10" s="1">
        <f>C4+50</f>
        <v>42506</v>
      </c>
      <c r="G10" s="14" t="s">
        <v>35</v>
      </c>
      <c r="J10" t="s">
        <v>24</v>
      </c>
      <c r="K10" s="51">
        <v>10</v>
      </c>
    </row>
    <row r="11" spans="1:12" x14ac:dyDescent="0.25">
      <c r="A11" s="4">
        <v>42199</v>
      </c>
      <c r="B11" s="3" t="s">
        <v>11</v>
      </c>
      <c r="C11" s="1">
        <f>DATE($B$1,7,14)</f>
        <v>42565</v>
      </c>
      <c r="G11" s="15" t="s">
        <v>29</v>
      </c>
      <c r="J11" t="s">
        <v>25</v>
      </c>
      <c r="K11" s="51">
        <v>11</v>
      </c>
    </row>
    <row r="12" spans="1:12" x14ac:dyDescent="0.25">
      <c r="A12" s="4">
        <v>42231</v>
      </c>
      <c r="B12" s="3" t="s">
        <v>12</v>
      </c>
      <c r="C12" s="1">
        <f>DATE($B$1,8,15)</f>
        <v>42597</v>
      </c>
      <c r="G12" s="16" t="s">
        <v>36</v>
      </c>
      <c r="J12" t="s">
        <v>26</v>
      </c>
      <c r="K12" s="51">
        <v>12</v>
      </c>
    </row>
    <row r="13" spans="1:12" x14ac:dyDescent="0.25">
      <c r="A13" s="3" t="s">
        <v>13</v>
      </c>
      <c r="B13" s="2">
        <v>42015</v>
      </c>
      <c r="C13" s="1">
        <f>DATE($B$1,11,1)</f>
        <v>42675</v>
      </c>
      <c r="G13" s="17" t="s">
        <v>37</v>
      </c>
    </row>
    <row r="14" spans="1:12" x14ac:dyDescent="0.25">
      <c r="A14" s="4">
        <v>42319</v>
      </c>
      <c r="B14" s="2">
        <v>42319</v>
      </c>
      <c r="C14" s="1">
        <f>DATE($B$1,11,11)</f>
        <v>42685</v>
      </c>
    </row>
    <row r="15" spans="1:12" x14ac:dyDescent="0.25">
      <c r="A15" s="4">
        <v>42363</v>
      </c>
      <c r="B15" s="3" t="s">
        <v>14</v>
      </c>
      <c r="C15" s="1">
        <f>DATE($B$1,12,25)</f>
        <v>42729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T4"/>
  <sheetViews>
    <sheetView workbookViewId="0">
      <selection activeCell="J4" sqref="J4:AL4"/>
    </sheetView>
  </sheetViews>
  <sheetFormatPr baseColWidth="10" defaultRowHeight="15" x14ac:dyDescent="0.25"/>
  <cols>
    <col min="3" max="72" width="3.28515625" customWidth="1"/>
  </cols>
  <sheetData>
    <row r="1" spans="1:72" x14ac:dyDescent="0.25">
      <c r="C1" s="34" t="s">
        <v>47</v>
      </c>
      <c r="D1" s="34" t="s">
        <v>27</v>
      </c>
      <c r="E1" s="34" t="s">
        <v>27</v>
      </c>
      <c r="F1" s="34" t="s">
        <v>48</v>
      </c>
      <c r="G1" s="34" t="s">
        <v>49</v>
      </c>
      <c r="H1" s="34" t="s">
        <v>30</v>
      </c>
      <c r="I1" s="34" t="s">
        <v>50</v>
      </c>
      <c r="J1" s="34" t="s">
        <v>47</v>
      </c>
      <c r="K1" s="34" t="s">
        <v>27</v>
      </c>
      <c r="L1" s="34" t="s">
        <v>27</v>
      </c>
      <c r="M1" s="34" t="s">
        <v>48</v>
      </c>
      <c r="N1" s="34" t="s">
        <v>49</v>
      </c>
      <c r="O1" s="34" t="s">
        <v>30</v>
      </c>
      <c r="P1" s="34" t="s">
        <v>50</v>
      </c>
      <c r="Q1" s="34" t="s">
        <v>47</v>
      </c>
      <c r="R1" s="34" t="s">
        <v>27</v>
      </c>
      <c r="S1" s="34" t="s">
        <v>27</v>
      </c>
      <c r="T1" s="34" t="s">
        <v>48</v>
      </c>
      <c r="U1" s="34" t="s">
        <v>49</v>
      </c>
      <c r="V1" s="34" t="s">
        <v>30</v>
      </c>
      <c r="W1" s="34" t="s">
        <v>50</v>
      </c>
      <c r="X1" s="34" t="s">
        <v>47</v>
      </c>
      <c r="Y1" s="34" t="s">
        <v>27</v>
      </c>
      <c r="Z1" s="34" t="s">
        <v>27</v>
      </c>
      <c r="AA1" s="34" t="s">
        <v>48</v>
      </c>
      <c r="AB1" s="34" t="s">
        <v>49</v>
      </c>
      <c r="AC1" s="34" t="s">
        <v>30</v>
      </c>
      <c r="AD1" s="34" t="s">
        <v>50</v>
      </c>
      <c r="AE1" s="34" t="s">
        <v>47</v>
      </c>
      <c r="AF1" s="34" t="s">
        <v>27</v>
      </c>
      <c r="AG1" s="34" t="s">
        <v>27</v>
      </c>
      <c r="AH1" s="34" t="s">
        <v>48</v>
      </c>
      <c r="AI1" s="34" t="s">
        <v>49</v>
      </c>
      <c r="AJ1" s="34" t="s">
        <v>30</v>
      </c>
      <c r="AK1" s="34" t="s">
        <v>50</v>
      </c>
      <c r="AL1" s="34" t="s">
        <v>47</v>
      </c>
      <c r="AM1" s="34" t="s">
        <v>27</v>
      </c>
      <c r="AN1" s="34" t="s">
        <v>27</v>
      </c>
      <c r="AO1" s="34" t="s">
        <v>48</v>
      </c>
      <c r="AP1" s="34" t="s">
        <v>49</v>
      </c>
      <c r="AQ1" s="34" t="s">
        <v>30</v>
      </c>
      <c r="AR1" s="34" t="s">
        <v>50</v>
      </c>
      <c r="AS1" s="34" t="s">
        <v>47</v>
      </c>
      <c r="AT1" s="34" t="s">
        <v>27</v>
      </c>
      <c r="AU1" s="34" t="s">
        <v>27</v>
      </c>
      <c r="AV1" s="34" t="s">
        <v>48</v>
      </c>
      <c r="AW1" s="34" t="s">
        <v>49</v>
      </c>
      <c r="AX1" s="34" t="s">
        <v>30</v>
      </c>
      <c r="AY1" s="34" t="s">
        <v>50</v>
      </c>
      <c r="AZ1" s="34" t="s">
        <v>47</v>
      </c>
      <c r="BA1" s="34" t="s">
        <v>27</v>
      </c>
      <c r="BB1" s="34" t="s">
        <v>27</v>
      </c>
      <c r="BC1" s="34" t="s">
        <v>48</v>
      </c>
      <c r="BD1" s="34" t="s">
        <v>49</v>
      </c>
      <c r="BE1" s="34" t="s">
        <v>30</v>
      </c>
      <c r="BF1" s="34" t="s">
        <v>50</v>
      </c>
      <c r="BG1" s="34" t="s">
        <v>47</v>
      </c>
      <c r="BH1" s="34" t="s">
        <v>27</v>
      </c>
      <c r="BI1" s="34" t="s">
        <v>27</v>
      </c>
      <c r="BJ1" s="34" t="s">
        <v>48</v>
      </c>
      <c r="BK1" s="34" t="s">
        <v>49</v>
      </c>
      <c r="BL1" s="34" t="s">
        <v>30</v>
      </c>
      <c r="BM1" s="34" t="s">
        <v>50</v>
      </c>
      <c r="BN1" s="34" t="s">
        <v>47</v>
      </c>
      <c r="BO1" s="34" t="s">
        <v>27</v>
      </c>
      <c r="BP1" s="34" t="s">
        <v>27</v>
      </c>
      <c r="BQ1" s="34" t="s">
        <v>48</v>
      </c>
      <c r="BR1" s="34" t="s">
        <v>49</v>
      </c>
      <c r="BS1" s="34" t="s">
        <v>30</v>
      </c>
      <c r="BT1" s="34" t="s">
        <v>50</v>
      </c>
    </row>
    <row r="2" spans="1:72" x14ac:dyDescent="0.25">
      <c r="A2" t="s">
        <v>46</v>
      </c>
      <c r="C2" s="13" t="s">
        <v>28</v>
      </c>
      <c r="D2" s="5" t="s">
        <v>27</v>
      </c>
      <c r="E2" s="5" t="s">
        <v>27</v>
      </c>
      <c r="F2" s="5" t="s">
        <v>27</v>
      </c>
      <c r="G2" s="13" t="s">
        <v>28</v>
      </c>
      <c r="H2" s="31" t="s">
        <v>30</v>
      </c>
      <c r="I2" s="31" t="s">
        <v>30</v>
      </c>
      <c r="J2" s="31" t="s">
        <v>30</v>
      </c>
      <c r="K2" s="31" t="s">
        <v>30</v>
      </c>
      <c r="L2" s="13" t="s">
        <v>28</v>
      </c>
      <c r="M2" s="13" t="s">
        <v>28</v>
      </c>
      <c r="N2" s="5" t="s">
        <v>27</v>
      </c>
      <c r="O2" s="5" t="s">
        <v>27</v>
      </c>
      <c r="P2" s="5" t="s">
        <v>27</v>
      </c>
      <c r="Q2" s="5" t="s">
        <v>27</v>
      </c>
      <c r="R2" s="16" t="s">
        <v>36</v>
      </c>
      <c r="S2" s="31" t="s">
        <v>30</v>
      </c>
      <c r="T2" s="31" t="s">
        <v>30</v>
      </c>
      <c r="U2" s="31" t="s">
        <v>30</v>
      </c>
      <c r="V2" s="13" t="s">
        <v>28</v>
      </c>
      <c r="W2" s="13" t="s">
        <v>28</v>
      </c>
      <c r="X2" s="16" t="s">
        <v>36</v>
      </c>
      <c r="Y2" s="12" t="s">
        <v>34</v>
      </c>
      <c r="Z2" s="12" t="s">
        <v>34</v>
      </c>
      <c r="AA2" s="12" t="s">
        <v>34</v>
      </c>
      <c r="AB2" s="16" t="s">
        <v>36</v>
      </c>
      <c r="AC2" s="13" t="s">
        <v>28</v>
      </c>
      <c r="AD2" s="13" t="s">
        <v>28</v>
      </c>
      <c r="AE2" s="13" t="s">
        <v>28</v>
      </c>
      <c r="AF2" s="7" t="s">
        <v>31</v>
      </c>
      <c r="AG2" s="7" t="s">
        <v>31</v>
      </c>
      <c r="AH2" s="7" t="s">
        <v>31</v>
      </c>
      <c r="AI2" s="7" t="s">
        <v>31</v>
      </c>
      <c r="AJ2" s="13" t="s">
        <v>28</v>
      </c>
      <c r="AK2" s="13" t="s">
        <v>28</v>
      </c>
      <c r="AL2" s="7" t="s">
        <v>31</v>
      </c>
      <c r="AM2" s="5" t="s">
        <v>27</v>
      </c>
      <c r="AN2" s="5" t="s">
        <v>27</v>
      </c>
      <c r="AO2" s="5" t="s">
        <v>27</v>
      </c>
      <c r="AP2" s="13" t="s">
        <v>28</v>
      </c>
      <c r="AQ2" s="31" t="s">
        <v>30</v>
      </c>
      <c r="AR2" s="31" t="s">
        <v>30</v>
      </c>
      <c r="AS2" s="31" t="s">
        <v>30</v>
      </c>
      <c r="AT2" s="31" t="s">
        <v>30</v>
      </c>
      <c r="AU2" s="13" t="s">
        <v>28</v>
      </c>
      <c r="AV2" s="16" t="s">
        <v>36</v>
      </c>
      <c r="AW2" s="5" t="s">
        <v>27</v>
      </c>
      <c r="AX2" s="5" t="s">
        <v>27</v>
      </c>
      <c r="AY2" s="5" t="s">
        <v>27</v>
      </c>
      <c r="AZ2" s="5" t="s">
        <v>27</v>
      </c>
      <c r="BA2" s="13" t="s">
        <v>28</v>
      </c>
      <c r="BB2" s="31" t="s">
        <v>30</v>
      </c>
      <c r="BC2" s="31" t="s">
        <v>30</v>
      </c>
      <c r="BD2" s="31" t="s">
        <v>30</v>
      </c>
      <c r="BE2" s="32" t="s">
        <v>28</v>
      </c>
      <c r="BF2" s="13" t="s">
        <v>28</v>
      </c>
      <c r="BG2" s="16" t="s">
        <v>36</v>
      </c>
      <c r="BH2" s="12" t="s">
        <v>34</v>
      </c>
      <c r="BI2" s="12" t="s">
        <v>34</v>
      </c>
      <c r="BJ2" s="12" t="s">
        <v>34</v>
      </c>
      <c r="BK2" s="12" t="s">
        <v>34</v>
      </c>
      <c r="BL2" s="13" t="s">
        <v>28</v>
      </c>
      <c r="BM2" s="13" t="s">
        <v>28</v>
      </c>
      <c r="BN2" s="7" t="s">
        <v>31</v>
      </c>
      <c r="BO2" s="7" t="s">
        <v>31</v>
      </c>
      <c r="BP2" s="7" t="s">
        <v>31</v>
      </c>
      <c r="BQ2" s="7" t="s">
        <v>31</v>
      </c>
      <c r="BR2" s="7" t="s">
        <v>31</v>
      </c>
      <c r="BS2" s="13" t="s">
        <v>28</v>
      </c>
      <c r="BT2" s="13" t="s">
        <v>28</v>
      </c>
    </row>
    <row r="4" spans="1:72" x14ac:dyDescent="0.25">
      <c r="A4" t="s">
        <v>51</v>
      </c>
      <c r="C4" s="9" t="s">
        <v>32</v>
      </c>
      <c r="D4" s="9" t="s">
        <v>32</v>
      </c>
      <c r="E4" s="13" t="s">
        <v>28</v>
      </c>
      <c r="F4" s="13" t="s">
        <v>28</v>
      </c>
      <c r="G4" s="9" t="s">
        <v>32</v>
      </c>
      <c r="H4" s="9" t="s">
        <v>32</v>
      </c>
      <c r="I4" s="9" t="s">
        <v>32</v>
      </c>
      <c r="J4" s="33" t="s">
        <v>33</v>
      </c>
      <c r="K4" s="10" t="s">
        <v>33</v>
      </c>
      <c r="L4" s="9" t="s">
        <v>32</v>
      </c>
      <c r="M4" s="9" t="s">
        <v>32</v>
      </c>
      <c r="N4" s="33" t="s">
        <v>33</v>
      </c>
      <c r="O4" s="13" t="s">
        <v>28</v>
      </c>
      <c r="P4" s="13" t="s">
        <v>28</v>
      </c>
      <c r="Q4" s="9" t="s">
        <v>32</v>
      </c>
      <c r="R4" s="9" t="s">
        <v>32</v>
      </c>
      <c r="S4" s="13" t="s">
        <v>28</v>
      </c>
      <c r="T4" s="13" t="s">
        <v>28</v>
      </c>
      <c r="U4" s="9" t="s">
        <v>32</v>
      </c>
      <c r="V4" s="9" t="s">
        <v>32</v>
      </c>
      <c r="W4" s="9" t="s">
        <v>32</v>
      </c>
      <c r="X4" s="33" t="s">
        <v>33</v>
      </c>
      <c r="Y4" s="10" t="s">
        <v>33</v>
      </c>
      <c r="Z4" s="9" t="s">
        <v>32</v>
      </c>
      <c r="AA4" s="9" t="s">
        <v>32</v>
      </c>
      <c r="AB4" s="33" t="s">
        <v>33</v>
      </c>
      <c r="AC4" s="13" t="s">
        <v>28</v>
      </c>
      <c r="AD4" s="13" t="s">
        <v>28</v>
      </c>
      <c r="AE4" s="9" t="s">
        <v>32</v>
      </c>
      <c r="AF4" s="9" t="s">
        <v>32</v>
      </c>
      <c r="AG4" s="13" t="s">
        <v>28</v>
      </c>
      <c r="AH4" s="13" t="s">
        <v>28</v>
      </c>
      <c r="AI4" s="9" t="s">
        <v>32</v>
      </c>
      <c r="AJ4" s="9" t="s">
        <v>32</v>
      </c>
      <c r="AK4" s="9" t="s">
        <v>32</v>
      </c>
      <c r="AL4" s="33" t="s">
        <v>33</v>
      </c>
      <c r="AM4" s="10" t="s">
        <v>33</v>
      </c>
      <c r="AN4" s="9" t="s">
        <v>32</v>
      </c>
      <c r="AO4" s="9" t="s">
        <v>32</v>
      </c>
      <c r="AP4" s="33" t="s">
        <v>33</v>
      </c>
      <c r="AQ4" s="13" t="s">
        <v>28</v>
      </c>
      <c r="AR4" s="13" t="s">
        <v>28</v>
      </c>
      <c r="AS4" s="9" t="s">
        <v>32</v>
      </c>
      <c r="AT4" s="9" t="s">
        <v>32</v>
      </c>
      <c r="AU4" s="13" t="s">
        <v>28</v>
      </c>
      <c r="AV4" s="13" t="s">
        <v>28</v>
      </c>
      <c r="AW4" s="9" t="s">
        <v>32</v>
      </c>
      <c r="AX4" s="9" t="s">
        <v>32</v>
      </c>
      <c r="AY4" s="9" t="s">
        <v>32</v>
      </c>
      <c r="AZ4" s="33" t="s">
        <v>33</v>
      </c>
      <c r="BA4" s="10" t="s">
        <v>33</v>
      </c>
      <c r="BB4" s="9" t="s">
        <v>32</v>
      </c>
      <c r="BC4" s="9" t="s">
        <v>32</v>
      </c>
      <c r="BD4" s="33" t="s">
        <v>33</v>
      </c>
      <c r="BE4" s="13" t="s">
        <v>28</v>
      </c>
      <c r="BF4" s="13" t="s">
        <v>28</v>
      </c>
      <c r="BG4" s="9" t="s">
        <v>32</v>
      </c>
      <c r="BH4" s="9" t="s">
        <v>32</v>
      </c>
      <c r="BI4" s="13" t="s">
        <v>28</v>
      </c>
      <c r="BJ4" s="13" t="s">
        <v>28</v>
      </c>
      <c r="BK4" s="9" t="s">
        <v>32</v>
      </c>
      <c r="BL4" s="9" t="s">
        <v>32</v>
      </c>
      <c r="BM4" s="9" t="s">
        <v>32</v>
      </c>
      <c r="BN4" s="33" t="s">
        <v>33</v>
      </c>
      <c r="BO4" s="10" t="s">
        <v>33</v>
      </c>
      <c r="BP4" s="9" t="s">
        <v>32</v>
      </c>
      <c r="BQ4" s="9" t="s">
        <v>32</v>
      </c>
      <c r="BR4" s="33" t="s">
        <v>33</v>
      </c>
      <c r="BS4" s="13" t="s">
        <v>28</v>
      </c>
      <c r="BT4" s="13" t="s">
        <v>28</v>
      </c>
    </row>
  </sheetData>
  <conditionalFormatting sqref="C1:BT4">
    <cfRule type="expression" dxfId="115" priority="1">
      <formula>WEEKDAY(C$1,2)&gt;5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3:AF11"/>
  <sheetViews>
    <sheetView workbookViewId="0">
      <selection activeCell="AG12" sqref="AG12:AG15"/>
    </sheetView>
  </sheetViews>
  <sheetFormatPr baseColWidth="10" defaultRowHeight="15" x14ac:dyDescent="0.25"/>
  <cols>
    <col min="1" max="31" width="3.140625" customWidth="1"/>
  </cols>
  <sheetData>
    <row r="3" spans="1:32" ht="15.75" thickBot="1" x14ac:dyDescent="0.3"/>
    <row r="4" spans="1:32" x14ac:dyDescent="0.25">
      <c r="A4" s="35" t="s">
        <v>38</v>
      </c>
      <c r="B4" s="52" t="s">
        <v>27</v>
      </c>
      <c r="C4" s="36" t="s">
        <v>27</v>
      </c>
      <c r="D4" s="36" t="s">
        <v>27</v>
      </c>
      <c r="E4" s="36" t="s">
        <v>27</v>
      </c>
      <c r="F4" s="37"/>
      <c r="G4" s="38" t="s">
        <v>30</v>
      </c>
      <c r="H4" s="38" t="s">
        <v>30</v>
      </c>
      <c r="I4" s="38" t="s">
        <v>30</v>
      </c>
      <c r="J4" s="39" t="s">
        <v>28</v>
      </c>
      <c r="K4" s="39" t="s">
        <v>28</v>
      </c>
      <c r="L4" s="40" t="s">
        <v>36</v>
      </c>
      <c r="M4" s="41" t="s">
        <v>34</v>
      </c>
      <c r="N4" s="41" t="s">
        <v>34</v>
      </c>
      <c r="O4" s="41" t="s">
        <v>34</v>
      </c>
      <c r="P4" s="40" t="s">
        <v>36</v>
      </c>
      <c r="Q4" s="39" t="s">
        <v>28</v>
      </c>
      <c r="R4" s="39" t="s">
        <v>28</v>
      </c>
      <c r="S4" s="42"/>
      <c r="T4" s="42"/>
      <c r="U4" s="42"/>
      <c r="V4" s="42"/>
      <c r="W4" s="42"/>
      <c r="X4" s="39" t="s">
        <v>28</v>
      </c>
      <c r="Y4" s="39" t="s">
        <v>28</v>
      </c>
      <c r="Z4" s="42"/>
      <c r="AA4" s="42"/>
      <c r="AB4" s="42"/>
      <c r="AC4" s="42"/>
      <c r="AD4" s="42"/>
      <c r="AE4" s="38" t="s">
        <v>30</v>
      </c>
      <c r="AF4" s="43" t="s">
        <v>30</v>
      </c>
    </row>
    <row r="5" spans="1:32" x14ac:dyDescent="0.25">
      <c r="A5" s="44" t="s">
        <v>39</v>
      </c>
      <c r="B5" s="23" t="s">
        <v>29</v>
      </c>
      <c r="C5" s="18" t="s">
        <v>27</v>
      </c>
      <c r="D5" s="18" t="s">
        <v>27</v>
      </c>
      <c r="E5" s="18" t="s">
        <v>27</v>
      </c>
      <c r="F5" s="22"/>
      <c r="G5" s="20" t="s">
        <v>30</v>
      </c>
      <c r="H5" s="20" t="s">
        <v>30</v>
      </c>
      <c r="I5" s="20" t="s">
        <v>30</v>
      </c>
      <c r="J5" s="26" t="s">
        <v>28</v>
      </c>
      <c r="K5" s="21" t="s">
        <v>28</v>
      </c>
      <c r="L5" s="27" t="s">
        <v>36</v>
      </c>
      <c r="M5" s="28" t="s">
        <v>36</v>
      </c>
      <c r="N5" s="28" t="s">
        <v>36</v>
      </c>
      <c r="O5" s="28" t="s">
        <v>36</v>
      </c>
      <c r="P5" s="28" t="s">
        <v>36</v>
      </c>
      <c r="Q5" s="21" t="s">
        <v>28</v>
      </c>
      <c r="R5" s="21" t="s">
        <v>28</v>
      </c>
      <c r="S5" s="22"/>
      <c r="T5" s="22"/>
      <c r="U5" s="22"/>
      <c r="V5" s="22"/>
      <c r="W5" s="22"/>
      <c r="X5" s="21" t="s">
        <v>28</v>
      </c>
      <c r="Y5" s="21" t="s">
        <v>28</v>
      </c>
      <c r="Z5" s="22"/>
      <c r="AA5" s="22"/>
      <c r="AB5" s="22"/>
      <c r="AC5" s="22"/>
      <c r="AD5" s="22"/>
      <c r="AE5" s="20" t="s">
        <v>30</v>
      </c>
      <c r="AF5" s="45" t="s">
        <v>30</v>
      </c>
    </row>
    <row r="6" spans="1:32" x14ac:dyDescent="0.25">
      <c r="A6" s="44" t="s">
        <v>40</v>
      </c>
      <c r="B6" s="29" t="s">
        <v>32</v>
      </c>
      <c r="C6" s="30" t="s">
        <v>32</v>
      </c>
      <c r="D6" s="30" t="s">
        <v>32</v>
      </c>
      <c r="E6" s="22"/>
      <c r="F6" s="24"/>
      <c r="G6" s="30" t="s">
        <v>32</v>
      </c>
      <c r="H6" s="30" t="s">
        <v>32</v>
      </c>
      <c r="I6" s="22"/>
      <c r="J6" s="21" t="s">
        <v>28</v>
      </c>
      <c r="K6" s="21" t="s">
        <v>28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46"/>
    </row>
    <row r="7" spans="1:32" x14ac:dyDescent="0.25">
      <c r="A7" s="44" t="s">
        <v>41</v>
      </c>
      <c r="B7" s="23" t="s">
        <v>29</v>
      </c>
      <c r="C7" s="30" t="s">
        <v>32</v>
      </c>
      <c r="D7" s="30" t="s">
        <v>32</v>
      </c>
      <c r="E7" s="22"/>
      <c r="F7" s="22"/>
      <c r="G7" s="30" t="s">
        <v>32</v>
      </c>
      <c r="H7" s="30" t="s">
        <v>32</v>
      </c>
      <c r="I7" s="22"/>
      <c r="J7" s="21" t="s">
        <v>28</v>
      </c>
      <c r="K7" s="21" t="s">
        <v>28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46"/>
    </row>
    <row r="8" spans="1:32" x14ac:dyDescent="0.25">
      <c r="A8" s="44" t="s">
        <v>42</v>
      </c>
      <c r="B8" s="2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46"/>
    </row>
    <row r="9" spans="1:32" x14ac:dyDescent="0.25">
      <c r="A9" s="44" t="s">
        <v>43</v>
      </c>
      <c r="B9" s="25"/>
      <c r="C9" s="22"/>
      <c r="D9" s="22"/>
      <c r="E9" s="22"/>
      <c r="F9" s="22"/>
      <c r="G9" s="22"/>
      <c r="H9" s="22"/>
      <c r="I9" s="22"/>
      <c r="J9" s="22"/>
      <c r="K9" s="22"/>
      <c r="L9" s="22"/>
      <c r="M9" s="19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46"/>
    </row>
    <row r="10" spans="1:32" x14ac:dyDescent="0.25">
      <c r="A10" s="44" t="s">
        <v>44</v>
      </c>
      <c r="B10" s="2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46"/>
    </row>
    <row r="11" spans="1:32" ht="15.75" thickBot="1" x14ac:dyDescent="0.3">
      <c r="A11" s="47" t="s">
        <v>45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</row>
  </sheetData>
  <conditionalFormatting sqref="B4:AF11">
    <cfRule type="expression" dxfId="114" priority="2">
      <formula>WEEKDAY(B$6,2)&gt;5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84A97-DFAC-43A3-BA5B-AF85A6EFAC60}">
            <xm:f>COUNTIF(Paramètres!$C$3:$C$15,B$6)&gt;0</xm:f>
            <x14:dxf>
              <fill>
                <patternFill>
                  <bgColor rgb="FFFF0000"/>
                </patternFill>
              </fill>
            </x14:dxf>
          </x14:cfRule>
          <xm:sqref>B4:AF11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Planning</vt:lpstr>
      <vt:lpstr>Archives</vt:lpstr>
      <vt:lpstr>Paramètres</vt:lpstr>
      <vt:lpstr>Trame de planning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2015-11-25T08:01:12Z</dcterms:created>
  <dcterms:modified xsi:type="dcterms:W3CDTF">2015-12-01T19:25:33Z</dcterms:modified>
</cp:coreProperties>
</file>