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240" yWindow="225" windowWidth="14805" windowHeight="7890"/>
  </bookViews>
  <sheets>
    <sheet name="DEVIS" sheetId="1" r:id="rId1"/>
    <sheet name="FACTURE" sheetId="7" r:id="rId2"/>
    <sheet name="CLIENTS" sheetId="2" r:id="rId3"/>
    <sheet name="DESCRIPTIF" sheetId="4" r:id="rId4"/>
  </sheets>
  <definedNames>
    <definedName name="Client">OFFSET(CLIENTS!$B$2,,,COUNTA(CLIENTS!$B:$B)-1)</definedName>
    <definedName name="ClientAdr">OFFSET(CLIENTS!$B$2:$G$2,,,COUNTA(CLIENTS!$B:$B)-1)</definedName>
    <definedName name="descriptif">OFFSET(DESCRIPTIF!$B$2,,,COUNTA(DESCRIPTIF!$B:$B))</definedName>
    <definedName name="numero">OFFSET(DESCRIPTIF!$A$2,,,COUNTA(DESCRIPTIF!$A:$A))</definedName>
    <definedName name="TVA">OFFSET(CLIENTS!$I$2,,,COUNTA(CLIENTS!$I:$I)-1)</definedName>
    <definedName name="Unités">OFFSET(CLIENTS!$K$2,,,COUNTA(CLIENTS!$K:$K)-1)</definedName>
    <definedName name="_xlnm.Print_Area" localSheetId="0">DEVIS!$A$1:$H$63</definedName>
    <definedName name="_xlnm.Print_Area" localSheetId="1">FACTURE!$A$1:$H$63</definedName>
  </definedNames>
  <calcPr calcId="145621"/>
</workbook>
</file>

<file path=xl/calcChain.xml><?xml version="1.0" encoding="utf-8"?>
<calcChain xmlns="http://schemas.openxmlformats.org/spreadsheetml/2006/main">
  <c r="G46" i="1" l="1"/>
  <c r="G47" i="1"/>
  <c r="G48" i="1"/>
  <c r="G49" i="1"/>
  <c r="G50" i="1"/>
  <c r="G51" i="1"/>
  <c r="G52" i="1"/>
  <c r="G53" i="1"/>
  <c r="G54" i="1"/>
  <c r="G55" i="1"/>
  <c r="G56" i="1"/>
  <c r="G57" i="1"/>
  <c r="G58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B41" i="1"/>
  <c r="B42" i="1"/>
  <c r="B30" i="1"/>
  <c r="B31" i="1"/>
  <c r="B32" i="1"/>
  <c r="B33" i="1"/>
  <c r="B34" i="1"/>
  <c r="B35" i="1"/>
  <c r="B36" i="1"/>
  <c r="B37" i="1"/>
  <c r="B38" i="1"/>
  <c r="B39" i="1"/>
  <c r="B40" i="1"/>
  <c r="G19" i="1"/>
  <c r="G20" i="1"/>
  <c r="G21" i="1"/>
  <c r="G22" i="1"/>
  <c r="G23" i="1"/>
  <c r="G24" i="1"/>
  <c r="G25" i="1"/>
  <c r="G26" i="1"/>
  <c r="G18" i="1"/>
  <c r="G17" i="1"/>
  <c r="B20" i="1"/>
  <c r="B21" i="1"/>
  <c r="B22" i="1"/>
  <c r="B23" i="1"/>
  <c r="B24" i="1"/>
  <c r="B25" i="1"/>
  <c r="B26" i="1"/>
  <c r="B58" i="7" l="1"/>
  <c r="B46" i="7"/>
  <c r="B47" i="7"/>
  <c r="B48" i="7"/>
  <c r="B49" i="7"/>
  <c r="B50" i="7"/>
  <c r="B51" i="7"/>
  <c r="B52" i="7"/>
  <c r="B53" i="7"/>
  <c r="B54" i="7"/>
  <c r="B55" i="7"/>
  <c r="B56" i="7"/>
  <c r="B57" i="7"/>
  <c r="B41" i="7"/>
  <c r="B42" i="7"/>
  <c r="B30" i="7"/>
  <c r="B31" i="7"/>
  <c r="B32" i="7"/>
  <c r="B33" i="7"/>
  <c r="B34" i="7"/>
  <c r="B35" i="7"/>
  <c r="B36" i="7"/>
  <c r="B37" i="7"/>
  <c r="B38" i="7"/>
  <c r="B39" i="7"/>
  <c r="B40" i="7"/>
  <c r="B19" i="7"/>
  <c r="B20" i="7"/>
  <c r="B21" i="7"/>
  <c r="B22" i="7"/>
  <c r="B23" i="7"/>
  <c r="B24" i="7"/>
  <c r="B25" i="7"/>
  <c r="B26" i="7"/>
  <c r="B27" i="7"/>
  <c r="C7" i="7" l="1"/>
  <c r="C11" i="7"/>
  <c r="G59" i="7"/>
  <c r="B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B45" i="7"/>
  <c r="G44" i="7"/>
  <c r="B44" i="7"/>
  <c r="G43" i="7"/>
  <c r="B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B29" i="7"/>
  <c r="G28" i="7"/>
  <c r="B28" i="7"/>
  <c r="G27" i="7"/>
  <c r="G26" i="7"/>
  <c r="G25" i="7"/>
  <c r="G24" i="7"/>
  <c r="G23" i="7"/>
  <c r="G22" i="7"/>
  <c r="G21" i="7"/>
  <c r="G20" i="7"/>
  <c r="G19" i="7"/>
  <c r="G18" i="7"/>
  <c r="B18" i="7"/>
  <c r="G17" i="7"/>
  <c r="B17" i="7"/>
  <c r="G4" i="7"/>
  <c r="F4" i="7"/>
  <c r="G2" i="7"/>
  <c r="F61" i="7" l="1"/>
  <c r="F62" i="7" s="1"/>
  <c r="F63" i="7" s="1"/>
  <c r="D62" i="1"/>
  <c r="G45" i="1"/>
  <c r="G59" i="1"/>
  <c r="G44" i="1"/>
  <c r="G29" i="1"/>
  <c r="G43" i="1"/>
  <c r="G28" i="1"/>
  <c r="B17" i="1"/>
  <c r="G27" i="1"/>
  <c r="E9" i="1"/>
  <c r="C9" i="1"/>
  <c r="C8" i="1"/>
  <c r="F61" i="1" l="1"/>
  <c r="F62" i="1" s="1"/>
  <c r="C9" i="7"/>
  <c r="E9" i="7"/>
  <c r="C8" i="7"/>
  <c r="G4" i="1"/>
  <c r="F4" i="1"/>
  <c r="F63" i="1" l="1"/>
  <c r="B44" i="1"/>
  <c r="B45" i="1"/>
  <c r="B59" i="1"/>
  <c r="B18" i="1" l="1"/>
  <c r="B19" i="1"/>
  <c r="B27" i="1"/>
  <c r="B28" i="1"/>
  <c r="B29" i="1"/>
  <c r="B43" i="1"/>
  <c r="G2" i="1" l="1"/>
</calcChain>
</file>

<file path=xl/comments1.xml><?xml version="1.0" encoding="utf-8"?>
<comments xmlns="http://schemas.openxmlformats.org/spreadsheetml/2006/main">
  <authors>
    <author>GUINOT Aymeric</author>
  </authors>
  <commentList>
    <comment ref="L2" authorId="0">
      <text>
        <r>
          <rPr>
            <b/>
            <sz val="9"/>
            <color indexed="81"/>
            <rFont val="Tahoma"/>
            <family val="2"/>
          </rPr>
          <t>Zirak:</t>
        </r>
        <r>
          <rPr>
            <sz val="9"/>
            <color indexed="81"/>
            <rFont val="Tahoma"/>
            <family val="2"/>
          </rPr>
          <t xml:space="preserve">
Choix TVA sur Liste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Zirak:</t>
        </r>
        <r>
          <rPr>
            <sz val="9"/>
            <color indexed="81"/>
            <rFont val="Tahoma"/>
            <family val="2"/>
          </rPr>
          <t xml:space="preserve">
Incrém. Auto du numéro sur enregistrement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Zirak:</t>
        </r>
        <r>
          <rPr>
            <sz val="9"/>
            <color indexed="81"/>
            <rFont val="Tahoma"/>
            <family val="2"/>
          </rPr>
          <t xml:space="preserve">
Choix client sur liste cellule C7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Zirak:</t>
        </r>
        <r>
          <rPr>
            <sz val="9"/>
            <color indexed="81"/>
            <rFont val="Tahoma"/>
            <family val="2"/>
          </rPr>
          <t xml:space="preserve">
Double clic gauche sur une case pour mettre un "X" dedans pour choisir les lignes qui iront sur la facture. Re double cliquer dessus pour effacer le "X"</t>
        </r>
      </text>
    </comment>
  </commentList>
</comments>
</file>

<file path=xl/comments2.xml><?xml version="1.0" encoding="utf-8"?>
<comments xmlns="http://schemas.openxmlformats.org/spreadsheetml/2006/main">
  <authors>
    <author>GUINOT Aymeric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Zirak:</t>
        </r>
        <r>
          <rPr>
            <sz val="9"/>
            <color indexed="81"/>
            <rFont val="Tahoma"/>
            <family val="2"/>
          </rPr>
          <t xml:space="preserve">
N° facture incrémenter à chaque enregistrement</t>
        </r>
      </text>
    </comment>
  </commentList>
</comments>
</file>

<file path=xl/comments3.xml><?xml version="1.0" encoding="utf-8"?>
<comments xmlns="http://schemas.openxmlformats.org/spreadsheetml/2006/main">
  <authors>
    <author>GUINOT Aymeric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Zirak:</t>
        </r>
        <r>
          <rPr>
            <sz val="9"/>
            <color indexed="81"/>
            <rFont val="Tahoma"/>
            <family val="2"/>
          </rPr>
          <t xml:space="preserve">
même principe que liste des unités
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Zirak:</t>
        </r>
        <r>
          <rPr>
            <sz val="9"/>
            <color indexed="81"/>
            <rFont val="Tahoma"/>
            <family val="2"/>
          </rPr>
          <t xml:space="preserve">
Liste des unités évolutive, il suffit d'ajouter les unités à la suite pour qu'elles soient prises en compte dans les menus déroulant</t>
        </r>
      </text>
    </comment>
  </commentList>
</comments>
</file>

<file path=xl/sharedStrings.xml><?xml version="1.0" encoding="utf-8"?>
<sst xmlns="http://schemas.openxmlformats.org/spreadsheetml/2006/main" count="78" uniqueCount="60">
  <si>
    <t>N°</t>
  </si>
  <si>
    <t>ADRESSE</t>
  </si>
  <si>
    <t>VILLE</t>
  </si>
  <si>
    <t>TEL</t>
  </si>
  <si>
    <t>MAIL</t>
  </si>
  <si>
    <t>CP</t>
  </si>
  <si>
    <t>TOUET SUR VAR LE</t>
  </si>
  <si>
    <t>DESIGNATION</t>
  </si>
  <si>
    <t>TOUET SUR VAR</t>
  </si>
  <si>
    <t>PLACE DUCLOMENIL</t>
  </si>
  <si>
    <t>105 ROUTE DE SAINT ANTOINE</t>
  </si>
  <si>
    <t>NUMERO</t>
  </si>
  <si>
    <t>DESCRIPTIF</t>
  </si>
  <si>
    <t>Réalisation de fouilles en tranchées pour la réalisation des 
fondations</t>
  </si>
  <si>
    <t xml:space="preserve">Fourniture et mise en œuvre de béton armé pour la réali-
-sation des murs en béton bancher du sous sol </t>
  </si>
  <si>
    <t>Fourniture et mise en œuvre de béton armé pour la dalle 
sur hérison du sous sol</t>
  </si>
  <si>
    <t>Fourniture et pose d'une dalle poutrelles hourdis
polystyrène</t>
  </si>
  <si>
    <t>Fourniture et mise en œuvre  de béton armé pour la 
réalisation d'un escalier (celui-ci restera en béton brut)</t>
  </si>
  <si>
    <t>TERRASSEMENT</t>
  </si>
  <si>
    <t>SOUS SOL</t>
  </si>
  <si>
    <t>REZ DE JARDIN</t>
  </si>
  <si>
    <t>ETAGE</t>
  </si>
  <si>
    <t>TOIT</t>
  </si>
  <si>
    <t>Fourniture et mise en place des tuiles pour la réalisation
de génoises;2 rangs sur les bas de pentes et 1 rang sur
les cotés des pignons,</t>
  </si>
  <si>
    <t>Fourniture et pose d une charpente en fermettes pour le
réalisation du toit deux pentes.</t>
  </si>
  <si>
    <t>Fourniture et pose de plaques sous tuiles type PST,
tirefonées sur chevrons bois</t>
  </si>
  <si>
    <t>Fourniture et pose de tuiles rondes neuves type
"Sylvacanes".Toutes les tuiles seront collées</t>
  </si>
  <si>
    <t>DEVIS N°</t>
  </si>
  <si>
    <t>Fourniture et mise en place des tuiles pour la réalisation
de génoises;1 seul rang.</t>
  </si>
  <si>
    <t>Fourniture et pose d une charpente en pannes sapin 
traités</t>
  </si>
  <si>
    <t>Fourniture et pose d'un faux plafond en BA13 sur 
ossature metallique et réalisation des bandes à joints</t>
  </si>
  <si>
    <t>Fourniture et pose d'une isolation sur le faux plafond
type laine de verre EP 200</t>
  </si>
  <si>
    <t>AMENAGEMENT INTERIEUR</t>
  </si>
  <si>
    <t xml:space="preserve">Fourniture et mise en œuvre de béton armé pour la
réalisation des murs en béton Bancher </t>
  </si>
  <si>
    <t>PUGET THENIERS</t>
  </si>
  <si>
    <t xml:space="preserve">Fourniture et pose de carrelage </t>
  </si>
  <si>
    <t>QUANTITE</t>
  </si>
  <si>
    <t>UNITE</t>
  </si>
  <si>
    <t>MAIRIE DE TOUET SUR VAR</t>
  </si>
  <si>
    <t>Mr Mme VERTEZ CEDRIC</t>
  </si>
  <si>
    <t>Clients</t>
  </si>
  <si>
    <t>Unités</t>
  </si>
  <si>
    <t>m²</t>
  </si>
  <si>
    <t>m3</t>
  </si>
  <si>
    <t>ml</t>
  </si>
  <si>
    <t>unité</t>
  </si>
  <si>
    <t>forfait</t>
  </si>
  <si>
    <t>Montant TVA</t>
  </si>
  <si>
    <t>T.V.A.</t>
  </si>
  <si>
    <t>Montant Total H.T. :</t>
  </si>
  <si>
    <t>TVA</t>
  </si>
  <si>
    <t>%</t>
  </si>
  <si>
    <t>Montant Total T.T.C. :</t>
  </si>
  <si>
    <t>Prix H.T.</t>
  </si>
  <si>
    <t>PRIX UNIT.</t>
  </si>
  <si>
    <t>(€)</t>
  </si>
  <si>
    <t>Facturation</t>
  </si>
  <si>
    <t>Facture N°</t>
  </si>
  <si>
    <t>Réalisation du Terrassement.Réalisation de la plateforme
de niveau pour l'implantation de la maison. Toutes les terres seront étalées sur place.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</si>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</sst>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#&quot; &quot;##&quot; &quot;##&quot; &quot;##&quot; &quot;##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sz val="11"/>
      <color theme="1"/>
      <name val="Arial Unicode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4" borderId="17" xfId="0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165" fontId="0" fillId="4" borderId="17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6" xfId="0" applyBorder="1" applyAlignment="1">
      <alignment horizontal="center" wrapText="1"/>
    </xf>
    <xf numFmtId="166" fontId="0" fillId="0" borderId="9" xfId="0" applyNumberFormat="1" applyBorder="1" applyAlignment="1">
      <alignment horizontal="center" vertical="center"/>
    </xf>
    <xf numFmtId="166" fontId="0" fillId="0" borderId="9" xfId="0" applyNumberFormat="1" applyBorder="1"/>
    <xf numFmtId="166" fontId="0" fillId="0" borderId="10" xfId="0" applyNumberFormat="1" applyBorder="1"/>
    <xf numFmtId="166" fontId="1" fillId="0" borderId="9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5" xfId="0" applyBorder="1" applyAlignment="1">
      <alignment horizontal="right" wrapText="1"/>
    </xf>
    <xf numFmtId="0" fontId="0" fillId="0" borderId="9" xfId="0" applyNumberFormat="1" applyBorder="1" applyAlignment="1">
      <alignment horizontal="center"/>
    </xf>
    <xf numFmtId="0" fontId="0" fillId="5" borderId="0" xfId="0" applyFill="1"/>
    <xf numFmtId="0" fontId="7" fillId="5" borderId="0" xfId="0" applyFont="1" applyFill="1"/>
    <xf numFmtId="0" fontId="0" fillId="5" borderId="0" xfId="0" applyFill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9" xfId="0" applyBorder="1"/>
    <xf numFmtId="0" fontId="0" fillId="0" borderId="29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66" fontId="0" fillId="0" borderId="25" xfId="0" applyNumberFormat="1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166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171450</xdr:rowOff>
        </xdr:from>
        <xdr:to>
          <xdr:col>12</xdr:col>
          <xdr:colOff>361950</xdr:colOff>
          <xdr:row>7</xdr:row>
          <xdr:rowOff>180975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Remise à zéro</a:t>
              </a:r>
            </a:p>
            <a:p>
              <a:pPr algn="ctr" rtl="0">
                <a:defRPr sz="1000"/>
              </a:pPr>
              <a:endParaRPr lang="fr-FR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409575</xdr:colOff>
          <xdr:row>9</xdr:row>
          <xdr:rowOff>0</xdr:rowOff>
        </xdr:from>
        <xdr:to>
          <xdr:col>10</xdr:col>
          <xdr:colOff>352425</xdr:colOff>
          <xdr:row>10</xdr:row>
          <xdr:rowOff>9525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Enregistrer devis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409575</xdr:colOff>
          <xdr:row>6</xdr:row>
          <xdr:rowOff>180975</xdr:rowOff>
        </xdr:from>
        <xdr:to>
          <xdr:col>10</xdr:col>
          <xdr:colOff>352425</xdr:colOff>
          <xdr:row>8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Nouveau Client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8</xdr:row>
          <xdr:rowOff>180975</xdr:rowOff>
        </xdr:from>
        <xdr:to>
          <xdr:col>12</xdr:col>
          <xdr:colOff>352425</xdr:colOff>
          <xdr:row>10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Imprimer devis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400050</xdr:colOff>
          <xdr:row>11</xdr:row>
          <xdr:rowOff>0</xdr:rowOff>
        </xdr:from>
        <xdr:to>
          <xdr:col>10</xdr:col>
          <xdr:colOff>342900</xdr:colOff>
          <xdr:row>12</xdr:row>
          <xdr:rowOff>9525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Transfert vers facture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6</xdr:row>
          <xdr:rowOff>161925</xdr:rowOff>
        </xdr:from>
        <xdr:to>
          <xdr:col>10</xdr:col>
          <xdr:colOff>266700</xdr:colOff>
          <xdr:row>7</xdr:row>
          <xdr:rowOff>171450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Remise à zéro</a:t>
              </a:r>
            </a:p>
            <a:p>
              <a:pPr algn="ctr" rtl="0">
                <a:defRPr sz="1000"/>
              </a:pPr>
              <a:endParaRPr lang="fr-FR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161925</xdr:rowOff>
        </xdr:from>
        <xdr:to>
          <xdr:col>12</xdr:col>
          <xdr:colOff>409575</xdr:colOff>
          <xdr:row>7</xdr:row>
          <xdr:rowOff>171450</xdr:rowOff>
        </xdr:to>
        <xdr:sp macro="" textlink="">
          <xdr:nvSpPr>
            <xdr:cNvPr id="5130" name="Butto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Enregistrer Facture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8</xdr:row>
          <xdr:rowOff>133350</xdr:rowOff>
        </xdr:from>
        <xdr:to>
          <xdr:col>12</xdr:col>
          <xdr:colOff>428625</xdr:colOff>
          <xdr:row>9</xdr:row>
          <xdr:rowOff>152400</xdr:rowOff>
        </xdr:to>
        <xdr:sp macro="" textlink="">
          <xdr:nvSpPr>
            <xdr:cNvPr id="5131" name="Butto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Imprimer Facture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M130"/>
  <sheetViews>
    <sheetView tabSelected="1" zoomScaleNormal="100" workbookViewId="0">
      <selection activeCell="M19" sqref="M19"/>
    </sheetView>
  </sheetViews>
  <sheetFormatPr baseColWidth="10" defaultColWidth="9.140625" defaultRowHeight="15" x14ac:dyDescent="0.25"/>
  <cols>
    <col min="1" max="1" width="4.5703125" style="14" customWidth="1"/>
    <col min="2" max="2" width="45.28515625" style="11" customWidth="1"/>
    <col min="3" max="3" width="6.85546875" style="11" customWidth="1"/>
    <col min="4" max="4" width="10" customWidth="1"/>
    <col min="5" max="5" width="8" customWidth="1"/>
    <col min="6" max="6" width="10" customWidth="1"/>
    <col min="7" max="7" width="5.140625" customWidth="1"/>
    <col min="8" max="8" width="7" customWidth="1"/>
    <col min="9" max="9" width="11" style="14" customWidth="1"/>
    <col min="12" max="12" width="12.5703125" customWidth="1"/>
  </cols>
  <sheetData>
    <row r="1" spans="1:13" ht="15.75" thickBot="1" x14ac:dyDescent="0.3">
      <c r="A1" s="65"/>
      <c r="L1" s="28" t="s">
        <v>47</v>
      </c>
    </row>
    <row r="2" spans="1:13" ht="15.75" thickBot="1" x14ac:dyDescent="0.3">
      <c r="A2" s="65"/>
      <c r="E2" s="25" t="s">
        <v>6</v>
      </c>
      <c r="F2" s="25"/>
      <c r="G2" s="92">
        <f ca="1">TODAY()</f>
        <v>40843</v>
      </c>
      <c r="H2" s="92"/>
      <c r="L2" s="40">
        <v>19.600000000000001</v>
      </c>
    </row>
    <row r="3" spans="1:13" x14ac:dyDescent="0.25">
      <c r="A3" s="65"/>
    </row>
    <row r="4" spans="1:13" x14ac:dyDescent="0.25">
      <c r="A4" s="65"/>
      <c r="D4" s="100" t="s">
        <v>27</v>
      </c>
      <c r="E4" s="100"/>
      <c r="F4">
        <f ca="1">YEAR(TODAY())</f>
        <v>2011</v>
      </c>
      <c r="G4" s="23" t="str">
        <f ca="1">"- "&amp;IF(LEN(MONTH(TODAY()))=1,CONCATENATE("0",MONTH(TODAY())),MONTH(TODAY()))&amp;" -"</f>
        <v>- 10 -</v>
      </c>
      <c r="H4" s="36" t="s">
        <v>59</v>
      </c>
    </row>
    <row r="5" spans="1:13" x14ac:dyDescent="0.25">
      <c r="A5" s="65"/>
    </row>
    <row r="6" spans="1:13" x14ac:dyDescent="0.25">
      <c r="A6" s="65"/>
    </row>
    <row r="7" spans="1:13" x14ac:dyDescent="0.25">
      <c r="A7" s="65"/>
      <c r="C7" s="108"/>
      <c r="D7" s="108"/>
      <c r="E7" s="108"/>
      <c r="F7" s="108"/>
      <c r="G7" s="108"/>
      <c r="H7" s="108"/>
      <c r="I7" s="56"/>
      <c r="J7" s="54"/>
      <c r="K7" s="54"/>
      <c r="L7" s="54"/>
      <c r="M7" s="54"/>
    </row>
    <row r="8" spans="1:13" x14ac:dyDescent="0.25">
      <c r="A8" s="65"/>
      <c r="C8" s="109" t="str">
        <f ca="1">IFERROR(INDEX(ClientAdr,MATCH(C7,Client,0),2),"")</f>
        <v/>
      </c>
      <c r="D8" s="109"/>
      <c r="E8" s="109"/>
      <c r="F8" s="109"/>
      <c r="G8" s="109"/>
      <c r="H8" s="109"/>
      <c r="I8" s="56"/>
      <c r="J8" s="54"/>
      <c r="K8" s="54"/>
      <c r="L8" s="54"/>
      <c r="M8" s="54"/>
    </row>
    <row r="9" spans="1:13" ht="15" customHeight="1" x14ac:dyDescent="0.25">
      <c r="A9" s="65"/>
      <c r="C9" s="99" t="str">
        <f ca="1">IFERROR(INDEX(ClientAdr,MATCH(C7,Client,0),3),"")</f>
        <v/>
      </c>
      <c r="D9" s="99"/>
      <c r="E9" s="101" t="str">
        <f ca="1">IFERROR(INDEX(ClientAdr,MATCH(C7,Client,0),4),"")</f>
        <v/>
      </c>
      <c r="F9" s="101"/>
      <c r="G9" s="101"/>
      <c r="H9" s="101"/>
      <c r="I9" s="56"/>
      <c r="J9" s="54"/>
      <c r="K9" s="54"/>
      <c r="L9" s="54"/>
      <c r="M9" s="54"/>
    </row>
    <row r="10" spans="1:13" x14ac:dyDescent="0.25">
      <c r="A10" s="65"/>
      <c r="G10" s="1"/>
      <c r="H10" s="1"/>
      <c r="I10" s="56"/>
      <c r="J10" s="54"/>
      <c r="K10" s="54"/>
      <c r="L10" s="54"/>
      <c r="M10" s="54"/>
    </row>
    <row r="11" spans="1:13" x14ac:dyDescent="0.25">
      <c r="A11" s="64"/>
      <c r="B11" s="12"/>
      <c r="C11" s="102"/>
      <c r="D11" s="103"/>
      <c r="E11" s="103"/>
      <c r="F11" s="103"/>
      <c r="G11" s="103"/>
      <c r="H11" s="104"/>
      <c r="I11" s="56"/>
      <c r="J11" s="54"/>
      <c r="K11" s="54"/>
      <c r="L11" s="54"/>
      <c r="M11" s="54"/>
    </row>
    <row r="12" spans="1:13" ht="19.5" customHeight="1" x14ac:dyDescent="0.25">
      <c r="A12" s="64"/>
      <c r="B12" s="12"/>
      <c r="C12" s="105"/>
      <c r="D12" s="106"/>
      <c r="E12" s="106"/>
      <c r="F12" s="106"/>
      <c r="G12" s="106"/>
      <c r="H12" s="107"/>
      <c r="I12" s="56"/>
      <c r="J12" s="54"/>
      <c r="K12" s="54"/>
      <c r="L12" s="54"/>
      <c r="M12" s="54"/>
    </row>
    <row r="13" spans="1:13" ht="15.75" thickBot="1" x14ac:dyDescent="0.3">
      <c r="A13" s="64"/>
      <c r="B13" s="12"/>
      <c r="C13" s="12"/>
      <c r="D13" s="1"/>
      <c r="E13" s="1"/>
      <c r="F13" s="1"/>
      <c r="G13" s="1"/>
      <c r="H13" s="1"/>
      <c r="I13" s="58"/>
      <c r="J13" s="55"/>
      <c r="K13" s="54"/>
      <c r="L13" s="54"/>
      <c r="M13" s="54"/>
    </row>
    <row r="14" spans="1:13" x14ac:dyDescent="0.25">
      <c r="A14" s="16"/>
      <c r="B14" s="37"/>
      <c r="C14" s="38"/>
      <c r="D14" s="2"/>
      <c r="E14" s="2"/>
      <c r="F14" s="2"/>
      <c r="G14" s="93"/>
      <c r="H14" s="94"/>
      <c r="I14" s="56"/>
      <c r="J14" s="54"/>
      <c r="K14" s="54"/>
      <c r="L14" s="54"/>
      <c r="M14" s="54"/>
    </row>
    <row r="15" spans="1:13" ht="15.75" thickBot="1" x14ac:dyDescent="0.3">
      <c r="A15" s="49" t="s">
        <v>0</v>
      </c>
      <c r="B15" s="50" t="s">
        <v>7</v>
      </c>
      <c r="C15" s="51"/>
      <c r="D15" s="49" t="s">
        <v>36</v>
      </c>
      <c r="E15" s="49" t="s">
        <v>37</v>
      </c>
      <c r="F15" s="49" t="s">
        <v>54</v>
      </c>
      <c r="G15" s="95" t="s">
        <v>53</v>
      </c>
      <c r="H15" s="96"/>
    </row>
    <row r="16" spans="1:13" ht="16.5" customHeight="1" thickBot="1" x14ac:dyDescent="0.3">
      <c r="A16" s="77"/>
      <c r="B16" s="78"/>
      <c r="C16" s="79"/>
      <c r="D16" s="80"/>
      <c r="E16" s="80"/>
      <c r="F16" s="81" t="s">
        <v>55</v>
      </c>
      <c r="G16" s="97" t="s">
        <v>55</v>
      </c>
      <c r="H16" s="98"/>
      <c r="I16" s="57" t="s">
        <v>56</v>
      </c>
    </row>
    <row r="17" spans="1:9" ht="42.6" customHeight="1" x14ac:dyDescent="0.25">
      <c r="A17" s="17"/>
      <c r="B17" s="82" t="str">
        <f t="shared" ref="B17:B59" ca="1" si="0">IF(ISNA(INDEX(descriptif,MATCH(A17,numero,0))),"",INDEX(descriptif,MATCH(A17,numero,0)))</f>
        <v/>
      </c>
      <c r="C17" s="83"/>
      <c r="D17" s="19"/>
      <c r="E17" s="19"/>
      <c r="F17" s="46"/>
      <c r="G17" s="110">
        <f>$D17*$F17</f>
        <v>0</v>
      </c>
      <c r="H17" s="111"/>
      <c r="I17" s="59"/>
    </row>
    <row r="18" spans="1:9" ht="42.6" customHeight="1" x14ac:dyDescent="0.25">
      <c r="A18" s="17"/>
      <c r="B18" s="82" t="str">
        <f t="shared" ca="1" si="0"/>
        <v/>
      </c>
      <c r="C18" s="83"/>
      <c r="D18" s="19"/>
      <c r="E18" s="19"/>
      <c r="F18" s="46"/>
      <c r="G18" s="110">
        <f>$D18*$F18</f>
        <v>0</v>
      </c>
      <c r="H18" s="111"/>
      <c r="I18" s="60"/>
    </row>
    <row r="19" spans="1:9" ht="42.6" customHeight="1" x14ac:dyDescent="0.25">
      <c r="A19" s="17"/>
      <c r="B19" s="82" t="str">
        <f t="shared" ca="1" si="0"/>
        <v/>
      </c>
      <c r="C19" s="83"/>
      <c r="D19" s="19"/>
      <c r="E19" s="19"/>
      <c r="F19" s="46"/>
      <c r="G19" s="110">
        <f t="shared" ref="G19:G26" si="1">$D19*$F19</f>
        <v>0</v>
      </c>
      <c r="H19" s="111"/>
      <c r="I19" s="60"/>
    </row>
    <row r="20" spans="1:9" ht="42.6" customHeight="1" x14ac:dyDescent="0.25">
      <c r="A20" s="17"/>
      <c r="B20" s="82" t="str">
        <f t="shared" ref="B20:B26" ca="1" si="2">IF(ISNA(INDEX(descriptif,MATCH(A20,numero,0))),"",INDEX(descriptif,MATCH(A20,numero,0)))</f>
        <v/>
      </c>
      <c r="C20" s="83"/>
      <c r="D20" s="19"/>
      <c r="E20" s="19"/>
      <c r="F20" s="46"/>
      <c r="G20" s="110">
        <f t="shared" si="1"/>
        <v>0</v>
      </c>
      <c r="H20" s="111"/>
      <c r="I20" s="60"/>
    </row>
    <row r="21" spans="1:9" ht="42.6" customHeight="1" x14ac:dyDescent="0.25">
      <c r="A21" s="17"/>
      <c r="B21" s="82" t="str">
        <f t="shared" ca="1" si="2"/>
        <v/>
      </c>
      <c r="C21" s="83"/>
      <c r="D21" s="19"/>
      <c r="E21" s="19"/>
      <c r="F21" s="46"/>
      <c r="G21" s="110">
        <f t="shared" si="1"/>
        <v>0</v>
      </c>
      <c r="H21" s="111"/>
      <c r="I21" s="60"/>
    </row>
    <row r="22" spans="1:9" ht="42.6" customHeight="1" x14ac:dyDescent="0.25">
      <c r="A22" s="17"/>
      <c r="B22" s="82" t="str">
        <f t="shared" ca="1" si="2"/>
        <v/>
      </c>
      <c r="C22" s="83"/>
      <c r="D22" s="19"/>
      <c r="E22" s="19"/>
      <c r="F22" s="46"/>
      <c r="G22" s="110">
        <f t="shared" si="1"/>
        <v>0</v>
      </c>
      <c r="H22" s="111"/>
      <c r="I22" s="60"/>
    </row>
    <row r="23" spans="1:9" ht="42.6" customHeight="1" x14ac:dyDescent="0.25">
      <c r="A23" s="17"/>
      <c r="B23" s="82" t="str">
        <f t="shared" ca="1" si="2"/>
        <v/>
      </c>
      <c r="C23" s="83"/>
      <c r="D23" s="19"/>
      <c r="E23" s="19"/>
      <c r="F23" s="46"/>
      <c r="G23" s="110">
        <f t="shared" si="1"/>
        <v>0</v>
      </c>
      <c r="H23" s="111"/>
      <c r="I23" s="60"/>
    </row>
    <row r="24" spans="1:9" ht="42.6" customHeight="1" x14ac:dyDescent="0.25">
      <c r="A24" s="17"/>
      <c r="B24" s="82" t="str">
        <f t="shared" ca="1" si="2"/>
        <v/>
      </c>
      <c r="C24" s="83"/>
      <c r="D24" s="19"/>
      <c r="E24" s="19"/>
      <c r="F24" s="46"/>
      <c r="G24" s="110">
        <f t="shared" si="1"/>
        <v>0</v>
      </c>
      <c r="H24" s="111"/>
      <c r="I24" s="60"/>
    </row>
    <row r="25" spans="1:9" ht="42.6" customHeight="1" x14ac:dyDescent="0.25">
      <c r="A25" s="17"/>
      <c r="B25" s="82" t="str">
        <f t="shared" ca="1" si="2"/>
        <v/>
      </c>
      <c r="C25" s="83"/>
      <c r="D25" s="19"/>
      <c r="E25" s="19"/>
      <c r="F25" s="46"/>
      <c r="G25" s="110">
        <f t="shared" si="1"/>
        <v>0</v>
      </c>
      <c r="H25" s="111"/>
      <c r="I25" s="60"/>
    </row>
    <row r="26" spans="1:9" ht="42.6" customHeight="1" x14ac:dyDescent="0.25">
      <c r="A26" s="17"/>
      <c r="B26" s="82" t="str">
        <f t="shared" ca="1" si="2"/>
        <v/>
      </c>
      <c r="C26" s="83"/>
      <c r="D26" s="19"/>
      <c r="E26" s="19"/>
      <c r="F26" s="46"/>
      <c r="G26" s="110">
        <f t="shared" si="1"/>
        <v>0</v>
      </c>
      <c r="H26" s="111"/>
      <c r="I26" s="60"/>
    </row>
    <row r="27" spans="1:9" ht="42.6" customHeight="1" x14ac:dyDescent="0.25">
      <c r="A27" s="17"/>
      <c r="B27" s="82" t="str">
        <f t="shared" ca="1" si="0"/>
        <v/>
      </c>
      <c r="C27" s="83"/>
      <c r="D27" s="19"/>
      <c r="E27" s="19"/>
      <c r="F27" s="46"/>
      <c r="G27" s="110">
        <f>$D27*$F27</f>
        <v>0</v>
      </c>
      <c r="H27" s="111"/>
      <c r="I27" s="60"/>
    </row>
    <row r="28" spans="1:9" ht="42.6" customHeight="1" x14ac:dyDescent="0.25">
      <c r="A28" s="17"/>
      <c r="B28" s="82" t="str">
        <f t="shared" ca="1" si="0"/>
        <v/>
      </c>
      <c r="C28" s="83"/>
      <c r="D28" s="19"/>
      <c r="E28" s="19"/>
      <c r="F28" s="46"/>
      <c r="G28" s="110">
        <f>$D28*$F28</f>
        <v>0</v>
      </c>
      <c r="H28" s="111"/>
      <c r="I28" s="60"/>
    </row>
    <row r="29" spans="1:9" ht="42.6" customHeight="1" x14ac:dyDescent="0.25">
      <c r="A29" s="17"/>
      <c r="B29" s="82" t="str">
        <f t="shared" ca="1" si="0"/>
        <v/>
      </c>
      <c r="C29" s="83"/>
      <c r="D29" s="19"/>
      <c r="E29" s="19"/>
      <c r="F29" s="46"/>
      <c r="G29" s="110">
        <f t="shared" ref="G29:G43" si="3">$D29*$F29</f>
        <v>0</v>
      </c>
      <c r="H29" s="111"/>
      <c r="I29" s="60"/>
    </row>
    <row r="30" spans="1:9" ht="42.6" customHeight="1" x14ac:dyDescent="0.25">
      <c r="A30" s="17"/>
      <c r="B30" s="82" t="str">
        <f t="shared" ref="B30:B40" ca="1" si="4">IF(ISNA(INDEX(descriptif,MATCH(A30,numero,0))),"",INDEX(descriptif,MATCH(A30,numero,0)))</f>
        <v/>
      </c>
      <c r="C30" s="83"/>
      <c r="D30" s="19"/>
      <c r="E30" s="19"/>
      <c r="F30" s="46"/>
      <c r="G30" s="110">
        <f t="shared" si="3"/>
        <v>0</v>
      </c>
      <c r="H30" s="111"/>
      <c r="I30" s="60"/>
    </row>
    <row r="31" spans="1:9" ht="42.6" customHeight="1" x14ac:dyDescent="0.25">
      <c r="A31" s="17"/>
      <c r="B31" s="82" t="str">
        <f t="shared" ca="1" si="4"/>
        <v/>
      </c>
      <c r="C31" s="83"/>
      <c r="D31" s="19"/>
      <c r="E31" s="19"/>
      <c r="F31" s="46"/>
      <c r="G31" s="110">
        <f t="shared" si="3"/>
        <v>0</v>
      </c>
      <c r="H31" s="111"/>
      <c r="I31" s="60"/>
    </row>
    <row r="32" spans="1:9" ht="42.6" customHeight="1" x14ac:dyDescent="0.25">
      <c r="A32" s="17"/>
      <c r="B32" s="82" t="str">
        <f t="shared" ca="1" si="4"/>
        <v/>
      </c>
      <c r="C32" s="83"/>
      <c r="D32" s="19"/>
      <c r="E32" s="19"/>
      <c r="F32" s="46"/>
      <c r="G32" s="110">
        <f t="shared" si="3"/>
        <v>0</v>
      </c>
      <c r="H32" s="111"/>
      <c r="I32" s="60"/>
    </row>
    <row r="33" spans="1:9" ht="42.6" customHeight="1" x14ac:dyDescent="0.25">
      <c r="A33" s="17"/>
      <c r="B33" s="82" t="str">
        <f t="shared" ca="1" si="4"/>
        <v/>
      </c>
      <c r="C33" s="83"/>
      <c r="D33" s="19"/>
      <c r="E33" s="19"/>
      <c r="F33" s="46"/>
      <c r="G33" s="110">
        <f t="shared" si="3"/>
        <v>0</v>
      </c>
      <c r="H33" s="111"/>
      <c r="I33" s="60"/>
    </row>
    <row r="34" spans="1:9" ht="42.6" customHeight="1" x14ac:dyDescent="0.25">
      <c r="A34" s="17"/>
      <c r="B34" s="82" t="str">
        <f t="shared" ca="1" si="4"/>
        <v/>
      </c>
      <c r="C34" s="83"/>
      <c r="D34" s="19"/>
      <c r="E34" s="19"/>
      <c r="F34" s="46"/>
      <c r="G34" s="110">
        <f t="shared" si="3"/>
        <v>0</v>
      </c>
      <c r="H34" s="111"/>
      <c r="I34" s="60"/>
    </row>
    <row r="35" spans="1:9" ht="42.6" customHeight="1" x14ac:dyDescent="0.25">
      <c r="A35" s="17"/>
      <c r="B35" s="82" t="str">
        <f t="shared" ca="1" si="4"/>
        <v/>
      </c>
      <c r="C35" s="83"/>
      <c r="D35" s="19"/>
      <c r="E35" s="19"/>
      <c r="F35" s="46"/>
      <c r="G35" s="110">
        <f t="shared" si="3"/>
        <v>0</v>
      </c>
      <c r="H35" s="111"/>
      <c r="I35" s="60"/>
    </row>
    <row r="36" spans="1:9" ht="42.6" customHeight="1" x14ac:dyDescent="0.25">
      <c r="A36" s="17"/>
      <c r="B36" s="82" t="str">
        <f t="shared" ca="1" si="4"/>
        <v/>
      </c>
      <c r="C36" s="83"/>
      <c r="D36" s="19"/>
      <c r="E36" s="19"/>
      <c r="F36" s="46"/>
      <c r="G36" s="110">
        <f t="shared" si="3"/>
        <v>0</v>
      </c>
      <c r="H36" s="111"/>
      <c r="I36" s="60"/>
    </row>
    <row r="37" spans="1:9" ht="42.6" customHeight="1" x14ac:dyDescent="0.25">
      <c r="A37" s="17"/>
      <c r="B37" s="82" t="str">
        <f t="shared" ca="1" si="4"/>
        <v/>
      </c>
      <c r="C37" s="83"/>
      <c r="D37" s="19"/>
      <c r="E37" s="19"/>
      <c r="F37" s="46"/>
      <c r="G37" s="110">
        <f t="shared" si="3"/>
        <v>0</v>
      </c>
      <c r="H37" s="111"/>
      <c r="I37" s="60"/>
    </row>
    <row r="38" spans="1:9" ht="42.6" customHeight="1" x14ac:dyDescent="0.25">
      <c r="A38" s="17"/>
      <c r="B38" s="82" t="str">
        <f t="shared" ca="1" si="4"/>
        <v/>
      </c>
      <c r="C38" s="83"/>
      <c r="D38" s="19"/>
      <c r="E38" s="19"/>
      <c r="F38" s="46"/>
      <c r="G38" s="110">
        <f t="shared" si="3"/>
        <v>0</v>
      </c>
      <c r="H38" s="111"/>
      <c r="I38" s="60"/>
    </row>
    <row r="39" spans="1:9" ht="42.6" customHeight="1" x14ac:dyDescent="0.25">
      <c r="A39" s="17"/>
      <c r="B39" s="82" t="str">
        <f t="shared" ca="1" si="4"/>
        <v/>
      </c>
      <c r="C39" s="83"/>
      <c r="D39" s="19"/>
      <c r="E39" s="19"/>
      <c r="F39" s="46"/>
      <c r="G39" s="110">
        <f t="shared" si="3"/>
        <v>0</v>
      </c>
      <c r="H39" s="111"/>
      <c r="I39" s="60"/>
    </row>
    <row r="40" spans="1:9" ht="42.6" customHeight="1" x14ac:dyDescent="0.25">
      <c r="A40" s="17"/>
      <c r="B40" s="82" t="str">
        <f t="shared" ca="1" si="4"/>
        <v/>
      </c>
      <c r="C40" s="83"/>
      <c r="D40" s="19"/>
      <c r="E40" s="19"/>
      <c r="F40" s="46"/>
      <c r="G40" s="110">
        <f t="shared" si="3"/>
        <v>0</v>
      </c>
      <c r="H40" s="111"/>
      <c r="I40" s="60"/>
    </row>
    <row r="41" spans="1:9" ht="42.6" customHeight="1" x14ac:dyDescent="0.25">
      <c r="A41" s="17"/>
      <c r="B41" s="82" t="str">
        <f t="shared" ref="B41:B42" ca="1" si="5">IF(ISNA(INDEX(descriptif,MATCH(A41,numero,0))),"",INDEX(descriptif,MATCH(A41,numero,0)))</f>
        <v/>
      </c>
      <c r="C41" s="83"/>
      <c r="D41" s="19"/>
      <c r="E41" s="19"/>
      <c r="F41" s="46"/>
      <c r="G41" s="110">
        <f t="shared" si="3"/>
        <v>0</v>
      </c>
      <c r="H41" s="111"/>
      <c r="I41" s="60"/>
    </row>
    <row r="42" spans="1:9" ht="42.6" customHeight="1" x14ac:dyDescent="0.25">
      <c r="A42" s="17"/>
      <c r="B42" s="82" t="str">
        <f t="shared" ca="1" si="5"/>
        <v/>
      </c>
      <c r="C42" s="83"/>
      <c r="D42" s="19"/>
      <c r="E42" s="19"/>
      <c r="F42" s="46"/>
      <c r="G42" s="110">
        <f t="shared" si="3"/>
        <v>0</v>
      </c>
      <c r="H42" s="111"/>
      <c r="I42" s="60"/>
    </row>
    <row r="43" spans="1:9" ht="42.6" customHeight="1" x14ac:dyDescent="0.25">
      <c r="A43" s="17"/>
      <c r="B43" s="82" t="str">
        <f t="shared" ca="1" si="0"/>
        <v/>
      </c>
      <c r="C43" s="83"/>
      <c r="D43" s="19"/>
      <c r="E43" s="19"/>
      <c r="F43" s="46"/>
      <c r="G43" s="110">
        <f t="shared" si="3"/>
        <v>0</v>
      </c>
      <c r="H43" s="111"/>
      <c r="I43" s="60"/>
    </row>
    <row r="44" spans="1:9" ht="42.6" customHeight="1" x14ac:dyDescent="0.25">
      <c r="A44" s="17"/>
      <c r="B44" s="82" t="str">
        <f t="shared" ca="1" si="0"/>
        <v/>
      </c>
      <c r="C44" s="83"/>
      <c r="D44" s="17"/>
      <c r="E44" s="17"/>
      <c r="F44" s="43"/>
      <c r="G44" s="112">
        <f>$D44*$F44</f>
        <v>0</v>
      </c>
      <c r="H44" s="113"/>
      <c r="I44" s="60"/>
    </row>
    <row r="45" spans="1:9" ht="42.6" customHeight="1" x14ac:dyDescent="0.25">
      <c r="A45" s="17"/>
      <c r="B45" s="82" t="str">
        <f t="shared" ca="1" si="0"/>
        <v/>
      </c>
      <c r="C45" s="83"/>
      <c r="D45" s="3"/>
      <c r="E45" s="3"/>
      <c r="F45" s="44"/>
      <c r="G45" s="112">
        <f t="shared" ref="G45:G59" si="6">$D45*$F45</f>
        <v>0</v>
      </c>
      <c r="H45" s="113"/>
      <c r="I45" s="60"/>
    </row>
    <row r="46" spans="1:9" ht="42.6" customHeight="1" x14ac:dyDescent="0.25">
      <c r="A46" s="17"/>
      <c r="B46" s="82" t="str">
        <f t="shared" ref="B46:B58" ca="1" si="7">IF(ISNA(INDEX(descriptif,MATCH(A46,numero,0))),"",INDEX(descriptif,MATCH(A46,numero,0)))</f>
        <v/>
      </c>
      <c r="C46" s="83"/>
      <c r="D46" s="3"/>
      <c r="E46" s="3"/>
      <c r="F46" s="44"/>
      <c r="G46" s="112">
        <f t="shared" si="6"/>
        <v>0</v>
      </c>
      <c r="H46" s="113"/>
      <c r="I46" s="60"/>
    </row>
    <row r="47" spans="1:9" ht="42.6" customHeight="1" x14ac:dyDescent="0.25">
      <c r="A47" s="17"/>
      <c r="B47" s="82" t="str">
        <f t="shared" ca="1" si="7"/>
        <v/>
      </c>
      <c r="C47" s="83"/>
      <c r="D47" s="3"/>
      <c r="E47" s="3"/>
      <c r="F47" s="44"/>
      <c r="G47" s="112">
        <f t="shared" si="6"/>
        <v>0</v>
      </c>
      <c r="H47" s="113"/>
      <c r="I47" s="60"/>
    </row>
    <row r="48" spans="1:9" ht="42.6" customHeight="1" x14ac:dyDescent="0.25">
      <c r="A48" s="17"/>
      <c r="B48" s="82" t="str">
        <f t="shared" ca="1" si="7"/>
        <v/>
      </c>
      <c r="C48" s="83"/>
      <c r="D48" s="3"/>
      <c r="E48" s="3"/>
      <c r="F48" s="44"/>
      <c r="G48" s="112">
        <f t="shared" si="6"/>
        <v>0</v>
      </c>
      <c r="H48" s="113"/>
      <c r="I48" s="60"/>
    </row>
    <row r="49" spans="1:9" ht="42.6" customHeight="1" x14ac:dyDescent="0.25">
      <c r="A49" s="17"/>
      <c r="B49" s="82" t="str">
        <f t="shared" ca="1" si="7"/>
        <v/>
      </c>
      <c r="C49" s="83"/>
      <c r="D49" s="3"/>
      <c r="E49" s="3"/>
      <c r="F49" s="44"/>
      <c r="G49" s="112">
        <f t="shared" si="6"/>
        <v>0</v>
      </c>
      <c r="H49" s="113"/>
      <c r="I49" s="60"/>
    </row>
    <row r="50" spans="1:9" ht="42.6" customHeight="1" x14ac:dyDescent="0.25">
      <c r="A50" s="17"/>
      <c r="B50" s="82" t="str">
        <f t="shared" ca="1" si="7"/>
        <v/>
      </c>
      <c r="C50" s="83"/>
      <c r="D50" s="3"/>
      <c r="E50" s="3"/>
      <c r="F50" s="44"/>
      <c r="G50" s="112">
        <f t="shared" si="6"/>
        <v>0</v>
      </c>
      <c r="H50" s="113"/>
      <c r="I50" s="60"/>
    </row>
    <row r="51" spans="1:9" ht="42.6" customHeight="1" x14ac:dyDescent="0.25">
      <c r="A51" s="17"/>
      <c r="B51" s="82" t="str">
        <f t="shared" ca="1" si="7"/>
        <v/>
      </c>
      <c r="C51" s="83"/>
      <c r="D51" s="3"/>
      <c r="E51" s="3"/>
      <c r="F51" s="44"/>
      <c r="G51" s="112">
        <f t="shared" si="6"/>
        <v>0</v>
      </c>
      <c r="H51" s="113"/>
      <c r="I51" s="60"/>
    </row>
    <row r="52" spans="1:9" ht="42.6" customHeight="1" x14ac:dyDescent="0.25">
      <c r="A52" s="17"/>
      <c r="B52" s="82" t="str">
        <f t="shared" ca="1" si="7"/>
        <v/>
      </c>
      <c r="C52" s="83"/>
      <c r="D52" s="3"/>
      <c r="E52" s="3"/>
      <c r="F52" s="44"/>
      <c r="G52" s="112">
        <f t="shared" si="6"/>
        <v>0</v>
      </c>
      <c r="H52" s="113"/>
      <c r="I52" s="60"/>
    </row>
    <row r="53" spans="1:9" ht="42.6" customHeight="1" x14ac:dyDescent="0.25">
      <c r="A53" s="17"/>
      <c r="B53" s="82" t="str">
        <f t="shared" ca="1" si="7"/>
        <v/>
      </c>
      <c r="C53" s="83"/>
      <c r="D53" s="3"/>
      <c r="E53" s="3"/>
      <c r="F53" s="44"/>
      <c r="G53" s="112">
        <f t="shared" si="6"/>
        <v>0</v>
      </c>
      <c r="H53" s="113"/>
      <c r="I53" s="60"/>
    </row>
    <row r="54" spans="1:9" ht="42.6" customHeight="1" x14ac:dyDescent="0.25">
      <c r="A54" s="17"/>
      <c r="B54" s="82" t="str">
        <f t="shared" ca="1" si="7"/>
        <v/>
      </c>
      <c r="C54" s="83"/>
      <c r="D54" s="3"/>
      <c r="E54" s="3"/>
      <c r="F54" s="44"/>
      <c r="G54" s="112">
        <f t="shared" si="6"/>
        <v>0</v>
      </c>
      <c r="H54" s="113"/>
      <c r="I54" s="60"/>
    </row>
    <row r="55" spans="1:9" ht="42.6" customHeight="1" x14ac:dyDescent="0.25">
      <c r="A55" s="17"/>
      <c r="B55" s="82" t="str">
        <f t="shared" ca="1" si="7"/>
        <v/>
      </c>
      <c r="C55" s="83"/>
      <c r="D55" s="3"/>
      <c r="E55" s="3"/>
      <c r="F55" s="44"/>
      <c r="G55" s="112">
        <f t="shared" si="6"/>
        <v>0</v>
      </c>
      <c r="H55" s="113"/>
      <c r="I55" s="60"/>
    </row>
    <row r="56" spans="1:9" ht="42.6" customHeight="1" x14ac:dyDescent="0.25">
      <c r="A56" s="17"/>
      <c r="B56" s="82" t="str">
        <f t="shared" ca="1" si="7"/>
        <v/>
      </c>
      <c r="C56" s="83"/>
      <c r="D56" s="3"/>
      <c r="E56" s="3"/>
      <c r="F56" s="44"/>
      <c r="G56" s="112">
        <f t="shared" si="6"/>
        <v>0</v>
      </c>
      <c r="H56" s="113"/>
      <c r="I56" s="60"/>
    </row>
    <row r="57" spans="1:9" ht="42.6" customHeight="1" x14ac:dyDescent="0.25">
      <c r="A57" s="17"/>
      <c r="B57" s="82" t="str">
        <f t="shared" ca="1" si="7"/>
        <v/>
      </c>
      <c r="C57" s="83"/>
      <c r="D57" s="3"/>
      <c r="E57" s="3"/>
      <c r="F57" s="44"/>
      <c r="G57" s="112">
        <f t="shared" si="6"/>
        <v>0</v>
      </c>
      <c r="H57" s="113"/>
      <c r="I57" s="60"/>
    </row>
    <row r="58" spans="1:9" ht="42.6" customHeight="1" x14ac:dyDescent="0.25">
      <c r="A58" s="17"/>
      <c r="B58" s="82" t="str">
        <f t="shared" ca="1" si="7"/>
        <v/>
      </c>
      <c r="C58" s="83"/>
      <c r="D58" s="3"/>
      <c r="E58" s="3"/>
      <c r="F58" s="44"/>
      <c r="G58" s="112">
        <f t="shared" si="6"/>
        <v>0</v>
      </c>
      <c r="H58" s="113"/>
      <c r="I58" s="60"/>
    </row>
    <row r="59" spans="1:9" ht="42.6" customHeight="1" thickBot="1" x14ac:dyDescent="0.3">
      <c r="A59" s="18"/>
      <c r="B59" s="84" t="str">
        <f t="shared" ca="1" si="0"/>
        <v/>
      </c>
      <c r="C59" s="85"/>
      <c r="D59" s="4"/>
      <c r="E59" s="4"/>
      <c r="F59" s="45"/>
      <c r="G59" s="114">
        <f t="shared" si="6"/>
        <v>0</v>
      </c>
      <c r="H59" s="115"/>
      <c r="I59" s="60"/>
    </row>
    <row r="60" spans="1:9" ht="21" customHeight="1" thickBot="1" x14ac:dyDescent="0.3">
      <c r="A60" s="74"/>
      <c r="B60" s="75"/>
      <c r="C60" s="75"/>
      <c r="D60" s="76"/>
      <c r="E60" s="76"/>
      <c r="F60" s="76"/>
      <c r="G60" s="73"/>
      <c r="H60" s="73"/>
    </row>
    <row r="61" spans="1:9" ht="15.75" customHeight="1" thickBot="1" x14ac:dyDescent="0.3">
      <c r="A61" s="64"/>
      <c r="B61" s="12"/>
      <c r="C61" s="89" t="s">
        <v>49</v>
      </c>
      <c r="D61" s="90"/>
      <c r="E61" s="91"/>
      <c r="F61" s="86">
        <f>SUM(G17:G59)</f>
        <v>0</v>
      </c>
      <c r="G61" s="87"/>
      <c r="H61" s="88"/>
    </row>
    <row r="62" spans="1:9" ht="15.75" customHeight="1" thickBot="1" x14ac:dyDescent="0.3">
      <c r="A62" s="64"/>
      <c r="B62" s="12"/>
      <c r="C62" s="52" t="s">
        <v>50</v>
      </c>
      <c r="D62" s="42">
        <f>$L$2</f>
        <v>19.600000000000001</v>
      </c>
      <c r="E62" s="41" t="s">
        <v>51</v>
      </c>
      <c r="F62" s="86">
        <f>IF($D$62=5.5,F61*0.055,$F$61*0.196)</f>
        <v>0</v>
      </c>
      <c r="G62" s="87"/>
      <c r="H62" s="88"/>
    </row>
    <row r="63" spans="1:9" ht="15.75" customHeight="1" thickBot="1" x14ac:dyDescent="0.3">
      <c r="A63" s="64"/>
      <c r="B63" s="12"/>
      <c r="C63" s="89" t="s">
        <v>52</v>
      </c>
      <c r="D63" s="90"/>
      <c r="E63" s="91"/>
      <c r="F63" s="86">
        <f>$F$61+$F$62</f>
        <v>0</v>
      </c>
      <c r="G63" s="87"/>
      <c r="H63" s="88"/>
    </row>
    <row r="64" spans="1:9" x14ac:dyDescent="0.25">
      <c r="A64" s="64"/>
      <c r="B64" s="12"/>
      <c r="C64" s="12"/>
      <c r="D64" s="1"/>
      <c r="E64" s="1"/>
      <c r="F64" s="1"/>
      <c r="G64" s="1"/>
      <c r="H64" s="1"/>
    </row>
    <row r="65" spans="1:8" x14ac:dyDescent="0.25">
      <c r="A65" s="15"/>
      <c r="B65" s="12"/>
      <c r="C65" s="12"/>
      <c r="D65" s="1"/>
      <c r="E65" s="1"/>
      <c r="F65" s="1"/>
      <c r="G65" s="1"/>
      <c r="H65" s="1"/>
    </row>
    <row r="66" spans="1:8" x14ac:dyDescent="0.25">
      <c r="A66" s="15"/>
      <c r="B66" s="12"/>
      <c r="C66" s="12"/>
      <c r="D66" s="1"/>
      <c r="E66" s="1"/>
      <c r="F66" s="1"/>
      <c r="G66" s="1"/>
      <c r="H66" s="1"/>
    </row>
    <row r="67" spans="1:8" x14ac:dyDescent="0.25">
      <c r="A67" s="15"/>
      <c r="B67" s="12"/>
      <c r="C67" s="12"/>
      <c r="D67" s="1"/>
      <c r="E67" s="1"/>
      <c r="F67" s="1"/>
      <c r="G67" s="1"/>
      <c r="H67" s="1"/>
    </row>
    <row r="68" spans="1:8" ht="28.5" customHeight="1" x14ac:dyDescent="0.25">
      <c r="A68" s="15"/>
      <c r="B68" s="12"/>
      <c r="C68" s="12"/>
      <c r="D68" s="1"/>
      <c r="E68" s="1"/>
      <c r="F68" s="1"/>
      <c r="G68" s="1"/>
      <c r="H68" s="1"/>
    </row>
    <row r="69" spans="1:8" x14ac:dyDescent="0.25">
      <c r="A69" s="15"/>
      <c r="B69" s="12"/>
      <c r="C69" s="12"/>
      <c r="D69" s="1"/>
      <c r="E69" s="1"/>
      <c r="F69" s="1"/>
      <c r="G69" s="1"/>
      <c r="H69" s="1"/>
    </row>
    <row r="70" spans="1:8" x14ac:dyDescent="0.25">
      <c r="A70" s="15"/>
      <c r="B70" s="12"/>
      <c r="C70" s="12"/>
      <c r="D70" s="1"/>
      <c r="E70" s="1"/>
      <c r="F70" s="1"/>
      <c r="G70" s="1"/>
      <c r="H70" s="1"/>
    </row>
    <row r="71" spans="1:8" x14ac:dyDescent="0.25">
      <c r="A71" s="15"/>
      <c r="B71" s="12"/>
      <c r="C71" s="12"/>
      <c r="D71" s="1"/>
      <c r="E71" s="1"/>
      <c r="F71" s="1"/>
      <c r="G71" s="1"/>
      <c r="H71" s="1"/>
    </row>
    <row r="72" spans="1:8" x14ac:dyDescent="0.25">
      <c r="A72" s="15"/>
      <c r="B72" s="12"/>
      <c r="C72" s="12"/>
      <c r="D72" s="1"/>
      <c r="E72" s="1"/>
      <c r="F72" s="1"/>
      <c r="G72" s="1"/>
      <c r="H72" s="1"/>
    </row>
    <row r="73" spans="1:8" x14ac:dyDescent="0.25">
      <c r="A73" s="15"/>
      <c r="B73" s="12"/>
      <c r="C73" s="12"/>
      <c r="D73" s="1"/>
      <c r="E73" s="1"/>
      <c r="F73" s="1"/>
      <c r="G73" s="1"/>
      <c r="H73" s="1"/>
    </row>
    <row r="74" spans="1:8" x14ac:dyDescent="0.25">
      <c r="A74" s="15"/>
      <c r="B74" s="12"/>
      <c r="C74" s="12"/>
      <c r="D74" s="1"/>
      <c r="E74" s="1"/>
      <c r="F74" s="1"/>
      <c r="G74" s="1"/>
      <c r="H74" s="1"/>
    </row>
    <row r="75" spans="1:8" x14ac:dyDescent="0.25">
      <c r="A75" s="15"/>
      <c r="B75" s="12"/>
      <c r="C75" s="12"/>
      <c r="D75" s="1"/>
      <c r="E75" s="1"/>
      <c r="F75" s="1"/>
      <c r="G75" s="1"/>
      <c r="H75" s="1"/>
    </row>
    <row r="76" spans="1:8" x14ac:dyDescent="0.25">
      <c r="A76" s="15"/>
      <c r="B76" s="12"/>
      <c r="C76" s="12"/>
      <c r="D76" s="1"/>
      <c r="E76" s="1"/>
      <c r="F76" s="1"/>
      <c r="G76" s="1"/>
      <c r="H76" s="1"/>
    </row>
    <row r="77" spans="1:8" x14ac:dyDescent="0.25">
      <c r="A77" s="15"/>
      <c r="B77" s="12"/>
      <c r="C77" s="12"/>
      <c r="D77" s="1"/>
      <c r="E77" s="1"/>
      <c r="F77" s="1"/>
      <c r="G77" s="1"/>
      <c r="H77" s="1"/>
    </row>
    <row r="78" spans="1:8" x14ac:dyDescent="0.25">
      <c r="A78" s="15"/>
      <c r="B78" s="12"/>
      <c r="C78" s="12"/>
      <c r="D78" s="1"/>
      <c r="E78" s="1"/>
      <c r="F78" s="1"/>
      <c r="G78" s="1"/>
      <c r="H78" s="1"/>
    </row>
    <row r="79" spans="1:8" x14ac:dyDescent="0.25">
      <c r="A79" s="15"/>
      <c r="B79" s="12"/>
      <c r="C79" s="12"/>
      <c r="D79" s="1"/>
      <c r="E79" s="1"/>
      <c r="F79" s="1"/>
      <c r="G79" s="1"/>
      <c r="H79" s="1"/>
    </row>
    <row r="80" spans="1:8" x14ac:dyDescent="0.25">
      <c r="A80" s="15"/>
      <c r="B80" s="12"/>
      <c r="C80" s="12"/>
      <c r="D80" s="1"/>
      <c r="E80" s="1"/>
      <c r="F80" s="1"/>
      <c r="G80" s="1"/>
      <c r="H80" s="1"/>
    </row>
    <row r="81" spans="1:8" x14ac:dyDescent="0.25">
      <c r="A81" s="15"/>
      <c r="B81" s="12"/>
      <c r="C81" s="12"/>
      <c r="D81" s="1"/>
      <c r="E81" s="1"/>
      <c r="F81" s="1"/>
      <c r="G81" s="1"/>
      <c r="H81" s="1"/>
    </row>
    <row r="82" spans="1:8" x14ac:dyDescent="0.25">
      <c r="A82" s="15"/>
      <c r="B82" s="12"/>
      <c r="C82" s="12"/>
      <c r="D82" s="1"/>
      <c r="E82" s="1"/>
      <c r="F82" s="1"/>
      <c r="G82" s="1"/>
      <c r="H82" s="1"/>
    </row>
    <row r="83" spans="1:8" x14ac:dyDescent="0.25">
      <c r="A83" s="15"/>
      <c r="B83" s="12"/>
      <c r="C83" s="12"/>
      <c r="D83" s="1"/>
      <c r="E83" s="1"/>
      <c r="F83" s="1"/>
      <c r="G83" s="1"/>
      <c r="H83" s="1"/>
    </row>
    <row r="84" spans="1:8" x14ac:dyDescent="0.25">
      <c r="A84" s="15"/>
      <c r="B84" s="12"/>
      <c r="C84" s="12"/>
      <c r="D84" s="1"/>
      <c r="E84" s="1"/>
      <c r="F84" s="1"/>
      <c r="G84" s="1"/>
      <c r="H84" s="1"/>
    </row>
    <row r="85" spans="1:8" x14ac:dyDescent="0.25">
      <c r="A85" s="15"/>
      <c r="B85" s="12"/>
      <c r="C85" s="12"/>
      <c r="D85" s="1"/>
      <c r="E85" s="1"/>
      <c r="F85" s="1"/>
      <c r="G85" s="1"/>
      <c r="H85" s="1"/>
    </row>
    <row r="86" spans="1:8" x14ac:dyDescent="0.25">
      <c r="A86" s="15"/>
      <c r="B86" s="12"/>
      <c r="C86" s="12"/>
      <c r="D86" s="1"/>
      <c r="E86" s="1"/>
      <c r="F86" s="1"/>
      <c r="G86" s="1"/>
      <c r="H86" s="1"/>
    </row>
    <row r="87" spans="1:8" x14ac:dyDescent="0.25">
      <c r="A87" s="15"/>
      <c r="B87" s="12"/>
      <c r="C87" s="12"/>
      <c r="D87" s="1"/>
      <c r="E87" s="1"/>
      <c r="F87" s="1"/>
      <c r="G87" s="1"/>
      <c r="H87" s="1"/>
    </row>
    <row r="88" spans="1:8" x14ac:dyDescent="0.25">
      <c r="A88" s="15"/>
      <c r="B88" s="12"/>
      <c r="C88" s="12"/>
      <c r="D88" s="1"/>
      <c r="E88" s="1"/>
      <c r="F88" s="1"/>
      <c r="G88" s="1"/>
      <c r="H88" s="1"/>
    </row>
    <row r="89" spans="1:8" x14ac:dyDescent="0.25">
      <c r="A89" s="15"/>
      <c r="B89" s="12"/>
      <c r="C89" s="12"/>
      <c r="D89" s="1"/>
      <c r="E89" s="1"/>
      <c r="F89" s="1"/>
      <c r="G89" s="1"/>
      <c r="H89" s="1"/>
    </row>
    <row r="90" spans="1:8" x14ac:dyDescent="0.25">
      <c r="A90" s="15"/>
      <c r="B90" s="12"/>
      <c r="C90" s="12"/>
      <c r="D90" s="1"/>
      <c r="E90" s="1"/>
      <c r="F90" s="1"/>
      <c r="G90" s="1"/>
      <c r="H90" s="1"/>
    </row>
    <row r="91" spans="1:8" x14ac:dyDescent="0.25">
      <c r="A91" s="15"/>
      <c r="B91" s="12"/>
      <c r="C91" s="12"/>
      <c r="D91" s="1"/>
      <c r="E91" s="1"/>
      <c r="F91" s="1"/>
      <c r="G91" s="1"/>
      <c r="H91" s="1"/>
    </row>
    <row r="92" spans="1:8" x14ac:dyDescent="0.25">
      <c r="A92" s="15"/>
      <c r="B92" s="12"/>
      <c r="C92" s="12"/>
      <c r="D92" s="1"/>
      <c r="E92" s="1"/>
      <c r="F92" s="1"/>
      <c r="G92" s="1"/>
      <c r="H92" s="1"/>
    </row>
    <row r="93" spans="1:8" x14ac:dyDescent="0.25">
      <c r="A93" s="15"/>
      <c r="B93" s="12"/>
      <c r="C93" s="12"/>
      <c r="D93" s="1"/>
      <c r="E93" s="1"/>
      <c r="F93" s="1"/>
      <c r="G93" s="1"/>
      <c r="H93" s="1"/>
    </row>
    <row r="94" spans="1:8" x14ac:dyDescent="0.25">
      <c r="A94" s="15"/>
      <c r="B94" s="12"/>
      <c r="C94" s="12"/>
      <c r="D94" s="1"/>
      <c r="E94" s="1"/>
      <c r="F94" s="1"/>
      <c r="G94" s="1"/>
      <c r="H94" s="1"/>
    </row>
    <row r="95" spans="1:8" x14ac:dyDescent="0.25">
      <c r="A95" s="15"/>
      <c r="B95" s="12"/>
      <c r="C95" s="12"/>
      <c r="D95" s="1"/>
      <c r="E95" s="1"/>
      <c r="F95" s="1"/>
      <c r="G95" s="1"/>
      <c r="H95" s="1"/>
    </row>
    <row r="96" spans="1:8" x14ac:dyDescent="0.25">
      <c r="A96" s="15"/>
      <c r="B96" s="12"/>
      <c r="C96" s="12"/>
      <c r="D96" s="1"/>
      <c r="E96" s="1"/>
      <c r="F96" s="1"/>
      <c r="G96" s="1"/>
      <c r="H96" s="1"/>
    </row>
    <row r="97" spans="1:8" x14ac:dyDescent="0.25">
      <c r="A97" s="15"/>
      <c r="B97" s="12"/>
      <c r="C97" s="12"/>
      <c r="D97" s="1"/>
      <c r="E97" s="1"/>
      <c r="F97" s="1"/>
      <c r="G97" s="1"/>
      <c r="H97" s="1"/>
    </row>
    <row r="98" spans="1:8" x14ac:dyDescent="0.25">
      <c r="A98" s="15"/>
      <c r="B98" s="12"/>
      <c r="C98" s="12"/>
      <c r="D98" s="1"/>
      <c r="E98" s="1"/>
      <c r="F98" s="1"/>
      <c r="G98" s="1"/>
      <c r="H98" s="1"/>
    </row>
    <row r="99" spans="1:8" x14ac:dyDescent="0.25">
      <c r="A99" s="15"/>
      <c r="B99" s="12"/>
      <c r="C99" s="12"/>
      <c r="D99" s="1"/>
      <c r="E99" s="1"/>
      <c r="F99" s="1"/>
      <c r="G99" s="1"/>
      <c r="H99" s="1"/>
    </row>
    <row r="100" spans="1:8" x14ac:dyDescent="0.25">
      <c r="A100" s="15"/>
      <c r="B100" s="12"/>
      <c r="C100" s="12"/>
      <c r="D100" s="1"/>
      <c r="E100" s="1"/>
      <c r="F100" s="1"/>
      <c r="G100" s="1"/>
      <c r="H100" s="1"/>
    </row>
    <row r="101" spans="1:8" x14ac:dyDescent="0.25">
      <c r="A101" s="15"/>
      <c r="B101" s="12"/>
      <c r="C101" s="12"/>
      <c r="D101" s="1"/>
      <c r="E101" s="1"/>
      <c r="F101" s="1"/>
      <c r="G101" s="1"/>
      <c r="H101" s="1"/>
    </row>
    <row r="102" spans="1:8" x14ac:dyDescent="0.25">
      <c r="A102" s="15"/>
      <c r="B102" s="12"/>
      <c r="C102" s="12"/>
      <c r="D102" s="1"/>
      <c r="E102" s="1"/>
      <c r="F102" s="1"/>
      <c r="G102" s="1"/>
      <c r="H102" s="1"/>
    </row>
    <row r="103" spans="1:8" x14ac:dyDescent="0.25">
      <c r="A103" s="15"/>
      <c r="B103" s="12"/>
      <c r="C103" s="12"/>
      <c r="D103" s="1"/>
      <c r="E103" s="1"/>
      <c r="F103" s="1"/>
      <c r="G103" s="1"/>
      <c r="H103" s="1"/>
    </row>
    <row r="104" spans="1:8" x14ac:dyDescent="0.25">
      <c r="A104" s="15"/>
      <c r="B104" s="12"/>
      <c r="C104" s="12"/>
      <c r="D104" s="1"/>
      <c r="E104" s="1"/>
      <c r="F104" s="1"/>
      <c r="G104" s="1"/>
      <c r="H104" s="1"/>
    </row>
    <row r="105" spans="1:8" x14ac:dyDescent="0.25">
      <c r="A105" s="15"/>
      <c r="B105" s="12"/>
      <c r="C105" s="12"/>
      <c r="D105" s="1"/>
      <c r="E105" s="1"/>
      <c r="F105" s="1"/>
      <c r="G105" s="1"/>
      <c r="H105" s="1"/>
    </row>
    <row r="106" spans="1:8" x14ac:dyDescent="0.25">
      <c r="A106" s="15"/>
      <c r="B106" s="12"/>
      <c r="C106" s="12"/>
      <c r="D106" s="1"/>
      <c r="E106" s="1"/>
      <c r="F106" s="1"/>
      <c r="G106" s="1"/>
      <c r="H106" s="1"/>
    </row>
    <row r="107" spans="1:8" x14ac:dyDescent="0.25">
      <c r="A107" s="15"/>
      <c r="B107" s="12"/>
      <c r="C107" s="12"/>
      <c r="D107" s="1"/>
      <c r="E107" s="1"/>
      <c r="F107" s="1"/>
      <c r="G107" s="1"/>
      <c r="H107" s="1"/>
    </row>
    <row r="108" spans="1:8" x14ac:dyDescent="0.25">
      <c r="A108" s="15"/>
      <c r="B108" s="12"/>
      <c r="C108" s="12"/>
      <c r="D108" s="1"/>
      <c r="E108" s="1"/>
      <c r="F108" s="1"/>
      <c r="G108" s="1"/>
      <c r="H108" s="1"/>
    </row>
    <row r="109" spans="1:8" x14ac:dyDescent="0.25">
      <c r="A109" s="15"/>
      <c r="B109" s="12"/>
      <c r="C109" s="12"/>
      <c r="D109" s="1"/>
      <c r="E109" s="1"/>
      <c r="F109" s="1"/>
      <c r="G109" s="1"/>
      <c r="H109" s="1"/>
    </row>
    <row r="110" spans="1:8" x14ac:dyDescent="0.25">
      <c r="A110" s="15"/>
      <c r="B110" s="12"/>
      <c r="C110" s="12"/>
      <c r="D110" s="1"/>
      <c r="E110" s="1"/>
      <c r="F110" s="1"/>
      <c r="G110" s="1"/>
      <c r="H110" s="1"/>
    </row>
    <row r="111" spans="1:8" x14ac:dyDescent="0.25">
      <c r="A111" s="15"/>
      <c r="B111" s="12"/>
      <c r="C111" s="12"/>
      <c r="D111" s="1"/>
      <c r="E111" s="1"/>
      <c r="F111" s="1"/>
      <c r="G111" s="1"/>
      <c r="H111" s="1"/>
    </row>
    <row r="112" spans="1:8" x14ac:dyDescent="0.25">
      <c r="A112" s="15"/>
      <c r="B112" s="12"/>
      <c r="C112" s="12"/>
      <c r="D112" s="1"/>
      <c r="E112" s="1"/>
      <c r="F112" s="1"/>
      <c r="G112" s="1"/>
      <c r="H112" s="1"/>
    </row>
    <row r="113" spans="1:8" x14ac:dyDescent="0.25">
      <c r="A113" s="15"/>
      <c r="B113" s="12"/>
      <c r="C113" s="12"/>
      <c r="D113" s="1"/>
      <c r="E113" s="1"/>
      <c r="F113" s="1"/>
      <c r="G113" s="1"/>
      <c r="H113" s="1"/>
    </row>
    <row r="114" spans="1:8" x14ac:dyDescent="0.25">
      <c r="A114" s="15"/>
      <c r="B114" s="12"/>
      <c r="C114" s="12"/>
      <c r="D114" s="1"/>
      <c r="E114" s="1"/>
      <c r="F114" s="1"/>
      <c r="G114" s="1"/>
      <c r="H114" s="1"/>
    </row>
    <row r="115" spans="1:8" x14ac:dyDescent="0.25">
      <c r="A115" s="15"/>
      <c r="B115" s="12"/>
      <c r="C115" s="12"/>
      <c r="D115" s="1"/>
      <c r="E115" s="1"/>
      <c r="F115" s="1"/>
      <c r="G115" s="1"/>
      <c r="H115" s="1"/>
    </row>
    <row r="116" spans="1:8" x14ac:dyDescent="0.25">
      <c r="A116" s="15"/>
      <c r="B116" s="12"/>
      <c r="C116" s="12"/>
      <c r="D116" s="1"/>
      <c r="E116" s="1"/>
      <c r="F116" s="1"/>
      <c r="G116" s="1"/>
      <c r="H116" s="1"/>
    </row>
    <row r="117" spans="1:8" x14ac:dyDescent="0.25">
      <c r="A117" s="15"/>
      <c r="B117" s="12"/>
      <c r="C117" s="12"/>
      <c r="D117" s="1"/>
      <c r="E117" s="1"/>
      <c r="F117" s="1"/>
      <c r="G117" s="1"/>
      <c r="H117" s="1"/>
    </row>
    <row r="118" spans="1:8" x14ac:dyDescent="0.25">
      <c r="A118" s="15"/>
      <c r="B118" s="12"/>
      <c r="C118" s="12"/>
      <c r="D118" s="1"/>
      <c r="E118" s="1"/>
      <c r="F118" s="1"/>
      <c r="G118" s="1"/>
      <c r="H118" s="1"/>
    </row>
    <row r="119" spans="1:8" x14ac:dyDescent="0.25">
      <c r="A119" s="15"/>
      <c r="B119" s="12"/>
      <c r="C119" s="12"/>
      <c r="D119" s="1"/>
      <c r="E119" s="1"/>
      <c r="F119" s="1"/>
      <c r="G119" s="1"/>
      <c r="H119" s="1"/>
    </row>
    <row r="120" spans="1:8" x14ac:dyDescent="0.25">
      <c r="A120" s="15"/>
      <c r="B120" s="12"/>
      <c r="C120" s="12"/>
      <c r="D120" s="1"/>
      <c r="E120" s="1"/>
      <c r="F120" s="1"/>
      <c r="G120" s="1"/>
      <c r="H120" s="1"/>
    </row>
    <row r="121" spans="1:8" x14ac:dyDescent="0.25">
      <c r="A121" s="15"/>
      <c r="B121" s="12"/>
      <c r="C121" s="12"/>
      <c r="D121" s="1"/>
      <c r="E121" s="1"/>
      <c r="F121" s="1"/>
      <c r="G121" s="1"/>
      <c r="H121" s="1"/>
    </row>
    <row r="122" spans="1:8" x14ac:dyDescent="0.25">
      <c r="A122" s="15"/>
      <c r="B122" s="12"/>
      <c r="C122" s="12"/>
      <c r="D122" s="1"/>
      <c r="E122" s="1"/>
      <c r="F122" s="1"/>
      <c r="G122" s="1"/>
      <c r="H122" s="1"/>
    </row>
    <row r="123" spans="1:8" x14ac:dyDescent="0.25">
      <c r="A123" s="15"/>
      <c r="B123" s="12"/>
      <c r="C123" s="12"/>
      <c r="D123" s="1"/>
      <c r="E123" s="1"/>
      <c r="F123" s="1"/>
      <c r="G123" s="1"/>
      <c r="H123" s="1"/>
    </row>
    <row r="124" spans="1:8" x14ac:dyDescent="0.25">
      <c r="A124" s="15"/>
      <c r="B124" s="12"/>
      <c r="C124" s="12"/>
      <c r="D124" s="1"/>
      <c r="E124" s="1"/>
      <c r="F124" s="1"/>
      <c r="G124" s="1"/>
      <c r="H124" s="1"/>
    </row>
    <row r="125" spans="1:8" x14ac:dyDescent="0.25">
      <c r="A125" s="15"/>
      <c r="B125" s="12"/>
      <c r="C125" s="12"/>
      <c r="D125" s="1"/>
      <c r="E125" s="1"/>
      <c r="F125" s="1"/>
      <c r="G125" s="1"/>
      <c r="H125" s="1"/>
    </row>
    <row r="126" spans="1:8" x14ac:dyDescent="0.25">
      <c r="A126" s="15"/>
      <c r="B126" s="12"/>
      <c r="C126" s="12"/>
      <c r="D126" s="1"/>
      <c r="E126" s="1"/>
      <c r="F126" s="1"/>
      <c r="G126" s="1"/>
      <c r="H126" s="1"/>
    </row>
    <row r="127" spans="1:8" x14ac:dyDescent="0.25">
      <c r="A127" s="15"/>
      <c r="B127" s="12"/>
      <c r="C127" s="12"/>
      <c r="D127" s="1"/>
      <c r="E127" s="1"/>
      <c r="F127" s="1"/>
      <c r="G127" s="1"/>
      <c r="H127" s="1"/>
    </row>
    <row r="128" spans="1:8" x14ac:dyDescent="0.25">
      <c r="A128" s="15"/>
      <c r="B128" s="12"/>
      <c r="C128" s="12"/>
      <c r="D128" s="1"/>
      <c r="E128" s="1"/>
      <c r="F128" s="1"/>
      <c r="G128" s="1"/>
      <c r="H128" s="1"/>
    </row>
    <row r="129" spans="1:8" x14ac:dyDescent="0.25">
      <c r="A129" s="15"/>
      <c r="B129" s="12"/>
      <c r="C129" s="12"/>
      <c r="D129" s="1"/>
      <c r="E129" s="1"/>
      <c r="F129" s="1"/>
      <c r="G129" s="1"/>
      <c r="H129" s="1"/>
    </row>
    <row r="130" spans="1:8" x14ac:dyDescent="0.25">
      <c r="A130" s="15"/>
      <c r="B130" s="12"/>
      <c r="C130" s="12"/>
      <c r="D130" s="1"/>
      <c r="E130" s="1"/>
      <c r="F130" s="1"/>
      <c r="G130" s="1"/>
      <c r="H130" s="1"/>
    </row>
  </sheetData>
  <mergeCells count="101">
    <mergeCell ref="G53:H53"/>
    <mergeCell ref="G54:H54"/>
    <mergeCell ref="G55:H55"/>
    <mergeCell ref="G56:H56"/>
    <mergeCell ref="G57:H57"/>
    <mergeCell ref="G58:H58"/>
    <mergeCell ref="G59:H59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F61:H61"/>
    <mergeCell ref="F62:H62"/>
    <mergeCell ref="F63:H63"/>
    <mergeCell ref="C61:E61"/>
    <mergeCell ref="C63:E63"/>
    <mergeCell ref="G2:H2"/>
    <mergeCell ref="G14:H14"/>
    <mergeCell ref="G15:H15"/>
    <mergeCell ref="G16:H16"/>
    <mergeCell ref="C9:D9"/>
    <mergeCell ref="D4:E4"/>
    <mergeCell ref="E9:H9"/>
    <mergeCell ref="C11:H12"/>
    <mergeCell ref="C7:H7"/>
    <mergeCell ref="C8:H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7:C57"/>
    <mergeCell ref="B58:C58"/>
    <mergeCell ref="B59:C59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</mergeCells>
  <dataValidations count="3">
    <dataValidation type="list" allowBlank="1" showInputMessage="1" sqref="E17:E27 E28:E43 E44:E59">
      <formula1>Unités</formula1>
    </dataValidation>
    <dataValidation type="list" allowBlank="1" showInputMessage="1" sqref="C7">
      <formula1>Client</formula1>
    </dataValidation>
    <dataValidation type="list" allowBlank="1" showInputMessage="1" sqref="L2">
      <formula1>TVA</formula1>
    </dataValidation>
  </dataValidations>
  <pageMargins left="0.3125" right="0.25" top="0.75" bottom="0.75" header="0.3" footer="0.3"/>
  <pageSetup paperSize="9" orientation="portrait" r:id="rId1"/>
  <ignoredErrors>
    <ignoredError sqref="H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RaZ">
                <anchor moveWithCells="1" sizeWithCells="1">
                  <from>
                    <xdr:col>11</xdr:col>
                    <xdr:colOff>9525</xdr:colOff>
                    <xdr:row>6</xdr:row>
                    <xdr:rowOff>171450</xdr:rowOff>
                  </from>
                  <to>
                    <xdr:col>12</xdr:col>
                    <xdr:colOff>361950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Enregistrer">
                <anchor moveWithCells="1" sizeWithCells="1">
                  <from>
                    <xdr:col>8</xdr:col>
                    <xdr:colOff>409575</xdr:colOff>
                    <xdr:row>9</xdr:row>
                    <xdr:rowOff>0</xdr:rowOff>
                  </from>
                  <to>
                    <xdr:col>10</xdr:col>
                    <xdr:colOff>352425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Nouveau">
                <anchor moveWithCells="1" sizeWithCells="1">
                  <from>
                    <xdr:col>8</xdr:col>
                    <xdr:colOff>409575</xdr:colOff>
                    <xdr:row>6</xdr:row>
                    <xdr:rowOff>180975</xdr:rowOff>
                  </from>
                  <to>
                    <xdr:col>10</xdr:col>
                    <xdr:colOff>352425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Impression">
                <anchor moveWithCells="1" sizeWithCells="1">
                  <from>
                    <xdr:col>11</xdr:col>
                    <xdr:colOff>0</xdr:colOff>
                    <xdr:row>8</xdr:row>
                    <xdr:rowOff>180975</xdr:rowOff>
                  </from>
                  <to>
                    <xdr:col>12</xdr:col>
                    <xdr:colOff>352425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Button 18">
              <controlPr defaultSize="0" print="0" autoFill="0" autoPict="0" macro="[0]!TransfoFact">
                <anchor moveWithCells="1" sizeWithCells="1">
                  <from>
                    <xdr:col>8</xdr:col>
                    <xdr:colOff>400050</xdr:colOff>
                    <xdr:row>11</xdr:row>
                    <xdr:rowOff>0</xdr:rowOff>
                  </from>
                  <to>
                    <xdr:col>10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M130"/>
  <sheetViews>
    <sheetView zoomScaleNormal="100" workbookViewId="0">
      <selection activeCell="K18" sqref="K18"/>
    </sheetView>
  </sheetViews>
  <sheetFormatPr baseColWidth="10" defaultColWidth="9.140625" defaultRowHeight="15" x14ac:dyDescent="0.25"/>
  <cols>
    <col min="1" max="1" width="4.5703125" style="14" customWidth="1"/>
    <col min="2" max="2" width="45.28515625" style="11" customWidth="1"/>
    <col min="3" max="3" width="6.85546875" style="11" customWidth="1"/>
    <col min="4" max="4" width="10" customWidth="1"/>
    <col min="5" max="5" width="8" customWidth="1"/>
    <col min="6" max="6" width="10" customWidth="1"/>
    <col min="7" max="7" width="5.140625" customWidth="1"/>
    <col min="8" max="8" width="7" customWidth="1"/>
    <col min="9" max="9" width="9.85546875" style="14" customWidth="1"/>
    <col min="12" max="12" width="12.5703125" customWidth="1"/>
  </cols>
  <sheetData>
    <row r="1" spans="1:13" x14ac:dyDescent="0.25">
      <c r="L1" s="61"/>
    </row>
    <row r="2" spans="1:13" x14ac:dyDescent="0.25">
      <c r="E2" s="25" t="s">
        <v>6</v>
      </c>
      <c r="F2" s="25"/>
      <c r="G2" s="92">
        <f ca="1">TODAY()</f>
        <v>40843</v>
      </c>
      <c r="H2" s="92"/>
      <c r="L2" s="61"/>
    </row>
    <row r="4" spans="1:13" x14ac:dyDescent="0.25">
      <c r="D4" s="100" t="s">
        <v>57</v>
      </c>
      <c r="E4" s="100"/>
      <c r="F4">
        <f ca="1">YEAR(TODAY())</f>
        <v>2011</v>
      </c>
      <c r="G4" s="23" t="str">
        <f ca="1">"- "&amp;IF(LEN(MONTH(TODAY()))=1,CONCATENATE("0",MONTH(TODAY())),MONTH(TODAY()))&amp;" -"</f>
        <v>- 10 -</v>
      </c>
      <c r="H4" s="36" t="s">
        <v>59</v>
      </c>
    </row>
    <row r="7" spans="1:13" x14ac:dyDescent="0.25">
      <c r="C7" s="108">
        <f>DEVIS!C7</f>
        <v>0</v>
      </c>
      <c r="D7" s="108"/>
      <c r="E7" s="108"/>
      <c r="F7" s="108"/>
      <c r="G7" s="108"/>
      <c r="H7" s="108"/>
      <c r="I7" s="56"/>
      <c r="J7" s="54"/>
      <c r="K7" s="54"/>
      <c r="L7" s="54"/>
      <c r="M7" s="54"/>
    </row>
    <row r="8" spans="1:13" x14ac:dyDescent="0.25">
      <c r="C8" s="109" t="str">
        <f ca="1">DEVIS!C8</f>
        <v/>
      </c>
      <c r="D8" s="109"/>
      <c r="E8" s="109"/>
      <c r="F8" s="109"/>
      <c r="G8" s="109"/>
      <c r="H8" s="109"/>
      <c r="I8" s="56"/>
      <c r="J8" s="54"/>
      <c r="K8" s="54"/>
      <c r="L8" s="54"/>
      <c r="M8" s="54"/>
    </row>
    <row r="9" spans="1:13" ht="15" customHeight="1" x14ac:dyDescent="0.25">
      <c r="C9" s="119" t="str">
        <f ca="1">DEVIS!C9</f>
        <v/>
      </c>
      <c r="D9" s="119"/>
      <c r="E9" s="101" t="str">
        <f ca="1">DEVIS!E9</f>
        <v/>
      </c>
      <c r="F9" s="101"/>
      <c r="G9" s="101"/>
      <c r="H9" s="101"/>
      <c r="I9" s="56"/>
      <c r="J9" s="54"/>
      <c r="K9" s="54"/>
      <c r="L9" s="54"/>
      <c r="M9" s="54"/>
    </row>
    <row r="10" spans="1:13" x14ac:dyDescent="0.25">
      <c r="G10" s="1"/>
      <c r="H10" s="1"/>
      <c r="I10" s="56"/>
      <c r="J10" s="54"/>
      <c r="K10" s="54"/>
      <c r="L10" s="54"/>
      <c r="M10" s="54"/>
    </row>
    <row r="11" spans="1:13" x14ac:dyDescent="0.25">
      <c r="A11" s="15"/>
      <c r="B11" s="12"/>
      <c r="C11" s="102">
        <f>DEVIS!C11</f>
        <v>0</v>
      </c>
      <c r="D11" s="103"/>
      <c r="E11" s="103"/>
      <c r="F11" s="103"/>
      <c r="G11" s="103"/>
      <c r="H11" s="104"/>
      <c r="I11" s="56"/>
      <c r="J11" s="54"/>
      <c r="K11" s="54"/>
      <c r="L11" s="54"/>
      <c r="M11" s="54"/>
    </row>
    <row r="12" spans="1:13" ht="21" customHeight="1" x14ac:dyDescent="0.25">
      <c r="A12" s="15"/>
      <c r="B12" s="12"/>
      <c r="C12" s="105"/>
      <c r="D12" s="106"/>
      <c r="E12" s="106"/>
      <c r="F12" s="106"/>
      <c r="G12" s="106"/>
      <c r="H12" s="107"/>
      <c r="I12" s="56"/>
      <c r="J12" s="54"/>
      <c r="K12" s="54"/>
      <c r="L12" s="54"/>
      <c r="M12" s="54"/>
    </row>
    <row r="13" spans="1:13" ht="15.75" thickBot="1" x14ac:dyDescent="0.3">
      <c r="A13" s="15"/>
      <c r="B13" s="12"/>
      <c r="C13" s="12"/>
      <c r="D13" s="1"/>
      <c r="E13" s="1"/>
      <c r="F13" s="1"/>
      <c r="G13" s="1"/>
      <c r="H13" s="1"/>
      <c r="I13" s="58"/>
      <c r="J13" s="55"/>
      <c r="K13" s="54"/>
      <c r="L13" s="54"/>
      <c r="M13" s="54"/>
    </row>
    <row r="14" spans="1:13" x14ac:dyDescent="0.25">
      <c r="A14" s="16"/>
      <c r="B14" s="37"/>
      <c r="C14" s="38"/>
      <c r="D14" s="2"/>
      <c r="E14" s="2"/>
      <c r="F14" s="2"/>
      <c r="G14" s="93"/>
      <c r="H14" s="94"/>
      <c r="I14" s="56"/>
      <c r="J14" s="54"/>
      <c r="K14" s="54"/>
      <c r="L14" s="54"/>
      <c r="M14" s="54"/>
    </row>
    <row r="15" spans="1:13" x14ac:dyDescent="0.25">
      <c r="A15" s="49" t="s">
        <v>0</v>
      </c>
      <c r="B15" s="50" t="s">
        <v>7</v>
      </c>
      <c r="C15" s="51"/>
      <c r="D15" s="49" t="s">
        <v>36</v>
      </c>
      <c r="E15" s="49" t="s">
        <v>37</v>
      </c>
      <c r="F15" s="49" t="s">
        <v>54</v>
      </c>
      <c r="G15" s="95" t="s">
        <v>53</v>
      </c>
      <c r="H15" s="96"/>
    </row>
    <row r="16" spans="1:13" ht="15.75" thickBot="1" x14ac:dyDescent="0.3">
      <c r="A16" s="18"/>
      <c r="B16" s="13"/>
      <c r="C16" s="39"/>
      <c r="D16" s="4"/>
      <c r="E16" s="4"/>
      <c r="F16" s="48" t="s">
        <v>55</v>
      </c>
      <c r="G16" s="120" t="s">
        <v>55</v>
      </c>
      <c r="H16" s="121"/>
      <c r="I16" s="63"/>
    </row>
    <row r="17" spans="1:9" ht="42.6" customHeight="1" x14ac:dyDescent="0.25">
      <c r="A17" s="16"/>
      <c r="B17" s="124" t="str">
        <f t="shared" ref="B17:B59" ca="1" si="0">IF(ISNA(INDEX(descriptif,MATCH(A17,numero,0))),"",INDEX(descriptif,MATCH(A17,numero,0)))</f>
        <v/>
      </c>
      <c r="C17" s="125"/>
      <c r="D17" s="20"/>
      <c r="E17" s="20"/>
      <c r="F17" s="47"/>
      <c r="G17" s="122">
        <f>$D$17*$F$17</f>
        <v>0</v>
      </c>
      <c r="H17" s="123"/>
      <c r="I17" s="62"/>
    </row>
    <row r="18" spans="1:9" ht="42.6" customHeight="1" x14ac:dyDescent="0.25">
      <c r="A18" s="17"/>
      <c r="B18" s="82" t="str">
        <f t="shared" ca="1" si="0"/>
        <v/>
      </c>
      <c r="C18" s="83"/>
      <c r="D18" s="19"/>
      <c r="E18" s="19"/>
      <c r="F18" s="46"/>
      <c r="G18" s="110">
        <f>$D$18*$F$18</f>
        <v>0</v>
      </c>
      <c r="H18" s="111"/>
      <c r="I18" s="62"/>
    </row>
    <row r="19" spans="1:9" ht="42.6" customHeight="1" x14ac:dyDescent="0.25">
      <c r="A19" s="17"/>
      <c r="B19" s="82" t="str">
        <f t="shared" ref="B19:B27" ca="1" si="1">IF(ISNA(INDEX(descriptif,MATCH(A19,numero,0))),"",INDEX(descriptif,MATCH(A19,numero,0)))</f>
        <v/>
      </c>
      <c r="C19" s="83"/>
      <c r="D19" s="19"/>
      <c r="E19" s="19"/>
      <c r="F19" s="46"/>
      <c r="G19" s="110">
        <f>$D19*$F19</f>
        <v>0</v>
      </c>
      <c r="H19" s="111"/>
      <c r="I19" s="62"/>
    </row>
    <row r="20" spans="1:9" ht="42.6" customHeight="1" x14ac:dyDescent="0.25">
      <c r="A20" s="17"/>
      <c r="B20" s="82" t="str">
        <f t="shared" ca="1" si="1"/>
        <v/>
      </c>
      <c r="C20" s="83"/>
      <c r="D20" s="19"/>
      <c r="E20" s="19"/>
      <c r="F20" s="46"/>
      <c r="G20" s="110">
        <f t="shared" ref="G20:G26" si="2">$D20*$F20</f>
        <v>0</v>
      </c>
      <c r="H20" s="111"/>
      <c r="I20" s="62"/>
    </row>
    <row r="21" spans="1:9" ht="42.6" customHeight="1" x14ac:dyDescent="0.25">
      <c r="A21" s="17"/>
      <c r="B21" s="82" t="str">
        <f t="shared" ca="1" si="1"/>
        <v/>
      </c>
      <c r="C21" s="83"/>
      <c r="D21" s="19"/>
      <c r="E21" s="19"/>
      <c r="F21" s="46"/>
      <c r="G21" s="110">
        <f t="shared" si="2"/>
        <v>0</v>
      </c>
      <c r="H21" s="111"/>
      <c r="I21" s="62"/>
    </row>
    <row r="22" spans="1:9" ht="42.6" customHeight="1" x14ac:dyDescent="0.25">
      <c r="A22" s="17"/>
      <c r="B22" s="82" t="str">
        <f t="shared" ca="1" si="1"/>
        <v/>
      </c>
      <c r="C22" s="83"/>
      <c r="D22" s="19"/>
      <c r="E22" s="19"/>
      <c r="F22" s="46"/>
      <c r="G22" s="110">
        <f t="shared" si="2"/>
        <v>0</v>
      </c>
      <c r="H22" s="111"/>
      <c r="I22" s="62"/>
    </row>
    <row r="23" spans="1:9" ht="42.6" customHeight="1" x14ac:dyDescent="0.25">
      <c r="A23" s="17"/>
      <c r="B23" s="82" t="str">
        <f t="shared" ca="1" si="1"/>
        <v/>
      </c>
      <c r="C23" s="83"/>
      <c r="D23" s="19"/>
      <c r="E23" s="19"/>
      <c r="F23" s="46"/>
      <c r="G23" s="110">
        <f t="shared" si="2"/>
        <v>0</v>
      </c>
      <c r="H23" s="111"/>
      <c r="I23" s="62"/>
    </row>
    <row r="24" spans="1:9" ht="42.6" customHeight="1" x14ac:dyDescent="0.25">
      <c r="A24" s="17"/>
      <c r="B24" s="82" t="str">
        <f t="shared" ca="1" si="1"/>
        <v/>
      </c>
      <c r="C24" s="83"/>
      <c r="D24" s="19"/>
      <c r="E24" s="19"/>
      <c r="F24" s="46"/>
      <c r="G24" s="110">
        <f t="shared" si="2"/>
        <v>0</v>
      </c>
      <c r="H24" s="111"/>
      <c r="I24" s="62"/>
    </row>
    <row r="25" spans="1:9" ht="42.6" customHeight="1" x14ac:dyDescent="0.25">
      <c r="A25" s="17"/>
      <c r="B25" s="82" t="str">
        <f t="shared" ca="1" si="1"/>
        <v/>
      </c>
      <c r="C25" s="83"/>
      <c r="D25" s="19"/>
      <c r="E25" s="19"/>
      <c r="F25" s="46"/>
      <c r="G25" s="110">
        <f t="shared" si="2"/>
        <v>0</v>
      </c>
      <c r="H25" s="111"/>
      <c r="I25" s="62"/>
    </row>
    <row r="26" spans="1:9" ht="42.6" customHeight="1" x14ac:dyDescent="0.25">
      <c r="A26" s="17"/>
      <c r="B26" s="82" t="str">
        <f t="shared" ca="1" si="1"/>
        <v/>
      </c>
      <c r="C26" s="83"/>
      <c r="D26" s="19"/>
      <c r="E26" s="19"/>
      <c r="F26" s="46"/>
      <c r="G26" s="110">
        <f t="shared" si="2"/>
        <v>0</v>
      </c>
      <c r="H26" s="111"/>
      <c r="I26" s="62"/>
    </row>
    <row r="27" spans="1:9" ht="42.6" customHeight="1" x14ac:dyDescent="0.25">
      <c r="A27" s="17"/>
      <c r="B27" s="82" t="str">
        <f t="shared" ca="1" si="1"/>
        <v/>
      </c>
      <c r="C27" s="83"/>
      <c r="D27" s="19"/>
      <c r="E27" s="19"/>
      <c r="F27" s="46"/>
      <c r="G27" s="110">
        <f>$D27*$F27</f>
        <v>0</v>
      </c>
      <c r="H27" s="111"/>
      <c r="I27" s="62"/>
    </row>
    <row r="28" spans="1:9" ht="42.6" customHeight="1" x14ac:dyDescent="0.25">
      <c r="A28" s="17"/>
      <c r="B28" s="82" t="str">
        <f t="shared" ca="1" si="0"/>
        <v/>
      </c>
      <c r="C28" s="83"/>
      <c r="D28" s="19"/>
      <c r="E28" s="19"/>
      <c r="F28" s="46"/>
      <c r="G28" s="110">
        <f>$D28*$F28</f>
        <v>0</v>
      </c>
      <c r="H28" s="111"/>
      <c r="I28" s="62"/>
    </row>
    <row r="29" spans="1:9" ht="42.6" customHeight="1" x14ac:dyDescent="0.25">
      <c r="A29" s="17"/>
      <c r="B29" s="82" t="str">
        <f t="shared" ca="1" si="0"/>
        <v/>
      </c>
      <c r="C29" s="83"/>
      <c r="D29" s="19"/>
      <c r="E29" s="19"/>
      <c r="F29" s="46"/>
      <c r="G29" s="110">
        <f t="shared" ref="G29:G43" si="3">$D29*$F29</f>
        <v>0</v>
      </c>
      <c r="H29" s="111"/>
      <c r="I29" s="62"/>
    </row>
    <row r="30" spans="1:9" ht="42.6" customHeight="1" x14ac:dyDescent="0.25">
      <c r="A30" s="17"/>
      <c r="B30" s="82" t="str">
        <f t="shared" ref="B30:B40" ca="1" si="4">IF(ISNA(INDEX(descriptif,MATCH(A30,numero,0))),"",INDEX(descriptif,MATCH(A30,numero,0)))</f>
        <v/>
      </c>
      <c r="C30" s="83"/>
      <c r="D30" s="19"/>
      <c r="E30" s="19"/>
      <c r="F30" s="46"/>
      <c r="G30" s="110">
        <f t="shared" si="3"/>
        <v>0</v>
      </c>
      <c r="H30" s="111"/>
      <c r="I30" s="62"/>
    </row>
    <row r="31" spans="1:9" ht="42.6" customHeight="1" x14ac:dyDescent="0.25">
      <c r="A31" s="17"/>
      <c r="B31" s="82" t="str">
        <f t="shared" ca="1" si="4"/>
        <v/>
      </c>
      <c r="C31" s="83"/>
      <c r="D31" s="19"/>
      <c r="E31" s="19"/>
      <c r="F31" s="46"/>
      <c r="G31" s="110">
        <f t="shared" si="3"/>
        <v>0</v>
      </c>
      <c r="H31" s="111"/>
      <c r="I31" s="62"/>
    </row>
    <row r="32" spans="1:9" ht="42.6" customHeight="1" x14ac:dyDescent="0.25">
      <c r="A32" s="17"/>
      <c r="B32" s="82" t="str">
        <f t="shared" ca="1" si="4"/>
        <v/>
      </c>
      <c r="C32" s="83"/>
      <c r="D32" s="19"/>
      <c r="E32" s="19"/>
      <c r="F32" s="46"/>
      <c r="G32" s="110">
        <f t="shared" si="3"/>
        <v>0</v>
      </c>
      <c r="H32" s="111"/>
      <c r="I32" s="62"/>
    </row>
    <row r="33" spans="1:9" ht="42.6" customHeight="1" x14ac:dyDescent="0.25">
      <c r="A33" s="17"/>
      <c r="B33" s="82" t="str">
        <f t="shared" ca="1" si="4"/>
        <v/>
      </c>
      <c r="C33" s="83"/>
      <c r="D33" s="19"/>
      <c r="E33" s="19"/>
      <c r="F33" s="46"/>
      <c r="G33" s="110">
        <f t="shared" si="3"/>
        <v>0</v>
      </c>
      <c r="H33" s="111"/>
      <c r="I33" s="62"/>
    </row>
    <row r="34" spans="1:9" ht="42.6" customHeight="1" x14ac:dyDescent="0.25">
      <c r="A34" s="17"/>
      <c r="B34" s="82" t="str">
        <f t="shared" ca="1" si="4"/>
        <v/>
      </c>
      <c r="C34" s="83"/>
      <c r="D34" s="19"/>
      <c r="E34" s="19"/>
      <c r="F34" s="46"/>
      <c r="G34" s="110">
        <f t="shared" si="3"/>
        <v>0</v>
      </c>
      <c r="H34" s="111"/>
      <c r="I34" s="62"/>
    </row>
    <row r="35" spans="1:9" ht="42.6" customHeight="1" x14ac:dyDescent="0.25">
      <c r="A35" s="17"/>
      <c r="B35" s="82" t="str">
        <f t="shared" ca="1" si="4"/>
        <v/>
      </c>
      <c r="C35" s="83"/>
      <c r="D35" s="19"/>
      <c r="E35" s="19"/>
      <c r="F35" s="46"/>
      <c r="G35" s="110">
        <f t="shared" si="3"/>
        <v>0</v>
      </c>
      <c r="H35" s="111"/>
      <c r="I35" s="62"/>
    </row>
    <row r="36" spans="1:9" ht="42.6" customHeight="1" x14ac:dyDescent="0.25">
      <c r="A36" s="17"/>
      <c r="B36" s="82" t="str">
        <f t="shared" ca="1" si="4"/>
        <v/>
      </c>
      <c r="C36" s="83"/>
      <c r="D36" s="19"/>
      <c r="E36" s="19"/>
      <c r="F36" s="46"/>
      <c r="G36" s="110">
        <f t="shared" si="3"/>
        <v>0</v>
      </c>
      <c r="H36" s="111"/>
      <c r="I36" s="62"/>
    </row>
    <row r="37" spans="1:9" ht="42.6" customHeight="1" x14ac:dyDescent="0.25">
      <c r="A37" s="17"/>
      <c r="B37" s="82" t="str">
        <f t="shared" ca="1" si="4"/>
        <v/>
      </c>
      <c r="C37" s="83"/>
      <c r="D37" s="19"/>
      <c r="E37" s="19"/>
      <c r="F37" s="46"/>
      <c r="G37" s="110">
        <f t="shared" si="3"/>
        <v>0</v>
      </c>
      <c r="H37" s="111"/>
      <c r="I37" s="62"/>
    </row>
    <row r="38" spans="1:9" ht="42.6" customHeight="1" x14ac:dyDescent="0.25">
      <c r="A38" s="17"/>
      <c r="B38" s="82" t="str">
        <f t="shared" ca="1" si="4"/>
        <v/>
      </c>
      <c r="C38" s="83"/>
      <c r="D38" s="19"/>
      <c r="E38" s="19"/>
      <c r="F38" s="46"/>
      <c r="G38" s="110">
        <f t="shared" si="3"/>
        <v>0</v>
      </c>
      <c r="H38" s="111"/>
      <c r="I38" s="62"/>
    </row>
    <row r="39" spans="1:9" ht="42.6" customHeight="1" x14ac:dyDescent="0.25">
      <c r="A39" s="17"/>
      <c r="B39" s="82" t="str">
        <f t="shared" ca="1" si="4"/>
        <v/>
      </c>
      <c r="C39" s="83"/>
      <c r="D39" s="19"/>
      <c r="E39" s="19"/>
      <c r="F39" s="46"/>
      <c r="G39" s="110">
        <f t="shared" si="3"/>
        <v>0</v>
      </c>
      <c r="H39" s="111"/>
      <c r="I39" s="62"/>
    </row>
    <row r="40" spans="1:9" ht="42.6" customHeight="1" x14ac:dyDescent="0.25">
      <c r="A40" s="17"/>
      <c r="B40" s="82" t="str">
        <f t="shared" ca="1" si="4"/>
        <v/>
      </c>
      <c r="C40" s="83"/>
      <c r="D40" s="19"/>
      <c r="E40" s="19"/>
      <c r="F40" s="46"/>
      <c r="G40" s="110">
        <f t="shared" si="3"/>
        <v>0</v>
      </c>
      <c r="H40" s="111"/>
      <c r="I40" s="62"/>
    </row>
    <row r="41" spans="1:9" ht="42.6" customHeight="1" x14ac:dyDescent="0.25">
      <c r="A41" s="17"/>
      <c r="B41" s="82" t="str">
        <f t="shared" ref="B41:B42" ca="1" si="5">IF(ISNA(INDEX(descriptif,MATCH(A41,numero,0))),"",INDEX(descriptif,MATCH(A41,numero,0)))</f>
        <v/>
      </c>
      <c r="C41" s="83"/>
      <c r="D41" s="19"/>
      <c r="E41" s="19"/>
      <c r="F41" s="46"/>
      <c r="G41" s="110">
        <f t="shared" si="3"/>
        <v>0</v>
      </c>
      <c r="H41" s="111"/>
      <c r="I41" s="62"/>
    </row>
    <row r="42" spans="1:9" ht="42.6" customHeight="1" x14ac:dyDescent="0.25">
      <c r="A42" s="17"/>
      <c r="B42" s="82" t="str">
        <f t="shared" ca="1" si="5"/>
        <v/>
      </c>
      <c r="C42" s="83"/>
      <c r="D42" s="19"/>
      <c r="E42" s="19"/>
      <c r="F42" s="46"/>
      <c r="G42" s="110">
        <f t="shared" si="3"/>
        <v>0</v>
      </c>
      <c r="H42" s="111"/>
      <c r="I42" s="62"/>
    </row>
    <row r="43" spans="1:9" ht="42.6" customHeight="1" x14ac:dyDescent="0.25">
      <c r="A43" s="17"/>
      <c r="B43" s="82" t="str">
        <f t="shared" ca="1" si="0"/>
        <v/>
      </c>
      <c r="C43" s="83"/>
      <c r="D43" s="19"/>
      <c r="E43" s="19"/>
      <c r="F43" s="46"/>
      <c r="G43" s="110">
        <f t="shared" si="3"/>
        <v>0</v>
      </c>
      <c r="H43" s="111"/>
      <c r="I43" s="62"/>
    </row>
    <row r="44" spans="1:9" ht="42.6" customHeight="1" x14ac:dyDescent="0.25">
      <c r="A44" s="17"/>
      <c r="B44" s="82" t="str">
        <f t="shared" ca="1" si="0"/>
        <v/>
      </c>
      <c r="C44" s="83"/>
      <c r="D44" s="17"/>
      <c r="E44" s="17"/>
      <c r="F44" s="43"/>
      <c r="G44" s="112">
        <f>$D44*$F44</f>
        <v>0</v>
      </c>
      <c r="H44" s="113"/>
      <c r="I44" s="62"/>
    </row>
    <row r="45" spans="1:9" ht="42.6" customHeight="1" x14ac:dyDescent="0.25">
      <c r="A45" s="17"/>
      <c r="B45" s="82" t="str">
        <f t="shared" ca="1" si="0"/>
        <v/>
      </c>
      <c r="C45" s="83"/>
      <c r="D45" s="3"/>
      <c r="E45" s="3"/>
      <c r="F45" s="44"/>
      <c r="G45" s="112">
        <f t="shared" ref="G45:G59" si="6">$D45*$F45</f>
        <v>0</v>
      </c>
      <c r="H45" s="113"/>
      <c r="I45" s="62"/>
    </row>
    <row r="46" spans="1:9" ht="42.6" customHeight="1" x14ac:dyDescent="0.25">
      <c r="A46" s="17"/>
      <c r="B46" s="82" t="str">
        <f t="shared" ref="B46:B57" ca="1" si="7">IF(ISNA(INDEX(descriptif,MATCH(A46,numero,0))),"",INDEX(descriptif,MATCH(A46,numero,0)))</f>
        <v/>
      </c>
      <c r="C46" s="83"/>
      <c r="D46" s="3"/>
      <c r="E46" s="3"/>
      <c r="F46" s="44"/>
      <c r="G46" s="112">
        <f t="shared" si="6"/>
        <v>0</v>
      </c>
      <c r="H46" s="113"/>
      <c r="I46" s="62"/>
    </row>
    <row r="47" spans="1:9" ht="42.6" customHeight="1" x14ac:dyDescent="0.25">
      <c r="A47" s="17"/>
      <c r="B47" s="82" t="str">
        <f t="shared" ca="1" si="7"/>
        <v/>
      </c>
      <c r="C47" s="83"/>
      <c r="D47" s="3"/>
      <c r="E47" s="3"/>
      <c r="F47" s="44"/>
      <c r="G47" s="112">
        <f t="shared" si="6"/>
        <v>0</v>
      </c>
      <c r="H47" s="113"/>
      <c r="I47" s="62"/>
    </row>
    <row r="48" spans="1:9" ht="42.6" customHeight="1" x14ac:dyDescent="0.25">
      <c r="A48" s="17"/>
      <c r="B48" s="82" t="str">
        <f t="shared" ca="1" si="7"/>
        <v/>
      </c>
      <c r="C48" s="83"/>
      <c r="D48" s="3"/>
      <c r="E48" s="3"/>
      <c r="F48" s="44"/>
      <c r="G48" s="112">
        <f t="shared" si="6"/>
        <v>0</v>
      </c>
      <c r="H48" s="113"/>
      <c r="I48" s="62"/>
    </row>
    <row r="49" spans="1:9" ht="42.6" customHeight="1" x14ac:dyDescent="0.25">
      <c r="A49" s="17"/>
      <c r="B49" s="82" t="str">
        <f t="shared" ca="1" si="7"/>
        <v/>
      </c>
      <c r="C49" s="83"/>
      <c r="D49" s="3"/>
      <c r="E49" s="3"/>
      <c r="F49" s="44"/>
      <c r="G49" s="112">
        <f t="shared" si="6"/>
        <v>0</v>
      </c>
      <c r="H49" s="113"/>
      <c r="I49" s="62"/>
    </row>
    <row r="50" spans="1:9" ht="42.6" customHeight="1" x14ac:dyDescent="0.25">
      <c r="A50" s="17"/>
      <c r="B50" s="82" t="str">
        <f t="shared" ca="1" si="7"/>
        <v/>
      </c>
      <c r="C50" s="83"/>
      <c r="D50" s="3"/>
      <c r="E50" s="3"/>
      <c r="F50" s="44"/>
      <c r="G50" s="112">
        <f t="shared" si="6"/>
        <v>0</v>
      </c>
      <c r="H50" s="113"/>
      <c r="I50" s="62"/>
    </row>
    <row r="51" spans="1:9" ht="42.6" customHeight="1" x14ac:dyDescent="0.25">
      <c r="A51" s="17"/>
      <c r="B51" s="82" t="str">
        <f t="shared" ca="1" si="7"/>
        <v/>
      </c>
      <c r="C51" s="83"/>
      <c r="D51" s="3"/>
      <c r="E51" s="3"/>
      <c r="F51" s="44"/>
      <c r="G51" s="112">
        <f t="shared" si="6"/>
        <v>0</v>
      </c>
      <c r="H51" s="113"/>
      <c r="I51" s="62"/>
    </row>
    <row r="52" spans="1:9" ht="42.6" customHeight="1" x14ac:dyDescent="0.25">
      <c r="A52" s="17"/>
      <c r="B52" s="82" t="str">
        <f t="shared" ca="1" si="7"/>
        <v/>
      </c>
      <c r="C52" s="83"/>
      <c r="D52" s="3"/>
      <c r="E52" s="3"/>
      <c r="F52" s="44"/>
      <c r="G52" s="112">
        <f t="shared" si="6"/>
        <v>0</v>
      </c>
      <c r="H52" s="113"/>
      <c r="I52" s="62"/>
    </row>
    <row r="53" spans="1:9" ht="42.6" customHeight="1" x14ac:dyDescent="0.25">
      <c r="A53" s="17"/>
      <c r="B53" s="82" t="str">
        <f t="shared" ca="1" si="7"/>
        <v/>
      </c>
      <c r="C53" s="83"/>
      <c r="D53" s="3"/>
      <c r="E53" s="3"/>
      <c r="F53" s="44"/>
      <c r="G53" s="112">
        <f t="shared" si="6"/>
        <v>0</v>
      </c>
      <c r="H53" s="113"/>
      <c r="I53" s="62"/>
    </row>
    <row r="54" spans="1:9" ht="42.6" customHeight="1" x14ac:dyDescent="0.25">
      <c r="A54" s="17"/>
      <c r="B54" s="82" t="str">
        <f t="shared" ca="1" si="7"/>
        <v/>
      </c>
      <c r="C54" s="83"/>
      <c r="D54" s="3"/>
      <c r="E54" s="3"/>
      <c r="F54" s="44"/>
      <c r="G54" s="112">
        <f t="shared" si="6"/>
        <v>0</v>
      </c>
      <c r="H54" s="113"/>
      <c r="I54" s="62"/>
    </row>
    <row r="55" spans="1:9" ht="42.6" customHeight="1" x14ac:dyDescent="0.25">
      <c r="A55" s="17"/>
      <c r="B55" s="82" t="str">
        <f t="shared" ca="1" si="7"/>
        <v/>
      </c>
      <c r="C55" s="83"/>
      <c r="D55" s="3"/>
      <c r="E55" s="3"/>
      <c r="F55" s="44"/>
      <c r="G55" s="112">
        <f t="shared" si="6"/>
        <v>0</v>
      </c>
      <c r="H55" s="113"/>
      <c r="I55" s="62"/>
    </row>
    <row r="56" spans="1:9" ht="42.6" customHeight="1" x14ac:dyDescent="0.25">
      <c r="A56" s="17"/>
      <c r="B56" s="82" t="str">
        <f t="shared" ca="1" si="7"/>
        <v/>
      </c>
      <c r="C56" s="83"/>
      <c r="D56" s="3"/>
      <c r="E56" s="3"/>
      <c r="F56" s="44"/>
      <c r="G56" s="112">
        <f t="shared" si="6"/>
        <v>0</v>
      </c>
      <c r="H56" s="113"/>
      <c r="I56" s="62"/>
    </row>
    <row r="57" spans="1:9" ht="42.6" customHeight="1" x14ac:dyDescent="0.25">
      <c r="A57" s="17"/>
      <c r="B57" s="82" t="str">
        <f t="shared" ca="1" si="7"/>
        <v/>
      </c>
      <c r="C57" s="83"/>
      <c r="D57" s="3"/>
      <c r="E57" s="3"/>
      <c r="F57" s="44"/>
      <c r="G57" s="112">
        <f t="shared" si="6"/>
        <v>0</v>
      </c>
      <c r="H57" s="113"/>
      <c r="I57" s="62"/>
    </row>
    <row r="58" spans="1:9" ht="42.6" customHeight="1" x14ac:dyDescent="0.25">
      <c r="A58" s="17"/>
      <c r="B58" s="82" t="str">
        <f t="shared" ref="B58" ca="1" si="8">IF(ISNA(INDEX(descriptif,MATCH(A58,numero,0))),"",INDEX(descriptif,MATCH(A58,numero,0)))</f>
        <v/>
      </c>
      <c r="C58" s="83"/>
      <c r="D58" s="3"/>
      <c r="E58" s="3"/>
      <c r="F58" s="44"/>
      <c r="G58" s="112">
        <f t="shared" si="6"/>
        <v>0</v>
      </c>
      <c r="H58" s="113"/>
      <c r="I58" s="62"/>
    </row>
    <row r="59" spans="1:9" ht="42.6" customHeight="1" thickBot="1" x14ac:dyDescent="0.3">
      <c r="A59" s="18"/>
      <c r="B59" s="84" t="str">
        <f t="shared" ca="1" si="0"/>
        <v/>
      </c>
      <c r="C59" s="85"/>
      <c r="D59" s="4"/>
      <c r="E59" s="4"/>
      <c r="F59" s="45"/>
      <c r="G59" s="114">
        <f t="shared" si="6"/>
        <v>0</v>
      </c>
      <c r="H59" s="115"/>
      <c r="I59" s="62"/>
    </row>
    <row r="60" spans="1:9" ht="28.35" customHeight="1" thickBot="1" x14ac:dyDescent="0.3">
      <c r="A60" s="15"/>
      <c r="B60" s="12"/>
      <c r="C60" s="12"/>
      <c r="D60" s="1"/>
      <c r="E60" s="1"/>
      <c r="F60" s="1"/>
      <c r="G60" s="118"/>
      <c r="H60" s="118"/>
    </row>
    <row r="61" spans="1:9" ht="15.75" customHeight="1" thickBot="1" x14ac:dyDescent="0.3">
      <c r="A61" s="15"/>
      <c r="B61" s="12"/>
      <c r="C61" s="116" t="s">
        <v>49</v>
      </c>
      <c r="D61" s="116"/>
      <c r="E61" s="116"/>
      <c r="F61" s="117">
        <f>SUM(G17:G59)</f>
        <v>0</v>
      </c>
      <c r="G61" s="117"/>
      <c r="H61" s="117"/>
    </row>
    <row r="62" spans="1:9" ht="15.75" customHeight="1" thickBot="1" x14ac:dyDescent="0.3">
      <c r="A62" s="15"/>
      <c r="B62" s="12"/>
      <c r="C62" s="52" t="s">
        <v>50</v>
      </c>
      <c r="D62" s="42"/>
      <c r="E62" s="41" t="s">
        <v>51</v>
      </c>
      <c r="F62" s="117">
        <f>IF($D$62=5.5,F61*0.055,$F$61*0.196)</f>
        <v>0</v>
      </c>
      <c r="G62" s="117"/>
      <c r="H62" s="117"/>
    </row>
    <row r="63" spans="1:9" ht="15.75" customHeight="1" thickBot="1" x14ac:dyDescent="0.3">
      <c r="A63" s="15"/>
      <c r="B63" s="12"/>
      <c r="C63" s="116" t="s">
        <v>52</v>
      </c>
      <c r="D63" s="116"/>
      <c r="E63" s="116"/>
      <c r="F63" s="117">
        <f>$F$61+$F$62</f>
        <v>0</v>
      </c>
      <c r="G63" s="117"/>
      <c r="H63" s="117"/>
    </row>
    <row r="64" spans="1:9" x14ac:dyDescent="0.25">
      <c r="A64" s="15"/>
      <c r="B64" s="12"/>
      <c r="C64" s="12"/>
      <c r="D64" s="1"/>
      <c r="E64" s="1"/>
      <c r="F64" s="1"/>
      <c r="G64" s="1"/>
      <c r="H64" s="1"/>
    </row>
    <row r="65" spans="1:8" x14ac:dyDescent="0.25">
      <c r="A65" s="15"/>
      <c r="B65" s="12"/>
      <c r="C65" s="12"/>
      <c r="D65" s="1"/>
      <c r="E65" s="1"/>
      <c r="F65" s="1"/>
      <c r="G65" s="1"/>
      <c r="H65" s="1"/>
    </row>
    <row r="66" spans="1:8" x14ac:dyDescent="0.25">
      <c r="A66" s="15"/>
      <c r="B66" s="12"/>
      <c r="C66" s="12"/>
      <c r="D66" s="1"/>
      <c r="E66" s="1"/>
      <c r="F66" s="1"/>
      <c r="G66" s="1"/>
      <c r="H66" s="1"/>
    </row>
    <row r="67" spans="1:8" x14ac:dyDescent="0.25">
      <c r="A67" s="15"/>
      <c r="B67" s="12"/>
      <c r="C67" s="12"/>
      <c r="D67" s="1"/>
      <c r="E67" s="1"/>
      <c r="F67" s="1"/>
      <c r="G67" s="1"/>
      <c r="H67" s="1"/>
    </row>
    <row r="68" spans="1:8" x14ac:dyDescent="0.25">
      <c r="A68" s="15"/>
      <c r="B68" s="12"/>
      <c r="C68" s="12"/>
      <c r="D68" s="1"/>
      <c r="E68" s="1"/>
      <c r="F68" s="1"/>
      <c r="G68" s="1"/>
      <c r="H68" s="1"/>
    </row>
    <row r="69" spans="1:8" x14ac:dyDescent="0.25">
      <c r="A69" s="15"/>
      <c r="B69" s="12"/>
      <c r="C69" s="12"/>
      <c r="D69" s="1"/>
      <c r="E69" s="1"/>
      <c r="F69" s="1"/>
      <c r="G69" s="1"/>
      <c r="H69" s="1"/>
    </row>
    <row r="70" spans="1:8" x14ac:dyDescent="0.25">
      <c r="A70" s="15"/>
      <c r="B70" s="12"/>
      <c r="C70" s="12"/>
      <c r="D70" s="1"/>
      <c r="E70" s="1"/>
      <c r="F70" s="1"/>
      <c r="G70" s="1"/>
      <c r="H70" s="1"/>
    </row>
    <row r="71" spans="1:8" x14ac:dyDescent="0.25">
      <c r="A71" s="15"/>
      <c r="B71" s="12"/>
      <c r="C71" s="12"/>
      <c r="D71" s="1"/>
      <c r="E71" s="1"/>
      <c r="F71" s="1"/>
      <c r="G71" s="1"/>
      <c r="H71" s="1"/>
    </row>
    <row r="72" spans="1:8" x14ac:dyDescent="0.25">
      <c r="A72" s="15"/>
      <c r="B72" s="12"/>
      <c r="C72" s="12"/>
      <c r="D72" s="1"/>
      <c r="E72" s="1"/>
      <c r="F72" s="1"/>
      <c r="G72" s="1"/>
      <c r="H72" s="1"/>
    </row>
    <row r="73" spans="1:8" x14ac:dyDescent="0.25">
      <c r="A73" s="15"/>
      <c r="B73" s="12"/>
      <c r="C73" s="12"/>
      <c r="D73" s="1"/>
      <c r="E73" s="1"/>
      <c r="F73" s="1"/>
      <c r="G73" s="1"/>
      <c r="H73" s="1"/>
    </row>
    <row r="74" spans="1:8" x14ac:dyDescent="0.25">
      <c r="A74" s="15"/>
      <c r="B74" s="12"/>
      <c r="C74" s="12"/>
      <c r="D74" s="1"/>
      <c r="E74" s="1"/>
      <c r="F74" s="1"/>
      <c r="G74" s="1"/>
      <c r="H74" s="1"/>
    </row>
    <row r="75" spans="1:8" x14ac:dyDescent="0.25">
      <c r="A75" s="15"/>
      <c r="B75" s="12"/>
      <c r="C75" s="12"/>
      <c r="D75" s="1"/>
      <c r="E75" s="1"/>
      <c r="F75" s="1"/>
      <c r="G75" s="1"/>
      <c r="H75" s="1"/>
    </row>
    <row r="76" spans="1:8" x14ac:dyDescent="0.25">
      <c r="A76" s="15"/>
      <c r="B76" s="12"/>
      <c r="C76" s="12"/>
      <c r="D76" s="1"/>
      <c r="E76" s="1"/>
      <c r="F76" s="1"/>
      <c r="G76" s="1"/>
      <c r="H76" s="1"/>
    </row>
    <row r="77" spans="1:8" x14ac:dyDescent="0.25">
      <c r="A77" s="15"/>
      <c r="B77" s="12"/>
      <c r="C77" s="12"/>
      <c r="D77" s="1"/>
      <c r="E77" s="1"/>
      <c r="F77" s="1"/>
      <c r="G77" s="1"/>
      <c r="H77" s="1"/>
    </row>
    <row r="78" spans="1:8" x14ac:dyDescent="0.25">
      <c r="A78" s="15"/>
      <c r="B78" s="12"/>
      <c r="C78" s="12"/>
      <c r="D78" s="1"/>
      <c r="E78" s="1"/>
      <c r="F78" s="1"/>
      <c r="G78" s="1"/>
      <c r="H78" s="1"/>
    </row>
    <row r="79" spans="1:8" x14ac:dyDescent="0.25">
      <c r="A79" s="15"/>
      <c r="B79" s="12"/>
      <c r="C79" s="12"/>
      <c r="D79" s="1"/>
      <c r="E79" s="1"/>
      <c r="F79" s="1"/>
      <c r="G79" s="1"/>
      <c r="H79" s="1"/>
    </row>
    <row r="80" spans="1:8" x14ac:dyDescent="0.25">
      <c r="A80" s="15"/>
      <c r="B80" s="12"/>
      <c r="C80" s="12"/>
      <c r="D80" s="1"/>
      <c r="E80" s="1"/>
      <c r="F80" s="1"/>
      <c r="G80" s="1"/>
      <c r="H80" s="1"/>
    </row>
    <row r="81" spans="1:8" x14ac:dyDescent="0.25">
      <c r="A81" s="15"/>
      <c r="B81" s="12"/>
      <c r="C81" s="12"/>
      <c r="D81" s="1"/>
      <c r="E81" s="1"/>
      <c r="F81" s="1"/>
      <c r="G81" s="1"/>
      <c r="H81" s="1"/>
    </row>
    <row r="82" spans="1:8" x14ac:dyDescent="0.25">
      <c r="A82" s="15"/>
      <c r="B82" s="12"/>
      <c r="C82" s="12"/>
      <c r="D82" s="1"/>
      <c r="E82" s="1"/>
      <c r="F82" s="1"/>
      <c r="G82" s="1"/>
      <c r="H82" s="1"/>
    </row>
    <row r="83" spans="1:8" x14ac:dyDescent="0.25">
      <c r="A83" s="15"/>
      <c r="B83" s="12"/>
      <c r="C83" s="12"/>
      <c r="D83" s="1"/>
      <c r="E83" s="1"/>
      <c r="F83" s="1"/>
      <c r="G83" s="1"/>
      <c r="H83" s="1"/>
    </row>
    <row r="84" spans="1:8" x14ac:dyDescent="0.25">
      <c r="A84" s="15"/>
      <c r="B84" s="12"/>
      <c r="C84" s="12"/>
      <c r="D84" s="1"/>
      <c r="E84" s="1"/>
      <c r="F84" s="1"/>
      <c r="G84" s="1"/>
      <c r="H84" s="1"/>
    </row>
    <row r="85" spans="1:8" x14ac:dyDescent="0.25">
      <c r="A85" s="15"/>
      <c r="B85" s="12"/>
      <c r="C85" s="12"/>
      <c r="D85" s="1"/>
      <c r="E85" s="1"/>
      <c r="F85" s="1"/>
      <c r="G85" s="1"/>
      <c r="H85" s="1"/>
    </row>
    <row r="86" spans="1:8" x14ac:dyDescent="0.25">
      <c r="A86" s="15"/>
      <c r="B86" s="12"/>
      <c r="C86" s="12"/>
      <c r="D86" s="1"/>
      <c r="E86" s="1"/>
      <c r="F86" s="1"/>
      <c r="G86" s="1"/>
      <c r="H86" s="1"/>
    </row>
    <row r="87" spans="1:8" x14ac:dyDescent="0.25">
      <c r="A87" s="15"/>
      <c r="B87" s="12"/>
      <c r="C87" s="12"/>
      <c r="D87" s="1"/>
      <c r="E87" s="1"/>
      <c r="F87" s="1"/>
      <c r="G87" s="1"/>
      <c r="H87" s="1"/>
    </row>
    <row r="88" spans="1:8" x14ac:dyDescent="0.25">
      <c r="A88" s="15"/>
      <c r="B88" s="12"/>
      <c r="C88" s="12"/>
      <c r="D88" s="1"/>
      <c r="E88" s="1"/>
      <c r="F88" s="1"/>
      <c r="G88" s="1"/>
      <c r="H88" s="1"/>
    </row>
    <row r="89" spans="1:8" x14ac:dyDescent="0.25">
      <c r="A89" s="15"/>
      <c r="B89" s="12"/>
      <c r="C89" s="12"/>
      <c r="D89" s="1"/>
      <c r="E89" s="1"/>
      <c r="F89" s="1"/>
      <c r="G89" s="1"/>
      <c r="H89" s="1"/>
    </row>
    <row r="90" spans="1:8" x14ac:dyDescent="0.25">
      <c r="A90" s="15"/>
      <c r="B90" s="12"/>
      <c r="C90" s="12"/>
      <c r="D90" s="1"/>
      <c r="E90" s="1"/>
      <c r="F90" s="1"/>
      <c r="G90" s="1"/>
      <c r="H90" s="1"/>
    </row>
    <row r="91" spans="1:8" x14ac:dyDescent="0.25">
      <c r="A91" s="15"/>
      <c r="B91" s="12"/>
      <c r="C91" s="12"/>
      <c r="D91" s="1"/>
      <c r="E91" s="1"/>
      <c r="F91" s="1"/>
      <c r="G91" s="1"/>
      <c r="H91" s="1"/>
    </row>
    <row r="92" spans="1:8" x14ac:dyDescent="0.25">
      <c r="A92" s="15"/>
      <c r="B92" s="12"/>
      <c r="C92" s="12"/>
      <c r="D92" s="1"/>
      <c r="E92" s="1"/>
      <c r="F92" s="1"/>
      <c r="G92" s="1"/>
      <c r="H92" s="1"/>
    </row>
    <row r="93" spans="1:8" x14ac:dyDescent="0.25">
      <c r="A93" s="15"/>
      <c r="B93" s="12"/>
      <c r="C93" s="12"/>
      <c r="D93" s="1"/>
      <c r="E93" s="1"/>
      <c r="F93" s="1"/>
      <c r="G93" s="1"/>
      <c r="H93" s="1"/>
    </row>
    <row r="94" spans="1:8" x14ac:dyDescent="0.25">
      <c r="A94" s="15"/>
      <c r="B94" s="12"/>
      <c r="C94" s="12"/>
      <c r="D94" s="1"/>
      <c r="E94" s="1"/>
      <c r="F94" s="1"/>
      <c r="G94" s="1"/>
      <c r="H94" s="1"/>
    </row>
    <row r="95" spans="1:8" x14ac:dyDescent="0.25">
      <c r="A95" s="15"/>
      <c r="B95" s="12"/>
      <c r="C95" s="12"/>
      <c r="D95" s="1"/>
      <c r="E95" s="1"/>
      <c r="F95" s="1"/>
      <c r="G95" s="1"/>
      <c r="H95" s="1"/>
    </row>
    <row r="96" spans="1:8" x14ac:dyDescent="0.25">
      <c r="A96" s="15"/>
      <c r="B96" s="12"/>
      <c r="C96" s="12"/>
      <c r="D96" s="1"/>
      <c r="E96" s="1"/>
      <c r="F96" s="1"/>
      <c r="G96" s="1"/>
      <c r="H96" s="1"/>
    </row>
    <row r="97" spans="1:8" x14ac:dyDescent="0.25">
      <c r="A97" s="15"/>
      <c r="B97" s="12"/>
      <c r="C97" s="12"/>
      <c r="D97" s="1"/>
      <c r="E97" s="1"/>
      <c r="F97" s="1"/>
      <c r="G97" s="1"/>
      <c r="H97" s="1"/>
    </row>
    <row r="98" spans="1:8" x14ac:dyDescent="0.25">
      <c r="A98" s="15"/>
      <c r="B98" s="12"/>
      <c r="C98" s="12"/>
      <c r="D98" s="1"/>
      <c r="E98" s="1"/>
      <c r="F98" s="1"/>
      <c r="G98" s="1"/>
      <c r="H98" s="1"/>
    </row>
    <row r="99" spans="1:8" x14ac:dyDescent="0.25">
      <c r="A99" s="15"/>
      <c r="B99" s="12"/>
      <c r="C99" s="12"/>
      <c r="D99" s="1"/>
      <c r="E99" s="1"/>
      <c r="F99" s="1"/>
      <c r="G99" s="1"/>
      <c r="H99" s="1"/>
    </row>
    <row r="100" spans="1:8" x14ac:dyDescent="0.25">
      <c r="A100" s="15"/>
      <c r="B100" s="12"/>
      <c r="C100" s="12"/>
      <c r="D100" s="1"/>
      <c r="E100" s="1"/>
      <c r="F100" s="1"/>
      <c r="G100" s="1"/>
      <c r="H100" s="1"/>
    </row>
    <row r="101" spans="1:8" x14ac:dyDescent="0.25">
      <c r="A101" s="15"/>
      <c r="B101" s="12"/>
      <c r="C101" s="12"/>
      <c r="D101" s="1"/>
      <c r="E101" s="1"/>
      <c r="F101" s="1"/>
      <c r="G101" s="1"/>
      <c r="H101" s="1"/>
    </row>
    <row r="102" spans="1:8" x14ac:dyDescent="0.25">
      <c r="A102" s="15"/>
      <c r="B102" s="12"/>
      <c r="C102" s="12"/>
      <c r="D102" s="1"/>
      <c r="E102" s="1"/>
      <c r="F102" s="1"/>
      <c r="G102" s="1"/>
      <c r="H102" s="1"/>
    </row>
    <row r="103" spans="1:8" x14ac:dyDescent="0.25">
      <c r="A103" s="15"/>
      <c r="B103" s="12"/>
      <c r="C103" s="12"/>
      <c r="D103" s="1"/>
      <c r="E103" s="1"/>
      <c r="F103" s="1"/>
      <c r="G103" s="1"/>
      <c r="H103" s="1"/>
    </row>
    <row r="104" spans="1:8" x14ac:dyDescent="0.25">
      <c r="A104" s="15"/>
      <c r="B104" s="12"/>
      <c r="C104" s="12"/>
      <c r="D104" s="1"/>
      <c r="E104" s="1"/>
      <c r="F104" s="1"/>
      <c r="G104" s="1"/>
      <c r="H104" s="1"/>
    </row>
    <row r="105" spans="1:8" x14ac:dyDescent="0.25">
      <c r="A105" s="15"/>
      <c r="B105" s="12"/>
      <c r="C105" s="12"/>
      <c r="D105" s="1"/>
      <c r="E105" s="1"/>
      <c r="F105" s="1"/>
      <c r="G105" s="1"/>
      <c r="H105" s="1"/>
    </row>
    <row r="106" spans="1:8" x14ac:dyDescent="0.25">
      <c r="A106" s="15"/>
      <c r="B106" s="12"/>
      <c r="C106" s="12"/>
      <c r="D106" s="1"/>
      <c r="E106" s="1"/>
      <c r="F106" s="1"/>
      <c r="G106" s="1"/>
      <c r="H106" s="1"/>
    </row>
    <row r="107" spans="1:8" x14ac:dyDescent="0.25">
      <c r="A107" s="15"/>
      <c r="B107" s="12"/>
      <c r="C107" s="12"/>
      <c r="D107" s="1"/>
      <c r="E107" s="1"/>
      <c r="F107" s="1"/>
      <c r="G107" s="1"/>
      <c r="H107" s="1"/>
    </row>
    <row r="108" spans="1:8" x14ac:dyDescent="0.25">
      <c r="A108" s="15"/>
      <c r="B108" s="12"/>
      <c r="C108" s="12"/>
      <c r="D108" s="1"/>
      <c r="E108" s="1"/>
      <c r="F108" s="1"/>
      <c r="G108" s="1"/>
      <c r="H108" s="1"/>
    </row>
    <row r="109" spans="1:8" x14ac:dyDescent="0.25">
      <c r="A109" s="15"/>
      <c r="B109" s="12"/>
      <c r="C109" s="12"/>
      <c r="D109" s="1"/>
      <c r="E109" s="1"/>
      <c r="F109" s="1"/>
      <c r="G109" s="1"/>
      <c r="H109" s="1"/>
    </row>
    <row r="110" spans="1:8" x14ac:dyDescent="0.25">
      <c r="A110" s="15"/>
      <c r="B110" s="12"/>
      <c r="C110" s="12"/>
      <c r="D110" s="1"/>
      <c r="E110" s="1"/>
      <c r="F110" s="1"/>
      <c r="G110" s="1"/>
      <c r="H110" s="1"/>
    </row>
    <row r="111" spans="1:8" x14ac:dyDescent="0.25">
      <c r="A111" s="15"/>
      <c r="B111" s="12"/>
      <c r="C111" s="12"/>
      <c r="D111" s="1"/>
      <c r="E111" s="1"/>
      <c r="F111" s="1"/>
      <c r="G111" s="1"/>
      <c r="H111" s="1"/>
    </row>
    <row r="112" spans="1:8" x14ac:dyDescent="0.25">
      <c r="A112" s="15"/>
      <c r="B112" s="12"/>
      <c r="C112" s="12"/>
      <c r="D112" s="1"/>
      <c r="E112" s="1"/>
      <c r="F112" s="1"/>
      <c r="G112" s="1"/>
      <c r="H112" s="1"/>
    </row>
    <row r="113" spans="1:8" x14ac:dyDescent="0.25">
      <c r="A113" s="15"/>
      <c r="B113" s="12"/>
      <c r="C113" s="12"/>
      <c r="D113" s="1"/>
      <c r="E113" s="1"/>
      <c r="F113" s="1"/>
      <c r="G113" s="1"/>
      <c r="H113" s="1"/>
    </row>
    <row r="114" spans="1:8" x14ac:dyDescent="0.25">
      <c r="A114" s="15"/>
      <c r="B114" s="12"/>
      <c r="C114" s="12"/>
      <c r="D114" s="1"/>
      <c r="E114" s="1"/>
      <c r="F114" s="1"/>
      <c r="G114" s="1"/>
      <c r="H114" s="1"/>
    </row>
    <row r="115" spans="1:8" x14ac:dyDescent="0.25">
      <c r="A115" s="15"/>
      <c r="B115" s="12"/>
      <c r="C115" s="12"/>
      <c r="D115" s="1"/>
      <c r="E115" s="1"/>
      <c r="F115" s="1"/>
      <c r="G115" s="1"/>
      <c r="H115" s="1"/>
    </row>
    <row r="116" spans="1:8" x14ac:dyDescent="0.25">
      <c r="A116" s="15"/>
      <c r="B116" s="12"/>
      <c r="C116" s="12"/>
      <c r="D116" s="1"/>
      <c r="E116" s="1"/>
      <c r="F116" s="1"/>
      <c r="G116" s="1"/>
      <c r="H116" s="1"/>
    </row>
    <row r="117" spans="1:8" x14ac:dyDescent="0.25">
      <c r="A117" s="15"/>
      <c r="B117" s="12"/>
      <c r="C117" s="12"/>
      <c r="D117" s="1"/>
      <c r="E117" s="1"/>
      <c r="F117" s="1"/>
      <c r="G117" s="1"/>
      <c r="H117" s="1"/>
    </row>
    <row r="118" spans="1:8" x14ac:dyDescent="0.25">
      <c r="A118" s="15"/>
      <c r="B118" s="12"/>
      <c r="C118" s="12"/>
      <c r="D118" s="1"/>
      <c r="E118" s="1"/>
      <c r="F118" s="1"/>
      <c r="G118" s="1"/>
      <c r="H118" s="1"/>
    </row>
    <row r="119" spans="1:8" x14ac:dyDescent="0.25">
      <c r="A119" s="15"/>
      <c r="B119" s="12"/>
      <c r="C119" s="12"/>
      <c r="D119" s="1"/>
      <c r="E119" s="1"/>
      <c r="F119" s="1"/>
      <c r="G119" s="1"/>
      <c r="H119" s="1"/>
    </row>
    <row r="120" spans="1:8" x14ac:dyDescent="0.25">
      <c r="A120" s="15"/>
      <c r="B120" s="12"/>
      <c r="C120" s="12"/>
      <c r="D120" s="1"/>
      <c r="E120" s="1"/>
      <c r="F120" s="1"/>
      <c r="G120" s="1"/>
      <c r="H120" s="1"/>
    </row>
    <row r="121" spans="1:8" x14ac:dyDescent="0.25">
      <c r="A121" s="15"/>
      <c r="B121" s="12"/>
      <c r="C121" s="12"/>
      <c r="D121" s="1"/>
      <c r="E121" s="1"/>
      <c r="F121" s="1"/>
      <c r="G121" s="1"/>
      <c r="H121" s="1"/>
    </row>
    <row r="122" spans="1:8" x14ac:dyDescent="0.25">
      <c r="A122" s="15"/>
      <c r="B122" s="12"/>
      <c r="C122" s="12"/>
      <c r="D122" s="1"/>
      <c r="E122" s="1"/>
      <c r="F122" s="1"/>
      <c r="G122" s="1"/>
      <c r="H122" s="1"/>
    </row>
    <row r="123" spans="1:8" x14ac:dyDescent="0.25">
      <c r="A123" s="15"/>
      <c r="B123" s="12"/>
      <c r="C123" s="12"/>
      <c r="D123" s="1"/>
      <c r="E123" s="1"/>
      <c r="F123" s="1"/>
      <c r="G123" s="1"/>
      <c r="H123" s="1"/>
    </row>
    <row r="124" spans="1:8" x14ac:dyDescent="0.25">
      <c r="A124" s="15"/>
      <c r="B124" s="12"/>
      <c r="C124" s="12"/>
      <c r="D124" s="1"/>
      <c r="E124" s="1"/>
      <c r="F124" s="1"/>
      <c r="G124" s="1"/>
      <c r="H124" s="1"/>
    </row>
    <row r="125" spans="1:8" x14ac:dyDescent="0.25">
      <c r="A125" s="15"/>
      <c r="B125" s="12"/>
      <c r="C125" s="12"/>
      <c r="D125" s="1"/>
      <c r="E125" s="1"/>
      <c r="F125" s="1"/>
      <c r="G125" s="1"/>
      <c r="H125" s="1"/>
    </row>
    <row r="126" spans="1:8" x14ac:dyDescent="0.25">
      <c r="A126" s="15"/>
      <c r="B126" s="12"/>
      <c r="C126" s="12"/>
      <c r="D126" s="1"/>
      <c r="E126" s="1"/>
      <c r="F126" s="1"/>
      <c r="G126" s="1"/>
      <c r="H126" s="1"/>
    </row>
    <row r="127" spans="1:8" x14ac:dyDescent="0.25">
      <c r="A127" s="15"/>
      <c r="B127" s="12"/>
      <c r="C127" s="12"/>
      <c r="D127" s="1"/>
      <c r="E127" s="1"/>
      <c r="F127" s="1"/>
      <c r="G127" s="1"/>
      <c r="H127" s="1"/>
    </row>
    <row r="128" spans="1:8" x14ac:dyDescent="0.25">
      <c r="A128" s="15"/>
      <c r="B128" s="12"/>
      <c r="C128" s="12"/>
      <c r="D128" s="1"/>
      <c r="E128" s="1"/>
      <c r="F128" s="1"/>
      <c r="G128" s="1"/>
      <c r="H128" s="1"/>
    </row>
    <row r="129" spans="1:8" x14ac:dyDescent="0.25">
      <c r="A129" s="15"/>
      <c r="B129" s="12"/>
      <c r="C129" s="12"/>
      <c r="D129" s="1"/>
      <c r="E129" s="1"/>
      <c r="F129" s="1"/>
      <c r="G129" s="1"/>
      <c r="H129" s="1"/>
    </row>
    <row r="130" spans="1:8" x14ac:dyDescent="0.25">
      <c r="A130" s="15"/>
      <c r="B130" s="12"/>
      <c r="C130" s="12"/>
      <c r="D130" s="1"/>
      <c r="E130" s="1"/>
      <c r="F130" s="1"/>
      <c r="G130" s="1"/>
      <c r="H130" s="1"/>
    </row>
  </sheetData>
  <mergeCells count="102">
    <mergeCell ref="G18:H18"/>
    <mergeCell ref="G2:H2"/>
    <mergeCell ref="D4:E4"/>
    <mergeCell ref="C7:H7"/>
    <mergeCell ref="C8:H8"/>
    <mergeCell ref="C9:D9"/>
    <mergeCell ref="E9:H9"/>
    <mergeCell ref="C11:H12"/>
    <mergeCell ref="G14:H14"/>
    <mergeCell ref="G15:H15"/>
    <mergeCell ref="G16:H16"/>
    <mergeCell ref="G17:H17"/>
    <mergeCell ref="B17:C17"/>
    <mergeCell ref="B18:C18"/>
    <mergeCell ref="G39:H39"/>
    <mergeCell ref="G40:H40"/>
    <mergeCell ref="G29:H29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44:H44"/>
    <mergeCell ref="G45:H45"/>
    <mergeCell ref="G46:H46"/>
    <mergeCell ref="G47:H47"/>
    <mergeCell ref="G48:H48"/>
    <mergeCell ref="G49:H49"/>
    <mergeCell ref="G50:H50"/>
    <mergeCell ref="G51:H51"/>
    <mergeCell ref="G41:H41"/>
    <mergeCell ref="B19:C19"/>
    <mergeCell ref="B20:C20"/>
    <mergeCell ref="B21:C21"/>
    <mergeCell ref="B22:C22"/>
    <mergeCell ref="B23:C23"/>
    <mergeCell ref="C63:E63"/>
    <mergeCell ref="F63:H63"/>
    <mergeCell ref="G53:H53"/>
    <mergeCell ref="G54:H54"/>
    <mergeCell ref="G55:H55"/>
    <mergeCell ref="G56:H56"/>
    <mergeCell ref="G57:H57"/>
    <mergeCell ref="G58:H58"/>
    <mergeCell ref="G59:H59"/>
    <mergeCell ref="G60:H60"/>
    <mergeCell ref="C61:E61"/>
    <mergeCell ref="F61:H61"/>
    <mergeCell ref="F62:H62"/>
    <mergeCell ref="B54:C54"/>
    <mergeCell ref="B55:C55"/>
    <mergeCell ref="B56:C56"/>
    <mergeCell ref="G52:H52"/>
    <mergeCell ref="G42:H42"/>
    <mergeCell ref="G43:H43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57:C57"/>
    <mergeCell ref="B58:C58"/>
    <mergeCell ref="B59:C59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</mergeCells>
  <dataValidations count="2">
    <dataValidation allowBlank="1" showInputMessage="1" sqref="L2 C7:H7"/>
    <dataValidation type="list" allowBlank="1" showInputMessage="1" sqref="E17:E59">
      <formula1>Unités</formula1>
    </dataValidation>
  </dataValidations>
  <pageMargins left="0.3125" right="0.25" top="0.75" bottom="0.75" header="0.3" footer="0.3"/>
  <pageSetup paperSize="9" orientation="portrait" r:id="rId1"/>
  <ignoredErrors>
    <ignoredError sqref="H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RazFacture">
                <anchor moveWithCells="1" sizeWithCells="1">
                  <from>
                    <xdr:col>8</xdr:col>
                    <xdr:colOff>371475</xdr:colOff>
                    <xdr:row>6</xdr:row>
                    <xdr:rowOff>161925</xdr:rowOff>
                  </from>
                  <to>
                    <xdr:col>10</xdr:col>
                    <xdr:colOff>266700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5" name="Button 10">
              <controlPr defaultSize="0" print="0" autoFill="0" autoPict="0" macro="[0]!EnregistrerFacture">
                <anchor moveWithCells="1" sizeWithCells="1">
                  <from>
                    <xdr:col>11</xdr:col>
                    <xdr:colOff>9525</xdr:colOff>
                    <xdr:row>6</xdr:row>
                    <xdr:rowOff>161925</xdr:rowOff>
                  </from>
                  <to>
                    <xdr:col>12</xdr:col>
                    <xdr:colOff>409575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6" name="Button 11">
              <controlPr defaultSize="0" print="0" autoFill="0" autoPict="0" macro="[0]!ImpressionFacture">
                <anchor moveWithCells="1" sizeWithCells="1">
                  <from>
                    <xdr:col>11</xdr:col>
                    <xdr:colOff>0</xdr:colOff>
                    <xdr:row>8</xdr:row>
                    <xdr:rowOff>133350</xdr:rowOff>
                  </from>
                  <to>
                    <xdr:col>12</xdr:col>
                    <xdr:colOff>428625</xdr:colOff>
                    <xdr:row>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K20"/>
  <sheetViews>
    <sheetView workbookViewId="0">
      <selection activeCell="K34" sqref="K34"/>
    </sheetView>
  </sheetViews>
  <sheetFormatPr baseColWidth="10" defaultColWidth="9.140625" defaultRowHeight="15" x14ac:dyDescent="0.25"/>
  <cols>
    <col min="1" max="1" width="4.85546875" style="22" customWidth="1"/>
    <col min="2" max="2" width="37" customWidth="1"/>
    <col min="3" max="3" width="28.42578125" customWidth="1"/>
    <col min="4" max="4" width="9.140625" style="26"/>
    <col min="5" max="5" width="24.28515625" style="22" customWidth="1"/>
    <col min="6" max="6" width="21.85546875" style="27" customWidth="1"/>
    <col min="7" max="7" width="36.28515625" style="22" customWidth="1"/>
  </cols>
  <sheetData>
    <row r="1" spans="1:11" ht="15.75" thickBot="1" x14ac:dyDescent="0.3">
      <c r="A1" s="28" t="s">
        <v>0</v>
      </c>
      <c r="B1" s="28" t="s">
        <v>40</v>
      </c>
      <c r="C1" s="28" t="s">
        <v>1</v>
      </c>
      <c r="D1" s="29" t="s">
        <v>5</v>
      </c>
      <c r="E1" s="28" t="s">
        <v>2</v>
      </c>
      <c r="F1" s="30" t="s">
        <v>3</v>
      </c>
      <c r="G1" s="28" t="s">
        <v>4</v>
      </c>
      <c r="I1" s="28" t="s">
        <v>48</v>
      </c>
      <c r="K1" s="28" t="s">
        <v>41</v>
      </c>
    </row>
    <row r="2" spans="1:11" x14ac:dyDescent="0.25">
      <c r="A2" s="24">
        <v>1</v>
      </c>
      <c r="B2" s="2" t="s">
        <v>38</v>
      </c>
      <c r="C2" s="2" t="s">
        <v>9</v>
      </c>
      <c r="D2" s="31">
        <v>6710</v>
      </c>
      <c r="E2" s="24" t="s">
        <v>8</v>
      </c>
      <c r="F2" s="32"/>
      <c r="G2" s="24"/>
      <c r="I2" s="33">
        <v>5.5</v>
      </c>
      <c r="K2" s="33" t="s">
        <v>42</v>
      </c>
    </row>
    <row r="3" spans="1:11" x14ac:dyDescent="0.25">
      <c r="A3" s="33">
        <v>2</v>
      </c>
      <c r="B3" s="3" t="s">
        <v>39</v>
      </c>
      <c r="C3" s="3" t="s">
        <v>10</v>
      </c>
      <c r="D3" s="34">
        <v>6260</v>
      </c>
      <c r="E3" s="33" t="s">
        <v>34</v>
      </c>
      <c r="F3" s="35"/>
      <c r="G3" s="33"/>
      <c r="I3" s="33">
        <v>19.600000000000001</v>
      </c>
      <c r="K3" s="33" t="s">
        <v>43</v>
      </c>
    </row>
    <row r="4" spans="1:11" x14ac:dyDescent="0.25">
      <c r="A4" s="33"/>
      <c r="B4" s="3"/>
      <c r="C4" s="3"/>
      <c r="D4" s="34"/>
      <c r="E4" s="33"/>
      <c r="F4" s="35"/>
      <c r="G4" s="33"/>
      <c r="I4" s="33"/>
      <c r="K4" s="33" t="s">
        <v>44</v>
      </c>
    </row>
    <row r="5" spans="1:11" x14ac:dyDescent="0.25">
      <c r="A5" s="33"/>
      <c r="B5" s="3"/>
      <c r="C5" s="3"/>
      <c r="D5" s="34"/>
      <c r="E5" s="33"/>
      <c r="F5" s="35"/>
      <c r="G5" s="33"/>
      <c r="I5" s="33"/>
      <c r="K5" s="33" t="s">
        <v>45</v>
      </c>
    </row>
    <row r="6" spans="1:11" x14ac:dyDescent="0.25">
      <c r="A6" s="33"/>
      <c r="B6" s="3"/>
      <c r="C6" s="3"/>
      <c r="D6" s="34"/>
      <c r="E6" s="33"/>
      <c r="F6" s="35"/>
      <c r="G6" s="33"/>
      <c r="I6" s="33"/>
      <c r="K6" s="33" t="s">
        <v>46</v>
      </c>
    </row>
    <row r="7" spans="1:11" x14ac:dyDescent="0.25">
      <c r="A7" s="33"/>
      <c r="B7" s="3"/>
      <c r="C7" s="3"/>
      <c r="D7" s="34"/>
      <c r="E7" s="33"/>
      <c r="F7" s="35"/>
      <c r="G7" s="33"/>
      <c r="I7" s="33"/>
      <c r="K7" s="3"/>
    </row>
    <row r="8" spans="1:11" x14ac:dyDescent="0.25">
      <c r="A8" s="33"/>
      <c r="B8" s="3"/>
      <c r="C8" s="3"/>
      <c r="D8" s="34"/>
      <c r="E8" s="33"/>
      <c r="F8" s="35"/>
      <c r="G8" s="33"/>
      <c r="I8" s="33"/>
      <c r="K8" s="3"/>
    </row>
    <row r="9" spans="1:11" x14ac:dyDescent="0.25">
      <c r="A9" s="33"/>
      <c r="B9" s="3"/>
      <c r="C9" s="3"/>
      <c r="D9" s="34"/>
      <c r="E9" s="33"/>
      <c r="F9" s="35"/>
      <c r="G9" s="33"/>
      <c r="I9" s="33"/>
      <c r="K9" s="3"/>
    </row>
    <row r="10" spans="1:11" x14ac:dyDescent="0.25">
      <c r="A10" s="33"/>
      <c r="B10" s="3"/>
      <c r="C10" s="3"/>
      <c r="D10" s="34"/>
      <c r="E10" s="33"/>
      <c r="F10" s="35"/>
      <c r="G10" s="33"/>
      <c r="I10" s="33"/>
      <c r="K10" s="3"/>
    </row>
    <row r="11" spans="1:11" x14ac:dyDescent="0.25">
      <c r="A11" s="33"/>
      <c r="B11" s="3"/>
      <c r="C11" s="3"/>
      <c r="D11" s="34"/>
      <c r="E11" s="33"/>
      <c r="F11" s="35"/>
      <c r="G11" s="33"/>
      <c r="I11" s="33"/>
      <c r="K11" s="3"/>
    </row>
    <row r="12" spans="1:11" x14ac:dyDescent="0.25">
      <c r="A12" s="33"/>
      <c r="B12" s="3"/>
      <c r="C12" s="3"/>
      <c r="D12" s="34"/>
      <c r="E12" s="33"/>
      <c r="F12" s="35"/>
      <c r="G12" s="33"/>
      <c r="I12" s="33"/>
      <c r="K12" s="3"/>
    </row>
    <row r="13" spans="1:11" x14ac:dyDescent="0.25">
      <c r="A13" s="33"/>
      <c r="B13" s="3"/>
      <c r="C13" s="3"/>
      <c r="D13" s="34"/>
      <c r="E13" s="53"/>
      <c r="F13" s="35"/>
      <c r="G13" s="33"/>
      <c r="I13" s="33"/>
      <c r="K13" s="3"/>
    </row>
    <row r="14" spans="1:11" x14ac:dyDescent="0.25">
      <c r="A14" s="33"/>
      <c r="B14" s="3"/>
      <c r="C14" s="3"/>
      <c r="D14" s="34"/>
      <c r="E14" s="33"/>
      <c r="F14" s="35"/>
      <c r="G14" s="33"/>
      <c r="I14" s="33"/>
      <c r="K14" s="3"/>
    </row>
    <row r="15" spans="1:11" x14ac:dyDescent="0.25">
      <c r="A15" s="33"/>
      <c r="B15" s="3"/>
      <c r="C15" s="3"/>
      <c r="D15" s="34"/>
      <c r="E15" s="33"/>
      <c r="F15" s="35"/>
      <c r="G15" s="33"/>
    </row>
    <row r="16" spans="1:11" x14ac:dyDescent="0.25">
      <c r="A16" s="33"/>
      <c r="B16" s="3"/>
      <c r="C16" s="3"/>
      <c r="D16" s="34"/>
      <c r="E16" s="33"/>
      <c r="F16" s="35"/>
      <c r="G16" s="33"/>
    </row>
    <row r="17" spans="1:7" x14ac:dyDescent="0.25">
      <c r="A17" s="33"/>
      <c r="B17" s="3"/>
      <c r="C17" s="3"/>
      <c r="D17" s="34"/>
      <c r="E17" s="33"/>
      <c r="F17" s="35"/>
      <c r="G17" s="33"/>
    </row>
    <row r="18" spans="1:7" x14ac:dyDescent="0.25">
      <c r="A18" s="33"/>
      <c r="B18" s="3"/>
      <c r="C18" s="3"/>
      <c r="D18" s="34"/>
      <c r="E18" s="33"/>
      <c r="F18" s="35"/>
      <c r="G18" s="33"/>
    </row>
    <row r="19" spans="1:7" x14ac:dyDescent="0.25">
      <c r="A19" s="33"/>
      <c r="B19" s="3"/>
      <c r="C19" s="3"/>
      <c r="D19" s="34"/>
      <c r="E19" s="33"/>
      <c r="F19" s="35"/>
      <c r="G19" s="33"/>
    </row>
    <row r="20" spans="1:7" x14ac:dyDescent="0.25">
      <c r="A20" s="33"/>
      <c r="B20" s="3"/>
      <c r="C20" s="3"/>
      <c r="D20" s="34"/>
      <c r="E20" s="33"/>
      <c r="F20" s="35"/>
      <c r="G20" s="33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26"/>
  <sheetViews>
    <sheetView workbookViewId="0">
      <selection activeCell="B4" sqref="B4"/>
    </sheetView>
  </sheetViews>
  <sheetFormatPr baseColWidth="10" defaultRowHeight="15" x14ac:dyDescent="0.25"/>
  <cols>
    <col min="1" max="1" width="9.7109375" style="65" customWidth="1"/>
    <col min="2" max="2" width="53" customWidth="1"/>
  </cols>
  <sheetData>
    <row r="1" spans="1:2" x14ac:dyDescent="0.25">
      <c r="A1" s="67" t="s">
        <v>11</v>
      </c>
      <c r="B1" s="5" t="s">
        <v>12</v>
      </c>
    </row>
    <row r="2" spans="1:2" x14ac:dyDescent="0.25">
      <c r="A2" s="68">
        <v>1</v>
      </c>
      <c r="B2" s="7" t="s">
        <v>18</v>
      </c>
    </row>
    <row r="3" spans="1:2" ht="39" x14ac:dyDescent="0.25">
      <c r="A3" s="66">
        <v>2</v>
      </c>
      <c r="B3" s="9" t="s">
        <v>58</v>
      </c>
    </row>
    <row r="4" spans="1:2" x14ac:dyDescent="0.25">
      <c r="A4" s="68">
        <v>3</v>
      </c>
      <c r="B4" s="8" t="s">
        <v>19</v>
      </c>
    </row>
    <row r="5" spans="1:2" ht="26.25" x14ac:dyDescent="0.25">
      <c r="A5" s="66">
        <v>4</v>
      </c>
      <c r="B5" s="9" t="s">
        <v>13</v>
      </c>
    </row>
    <row r="6" spans="1:2" ht="26.25" x14ac:dyDescent="0.25">
      <c r="A6" s="66">
        <v>5</v>
      </c>
      <c r="B6" s="9" t="s">
        <v>13</v>
      </c>
    </row>
    <row r="7" spans="1:2" ht="26.25" x14ac:dyDescent="0.25">
      <c r="A7" s="66">
        <v>6</v>
      </c>
      <c r="B7" s="9" t="s">
        <v>14</v>
      </c>
    </row>
    <row r="8" spans="1:2" ht="26.25" x14ac:dyDescent="0.25">
      <c r="A8" s="66">
        <v>7</v>
      </c>
      <c r="B8" s="9" t="s">
        <v>15</v>
      </c>
    </row>
    <row r="9" spans="1:2" ht="26.25" x14ac:dyDescent="0.25">
      <c r="A9" s="66">
        <v>8</v>
      </c>
      <c r="B9" s="9" t="s">
        <v>17</v>
      </c>
    </row>
    <row r="10" spans="1:2" x14ac:dyDescent="0.25">
      <c r="A10" s="68">
        <v>9</v>
      </c>
      <c r="B10" s="8" t="s">
        <v>20</v>
      </c>
    </row>
    <row r="11" spans="1:2" ht="26.25" x14ac:dyDescent="0.25">
      <c r="A11" s="66">
        <v>10</v>
      </c>
      <c r="B11" s="9" t="s">
        <v>16</v>
      </c>
    </row>
    <row r="12" spans="1:2" ht="26.25" x14ac:dyDescent="0.25">
      <c r="A12" s="66">
        <v>11</v>
      </c>
      <c r="B12" s="9" t="s">
        <v>33</v>
      </c>
    </row>
    <row r="13" spans="1:2" ht="26.25" x14ac:dyDescent="0.25">
      <c r="A13" s="66">
        <v>12</v>
      </c>
      <c r="B13" s="9" t="s">
        <v>17</v>
      </c>
    </row>
    <row r="14" spans="1:2" x14ac:dyDescent="0.25">
      <c r="A14" s="69">
        <v>13</v>
      </c>
      <c r="B14" s="8" t="s">
        <v>21</v>
      </c>
    </row>
    <row r="15" spans="1:2" x14ac:dyDescent="0.25">
      <c r="A15" s="69">
        <v>16</v>
      </c>
      <c r="B15" s="8" t="s">
        <v>22</v>
      </c>
    </row>
    <row r="16" spans="1:2" ht="39" x14ac:dyDescent="0.25">
      <c r="A16" s="70">
        <v>17</v>
      </c>
      <c r="B16" s="9" t="s">
        <v>23</v>
      </c>
    </row>
    <row r="17" spans="1:2" ht="26.25" x14ac:dyDescent="0.25">
      <c r="A17" s="70"/>
      <c r="B17" s="9" t="s">
        <v>28</v>
      </c>
    </row>
    <row r="18" spans="1:2" ht="26.25" x14ac:dyDescent="0.25">
      <c r="A18" s="70">
        <v>18</v>
      </c>
      <c r="B18" s="9" t="s">
        <v>24</v>
      </c>
    </row>
    <row r="19" spans="1:2" ht="26.25" x14ac:dyDescent="0.25">
      <c r="A19" s="70">
        <v>19</v>
      </c>
      <c r="B19" s="9" t="s">
        <v>25</v>
      </c>
    </row>
    <row r="20" spans="1:2" ht="26.25" x14ac:dyDescent="0.25">
      <c r="A20" s="71">
        <v>20</v>
      </c>
      <c r="B20" s="9" t="s">
        <v>26</v>
      </c>
    </row>
    <row r="21" spans="1:2" ht="26.25" x14ac:dyDescent="0.25">
      <c r="A21" s="70">
        <v>26</v>
      </c>
      <c r="B21" s="9" t="s">
        <v>29</v>
      </c>
    </row>
    <row r="22" spans="1:2" x14ac:dyDescent="0.25">
      <c r="A22" s="72">
        <v>30</v>
      </c>
      <c r="B22" s="21" t="s">
        <v>32</v>
      </c>
    </row>
    <row r="23" spans="1:2" ht="26.25" x14ac:dyDescent="0.25">
      <c r="A23" s="70">
        <v>31</v>
      </c>
      <c r="B23" s="9" t="s">
        <v>30</v>
      </c>
    </row>
    <row r="24" spans="1:2" ht="26.25" x14ac:dyDescent="0.25">
      <c r="A24" s="70">
        <v>32</v>
      </c>
      <c r="B24" s="9" t="s">
        <v>31</v>
      </c>
    </row>
    <row r="25" spans="1:2" x14ac:dyDescent="0.25">
      <c r="A25" s="67">
        <v>33</v>
      </c>
      <c r="B25" s="10" t="s">
        <v>35</v>
      </c>
    </row>
    <row r="26" spans="1:2" x14ac:dyDescent="0.25">
      <c r="A26" s="67"/>
      <c r="B26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DEVIS</vt:lpstr>
      <vt:lpstr>FACTURE</vt:lpstr>
      <vt:lpstr>CLIENTS</vt:lpstr>
      <vt:lpstr>DESCRIPTIF</vt:lpstr>
      <vt:lpstr>DEVIS!Zone_d_impression</vt:lpstr>
      <vt:lpstr>FACTURE!Zone_d_impression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GUINOT Aymeric</dc:creator>
  <cp:lastModifiedBy>GUINOT Aymeric</cp:lastModifiedBy>
  <cp:lastPrinted>2011-10-17T13:42:22Z</cp:lastPrinted>
  <dcterms:created xsi:type="dcterms:W3CDTF">2006-09-16T00:00:00Z</dcterms:created>
  <dcterms:modified xsi:type="dcterms:W3CDTF">2011-10-27T13:28:59Z</dcterms:modified>
</cp:coreProperties>
</file>