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M35" i="1" l="1"/>
  <c r="N35" i="1" s="1"/>
  <c r="K151" i="1"/>
  <c r="L151" i="1" s="1"/>
  <c r="M151" i="1" s="1"/>
  <c r="N151" i="1" s="1"/>
  <c r="K157" i="1"/>
  <c r="K160" i="1"/>
  <c r="L160" i="1" s="1"/>
  <c r="M160" i="1" s="1"/>
  <c r="N160" i="1" s="1"/>
  <c r="K167" i="1"/>
  <c r="L167" i="1" s="1"/>
  <c r="M167" i="1" s="1"/>
  <c r="K171" i="1"/>
  <c r="L171" i="1" s="1"/>
  <c r="M171" i="1" s="1"/>
  <c r="N171" i="1" s="1"/>
  <c r="L72" i="1"/>
  <c r="M72" i="1" s="1"/>
  <c r="N72" i="1" s="1"/>
  <c r="L109" i="1"/>
  <c r="M109" i="1" s="1"/>
  <c r="N109" i="1" s="1"/>
  <c r="L129" i="1"/>
  <c r="M129" i="1" s="1"/>
  <c r="N129" i="1" s="1"/>
  <c r="L157" i="1"/>
  <c r="M157" i="1" s="1"/>
  <c r="L55" i="1"/>
  <c r="M55" i="1" s="1"/>
  <c r="N55" i="1" s="1"/>
  <c r="L62" i="1"/>
  <c r="M62" i="1" s="1"/>
  <c r="N62" i="1" s="1"/>
  <c r="K65" i="1"/>
  <c r="L65" i="1" s="1"/>
  <c r="M65" i="1" s="1"/>
  <c r="N65" i="1" s="1"/>
  <c r="K93" i="1"/>
  <c r="L93" i="1" s="1"/>
  <c r="M93" i="1" s="1"/>
  <c r="N93" i="1" s="1"/>
  <c r="K97" i="1"/>
  <c r="L97" i="1" s="1"/>
  <c r="M97" i="1" s="1"/>
  <c r="N97" i="1" s="1"/>
  <c r="K99" i="1"/>
  <c r="L99" i="1" s="1"/>
  <c r="M99" i="1" s="1"/>
  <c r="N99" i="1" s="1"/>
  <c r="K103" i="1"/>
  <c r="L103" i="1" s="1"/>
  <c r="M103" i="1" s="1"/>
  <c r="K104" i="1"/>
  <c r="L104" i="1" s="1"/>
  <c r="M104" i="1" s="1"/>
  <c r="N104" i="1" s="1"/>
  <c r="K108" i="1"/>
  <c r="L108" i="1" s="1"/>
  <c r="M108" i="1" s="1"/>
  <c r="N108" i="1" s="1"/>
  <c r="K109" i="1"/>
  <c r="K113" i="1"/>
  <c r="L113" i="1" s="1"/>
  <c r="M113" i="1" s="1"/>
  <c r="K115" i="1"/>
  <c r="L115" i="1" s="1"/>
  <c r="M115" i="1" s="1"/>
  <c r="N115" i="1" s="1"/>
  <c r="K119" i="1"/>
  <c r="L119" i="1" s="1"/>
  <c r="M119" i="1" s="1"/>
  <c r="N119" i="1" s="1"/>
  <c r="K120" i="1"/>
  <c r="L120" i="1" s="1"/>
  <c r="M120" i="1" s="1"/>
  <c r="N120" i="1" s="1"/>
  <c r="K124" i="1"/>
  <c r="L124" i="1" s="1"/>
  <c r="M124" i="1" s="1"/>
  <c r="N124" i="1" s="1"/>
  <c r="K125" i="1"/>
  <c r="L125" i="1" s="1"/>
  <c r="M125" i="1" s="1"/>
  <c r="N125" i="1" s="1"/>
  <c r="K129" i="1"/>
  <c r="K131" i="1"/>
  <c r="L131" i="1" s="1"/>
  <c r="M131" i="1" s="1"/>
  <c r="N131" i="1" s="1"/>
  <c r="K135" i="1"/>
  <c r="L135" i="1" s="1"/>
  <c r="M135" i="1" s="1"/>
  <c r="K136" i="1"/>
  <c r="L136" i="1" s="1"/>
  <c r="M136" i="1" s="1"/>
  <c r="N136" i="1" s="1"/>
  <c r="K140" i="1"/>
  <c r="L140" i="1" s="1"/>
  <c r="M140" i="1" s="1"/>
  <c r="N140" i="1" s="1"/>
  <c r="K141" i="1"/>
  <c r="L141" i="1" s="1"/>
  <c r="M141" i="1" s="1"/>
  <c r="N141" i="1" s="1"/>
  <c r="K145" i="1"/>
  <c r="L145" i="1" s="1"/>
  <c r="M145" i="1" s="1"/>
  <c r="N145" i="1" s="1"/>
  <c r="K147" i="1"/>
  <c r="L147" i="1" s="1"/>
  <c r="M147" i="1" s="1"/>
  <c r="N147" i="1" s="1"/>
  <c r="K13" i="1"/>
  <c r="L13" i="1" s="1"/>
  <c r="M13" i="1" s="1"/>
  <c r="N13" i="1" s="1"/>
  <c r="K14" i="1"/>
  <c r="L14" i="1" s="1"/>
  <c r="M14" i="1" s="1"/>
  <c r="N14" i="1" s="1"/>
  <c r="K18" i="1"/>
  <c r="L18" i="1" s="1"/>
  <c r="M18" i="1" s="1"/>
  <c r="N18" i="1" s="1"/>
  <c r="K19" i="1"/>
  <c r="L19" i="1" s="1"/>
  <c r="M19" i="1" s="1"/>
  <c r="N19" i="1" s="1"/>
  <c r="K23" i="1"/>
  <c r="L23" i="1" s="1"/>
  <c r="M23" i="1" s="1"/>
  <c r="N23" i="1" s="1"/>
  <c r="K25" i="1"/>
  <c r="L25" i="1" s="1"/>
  <c r="M25" i="1" s="1"/>
  <c r="N25" i="1" s="1"/>
  <c r="K29" i="1"/>
  <c r="L29" i="1" s="1"/>
  <c r="M29" i="1" s="1"/>
  <c r="N29" i="1" s="1"/>
  <c r="K30" i="1"/>
  <c r="L30" i="1" s="1"/>
  <c r="M30" i="1" s="1"/>
  <c r="N30" i="1" s="1"/>
  <c r="K34" i="1"/>
  <c r="L34" i="1" s="1"/>
  <c r="M34" i="1" s="1"/>
  <c r="N34" i="1" s="1"/>
  <c r="K35" i="1"/>
  <c r="L35" i="1" s="1"/>
  <c r="K39" i="1"/>
  <c r="L39" i="1" s="1"/>
  <c r="M39" i="1" s="1"/>
  <c r="N39" i="1" s="1"/>
  <c r="K41" i="1"/>
  <c r="L41" i="1" s="1"/>
  <c r="M41" i="1" s="1"/>
  <c r="N41" i="1" s="1"/>
  <c r="K45" i="1"/>
  <c r="L45" i="1" s="1"/>
  <c r="M45" i="1" s="1"/>
  <c r="N45" i="1" s="1"/>
  <c r="K46" i="1"/>
  <c r="L46" i="1" s="1"/>
  <c r="M46" i="1" s="1"/>
  <c r="N46" i="1" s="1"/>
  <c r="K50" i="1"/>
  <c r="L50" i="1" s="1"/>
  <c r="M50" i="1" s="1"/>
  <c r="N50" i="1" s="1"/>
  <c r="K51" i="1"/>
  <c r="L51" i="1" s="1"/>
  <c r="M51" i="1" s="1"/>
  <c r="N51" i="1" s="1"/>
  <c r="K55" i="1"/>
  <c r="K57" i="1"/>
  <c r="L57" i="1" s="1"/>
  <c r="M57" i="1" s="1"/>
  <c r="N57" i="1" s="1"/>
  <c r="K61" i="1"/>
  <c r="L61" i="1" s="1"/>
  <c r="M61" i="1" s="1"/>
  <c r="K62" i="1"/>
  <c r="K67" i="1"/>
  <c r="L67" i="1" s="1"/>
  <c r="M67" i="1" s="1"/>
  <c r="K68" i="1"/>
  <c r="L68" i="1" s="1"/>
  <c r="M68" i="1" s="1"/>
  <c r="N68" i="1" s="1"/>
  <c r="K72" i="1"/>
  <c r="K74" i="1"/>
  <c r="L74" i="1" s="1"/>
  <c r="M74" i="1" s="1"/>
  <c r="N74" i="1" s="1"/>
  <c r="K78" i="1"/>
  <c r="L78" i="1" s="1"/>
  <c r="M78" i="1" s="1"/>
  <c r="K79" i="1"/>
  <c r="L79" i="1" s="1"/>
  <c r="M79" i="1" s="1"/>
  <c r="N79" i="1" s="1"/>
  <c r="K83" i="1"/>
  <c r="L83" i="1" s="1"/>
  <c r="M83" i="1" s="1"/>
  <c r="N83" i="1" s="1"/>
  <c r="K84" i="1"/>
  <c r="L84" i="1" s="1"/>
  <c r="M84" i="1" s="1"/>
  <c r="K88" i="1"/>
  <c r="L88" i="1" s="1"/>
  <c r="M88" i="1" s="1"/>
  <c r="N88" i="1" s="1"/>
  <c r="K90" i="1"/>
  <c r="L90" i="1" s="1"/>
  <c r="M90" i="1" s="1"/>
  <c r="N90" i="1" s="1"/>
  <c r="K8" i="1"/>
  <c r="L8" i="1" s="1"/>
  <c r="M8" i="1" s="1"/>
  <c r="N8" i="1" s="1"/>
  <c r="K9" i="1"/>
  <c r="L9" i="1" s="1"/>
  <c r="M9" i="1" s="1"/>
  <c r="N9" i="1" s="1"/>
  <c r="C2" i="1"/>
  <c r="G6" i="1"/>
  <c r="I6" i="1" s="1"/>
  <c r="J6" i="1" s="1"/>
  <c r="J173" i="1"/>
  <c r="H173" i="1"/>
  <c r="G173" i="1"/>
  <c r="I173" i="1" s="1"/>
  <c r="F173" i="1"/>
  <c r="H172" i="1"/>
  <c r="G172" i="1"/>
  <c r="I172" i="1" s="1"/>
  <c r="J172" i="1" s="1"/>
  <c r="F172" i="1"/>
  <c r="I171" i="1"/>
  <c r="J171" i="1" s="1"/>
  <c r="H171" i="1"/>
  <c r="G171" i="1"/>
  <c r="F171" i="1"/>
  <c r="H170" i="1"/>
  <c r="I170" i="1" s="1"/>
  <c r="J170" i="1" s="1"/>
  <c r="G170" i="1"/>
  <c r="F170" i="1"/>
  <c r="H169" i="1"/>
  <c r="G169" i="1"/>
  <c r="F169" i="1"/>
  <c r="H168" i="1"/>
  <c r="G168" i="1"/>
  <c r="I168" i="1" s="1"/>
  <c r="J168" i="1" s="1"/>
  <c r="F168" i="1"/>
  <c r="H167" i="1"/>
  <c r="G167" i="1"/>
  <c r="F167" i="1"/>
  <c r="H166" i="1"/>
  <c r="G166" i="1"/>
  <c r="I166" i="1" s="1"/>
  <c r="F166" i="1"/>
  <c r="H165" i="1"/>
  <c r="G165" i="1"/>
  <c r="F165" i="1"/>
  <c r="H164" i="1"/>
  <c r="G164" i="1"/>
  <c r="I164" i="1" s="1"/>
  <c r="J164" i="1" s="1"/>
  <c r="F164" i="1"/>
  <c r="H163" i="1"/>
  <c r="I163" i="1" s="1"/>
  <c r="G163" i="1"/>
  <c r="F163" i="1"/>
  <c r="H162" i="1"/>
  <c r="I162" i="1" s="1"/>
  <c r="G162" i="1"/>
  <c r="F162" i="1"/>
  <c r="H161" i="1"/>
  <c r="G161" i="1"/>
  <c r="F161" i="1"/>
  <c r="H160" i="1"/>
  <c r="G160" i="1"/>
  <c r="I160" i="1" s="1"/>
  <c r="J160" i="1" s="1"/>
  <c r="F160" i="1"/>
  <c r="H159" i="1"/>
  <c r="I159" i="1" s="1"/>
  <c r="J159" i="1" s="1"/>
  <c r="G159" i="1"/>
  <c r="F159" i="1"/>
  <c r="H158" i="1"/>
  <c r="G158" i="1"/>
  <c r="I158" i="1" s="1"/>
  <c r="J158" i="1" s="1"/>
  <c r="F158" i="1"/>
  <c r="H157" i="1"/>
  <c r="G157" i="1"/>
  <c r="I157" i="1" s="1"/>
  <c r="F157" i="1"/>
  <c r="H156" i="1"/>
  <c r="G156" i="1"/>
  <c r="I156" i="1" s="1"/>
  <c r="F156" i="1"/>
  <c r="H155" i="1"/>
  <c r="I155" i="1" s="1"/>
  <c r="J155" i="1" s="1"/>
  <c r="G155" i="1"/>
  <c r="F155" i="1"/>
  <c r="H154" i="1"/>
  <c r="I154" i="1" s="1"/>
  <c r="J154" i="1" s="1"/>
  <c r="G154" i="1"/>
  <c r="F154" i="1"/>
  <c r="H153" i="1"/>
  <c r="G153" i="1"/>
  <c r="F153" i="1"/>
  <c r="H152" i="1"/>
  <c r="G152" i="1"/>
  <c r="I152" i="1" s="1"/>
  <c r="J152" i="1" s="1"/>
  <c r="F152" i="1"/>
  <c r="H151" i="1"/>
  <c r="G151" i="1"/>
  <c r="I151" i="1" s="1"/>
  <c r="J151" i="1" s="1"/>
  <c r="F151" i="1"/>
  <c r="H150" i="1"/>
  <c r="G150" i="1"/>
  <c r="I150" i="1" s="1"/>
  <c r="J150" i="1" s="1"/>
  <c r="F150" i="1"/>
  <c r="H149" i="1"/>
  <c r="G149" i="1"/>
  <c r="I149" i="1" s="1"/>
  <c r="J149" i="1" s="1"/>
  <c r="F149" i="1"/>
  <c r="H148" i="1"/>
  <c r="G148" i="1"/>
  <c r="I148" i="1" s="1"/>
  <c r="J148" i="1" s="1"/>
  <c r="F148" i="1"/>
  <c r="H147" i="1"/>
  <c r="G147" i="1"/>
  <c r="I147" i="1" s="1"/>
  <c r="J147" i="1" s="1"/>
  <c r="F147" i="1"/>
  <c r="H146" i="1"/>
  <c r="G146" i="1"/>
  <c r="I146" i="1" s="1"/>
  <c r="J146" i="1" s="1"/>
  <c r="F146" i="1"/>
  <c r="H145" i="1"/>
  <c r="G145" i="1"/>
  <c r="I145" i="1" s="1"/>
  <c r="J145" i="1" s="1"/>
  <c r="F145" i="1"/>
  <c r="H144" i="1"/>
  <c r="G144" i="1"/>
  <c r="I144" i="1" s="1"/>
  <c r="J144" i="1" s="1"/>
  <c r="F144" i="1"/>
  <c r="H143" i="1"/>
  <c r="I143" i="1" s="1"/>
  <c r="G143" i="1"/>
  <c r="F143" i="1"/>
  <c r="I142" i="1"/>
  <c r="J142" i="1" s="1"/>
  <c r="H142" i="1"/>
  <c r="G142" i="1"/>
  <c r="F142" i="1"/>
  <c r="H141" i="1"/>
  <c r="G141" i="1"/>
  <c r="F141" i="1"/>
  <c r="H140" i="1"/>
  <c r="G140" i="1"/>
  <c r="I140" i="1" s="1"/>
  <c r="J140" i="1" s="1"/>
  <c r="F140" i="1"/>
  <c r="I139" i="1"/>
  <c r="J139" i="1" s="1"/>
  <c r="H139" i="1"/>
  <c r="G139" i="1"/>
  <c r="F139" i="1"/>
  <c r="H138" i="1"/>
  <c r="I138" i="1" s="1"/>
  <c r="J138" i="1" s="1"/>
  <c r="G138" i="1"/>
  <c r="F138" i="1"/>
  <c r="H137" i="1"/>
  <c r="G137" i="1"/>
  <c r="F137" i="1"/>
  <c r="H136" i="1"/>
  <c r="G136" i="1"/>
  <c r="I136" i="1" s="1"/>
  <c r="J136" i="1" s="1"/>
  <c r="F136" i="1"/>
  <c r="H135" i="1"/>
  <c r="G135" i="1"/>
  <c r="F135" i="1"/>
  <c r="H134" i="1"/>
  <c r="G134" i="1"/>
  <c r="I134" i="1" s="1"/>
  <c r="F134" i="1"/>
  <c r="H133" i="1"/>
  <c r="G133" i="1"/>
  <c r="I133" i="1" s="1"/>
  <c r="J133" i="1" s="1"/>
  <c r="F133" i="1"/>
  <c r="H132" i="1"/>
  <c r="G132" i="1"/>
  <c r="I132" i="1" s="1"/>
  <c r="J132" i="1" s="1"/>
  <c r="F132" i="1"/>
  <c r="I131" i="1"/>
  <c r="J131" i="1" s="1"/>
  <c r="H131" i="1"/>
  <c r="G131" i="1"/>
  <c r="F131" i="1"/>
  <c r="I130" i="1"/>
  <c r="J130" i="1" s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I126" i="1" s="1"/>
  <c r="F126" i="1"/>
  <c r="H125" i="1"/>
  <c r="G125" i="1"/>
  <c r="F125" i="1"/>
  <c r="H124" i="1"/>
  <c r="G124" i="1"/>
  <c r="I124" i="1" s="1"/>
  <c r="J124" i="1" s="1"/>
  <c r="F124" i="1"/>
  <c r="H123" i="1"/>
  <c r="I123" i="1" s="1"/>
  <c r="J123" i="1" s="1"/>
  <c r="G123" i="1"/>
  <c r="F123" i="1"/>
  <c r="H122" i="1"/>
  <c r="I122" i="1" s="1"/>
  <c r="J122" i="1" s="1"/>
  <c r="G122" i="1"/>
  <c r="F122" i="1"/>
  <c r="H121" i="1"/>
  <c r="G121" i="1"/>
  <c r="F121" i="1"/>
  <c r="H120" i="1"/>
  <c r="G120" i="1"/>
  <c r="I120" i="1" s="1"/>
  <c r="J120" i="1" s="1"/>
  <c r="F120" i="1"/>
  <c r="H119" i="1"/>
  <c r="G119" i="1"/>
  <c r="I119" i="1" s="1"/>
  <c r="J119" i="1" s="1"/>
  <c r="F119" i="1"/>
  <c r="H118" i="1"/>
  <c r="G118" i="1"/>
  <c r="I118" i="1" s="1"/>
  <c r="J118" i="1" s="1"/>
  <c r="F118" i="1"/>
  <c r="H117" i="1"/>
  <c r="G117" i="1"/>
  <c r="I117" i="1" s="1"/>
  <c r="J117" i="1" s="1"/>
  <c r="F117" i="1"/>
  <c r="H116" i="1"/>
  <c r="G116" i="1"/>
  <c r="F116" i="1"/>
  <c r="H115" i="1"/>
  <c r="G115" i="1"/>
  <c r="I115" i="1" s="1"/>
  <c r="J115" i="1" s="1"/>
  <c r="F115" i="1"/>
  <c r="H114" i="1"/>
  <c r="G114" i="1"/>
  <c r="I114" i="1" s="1"/>
  <c r="J114" i="1" s="1"/>
  <c r="F114" i="1"/>
  <c r="H113" i="1"/>
  <c r="G113" i="1"/>
  <c r="I113" i="1" s="1"/>
  <c r="J113" i="1" s="1"/>
  <c r="F113" i="1"/>
  <c r="H112" i="1"/>
  <c r="G112" i="1"/>
  <c r="I112" i="1" s="1"/>
  <c r="F112" i="1"/>
  <c r="H111" i="1"/>
  <c r="I111" i="1" s="1"/>
  <c r="J111" i="1" s="1"/>
  <c r="G111" i="1"/>
  <c r="F111" i="1"/>
  <c r="H110" i="1"/>
  <c r="I110" i="1" s="1"/>
  <c r="J110" i="1" s="1"/>
  <c r="G110" i="1"/>
  <c r="F110" i="1"/>
  <c r="H109" i="1"/>
  <c r="G109" i="1"/>
  <c r="F109" i="1"/>
  <c r="H108" i="1"/>
  <c r="G108" i="1"/>
  <c r="I108" i="1" s="1"/>
  <c r="J108" i="1" s="1"/>
  <c r="F108" i="1"/>
  <c r="H107" i="1"/>
  <c r="G107" i="1"/>
  <c r="F107" i="1"/>
  <c r="H106" i="1"/>
  <c r="G106" i="1"/>
  <c r="I106" i="1" s="1"/>
  <c r="J106" i="1" s="1"/>
  <c r="F106" i="1"/>
  <c r="H105" i="1"/>
  <c r="G105" i="1"/>
  <c r="I105" i="1" s="1"/>
  <c r="J105" i="1" s="1"/>
  <c r="F105" i="1"/>
  <c r="H104" i="1"/>
  <c r="G104" i="1"/>
  <c r="I104" i="1" s="1"/>
  <c r="J104" i="1" s="1"/>
  <c r="F104" i="1"/>
  <c r="H103" i="1"/>
  <c r="I103" i="1" s="1"/>
  <c r="G103" i="1"/>
  <c r="F103" i="1"/>
  <c r="I102" i="1"/>
  <c r="J102" i="1" s="1"/>
  <c r="H102" i="1"/>
  <c r="G102" i="1"/>
  <c r="F102" i="1"/>
  <c r="J101" i="1"/>
  <c r="H101" i="1"/>
  <c r="G101" i="1"/>
  <c r="I101" i="1" s="1"/>
  <c r="F101" i="1"/>
  <c r="H100" i="1"/>
  <c r="G100" i="1"/>
  <c r="I100" i="1" s="1"/>
  <c r="J100" i="1" s="1"/>
  <c r="F100" i="1"/>
  <c r="I99" i="1"/>
  <c r="J99" i="1" s="1"/>
  <c r="H99" i="1"/>
  <c r="G99" i="1"/>
  <c r="F99" i="1"/>
  <c r="I98" i="1"/>
  <c r="J98" i="1" s="1"/>
  <c r="H98" i="1"/>
  <c r="G98" i="1"/>
  <c r="F98" i="1"/>
  <c r="H97" i="1"/>
  <c r="G97" i="1"/>
  <c r="F97" i="1"/>
  <c r="H96" i="1"/>
  <c r="G96" i="1"/>
  <c r="F96" i="1"/>
  <c r="H95" i="1"/>
  <c r="G95" i="1"/>
  <c r="I95" i="1" s="1"/>
  <c r="J95" i="1" s="1"/>
  <c r="F95" i="1"/>
  <c r="H94" i="1"/>
  <c r="G94" i="1"/>
  <c r="I94" i="1" s="1"/>
  <c r="F94" i="1"/>
  <c r="H93" i="1"/>
  <c r="G93" i="1"/>
  <c r="F93" i="1"/>
  <c r="H92" i="1"/>
  <c r="G92" i="1"/>
  <c r="I92" i="1" s="1"/>
  <c r="J92" i="1" s="1"/>
  <c r="F92" i="1"/>
  <c r="H91" i="1"/>
  <c r="I91" i="1" s="1"/>
  <c r="J91" i="1" s="1"/>
  <c r="G91" i="1"/>
  <c r="F91" i="1"/>
  <c r="H90" i="1"/>
  <c r="I90" i="1" s="1"/>
  <c r="J90" i="1" s="1"/>
  <c r="G90" i="1"/>
  <c r="F90" i="1"/>
  <c r="H89" i="1"/>
  <c r="G89" i="1"/>
  <c r="F89" i="1"/>
  <c r="H88" i="1"/>
  <c r="G88" i="1"/>
  <c r="I88" i="1" s="1"/>
  <c r="J88" i="1" s="1"/>
  <c r="F88" i="1"/>
  <c r="H87" i="1"/>
  <c r="I87" i="1" s="1"/>
  <c r="G87" i="1"/>
  <c r="F87" i="1"/>
  <c r="H86" i="1"/>
  <c r="G86" i="1"/>
  <c r="I86" i="1" s="1"/>
  <c r="J86" i="1" s="1"/>
  <c r="F86" i="1"/>
  <c r="H85" i="1"/>
  <c r="G85" i="1"/>
  <c r="I85" i="1" s="1"/>
  <c r="J85" i="1" s="1"/>
  <c r="F85" i="1"/>
  <c r="H84" i="1"/>
  <c r="G84" i="1"/>
  <c r="I84" i="1" s="1"/>
  <c r="J84" i="1" s="1"/>
  <c r="F84" i="1"/>
  <c r="H83" i="1"/>
  <c r="G83" i="1"/>
  <c r="I83" i="1" s="1"/>
  <c r="J83" i="1" s="1"/>
  <c r="F83" i="1"/>
  <c r="H82" i="1"/>
  <c r="G82" i="1"/>
  <c r="I82" i="1" s="1"/>
  <c r="J82" i="1" s="1"/>
  <c r="F82" i="1"/>
  <c r="H81" i="1"/>
  <c r="G81" i="1"/>
  <c r="I81" i="1" s="1"/>
  <c r="J81" i="1" s="1"/>
  <c r="F81" i="1"/>
  <c r="H80" i="1"/>
  <c r="G80" i="1"/>
  <c r="F80" i="1"/>
  <c r="I79" i="1"/>
  <c r="J79" i="1" s="1"/>
  <c r="H79" i="1"/>
  <c r="G79" i="1"/>
  <c r="F79" i="1"/>
  <c r="I78" i="1"/>
  <c r="J78" i="1" s="1"/>
  <c r="H78" i="1"/>
  <c r="G78" i="1"/>
  <c r="F78" i="1"/>
  <c r="H77" i="1"/>
  <c r="G77" i="1"/>
  <c r="F77" i="1"/>
  <c r="H76" i="1"/>
  <c r="G76" i="1"/>
  <c r="F76" i="1"/>
  <c r="I75" i="1"/>
  <c r="J75" i="1" s="1"/>
  <c r="H75" i="1"/>
  <c r="G75" i="1"/>
  <c r="F75" i="1"/>
  <c r="I74" i="1"/>
  <c r="J74" i="1" s="1"/>
  <c r="H74" i="1"/>
  <c r="G74" i="1"/>
  <c r="F74" i="1"/>
  <c r="J73" i="1"/>
  <c r="H73" i="1"/>
  <c r="G73" i="1"/>
  <c r="I73" i="1" s="1"/>
  <c r="F73" i="1"/>
  <c r="H72" i="1"/>
  <c r="G72" i="1"/>
  <c r="I72" i="1" s="1"/>
  <c r="J72" i="1" s="1"/>
  <c r="F72" i="1"/>
  <c r="H71" i="1"/>
  <c r="G71" i="1"/>
  <c r="F71" i="1"/>
  <c r="H70" i="1"/>
  <c r="G70" i="1"/>
  <c r="I70" i="1" s="1"/>
  <c r="J70" i="1" s="1"/>
  <c r="F70" i="1"/>
  <c r="H69" i="1"/>
  <c r="G69" i="1"/>
  <c r="I69" i="1" s="1"/>
  <c r="J69" i="1" s="1"/>
  <c r="F69" i="1"/>
  <c r="H68" i="1"/>
  <c r="G68" i="1"/>
  <c r="I68" i="1" s="1"/>
  <c r="J68" i="1" s="1"/>
  <c r="F68" i="1"/>
  <c r="I67" i="1"/>
  <c r="J67" i="1" s="1"/>
  <c r="H67" i="1"/>
  <c r="G67" i="1"/>
  <c r="F67" i="1"/>
  <c r="I66" i="1"/>
  <c r="J66" i="1" s="1"/>
  <c r="H66" i="1"/>
  <c r="G66" i="1"/>
  <c r="F66" i="1"/>
  <c r="H65" i="1"/>
  <c r="G65" i="1"/>
  <c r="F65" i="1"/>
  <c r="H64" i="1"/>
  <c r="G64" i="1"/>
  <c r="I64" i="1" s="1"/>
  <c r="J64" i="1" s="1"/>
  <c r="F64" i="1"/>
  <c r="H63" i="1"/>
  <c r="G63" i="1"/>
  <c r="F63" i="1"/>
  <c r="H62" i="1"/>
  <c r="G62" i="1"/>
  <c r="I62" i="1" s="1"/>
  <c r="F62" i="1"/>
  <c r="H61" i="1"/>
  <c r="G61" i="1"/>
  <c r="F61" i="1"/>
  <c r="H60" i="1"/>
  <c r="G60" i="1"/>
  <c r="I60" i="1" s="1"/>
  <c r="J60" i="1" s="1"/>
  <c r="F60" i="1"/>
  <c r="H59" i="1"/>
  <c r="I59" i="1" s="1"/>
  <c r="J59" i="1" s="1"/>
  <c r="G59" i="1"/>
  <c r="F59" i="1"/>
  <c r="H58" i="1"/>
  <c r="I58" i="1" s="1"/>
  <c r="J58" i="1" s="1"/>
  <c r="G58" i="1"/>
  <c r="F58" i="1"/>
  <c r="H57" i="1"/>
  <c r="G57" i="1"/>
  <c r="F57" i="1"/>
  <c r="H56" i="1"/>
  <c r="G56" i="1"/>
  <c r="I56" i="1" s="1"/>
  <c r="J56" i="1" s="1"/>
  <c r="F56" i="1"/>
  <c r="H55" i="1"/>
  <c r="G55" i="1"/>
  <c r="I55" i="1" s="1"/>
  <c r="J55" i="1" s="1"/>
  <c r="F55" i="1"/>
  <c r="H54" i="1"/>
  <c r="G54" i="1"/>
  <c r="I54" i="1" s="1"/>
  <c r="J54" i="1" s="1"/>
  <c r="F54" i="1"/>
  <c r="H53" i="1"/>
  <c r="G53" i="1"/>
  <c r="I53" i="1" s="1"/>
  <c r="J53" i="1" s="1"/>
  <c r="F53" i="1"/>
  <c r="H52" i="1"/>
  <c r="G52" i="1"/>
  <c r="F52" i="1"/>
  <c r="H51" i="1"/>
  <c r="G51" i="1"/>
  <c r="F51" i="1"/>
  <c r="I50" i="1"/>
  <c r="J50" i="1" s="1"/>
  <c r="H50" i="1"/>
  <c r="G50" i="1"/>
  <c r="F50" i="1"/>
  <c r="J49" i="1"/>
  <c r="H49" i="1"/>
  <c r="G49" i="1"/>
  <c r="I49" i="1" s="1"/>
  <c r="F49" i="1"/>
  <c r="H48" i="1"/>
  <c r="G48" i="1"/>
  <c r="F48" i="1"/>
  <c r="H47" i="1"/>
  <c r="G47" i="1"/>
  <c r="F47" i="1"/>
  <c r="H46" i="1"/>
  <c r="G46" i="1"/>
  <c r="I46" i="1" s="1"/>
  <c r="J46" i="1" s="1"/>
  <c r="F46" i="1"/>
  <c r="H45" i="1"/>
  <c r="G45" i="1"/>
  <c r="I45" i="1" s="1"/>
  <c r="J45" i="1" s="1"/>
  <c r="F45" i="1"/>
  <c r="H44" i="1"/>
  <c r="G44" i="1"/>
  <c r="F44" i="1"/>
  <c r="H43" i="1"/>
  <c r="G43" i="1"/>
  <c r="F43" i="1"/>
  <c r="I42" i="1"/>
  <c r="J42" i="1" s="1"/>
  <c r="H42" i="1"/>
  <c r="G42" i="1"/>
  <c r="F42" i="1"/>
  <c r="J41" i="1"/>
  <c r="H41" i="1"/>
  <c r="G41" i="1"/>
  <c r="I41" i="1" s="1"/>
  <c r="F41" i="1"/>
  <c r="H40" i="1"/>
  <c r="G40" i="1"/>
  <c r="F40" i="1"/>
  <c r="H39" i="1"/>
  <c r="G39" i="1"/>
  <c r="F39" i="1"/>
  <c r="H38" i="1"/>
  <c r="G38" i="1"/>
  <c r="I38" i="1" s="1"/>
  <c r="J38" i="1" s="1"/>
  <c r="F38" i="1"/>
  <c r="H37" i="1"/>
  <c r="G37" i="1"/>
  <c r="I37" i="1" s="1"/>
  <c r="J37" i="1" s="1"/>
  <c r="F37" i="1"/>
  <c r="H36" i="1"/>
  <c r="G36" i="1"/>
  <c r="F36" i="1"/>
  <c r="H35" i="1"/>
  <c r="G35" i="1"/>
  <c r="F35" i="1"/>
  <c r="I34" i="1"/>
  <c r="J34" i="1" s="1"/>
  <c r="H34" i="1"/>
  <c r="G34" i="1"/>
  <c r="F34" i="1"/>
  <c r="J33" i="1"/>
  <c r="H33" i="1"/>
  <c r="G33" i="1"/>
  <c r="I33" i="1" s="1"/>
  <c r="F33" i="1"/>
  <c r="H32" i="1"/>
  <c r="G32" i="1"/>
  <c r="I32" i="1" s="1"/>
  <c r="J32" i="1" s="1"/>
  <c r="F32" i="1"/>
  <c r="I31" i="1"/>
  <c r="J31" i="1" s="1"/>
  <c r="H31" i="1"/>
  <c r="G31" i="1"/>
  <c r="F31" i="1"/>
  <c r="I30" i="1"/>
  <c r="J30" i="1" s="1"/>
  <c r="H30" i="1"/>
  <c r="G30" i="1"/>
  <c r="F30" i="1"/>
  <c r="H29" i="1"/>
  <c r="G29" i="1"/>
  <c r="F29" i="1"/>
  <c r="H28" i="1"/>
  <c r="G28" i="1"/>
  <c r="I28" i="1" s="1"/>
  <c r="J28" i="1" s="1"/>
  <c r="F28" i="1"/>
  <c r="H27" i="1"/>
  <c r="G27" i="1"/>
  <c r="I27" i="1" s="1"/>
  <c r="J27" i="1" s="1"/>
  <c r="F27" i="1"/>
  <c r="H26" i="1"/>
  <c r="G26" i="1"/>
  <c r="I26" i="1" s="1"/>
  <c r="J26" i="1" s="1"/>
  <c r="F26" i="1"/>
  <c r="H25" i="1"/>
  <c r="G25" i="1"/>
  <c r="I25" i="1" s="1"/>
  <c r="J25" i="1" s="1"/>
  <c r="F25" i="1"/>
  <c r="H24" i="1"/>
  <c r="G24" i="1"/>
  <c r="I24" i="1" s="1"/>
  <c r="J24" i="1" s="1"/>
  <c r="F24" i="1"/>
  <c r="H23" i="1"/>
  <c r="G23" i="1"/>
  <c r="I23" i="1" s="1"/>
  <c r="J23" i="1" s="1"/>
  <c r="F23" i="1"/>
  <c r="H22" i="1"/>
  <c r="G22" i="1"/>
  <c r="I22" i="1" s="1"/>
  <c r="J22" i="1" s="1"/>
  <c r="F22" i="1"/>
  <c r="H21" i="1"/>
  <c r="G21" i="1"/>
  <c r="I21" i="1" s="1"/>
  <c r="J21" i="1" s="1"/>
  <c r="F21" i="1"/>
  <c r="H20" i="1"/>
  <c r="G20" i="1"/>
  <c r="I20" i="1" s="1"/>
  <c r="J20" i="1" s="1"/>
  <c r="F20" i="1"/>
  <c r="I19" i="1"/>
  <c r="J19" i="1" s="1"/>
  <c r="H19" i="1"/>
  <c r="G19" i="1"/>
  <c r="F19" i="1"/>
  <c r="I18" i="1"/>
  <c r="J18" i="1" s="1"/>
  <c r="H18" i="1"/>
  <c r="G18" i="1"/>
  <c r="F18" i="1"/>
  <c r="J17" i="1"/>
  <c r="H17" i="1"/>
  <c r="G17" i="1"/>
  <c r="I17" i="1" s="1"/>
  <c r="F17" i="1"/>
  <c r="H16" i="1"/>
  <c r="G16" i="1"/>
  <c r="I16" i="1" s="1"/>
  <c r="J16" i="1" s="1"/>
  <c r="F16" i="1"/>
  <c r="I15" i="1"/>
  <c r="J15" i="1" s="1"/>
  <c r="H15" i="1"/>
  <c r="G15" i="1"/>
  <c r="F15" i="1"/>
  <c r="I14" i="1"/>
  <c r="J14" i="1" s="1"/>
  <c r="H14" i="1"/>
  <c r="G14" i="1"/>
  <c r="F14" i="1"/>
  <c r="J13" i="1"/>
  <c r="H13" i="1"/>
  <c r="G13" i="1"/>
  <c r="I13" i="1" s="1"/>
  <c r="F13" i="1"/>
  <c r="H12" i="1"/>
  <c r="G12" i="1"/>
  <c r="I12" i="1" s="1"/>
  <c r="J12" i="1" s="1"/>
  <c r="F12" i="1"/>
  <c r="H11" i="1"/>
  <c r="G11" i="1"/>
  <c r="I11" i="1" s="1"/>
  <c r="J11" i="1" s="1"/>
  <c r="F11" i="1"/>
  <c r="H10" i="1"/>
  <c r="G10" i="1"/>
  <c r="I10" i="1" s="1"/>
  <c r="J10" i="1" s="1"/>
  <c r="F10" i="1"/>
  <c r="H9" i="1"/>
  <c r="G9" i="1"/>
  <c r="I9" i="1" s="1"/>
  <c r="J9" i="1" s="1"/>
  <c r="F9" i="1"/>
  <c r="H8" i="1"/>
  <c r="G8" i="1"/>
  <c r="I8" i="1" s="1"/>
  <c r="J8" i="1" s="1"/>
  <c r="F8" i="1"/>
  <c r="H7" i="1"/>
  <c r="G7" i="1"/>
  <c r="I7" i="1" s="1"/>
  <c r="J7" i="1" s="1"/>
  <c r="F7" i="1"/>
  <c r="H6" i="1"/>
  <c r="F6" i="1"/>
  <c r="N113" i="1" l="1"/>
  <c r="N157" i="1"/>
  <c r="N167" i="1"/>
  <c r="J134" i="1"/>
  <c r="J162" i="1"/>
  <c r="N84" i="1"/>
  <c r="J62" i="1"/>
  <c r="J94" i="1"/>
  <c r="J126" i="1"/>
  <c r="N67" i="1"/>
  <c r="N135" i="1"/>
  <c r="N103" i="1"/>
  <c r="I36" i="1"/>
  <c r="J36" i="1" s="1"/>
  <c r="I39" i="1"/>
  <c r="J39" i="1" s="1"/>
  <c r="I44" i="1"/>
  <c r="J44" i="1" s="1"/>
  <c r="I47" i="1"/>
  <c r="J47" i="1" s="1"/>
  <c r="I52" i="1"/>
  <c r="J52" i="1" s="1"/>
  <c r="I61" i="1"/>
  <c r="J61" i="1" s="1"/>
  <c r="I93" i="1"/>
  <c r="J93" i="1" s="1"/>
  <c r="I97" i="1"/>
  <c r="J97" i="1" s="1"/>
  <c r="J103" i="1"/>
  <c r="I107" i="1"/>
  <c r="J107" i="1" s="1"/>
  <c r="J112" i="1"/>
  <c r="I116" i="1"/>
  <c r="J116" i="1" s="1"/>
  <c r="I125" i="1"/>
  <c r="J125" i="1" s="1"/>
  <c r="J156" i="1"/>
  <c r="J163" i="1"/>
  <c r="J166" i="1"/>
  <c r="I167" i="1"/>
  <c r="J167" i="1" s="1"/>
  <c r="K150" i="1"/>
  <c r="L150" i="1" s="1"/>
  <c r="M150" i="1" s="1"/>
  <c r="N150" i="1" s="1"/>
  <c r="K149" i="1"/>
  <c r="L149" i="1" s="1"/>
  <c r="M149" i="1" s="1"/>
  <c r="N149" i="1" s="1"/>
  <c r="K154" i="1"/>
  <c r="L154" i="1" s="1"/>
  <c r="M154" i="1" s="1"/>
  <c r="N154" i="1" s="1"/>
  <c r="K158" i="1"/>
  <c r="L158" i="1" s="1"/>
  <c r="M158" i="1" s="1"/>
  <c r="N158" i="1" s="1"/>
  <c r="K162" i="1"/>
  <c r="L162" i="1" s="1"/>
  <c r="M162" i="1" s="1"/>
  <c r="N162" i="1" s="1"/>
  <c r="K166" i="1"/>
  <c r="L166" i="1" s="1"/>
  <c r="M166" i="1" s="1"/>
  <c r="N166" i="1" s="1"/>
  <c r="K170" i="1"/>
  <c r="L170" i="1" s="1"/>
  <c r="M170" i="1" s="1"/>
  <c r="N170" i="1" s="1"/>
  <c r="K153" i="1"/>
  <c r="L153" i="1" s="1"/>
  <c r="M153" i="1" s="1"/>
  <c r="N153" i="1" s="1"/>
  <c r="K159" i="1"/>
  <c r="L159" i="1" s="1"/>
  <c r="M159" i="1" s="1"/>
  <c r="N159" i="1" s="1"/>
  <c r="K164" i="1"/>
  <c r="L164" i="1" s="1"/>
  <c r="M164" i="1" s="1"/>
  <c r="N164" i="1" s="1"/>
  <c r="K169" i="1"/>
  <c r="L169" i="1" s="1"/>
  <c r="M169" i="1" s="1"/>
  <c r="N169" i="1" s="1"/>
  <c r="K155" i="1"/>
  <c r="L155" i="1" s="1"/>
  <c r="M155" i="1" s="1"/>
  <c r="N155" i="1" s="1"/>
  <c r="K161" i="1"/>
  <c r="L161" i="1" s="1"/>
  <c r="M161" i="1" s="1"/>
  <c r="N161" i="1" s="1"/>
  <c r="K168" i="1"/>
  <c r="L168" i="1" s="1"/>
  <c r="M168" i="1" s="1"/>
  <c r="N168" i="1" s="1"/>
  <c r="K94" i="1"/>
  <c r="L94" i="1" s="1"/>
  <c r="M94" i="1" s="1"/>
  <c r="N94" i="1" s="1"/>
  <c r="K98" i="1"/>
  <c r="L98" i="1" s="1"/>
  <c r="M98" i="1" s="1"/>
  <c r="N98" i="1" s="1"/>
  <c r="K102" i="1"/>
  <c r="L102" i="1" s="1"/>
  <c r="M102" i="1" s="1"/>
  <c r="N102" i="1" s="1"/>
  <c r="K106" i="1"/>
  <c r="L106" i="1" s="1"/>
  <c r="M106" i="1" s="1"/>
  <c r="N106" i="1" s="1"/>
  <c r="K110" i="1"/>
  <c r="L110" i="1" s="1"/>
  <c r="M110" i="1" s="1"/>
  <c r="N110" i="1" s="1"/>
  <c r="K114" i="1"/>
  <c r="L114" i="1" s="1"/>
  <c r="M114" i="1" s="1"/>
  <c r="N114" i="1" s="1"/>
  <c r="K118" i="1"/>
  <c r="L118" i="1" s="1"/>
  <c r="M118" i="1" s="1"/>
  <c r="N118" i="1" s="1"/>
  <c r="K122" i="1"/>
  <c r="L122" i="1" s="1"/>
  <c r="M122" i="1" s="1"/>
  <c r="N122" i="1" s="1"/>
  <c r="K126" i="1"/>
  <c r="L126" i="1" s="1"/>
  <c r="M126" i="1" s="1"/>
  <c r="N126" i="1" s="1"/>
  <c r="K130" i="1"/>
  <c r="L130" i="1" s="1"/>
  <c r="M130" i="1" s="1"/>
  <c r="N130" i="1" s="1"/>
  <c r="K134" i="1"/>
  <c r="L134" i="1" s="1"/>
  <c r="M134" i="1" s="1"/>
  <c r="N134" i="1" s="1"/>
  <c r="K138" i="1"/>
  <c r="L138" i="1" s="1"/>
  <c r="M138" i="1" s="1"/>
  <c r="N138" i="1" s="1"/>
  <c r="K142" i="1"/>
  <c r="L142" i="1" s="1"/>
  <c r="M142" i="1" s="1"/>
  <c r="N142" i="1" s="1"/>
  <c r="K146" i="1"/>
  <c r="L146" i="1" s="1"/>
  <c r="M146" i="1" s="1"/>
  <c r="N146" i="1" s="1"/>
  <c r="K12" i="1"/>
  <c r="L12" i="1" s="1"/>
  <c r="M12" i="1" s="1"/>
  <c r="N12" i="1" s="1"/>
  <c r="K16" i="1"/>
  <c r="L16" i="1" s="1"/>
  <c r="M16" i="1" s="1"/>
  <c r="N16" i="1" s="1"/>
  <c r="K20" i="1"/>
  <c r="L20" i="1" s="1"/>
  <c r="M20" i="1" s="1"/>
  <c r="N20" i="1" s="1"/>
  <c r="K24" i="1"/>
  <c r="L24" i="1" s="1"/>
  <c r="M24" i="1" s="1"/>
  <c r="N24" i="1" s="1"/>
  <c r="K28" i="1"/>
  <c r="L28" i="1" s="1"/>
  <c r="M28" i="1" s="1"/>
  <c r="N28" i="1" s="1"/>
  <c r="K32" i="1"/>
  <c r="L32" i="1" s="1"/>
  <c r="M32" i="1" s="1"/>
  <c r="N32" i="1" s="1"/>
  <c r="K36" i="1"/>
  <c r="L36" i="1" s="1"/>
  <c r="M36" i="1" s="1"/>
  <c r="N36" i="1" s="1"/>
  <c r="K40" i="1"/>
  <c r="L40" i="1" s="1"/>
  <c r="M40" i="1" s="1"/>
  <c r="N40" i="1" s="1"/>
  <c r="K44" i="1"/>
  <c r="L44" i="1" s="1"/>
  <c r="M44" i="1" s="1"/>
  <c r="N44" i="1" s="1"/>
  <c r="K48" i="1"/>
  <c r="L48" i="1" s="1"/>
  <c r="M48" i="1" s="1"/>
  <c r="N48" i="1" s="1"/>
  <c r="K52" i="1"/>
  <c r="L52" i="1" s="1"/>
  <c r="M52" i="1" s="1"/>
  <c r="N52" i="1" s="1"/>
  <c r="K56" i="1"/>
  <c r="L56" i="1" s="1"/>
  <c r="M56" i="1" s="1"/>
  <c r="N56" i="1" s="1"/>
  <c r="K60" i="1"/>
  <c r="L60" i="1" s="1"/>
  <c r="M60" i="1" s="1"/>
  <c r="N60" i="1" s="1"/>
  <c r="K64" i="1"/>
  <c r="L64" i="1" s="1"/>
  <c r="M64" i="1" s="1"/>
  <c r="N64" i="1" s="1"/>
  <c r="K69" i="1"/>
  <c r="L69" i="1" s="1"/>
  <c r="M69" i="1" s="1"/>
  <c r="N69" i="1" s="1"/>
  <c r="K73" i="1"/>
  <c r="L73" i="1" s="1"/>
  <c r="M73" i="1" s="1"/>
  <c r="N73" i="1" s="1"/>
  <c r="K77" i="1"/>
  <c r="L77" i="1" s="1"/>
  <c r="M77" i="1" s="1"/>
  <c r="N77" i="1" s="1"/>
  <c r="K81" i="1"/>
  <c r="L81" i="1" s="1"/>
  <c r="M81" i="1" s="1"/>
  <c r="N81" i="1" s="1"/>
  <c r="K85" i="1"/>
  <c r="L85" i="1" s="1"/>
  <c r="M85" i="1" s="1"/>
  <c r="N85" i="1" s="1"/>
  <c r="K89" i="1"/>
  <c r="L89" i="1" s="1"/>
  <c r="M89" i="1" s="1"/>
  <c r="N89" i="1" s="1"/>
  <c r="K7" i="1"/>
  <c r="L7" i="1" s="1"/>
  <c r="M7" i="1" s="1"/>
  <c r="N7" i="1" s="1"/>
  <c r="K6" i="1"/>
  <c r="L6" i="1" s="1"/>
  <c r="M6" i="1" s="1"/>
  <c r="N6" i="1" s="1"/>
  <c r="K92" i="1"/>
  <c r="L92" i="1" s="1"/>
  <c r="M92" i="1" s="1"/>
  <c r="N92" i="1" s="1"/>
  <c r="K87" i="1"/>
  <c r="L87" i="1" s="1"/>
  <c r="M87" i="1" s="1"/>
  <c r="N87" i="1" s="1"/>
  <c r="K82" i="1"/>
  <c r="L82" i="1" s="1"/>
  <c r="M82" i="1" s="1"/>
  <c r="N82" i="1" s="1"/>
  <c r="K76" i="1"/>
  <c r="L76" i="1" s="1"/>
  <c r="M76" i="1" s="1"/>
  <c r="N76" i="1" s="1"/>
  <c r="K71" i="1"/>
  <c r="L71" i="1" s="1"/>
  <c r="M71" i="1" s="1"/>
  <c r="N71" i="1" s="1"/>
  <c r="K66" i="1"/>
  <c r="L66" i="1" s="1"/>
  <c r="M66" i="1" s="1"/>
  <c r="N66" i="1" s="1"/>
  <c r="K59" i="1"/>
  <c r="L59" i="1" s="1"/>
  <c r="M59" i="1" s="1"/>
  <c r="N59" i="1" s="1"/>
  <c r="K54" i="1"/>
  <c r="L54" i="1" s="1"/>
  <c r="M54" i="1" s="1"/>
  <c r="N54" i="1" s="1"/>
  <c r="K49" i="1"/>
  <c r="L49" i="1" s="1"/>
  <c r="M49" i="1" s="1"/>
  <c r="N49" i="1" s="1"/>
  <c r="K43" i="1"/>
  <c r="L43" i="1" s="1"/>
  <c r="M43" i="1" s="1"/>
  <c r="N43" i="1" s="1"/>
  <c r="K38" i="1"/>
  <c r="L38" i="1" s="1"/>
  <c r="M38" i="1" s="1"/>
  <c r="N38" i="1" s="1"/>
  <c r="K33" i="1"/>
  <c r="L33" i="1" s="1"/>
  <c r="M33" i="1" s="1"/>
  <c r="N33" i="1" s="1"/>
  <c r="K27" i="1"/>
  <c r="L27" i="1" s="1"/>
  <c r="M27" i="1" s="1"/>
  <c r="N27" i="1" s="1"/>
  <c r="K22" i="1"/>
  <c r="L22" i="1" s="1"/>
  <c r="M22" i="1" s="1"/>
  <c r="N22" i="1" s="1"/>
  <c r="K17" i="1"/>
  <c r="L17" i="1" s="1"/>
  <c r="M17" i="1" s="1"/>
  <c r="N17" i="1" s="1"/>
  <c r="K11" i="1"/>
  <c r="L11" i="1" s="1"/>
  <c r="M11" i="1" s="1"/>
  <c r="N11" i="1" s="1"/>
  <c r="K144" i="1"/>
  <c r="L144" i="1" s="1"/>
  <c r="M144" i="1" s="1"/>
  <c r="N144" i="1" s="1"/>
  <c r="K139" i="1"/>
  <c r="L139" i="1" s="1"/>
  <c r="M139" i="1" s="1"/>
  <c r="N139" i="1" s="1"/>
  <c r="K133" i="1"/>
  <c r="L133" i="1" s="1"/>
  <c r="M133" i="1" s="1"/>
  <c r="N133" i="1" s="1"/>
  <c r="K128" i="1"/>
  <c r="L128" i="1" s="1"/>
  <c r="M128" i="1" s="1"/>
  <c r="N128" i="1" s="1"/>
  <c r="K123" i="1"/>
  <c r="L123" i="1" s="1"/>
  <c r="M123" i="1" s="1"/>
  <c r="N123" i="1" s="1"/>
  <c r="K117" i="1"/>
  <c r="L117" i="1" s="1"/>
  <c r="M117" i="1" s="1"/>
  <c r="N117" i="1" s="1"/>
  <c r="K112" i="1"/>
  <c r="L112" i="1" s="1"/>
  <c r="M112" i="1" s="1"/>
  <c r="N112" i="1" s="1"/>
  <c r="K107" i="1"/>
  <c r="L107" i="1" s="1"/>
  <c r="M107" i="1" s="1"/>
  <c r="N107" i="1" s="1"/>
  <c r="K101" i="1"/>
  <c r="L101" i="1" s="1"/>
  <c r="M101" i="1" s="1"/>
  <c r="N101" i="1" s="1"/>
  <c r="K96" i="1"/>
  <c r="L96" i="1" s="1"/>
  <c r="M96" i="1" s="1"/>
  <c r="N96" i="1" s="1"/>
  <c r="K173" i="1"/>
  <c r="L173" i="1" s="1"/>
  <c r="M173" i="1" s="1"/>
  <c r="N173" i="1" s="1"/>
  <c r="K165" i="1"/>
  <c r="L165" i="1" s="1"/>
  <c r="M165" i="1" s="1"/>
  <c r="N165" i="1" s="1"/>
  <c r="K156" i="1"/>
  <c r="L156" i="1" s="1"/>
  <c r="M156" i="1" s="1"/>
  <c r="N156" i="1" s="1"/>
  <c r="I63" i="1"/>
  <c r="J63" i="1" s="1"/>
  <c r="I127" i="1"/>
  <c r="J127" i="1" s="1"/>
  <c r="J157" i="1"/>
  <c r="N78" i="1"/>
  <c r="N61" i="1"/>
  <c r="I76" i="1"/>
  <c r="J76" i="1" s="1"/>
  <c r="J87" i="1"/>
  <c r="I96" i="1"/>
  <c r="J96" i="1" s="1"/>
  <c r="I128" i="1"/>
  <c r="J128" i="1" s="1"/>
  <c r="I137" i="1"/>
  <c r="J137" i="1" s="1"/>
  <c r="J143" i="1"/>
  <c r="I165" i="1"/>
  <c r="J165" i="1" s="1"/>
  <c r="K10" i="1"/>
  <c r="L10" i="1" s="1"/>
  <c r="M10" i="1" s="1"/>
  <c r="N10" i="1" s="1"/>
  <c r="K91" i="1"/>
  <c r="L91" i="1" s="1"/>
  <c r="M91" i="1" s="1"/>
  <c r="N91" i="1" s="1"/>
  <c r="K86" i="1"/>
  <c r="L86" i="1" s="1"/>
  <c r="M86" i="1" s="1"/>
  <c r="N86" i="1" s="1"/>
  <c r="K80" i="1"/>
  <c r="L80" i="1" s="1"/>
  <c r="M80" i="1" s="1"/>
  <c r="N80" i="1" s="1"/>
  <c r="K75" i="1"/>
  <c r="L75" i="1" s="1"/>
  <c r="M75" i="1" s="1"/>
  <c r="N75" i="1" s="1"/>
  <c r="K70" i="1"/>
  <c r="L70" i="1" s="1"/>
  <c r="M70" i="1" s="1"/>
  <c r="N70" i="1" s="1"/>
  <c r="K63" i="1"/>
  <c r="L63" i="1" s="1"/>
  <c r="M63" i="1" s="1"/>
  <c r="N63" i="1" s="1"/>
  <c r="K58" i="1"/>
  <c r="L58" i="1" s="1"/>
  <c r="M58" i="1" s="1"/>
  <c r="N58" i="1" s="1"/>
  <c r="K53" i="1"/>
  <c r="L53" i="1" s="1"/>
  <c r="M53" i="1" s="1"/>
  <c r="N53" i="1" s="1"/>
  <c r="K47" i="1"/>
  <c r="L47" i="1" s="1"/>
  <c r="M47" i="1" s="1"/>
  <c r="N47" i="1" s="1"/>
  <c r="K42" i="1"/>
  <c r="L42" i="1" s="1"/>
  <c r="M42" i="1" s="1"/>
  <c r="N42" i="1" s="1"/>
  <c r="K37" i="1"/>
  <c r="L37" i="1" s="1"/>
  <c r="M37" i="1" s="1"/>
  <c r="N37" i="1" s="1"/>
  <c r="K31" i="1"/>
  <c r="L31" i="1" s="1"/>
  <c r="M31" i="1" s="1"/>
  <c r="N31" i="1" s="1"/>
  <c r="K26" i="1"/>
  <c r="L26" i="1" s="1"/>
  <c r="M26" i="1" s="1"/>
  <c r="N26" i="1" s="1"/>
  <c r="K21" i="1"/>
  <c r="L21" i="1" s="1"/>
  <c r="M21" i="1" s="1"/>
  <c r="N21" i="1" s="1"/>
  <c r="K15" i="1"/>
  <c r="L15" i="1" s="1"/>
  <c r="M15" i="1" s="1"/>
  <c r="N15" i="1" s="1"/>
  <c r="K148" i="1"/>
  <c r="L148" i="1" s="1"/>
  <c r="M148" i="1" s="1"/>
  <c r="N148" i="1" s="1"/>
  <c r="K143" i="1"/>
  <c r="L143" i="1" s="1"/>
  <c r="M143" i="1" s="1"/>
  <c r="N143" i="1" s="1"/>
  <c r="K137" i="1"/>
  <c r="L137" i="1" s="1"/>
  <c r="M137" i="1" s="1"/>
  <c r="N137" i="1" s="1"/>
  <c r="K132" i="1"/>
  <c r="L132" i="1" s="1"/>
  <c r="M132" i="1" s="1"/>
  <c r="N132" i="1" s="1"/>
  <c r="K127" i="1"/>
  <c r="L127" i="1" s="1"/>
  <c r="M127" i="1" s="1"/>
  <c r="N127" i="1" s="1"/>
  <c r="K121" i="1"/>
  <c r="L121" i="1" s="1"/>
  <c r="M121" i="1" s="1"/>
  <c r="N121" i="1" s="1"/>
  <c r="K116" i="1"/>
  <c r="L116" i="1" s="1"/>
  <c r="M116" i="1" s="1"/>
  <c r="N116" i="1" s="1"/>
  <c r="K111" i="1"/>
  <c r="L111" i="1" s="1"/>
  <c r="M111" i="1" s="1"/>
  <c r="N111" i="1" s="1"/>
  <c r="K105" i="1"/>
  <c r="L105" i="1" s="1"/>
  <c r="M105" i="1" s="1"/>
  <c r="N105" i="1" s="1"/>
  <c r="K100" i="1"/>
  <c r="L100" i="1" s="1"/>
  <c r="M100" i="1" s="1"/>
  <c r="N100" i="1" s="1"/>
  <c r="K95" i="1"/>
  <c r="L95" i="1" s="1"/>
  <c r="M95" i="1" s="1"/>
  <c r="N95" i="1" s="1"/>
  <c r="K172" i="1"/>
  <c r="L172" i="1" s="1"/>
  <c r="M172" i="1" s="1"/>
  <c r="N172" i="1" s="1"/>
  <c r="K163" i="1"/>
  <c r="L163" i="1" s="1"/>
  <c r="M163" i="1" s="1"/>
  <c r="N163" i="1" s="1"/>
  <c r="K152" i="1"/>
  <c r="L152" i="1" s="1"/>
  <c r="M152" i="1" s="1"/>
  <c r="N152" i="1" s="1"/>
  <c r="I29" i="1"/>
  <c r="J29" i="1" s="1"/>
  <c r="J174" i="1" s="1"/>
  <c r="I35" i="1"/>
  <c r="J35" i="1" s="1"/>
  <c r="I40" i="1"/>
  <c r="J40" i="1" s="1"/>
  <c r="I43" i="1"/>
  <c r="J43" i="1" s="1"/>
  <c r="I48" i="1"/>
  <c r="J48" i="1" s="1"/>
  <c r="I51" i="1"/>
  <c r="J51" i="1" s="1"/>
  <c r="I57" i="1"/>
  <c r="J57" i="1" s="1"/>
  <c r="I65" i="1"/>
  <c r="J65" i="1" s="1"/>
  <c r="I71" i="1"/>
  <c r="J71" i="1" s="1"/>
  <c r="I77" i="1"/>
  <c r="J77" i="1" s="1"/>
  <c r="I80" i="1"/>
  <c r="J80" i="1" s="1"/>
  <c r="I89" i="1"/>
  <c r="J89" i="1" s="1"/>
  <c r="I109" i="1"/>
  <c r="J109" i="1" s="1"/>
  <c r="I121" i="1"/>
  <c r="J121" i="1" s="1"/>
  <c r="I129" i="1"/>
  <c r="J129" i="1" s="1"/>
  <c r="I135" i="1"/>
  <c r="J135" i="1" s="1"/>
  <c r="I141" i="1"/>
  <c r="J141" i="1" s="1"/>
  <c r="I153" i="1"/>
  <c r="J153" i="1" s="1"/>
  <c r="I161" i="1"/>
  <c r="J161" i="1" s="1"/>
  <c r="I169" i="1"/>
  <c r="J169" i="1" s="1"/>
  <c r="N174" i="1" l="1"/>
</calcChain>
</file>

<file path=xl/sharedStrings.xml><?xml version="1.0" encoding="utf-8"?>
<sst xmlns="http://schemas.openxmlformats.org/spreadsheetml/2006/main" count="72" uniqueCount="69">
  <si>
    <t>Date de traitement</t>
  </si>
  <si>
    <t>DATE FACT</t>
  </si>
  <si>
    <t>REFERENCE FACTURE</t>
  </si>
  <si>
    <t>DATE DEBUT</t>
  </si>
  <si>
    <t>DATE FIN</t>
  </si>
  <si>
    <t>MONTANT HT</t>
  </si>
  <si>
    <t>Nbjourscntrat</t>
  </si>
  <si>
    <t>Période neutralisée</t>
  </si>
  <si>
    <t>CESR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</si>
  <si>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</si>
  <si>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</si>
  <si>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</si>
  <si>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</si>
  <si>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</si>
  <si>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</si>
  <si>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</si>
  <si>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</si>
  <si>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</si>
  <si>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</si>
  <si>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</si>
  <si>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</si>
  <si>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</si>
  <si>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</si>
  <si>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</si>
  <si>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</si>
  <si>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</si>
  <si>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</si>
  <si>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</si>
  <si>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</si>
  <si>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</si>
  <si>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</si>
  <si>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</si>
  <si>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</si>
  <si>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</si>
  <si>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</si>
  <si>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</si>
  <si>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</si>
  <si>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</si>
  <si>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</si>
  <si>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</si>
  <si>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</si>
  <si>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</si>
  <si>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</si>
  <si>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</si>
  <si>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</si>
  <si>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</si>
  <si>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</si>
  <si>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</si>
  <si>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</si>
  <si>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</si>
  <si>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</si>
  <si>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</si>
  <si>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</si>
  <si>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</si>
  <si>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</si>
  <si>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</si>
  <si>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</si>
  <si>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</si>
  <si>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</si>
  <si>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</si>
  <si>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</si>
  <si>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</si>
  <si>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</si>
  <si>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Date début exercice</t>
  </si>
  <si>
    <t>NBJOUR /EX</t>
  </si>
  <si>
    <t>Chiffre d'affaires</t>
  </si>
  <si>
    <t>Nb jours pca365</t>
  </si>
  <si>
    <t>produits constatés d'avance</t>
  </si>
  <si>
    <t>période sur 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</si>
</sst>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0C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1" xfId="0" applyFont="1" applyBorder="1"/>
    <xf numFmtId="0" fontId="2" fillId="0" borderId="1" xfId="0" applyFont="1" applyFill="1" applyBorder="1"/>
    <xf numFmtId="164" fontId="3" fillId="0" borderId="1" xfId="0" applyNumberFormat="1" applyFont="1" applyBorder="1"/>
    <xf numFmtId="49" fontId="0" fillId="0" borderId="1" xfId="0" applyNumberFormat="1" applyFill="1" applyBorder="1"/>
    <xf numFmtId="165" fontId="0" fillId="0" borderId="1" xfId="0" applyNumberFormat="1" applyBorder="1"/>
    <xf numFmtId="4" fontId="0" fillId="0" borderId="1" xfId="0" applyNumberFormat="1" applyBorder="1"/>
    <xf numFmtId="14" fontId="3" fillId="0" borderId="0" xfId="0" applyNumberFormat="1" applyFont="1" applyFill="1" applyBorder="1"/>
    <xf numFmtId="1" fontId="3" fillId="0" borderId="0" xfId="0" applyNumberFormat="1" applyFont="1" applyFill="1" applyBorder="1"/>
    <xf numFmtId="0" fontId="0" fillId="0" borderId="1" xfId="0" applyFill="1" applyBorder="1"/>
    <xf numFmtId="14" fontId="4" fillId="0" borderId="1" xfId="1" quotePrefix="1" applyNumberFormat="1" applyFont="1" applyBorder="1"/>
    <xf numFmtId="2" fontId="4" fillId="0" borderId="1" xfId="1" applyNumberFormat="1" applyFont="1" applyBorder="1"/>
    <xf numFmtId="1" fontId="4" fillId="0" borderId="1" xfId="1" applyNumberFormat="1" applyFont="1" applyBorder="1"/>
    <xf numFmtId="164" fontId="3" fillId="0" borderId="1" xfId="0" applyNumberFormat="1" applyFont="1" applyBorder="1" applyAlignment="1"/>
    <xf numFmtId="164" fontId="0" fillId="0" borderId="0" xfId="0" applyNumberFormat="1"/>
    <xf numFmtId="0" fontId="4" fillId="0" borderId="1" xfId="0" quotePrefix="1" applyFont="1" applyBorder="1"/>
    <xf numFmtId="14" fontId="4" fillId="0" borderId="1" xfId="0" quotePrefix="1" applyNumberFormat="1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1" fontId="0" fillId="0" borderId="0" xfId="0" applyNumberFormat="1"/>
    <xf numFmtId="2" fontId="3" fillId="2" borderId="0" xfId="0" applyNumberFormat="1" applyFont="1" applyFill="1" applyBorder="1"/>
    <xf numFmtId="0" fontId="2" fillId="0" borderId="1" xfId="0" applyFont="1" applyBorder="1" applyAlignment="1">
      <alignment horizontal="center"/>
    </xf>
    <xf numFmtId="4" fontId="0" fillId="3" borderId="0" xfId="0" applyNumberFormat="1" applyFill="1"/>
    <xf numFmtId="4" fontId="0" fillId="0" borderId="0" xfId="0" applyNumberFormat="1"/>
    <xf numFmtId="164" fontId="3" fillId="0" borderId="2" xfId="0" applyNumberFormat="1" applyFont="1" applyBorder="1"/>
    <xf numFmtId="49" fontId="0" fillId="0" borderId="2" xfId="0" applyNumberFormat="1" applyFill="1" applyBorder="1"/>
    <xf numFmtId="165" fontId="0" fillId="0" borderId="2" xfId="0" applyNumberFormat="1" applyBorder="1"/>
    <xf numFmtId="4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0" fontId="5" fillId="0" borderId="1" xfId="0" applyFont="1" applyBorder="1"/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abSelected="1" topLeftCell="A136" zoomScaleNormal="100" workbookViewId="0">
      <selection activeCell="G11" sqref="G11"/>
    </sheetView>
  </sheetViews>
  <sheetFormatPr baseColWidth="10" defaultRowHeight="15" x14ac:dyDescent="0.25"/>
  <cols>
    <col min="2" max="2" width="20.42578125" customWidth="1"/>
    <col min="3" max="3" width="13.5703125" customWidth="1"/>
    <col min="9" max="9" width="18.28515625" customWidth="1"/>
    <col min="11" max="11" width="16.42578125" customWidth="1"/>
    <col min="14" max="14" width="20.42578125" customWidth="1"/>
  </cols>
  <sheetData>
    <row r="1" spans="1:14" x14ac:dyDescent="0.25">
      <c r="B1" s="1" t="s">
        <v>0</v>
      </c>
      <c r="C1" s="2">
        <v>40908</v>
      </c>
    </row>
    <row r="2" spans="1:14" x14ac:dyDescent="0.25">
      <c r="B2" t="s">
        <v>63</v>
      </c>
      <c r="C2" s="2">
        <f>+DATE(YEAR(C1),1,1)</f>
        <v>40544</v>
      </c>
    </row>
    <row r="5" spans="1:14" ht="43.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23" t="s">
        <v>7</v>
      </c>
      <c r="H5" s="23"/>
      <c r="I5" s="30" t="s">
        <v>66</v>
      </c>
      <c r="J5" s="30" t="s">
        <v>67</v>
      </c>
      <c r="K5" s="23" t="s">
        <v>68</v>
      </c>
      <c r="L5" s="23"/>
      <c r="M5" s="31" t="s">
        <v>64</v>
      </c>
      <c r="N5" s="32" t="s">
        <v>65</v>
      </c>
    </row>
    <row r="6" spans="1:14" x14ac:dyDescent="0.25">
      <c r="A6" s="26">
        <v>39413</v>
      </c>
      <c r="B6" s="27">
        <v>189</v>
      </c>
      <c r="C6" s="28">
        <v>39417</v>
      </c>
      <c r="D6" s="28">
        <v>40877</v>
      </c>
      <c r="E6" s="29">
        <v>4368.1400000000003</v>
      </c>
      <c r="F6">
        <f>+D6-C6+1</f>
        <v>1461</v>
      </c>
      <c r="G6" s="9" t="str">
        <f>IF(A6&gt;$C$1,"",IF(C6&gt;$C$1,C6,IF(D6&gt;$C$1,$C$1+1,"")))</f>
        <v/>
      </c>
      <c r="H6" s="9" t="str">
        <f t="shared" ref="H6:H69" si="0">IF(D6&gt;$C$1,D6,"")</f>
        <v/>
      </c>
      <c r="I6" s="10" t="str">
        <f>IF(G6="","",+H6-G6+1)</f>
        <v/>
      </c>
      <c r="J6" s="22" t="str">
        <f t="shared" ref="J6:J69" si="1">IF(I6="","",+E6*I6/F6)</f>
        <v/>
      </c>
      <c r="K6" s="9">
        <f>+IF($C$2&gt;C6,$C$2,C6)</f>
        <v>40544</v>
      </c>
      <c r="L6" s="9">
        <f>IF(YEAR(K6)=YEAR($C$1),IF(D6&gt;$C$1,$C$1,D6),"")</f>
        <v>40877</v>
      </c>
      <c r="M6" s="21">
        <f>IF(L6="","",+L6-K6+1)</f>
        <v>334</v>
      </c>
      <c r="N6" s="24">
        <f t="shared" ref="N6:N69" si="2">IF(M6="","",+E6*M6/F6)</f>
        <v>998.60284736481867</v>
      </c>
    </row>
    <row r="7" spans="1:14" x14ac:dyDescent="0.25">
      <c r="A7" s="5">
        <v>39791</v>
      </c>
      <c r="B7" s="6">
        <v>272</v>
      </c>
      <c r="C7" s="7">
        <v>39455</v>
      </c>
      <c r="D7" s="7">
        <v>40884</v>
      </c>
      <c r="E7" s="8">
        <v>2870</v>
      </c>
      <c r="F7">
        <f t="shared" ref="F7:F70" si="3">+D7-C7+1</f>
        <v>1430</v>
      </c>
      <c r="G7" s="9" t="str">
        <f t="shared" ref="G7:G70" si="4">IF(A7&gt;$C$1,"",IF(C7&gt;$C$1,C7,IF(D7&gt;$C$1,$C$1+1,"")))</f>
        <v/>
      </c>
      <c r="H7" s="9" t="str">
        <f t="shared" si="0"/>
        <v/>
      </c>
      <c r="I7" s="10" t="str">
        <f t="shared" ref="I7:I70" si="5">IF(G7="","",+H7-G7+1)</f>
        <v/>
      </c>
      <c r="J7" s="22" t="str">
        <f t="shared" si="1"/>
        <v/>
      </c>
      <c r="K7" s="9">
        <f t="shared" ref="K7:K70" si="6">+IF($C$2&gt;C7,$C$2,C7)</f>
        <v>40544</v>
      </c>
      <c r="L7" s="9">
        <f>IF(YEAR(K7)=YEAR($C$1),IF(D7&gt;$C$1,$C$1,D7),"")</f>
        <v>40884</v>
      </c>
      <c r="M7" s="21">
        <f t="shared" ref="M7:M64" si="7">IF(L7="","",+L7-K7+1)</f>
        <v>341</v>
      </c>
      <c r="N7" s="24">
        <f t="shared" si="2"/>
        <v>684.38461538461536</v>
      </c>
    </row>
    <row r="8" spans="1:14" x14ac:dyDescent="0.25">
      <c r="A8" s="5">
        <v>39470</v>
      </c>
      <c r="B8" s="6">
        <v>203</v>
      </c>
      <c r="C8" s="7">
        <v>39479</v>
      </c>
      <c r="D8" s="7">
        <v>40574</v>
      </c>
      <c r="E8" s="8">
        <v>3800.3</v>
      </c>
      <c r="F8">
        <f t="shared" si="3"/>
        <v>1096</v>
      </c>
      <c r="G8" s="9" t="str">
        <f t="shared" si="4"/>
        <v/>
      </c>
      <c r="H8" s="9" t="str">
        <f t="shared" si="0"/>
        <v/>
      </c>
      <c r="I8" s="10" t="str">
        <f t="shared" si="5"/>
        <v/>
      </c>
      <c r="J8" s="22" t="str">
        <f t="shared" si="1"/>
        <v/>
      </c>
      <c r="K8" s="9">
        <f t="shared" si="6"/>
        <v>40544</v>
      </c>
      <c r="L8" s="9">
        <f t="shared" ref="L8:L71" si="8">IF(YEAR(K8)=YEAR($C$1),IF(D8&gt;$C$1,$C$1,D8),"")</f>
        <v>40574</v>
      </c>
      <c r="M8" s="21">
        <f t="shared" si="7"/>
        <v>31</v>
      </c>
      <c r="N8" s="24">
        <f t="shared" si="2"/>
        <v>107.49023722627737</v>
      </c>
    </row>
    <row r="9" spans="1:14" x14ac:dyDescent="0.25">
      <c r="A9" s="5">
        <v>39496</v>
      </c>
      <c r="B9" s="6">
        <v>205</v>
      </c>
      <c r="C9" s="7">
        <v>39508</v>
      </c>
      <c r="D9" s="7">
        <v>40602</v>
      </c>
      <c r="E9" s="8">
        <v>5150</v>
      </c>
      <c r="F9">
        <f t="shared" si="3"/>
        <v>1095</v>
      </c>
      <c r="G9" s="9" t="str">
        <f t="shared" si="4"/>
        <v/>
      </c>
      <c r="H9" s="9" t="str">
        <f t="shared" si="0"/>
        <v/>
      </c>
      <c r="I9" s="10" t="str">
        <f t="shared" si="5"/>
        <v/>
      </c>
      <c r="J9" s="22" t="str">
        <f t="shared" si="1"/>
        <v/>
      </c>
      <c r="K9" s="9">
        <f t="shared" si="6"/>
        <v>40544</v>
      </c>
      <c r="L9" s="9">
        <f t="shared" si="8"/>
        <v>40602</v>
      </c>
      <c r="M9" s="21">
        <f t="shared" si="7"/>
        <v>59</v>
      </c>
      <c r="N9" s="24">
        <f t="shared" si="2"/>
        <v>277.48858447488584</v>
      </c>
    </row>
    <row r="10" spans="1:14" x14ac:dyDescent="0.25">
      <c r="A10" s="5">
        <v>39498</v>
      </c>
      <c r="B10" s="6">
        <v>209</v>
      </c>
      <c r="C10" s="7">
        <v>39508</v>
      </c>
      <c r="D10" s="7">
        <v>40602</v>
      </c>
      <c r="E10" s="8">
        <v>70546.899999999994</v>
      </c>
      <c r="F10">
        <f t="shared" si="3"/>
        <v>1095</v>
      </c>
      <c r="G10" s="9" t="str">
        <f t="shared" si="4"/>
        <v/>
      </c>
      <c r="H10" s="9" t="str">
        <f t="shared" si="0"/>
        <v/>
      </c>
      <c r="I10" s="10" t="str">
        <f t="shared" si="5"/>
        <v/>
      </c>
      <c r="J10" s="22" t="str">
        <f t="shared" si="1"/>
        <v/>
      </c>
      <c r="K10" s="9">
        <f t="shared" si="6"/>
        <v>40544</v>
      </c>
      <c r="L10" s="9">
        <f t="shared" si="8"/>
        <v>40602</v>
      </c>
      <c r="M10" s="21">
        <f t="shared" si="7"/>
        <v>59</v>
      </c>
      <c r="N10" s="24">
        <f t="shared" si="2"/>
        <v>3801.1571689497714</v>
      </c>
    </row>
    <row r="11" spans="1:14" x14ac:dyDescent="0.25">
      <c r="A11" s="5">
        <v>39513</v>
      </c>
      <c r="B11" s="6">
        <v>217</v>
      </c>
      <c r="C11" s="7">
        <v>39508</v>
      </c>
      <c r="D11" s="7">
        <v>40602</v>
      </c>
      <c r="E11" s="8">
        <v>7975</v>
      </c>
      <c r="F11">
        <f t="shared" si="3"/>
        <v>1095</v>
      </c>
      <c r="G11" s="9" t="str">
        <f t="shared" si="4"/>
        <v/>
      </c>
      <c r="H11" s="9" t="str">
        <f t="shared" si="0"/>
        <v/>
      </c>
      <c r="I11" s="10" t="str">
        <f t="shared" si="5"/>
        <v/>
      </c>
      <c r="J11" s="22" t="str">
        <f t="shared" si="1"/>
        <v/>
      </c>
      <c r="K11" s="9">
        <f t="shared" si="6"/>
        <v>40544</v>
      </c>
      <c r="L11" s="9">
        <f t="shared" si="8"/>
        <v>40602</v>
      </c>
      <c r="M11" s="21">
        <f t="shared" si="7"/>
        <v>59</v>
      </c>
      <c r="N11" s="24">
        <f t="shared" si="2"/>
        <v>429.70319634703196</v>
      </c>
    </row>
    <row r="12" spans="1:14" x14ac:dyDescent="0.25">
      <c r="A12" s="5">
        <v>39513</v>
      </c>
      <c r="B12" s="6">
        <v>218</v>
      </c>
      <c r="C12" s="7">
        <v>39508</v>
      </c>
      <c r="D12" s="7">
        <v>40602</v>
      </c>
      <c r="E12" s="8">
        <v>7975</v>
      </c>
      <c r="F12">
        <f t="shared" si="3"/>
        <v>1095</v>
      </c>
      <c r="G12" s="9" t="str">
        <f t="shared" si="4"/>
        <v/>
      </c>
      <c r="H12" s="9" t="str">
        <f t="shared" si="0"/>
        <v/>
      </c>
      <c r="I12" s="10" t="str">
        <f t="shared" si="5"/>
        <v/>
      </c>
      <c r="J12" s="22" t="str">
        <f t="shared" si="1"/>
        <v/>
      </c>
      <c r="K12" s="9">
        <f t="shared" si="6"/>
        <v>40544</v>
      </c>
      <c r="L12" s="9">
        <f t="shared" si="8"/>
        <v>40602</v>
      </c>
      <c r="M12" s="21">
        <f t="shared" si="7"/>
        <v>59</v>
      </c>
      <c r="N12" s="24">
        <f t="shared" si="2"/>
        <v>429.70319634703196</v>
      </c>
    </row>
    <row r="13" spans="1:14" x14ac:dyDescent="0.25">
      <c r="A13" s="5">
        <v>39513</v>
      </c>
      <c r="B13" s="6">
        <v>219</v>
      </c>
      <c r="C13" s="7">
        <v>39508</v>
      </c>
      <c r="D13" s="7">
        <v>40602</v>
      </c>
      <c r="E13" s="8">
        <v>7975</v>
      </c>
      <c r="F13">
        <f t="shared" si="3"/>
        <v>1095</v>
      </c>
      <c r="G13" s="9" t="str">
        <f t="shared" si="4"/>
        <v/>
      </c>
      <c r="H13" s="9" t="str">
        <f t="shared" si="0"/>
        <v/>
      </c>
      <c r="I13" s="10" t="str">
        <f t="shared" si="5"/>
        <v/>
      </c>
      <c r="J13" s="22" t="str">
        <f t="shared" si="1"/>
        <v/>
      </c>
      <c r="K13" s="9">
        <f t="shared" si="6"/>
        <v>40544</v>
      </c>
      <c r="L13" s="9">
        <f t="shared" si="8"/>
        <v>40602</v>
      </c>
      <c r="M13" s="21">
        <f t="shared" si="7"/>
        <v>59</v>
      </c>
      <c r="N13" s="24">
        <f t="shared" si="2"/>
        <v>429.70319634703196</v>
      </c>
    </row>
    <row r="14" spans="1:14" x14ac:dyDescent="0.25">
      <c r="A14" s="5">
        <v>39513</v>
      </c>
      <c r="B14" s="6">
        <v>220</v>
      </c>
      <c r="C14" s="7">
        <v>39508</v>
      </c>
      <c r="D14" s="7">
        <v>40602</v>
      </c>
      <c r="E14" s="8">
        <v>7975</v>
      </c>
      <c r="F14">
        <f t="shared" si="3"/>
        <v>1095</v>
      </c>
      <c r="G14" s="9" t="str">
        <f t="shared" si="4"/>
        <v/>
      </c>
      <c r="H14" s="9" t="str">
        <f t="shared" si="0"/>
        <v/>
      </c>
      <c r="I14" s="10" t="str">
        <f t="shared" si="5"/>
        <v/>
      </c>
      <c r="J14" s="22" t="str">
        <f t="shared" si="1"/>
        <v/>
      </c>
      <c r="K14" s="9">
        <f t="shared" si="6"/>
        <v>40544</v>
      </c>
      <c r="L14" s="9">
        <f t="shared" si="8"/>
        <v>40602</v>
      </c>
      <c r="M14" s="21">
        <f t="shared" si="7"/>
        <v>59</v>
      </c>
      <c r="N14" s="24">
        <f t="shared" si="2"/>
        <v>429.70319634703196</v>
      </c>
    </row>
    <row r="15" spans="1:14" x14ac:dyDescent="0.25">
      <c r="A15" s="5">
        <v>39513</v>
      </c>
      <c r="B15" s="6">
        <v>221</v>
      </c>
      <c r="C15" s="7">
        <v>39508</v>
      </c>
      <c r="D15" s="7">
        <v>40602</v>
      </c>
      <c r="E15" s="8">
        <v>26032.5</v>
      </c>
      <c r="F15">
        <f t="shared" si="3"/>
        <v>1095</v>
      </c>
      <c r="G15" s="9" t="str">
        <f t="shared" si="4"/>
        <v/>
      </c>
      <c r="H15" s="9" t="str">
        <f t="shared" si="0"/>
        <v/>
      </c>
      <c r="I15" s="10" t="str">
        <f t="shared" si="5"/>
        <v/>
      </c>
      <c r="J15" s="22" t="str">
        <f t="shared" si="1"/>
        <v/>
      </c>
      <c r="K15" s="9">
        <f t="shared" si="6"/>
        <v>40544</v>
      </c>
      <c r="L15" s="9">
        <f t="shared" si="8"/>
        <v>40602</v>
      </c>
      <c r="M15" s="21">
        <f t="shared" si="7"/>
        <v>59</v>
      </c>
      <c r="N15" s="24">
        <f t="shared" si="2"/>
        <v>1402.6643835616439</v>
      </c>
    </row>
    <row r="16" spans="1:14" x14ac:dyDescent="0.25">
      <c r="A16" s="5">
        <v>39513</v>
      </c>
      <c r="B16" s="6">
        <v>222</v>
      </c>
      <c r="C16" s="7">
        <v>39508</v>
      </c>
      <c r="D16" s="7">
        <v>40602</v>
      </c>
      <c r="E16" s="8">
        <v>5175</v>
      </c>
      <c r="F16">
        <f t="shared" si="3"/>
        <v>1095</v>
      </c>
      <c r="G16" s="9" t="str">
        <f t="shared" si="4"/>
        <v/>
      </c>
      <c r="H16" s="9" t="str">
        <f t="shared" si="0"/>
        <v/>
      </c>
      <c r="I16" s="10" t="str">
        <f t="shared" si="5"/>
        <v/>
      </c>
      <c r="J16" s="22" t="str">
        <f t="shared" si="1"/>
        <v/>
      </c>
      <c r="K16" s="9">
        <f t="shared" si="6"/>
        <v>40544</v>
      </c>
      <c r="L16" s="9">
        <f t="shared" si="8"/>
        <v>40602</v>
      </c>
      <c r="M16" s="21">
        <f t="shared" si="7"/>
        <v>59</v>
      </c>
      <c r="N16" s="24">
        <f t="shared" si="2"/>
        <v>278.83561643835617</v>
      </c>
    </row>
    <row r="17" spans="1:14" x14ac:dyDescent="0.25">
      <c r="A17" s="5">
        <v>39559</v>
      </c>
      <c r="B17" s="6">
        <v>225</v>
      </c>
      <c r="C17" s="7">
        <v>39569</v>
      </c>
      <c r="D17" s="7">
        <v>40663</v>
      </c>
      <c r="E17" s="8">
        <v>1706</v>
      </c>
      <c r="F17">
        <f t="shared" si="3"/>
        <v>1095</v>
      </c>
      <c r="G17" s="9" t="str">
        <f t="shared" si="4"/>
        <v/>
      </c>
      <c r="H17" s="9" t="str">
        <f t="shared" si="0"/>
        <v/>
      </c>
      <c r="I17" s="10" t="str">
        <f t="shared" si="5"/>
        <v/>
      </c>
      <c r="J17" s="22" t="str">
        <f t="shared" si="1"/>
        <v/>
      </c>
      <c r="K17" s="9">
        <f t="shared" si="6"/>
        <v>40544</v>
      </c>
      <c r="L17" s="9">
        <f t="shared" si="8"/>
        <v>40663</v>
      </c>
      <c r="M17" s="21">
        <f t="shared" si="7"/>
        <v>120</v>
      </c>
      <c r="N17" s="24">
        <f t="shared" si="2"/>
        <v>186.95890410958904</v>
      </c>
    </row>
    <row r="18" spans="1:14" x14ac:dyDescent="0.25">
      <c r="A18" s="5">
        <v>39563</v>
      </c>
      <c r="B18" s="6">
        <v>227</v>
      </c>
      <c r="C18" s="7">
        <v>39569</v>
      </c>
      <c r="D18" s="7">
        <v>40663</v>
      </c>
      <c r="E18" s="8">
        <v>1706</v>
      </c>
      <c r="F18">
        <f t="shared" si="3"/>
        <v>1095</v>
      </c>
      <c r="G18" s="9" t="str">
        <f t="shared" si="4"/>
        <v/>
      </c>
      <c r="H18" s="9" t="str">
        <f t="shared" si="0"/>
        <v/>
      </c>
      <c r="I18" s="10" t="str">
        <f t="shared" si="5"/>
        <v/>
      </c>
      <c r="J18" s="22" t="str">
        <f t="shared" si="1"/>
        <v/>
      </c>
      <c r="K18" s="9">
        <f t="shared" si="6"/>
        <v>40544</v>
      </c>
      <c r="L18" s="9">
        <f t="shared" si="8"/>
        <v>40663</v>
      </c>
      <c r="M18" s="21">
        <f t="shared" si="7"/>
        <v>120</v>
      </c>
      <c r="N18" s="24">
        <f t="shared" si="2"/>
        <v>186.95890410958904</v>
      </c>
    </row>
    <row r="19" spans="1:14" x14ac:dyDescent="0.25">
      <c r="A19" s="5">
        <v>39563</v>
      </c>
      <c r="B19" s="6">
        <v>228</v>
      </c>
      <c r="C19" s="7">
        <v>39508</v>
      </c>
      <c r="D19" s="7">
        <v>40602</v>
      </c>
      <c r="E19" s="8">
        <v>1950</v>
      </c>
      <c r="F19">
        <f t="shared" si="3"/>
        <v>1095</v>
      </c>
      <c r="G19" s="9" t="str">
        <f t="shared" si="4"/>
        <v/>
      </c>
      <c r="H19" s="9" t="str">
        <f t="shared" si="0"/>
        <v/>
      </c>
      <c r="I19" s="10" t="str">
        <f t="shared" si="5"/>
        <v/>
      </c>
      <c r="J19" s="22" t="str">
        <f t="shared" si="1"/>
        <v/>
      </c>
      <c r="K19" s="9">
        <f t="shared" si="6"/>
        <v>40544</v>
      </c>
      <c r="L19" s="9">
        <f t="shared" si="8"/>
        <v>40602</v>
      </c>
      <c r="M19" s="21">
        <f t="shared" si="7"/>
        <v>59</v>
      </c>
      <c r="N19" s="24">
        <f t="shared" si="2"/>
        <v>105.06849315068493</v>
      </c>
    </row>
    <row r="20" spans="1:14" x14ac:dyDescent="0.25">
      <c r="A20" s="5">
        <v>39608</v>
      </c>
      <c r="B20" s="6">
        <v>233</v>
      </c>
      <c r="C20" s="7">
        <v>39630</v>
      </c>
      <c r="D20" s="7">
        <v>40724</v>
      </c>
      <c r="E20" s="8">
        <v>4100</v>
      </c>
      <c r="F20">
        <f t="shared" si="3"/>
        <v>1095</v>
      </c>
      <c r="G20" s="9" t="str">
        <f t="shared" si="4"/>
        <v/>
      </c>
      <c r="H20" s="9" t="str">
        <f t="shared" si="0"/>
        <v/>
      </c>
      <c r="I20" s="10" t="str">
        <f t="shared" si="5"/>
        <v/>
      </c>
      <c r="J20" s="22" t="str">
        <f t="shared" si="1"/>
        <v/>
      </c>
      <c r="K20" s="9">
        <f t="shared" si="6"/>
        <v>40544</v>
      </c>
      <c r="L20" s="9">
        <f t="shared" si="8"/>
        <v>40724</v>
      </c>
      <c r="M20" s="21">
        <f t="shared" si="7"/>
        <v>181</v>
      </c>
      <c r="N20" s="24">
        <f t="shared" si="2"/>
        <v>677.71689497716898</v>
      </c>
    </row>
    <row r="21" spans="1:14" x14ac:dyDescent="0.25">
      <c r="A21" s="5">
        <v>39608</v>
      </c>
      <c r="B21" s="6">
        <v>234</v>
      </c>
      <c r="C21" s="7">
        <v>39630</v>
      </c>
      <c r="D21" s="7">
        <v>40724</v>
      </c>
      <c r="E21" s="8">
        <v>2920</v>
      </c>
      <c r="F21">
        <f t="shared" si="3"/>
        <v>1095</v>
      </c>
      <c r="G21" s="9" t="str">
        <f t="shared" si="4"/>
        <v/>
      </c>
      <c r="H21" s="9" t="str">
        <f t="shared" si="0"/>
        <v/>
      </c>
      <c r="I21" s="10" t="str">
        <f t="shared" si="5"/>
        <v/>
      </c>
      <c r="J21" s="22" t="str">
        <f t="shared" si="1"/>
        <v/>
      </c>
      <c r="K21" s="9">
        <f t="shared" si="6"/>
        <v>40544</v>
      </c>
      <c r="L21" s="9">
        <f t="shared" si="8"/>
        <v>40724</v>
      </c>
      <c r="M21" s="21">
        <f t="shared" si="7"/>
        <v>181</v>
      </c>
      <c r="N21" s="24">
        <f t="shared" si="2"/>
        <v>482.66666666666669</v>
      </c>
    </row>
    <row r="22" spans="1:14" x14ac:dyDescent="0.25">
      <c r="A22" s="5">
        <v>39629</v>
      </c>
      <c r="B22" s="6">
        <v>238</v>
      </c>
      <c r="C22" s="7">
        <v>39630</v>
      </c>
      <c r="D22" s="7">
        <v>40724</v>
      </c>
      <c r="E22" s="8">
        <v>2590</v>
      </c>
      <c r="F22">
        <f t="shared" si="3"/>
        <v>1095</v>
      </c>
      <c r="G22" s="9" t="str">
        <f t="shared" si="4"/>
        <v/>
      </c>
      <c r="H22" s="9" t="str">
        <f t="shared" si="0"/>
        <v/>
      </c>
      <c r="I22" s="10" t="str">
        <f t="shared" si="5"/>
        <v/>
      </c>
      <c r="J22" s="22" t="str">
        <f t="shared" si="1"/>
        <v/>
      </c>
      <c r="K22" s="9">
        <f t="shared" si="6"/>
        <v>40544</v>
      </c>
      <c r="L22" s="9">
        <f t="shared" si="8"/>
        <v>40724</v>
      </c>
      <c r="M22" s="21">
        <f t="shared" si="7"/>
        <v>181</v>
      </c>
      <c r="N22" s="24">
        <f t="shared" si="2"/>
        <v>428.11872146118719</v>
      </c>
    </row>
    <row r="23" spans="1:14" x14ac:dyDescent="0.25">
      <c r="A23" s="5">
        <v>39448</v>
      </c>
      <c r="B23" s="11" t="s">
        <v>8</v>
      </c>
      <c r="C23" s="7">
        <v>39661</v>
      </c>
      <c r="D23" s="7">
        <v>40755</v>
      </c>
      <c r="E23" s="8">
        <v>645</v>
      </c>
      <c r="F23">
        <f t="shared" si="3"/>
        <v>1095</v>
      </c>
      <c r="G23" s="9" t="str">
        <f t="shared" si="4"/>
        <v/>
      </c>
      <c r="H23" s="9" t="str">
        <f t="shared" si="0"/>
        <v/>
      </c>
      <c r="I23" s="10" t="str">
        <f t="shared" si="5"/>
        <v/>
      </c>
      <c r="J23" s="22" t="str">
        <f t="shared" si="1"/>
        <v/>
      </c>
      <c r="K23" s="9">
        <f t="shared" si="6"/>
        <v>40544</v>
      </c>
      <c r="L23" s="9">
        <f t="shared" si="8"/>
        <v>40755</v>
      </c>
      <c r="M23" s="21">
        <f t="shared" si="7"/>
        <v>212</v>
      </c>
      <c r="N23" s="24">
        <f t="shared" si="2"/>
        <v>124.87671232876713</v>
      </c>
    </row>
    <row r="24" spans="1:14" x14ac:dyDescent="0.25">
      <c r="A24" s="5">
        <v>39675</v>
      </c>
      <c r="B24" s="11" t="s">
        <v>8</v>
      </c>
      <c r="C24" s="7">
        <v>39706</v>
      </c>
      <c r="D24" s="7">
        <v>40800</v>
      </c>
      <c r="E24" s="8">
        <v>4216.92</v>
      </c>
      <c r="F24">
        <f t="shared" si="3"/>
        <v>1095</v>
      </c>
      <c r="G24" s="9" t="str">
        <f t="shared" si="4"/>
        <v/>
      </c>
      <c r="H24" s="9" t="str">
        <f t="shared" si="0"/>
        <v/>
      </c>
      <c r="I24" s="10" t="str">
        <f t="shared" si="5"/>
        <v/>
      </c>
      <c r="J24" s="22" t="str">
        <f t="shared" si="1"/>
        <v/>
      </c>
      <c r="K24" s="9">
        <f t="shared" si="6"/>
        <v>40544</v>
      </c>
      <c r="L24" s="9">
        <f t="shared" si="8"/>
        <v>40800</v>
      </c>
      <c r="M24" s="21">
        <f t="shared" si="7"/>
        <v>257</v>
      </c>
      <c r="N24" s="24">
        <f t="shared" si="2"/>
        <v>989.72460273972592</v>
      </c>
    </row>
    <row r="25" spans="1:14" x14ac:dyDescent="0.25">
      <c r="A25" s="5">
        <v>39722</v>
      </c>
      <c r="B25" s="11" t="s">
        <v>8</v>
      </c>
      <c r="C25" s="7">
        <v>39722</v>
      </c>
      <c r="D25" s="7">
        <v>40816</v>
      </c>
      <c r="E25" s="8">
        <v>2733.72</v>
      </c>
      <c r="F25">
        <f t="shared" si="3"/>
        <v>1095</v>
      </c>
      <c r="G25" s="9" t="str">
        <f t="shared" si="4"/>
        <v/>
      </c>
      <c r="H25" s="9" t="str">
        <f t="shared" si="0"/>
        <v/>
      </c>
      <c r="I25" s="10" t="str">
        <f t="shared" si="5"/>
        <v/>
      </c>
      <c r="J25" s="22" t="str">
        <f t="shared" si="1"/>
        <v/>
      </c>
      <c r="K25" s="9">
        <f t="shared" si="6"/>
        <v>40544</v>
      </c>
      <c r="L25" s="9">
        <f t="shared" si="8"/>
        <v>40816</v>
      </c>
      <c r="M25" s="21">
        <f t="shared" si="7"/>
        <v>273</v>
      </c>
      <c r="N25" s="24">
        <f t="shared" si="2"/>
        <v>681.55758904109587</v>
      </c>
    </row>
    <row r="26" spans="1:14" x14ac:dyDescent="0.25">
      <c r="A26" s="5">
        <v>39722</v>
      </c>
      <c r="B26" s="11" t="s">
        <v>8</v>
      </c>
      <c r="C26" s="7">
        <v>39722</v>
      </c>
      <c r="D26" s="7">
        <v>40602</v>
      </c>
      <c r="E26" s="8">
        <v>2450</v>
      </c>
      <c r="F26">
        <f t="shared" si="3"/>
        <v>881</v>
      </c>
      <c r="G26" s="9" t="str">
        <f t="shared" si="4"/>
        <v/>
      </c>
      <c r="H26" s="9" t="str">
        <f t="shared" si="0"/>
        <v/>
      </c>
      <c r="I26" s="10" t="str">
        <f t="shared" si="5"/>
        <v/>
      </c>
      <c r="J26" s="22" t="str">
        <f t="shared" si="1"/>
        <v/>
      </c>
      <c r="K26" s="9">
        <f t="shared" si="6"/>
        <v>40544</v>
      </c>
      <c r="L26" s="9">
        <f t="shared" si="8"/>
        <v>40602</v>
      </c>
      <c r="M26" s="21">
        <f t="shared" si="7"/>
        <v>59</v>
      </c>
      <c r="N26" s="24">
        <f t="shared" si="2"/>
        <v>164.07491486946651</v>
      </c>
    </row>
    <row r="27" spans="1:14" x14ac:dyDescent="0.25">
      <c r="A27" s="5">
        <v>39731</v>
      </c>
      <c r="B27" s="6">
        <v>257</v>
      </c>
      <c r="C27" s="7">
        <v>39731</v>
      </c>
      <c r="D27" s="7">
        <v>40825</v>
      </c>
      <c r="E27" s="8">
        <v>553.01</v>
      </c>
      <c r="F27">
        <f t="shared" si="3"/>
        <v>1095</v>
      </c>
      <c r="G27" s="9" t="str">
        <f t="shared" si="4"/>
        <v/>
      </c>
      <c r="H27" s="9" t="str">
        <f t="shared" si="0"/>
        <v/>
      </c>
      <c r="I27" s="10" t="str">
        <f t="shared" si="5"/>
        <v/>
      </c>
      <c r="J27" s="22" t="str">
        <f t="shared" si="1"/>
        <v/>
      </c>
      <c r="K27" s="9">
        <f t="shared" si="6"/>
        <v>40544</v>
      </c>
      <c r="L27" s="9">
        <f t="shared" si="8"/>
        <v>40825</v>
      </c>
      <c r="M27" s="21">
        <f t="shared" si="7"/>
        <v>282</v>
      </c>
      <c r="N27" s="24">
        <f t="shared" si="2"/>
        <v>142.41901369863015</v>
      </c>
    </row>
    <row r="28" spans="1:14" x14ac:dyDescent="0.25">
      <c r="A28" s="5">
        <v>39741</v>
      </c>
      <c r="B28" s="6">
        <v>259</v>
      </c>
      <c r="C28" s="7">
        <v>39753</v>
      </c>
      <c r="D28" s="7">
        <v>41577</v>
      </c>
      <c r="E28" s="8">
        <v>30500</v>
      </c>
      <c r="F28">
        <f t="shared" si="3"/>
        <v>1825</v>
      </c>
      <c r="G28" s="9">
        <f t="shared" si="4"/>
        <v>40909</v>
      </c>
      <c r="H28" s="9">
        <f t="shared" si="0"/>
        <v>41577</v>
      </c>
      <c r="I28" s="10">
        <f t="shared" si="5"/>
        <v>669</v>
      </c>
      <c r="J28" s="22">
        <f t="shared" si="1"/>
        <v>11180.547945205479</v>
      </c>
      <c r="K28" s="9">
        <f t="shared" si="6"/>
        <v>40544</v>
      </c>
      <c r="L28" s="9">
        <f t="shared" si="8"/>
        <v>40908</v>
      </c>
      <c r="M28" s="21">
        <f t="shared" si="7"/>
        <v>365</v>
      </c>
      <c r="N28" s="24">
        <f t="shared" si="2"/>
        <v>6100</v>
      </c>
    </row>
    <row r="29" spans="1:14" x14ac:dyDescent="0.25">
      <c r="A29" s="5">
        <v>39741</v>
      </c>
      <c r="B29" s="6">
        <v>260</v>
      </c>
      <c r="C29" s="7">
        <v>40848</v>
      </c>
      <c r="D29" s="7">
        <v>41577</v>
      </c>
      <c r="E29" s="8">
        <v>4018.24</v>
      </c>
      <c r="F29">
        <f t="shared" si="3"/>
        <v>730</v>
      </c>
      <c r="G29" s="9">
        <f t="shared" si="4"/>
        <v>40909</v>
      </c>
      <c r="H29" s="9">
        <f t="shared" si="0"/>
        <v>41577</v>
      </c>
      <c r="I29" s="10">
        <f t="shared" si="5"/>
        <v>669</v>
      </c>
      <c r="J29" s="22">
        <f t="shared" si="1"/>
        <v>3682.4692602739728</v>
      </c>
      <c r="K29" s="9">
        <f t="shared" si="6"/>
        <v>40848</v>
      </c>
      <c r="L29" s="9">
        <f t="shared" si="8"/>
        <v>40908</v>
      </c>
      <c r="M29" s="21">
        <f t="shared" si="7"/>
        <v>61</v>
      </c>
      <c r="N29" s="24">
        <f t="shared" si="2"/>
        <v>335.77073972602739</v>
      </c>
    </row>
    <row r="30" spans="1:14" x14ac:dyDescent="0.25">
      <c r="A30" s="5">
        <v>39741</v>
      </c>
      <c r="B30" s="6">
        <v>260</v>
      </c>
      <c r="C30" s="7">
        <v>39753</v>
      </c>
      <c r="D30" s="7">
        <v>40846</v>
      </c>
      <c r="E30" s="8">
        <v>10904.55</v>
      </c>
      <c r="F30">
        <f t="shared" si="3"/>
        <v>1094</v>
      </c>
      <c r="G30" s="9" t="str">
        <f t="shared" si="4"/>
        <v/>
      </c>
      <c r="H30" s="9" t="str">
        <f t="shared" si="0"/>
        <v/>
      </c>
      <c r="I30" s="10" t="str">
        <f t="shared" si="5"/>
        <v/>
      </c>
      <c r="J30" s="22" t="str">
        <f t="shared" si="1"/>
        <v/>
      </c>
      <c r="K30" s="9">
        <f t="shared" si="6"/>
        <v>40544</v>
      </c>
      <c r="L30" s="9">
        <f t="shared" si="8"/>
        <v>40846</v>
      </c>
      <c r="M30" s="21">
        <f t="shared" si="7"/>
        <v>303</v>
      </c>
      <c r="N30" s="24">
        <f t="shared" si="2"/>
        <v>3020.1815813528337</v>
      </c>
    </row>
    <row r="31" spans="1:14" x14ac:dyDescent="0.25">
      <c r="A31" s="5">
        <v>39741</v>
      </c>
      <c r="B31" s="6">
        <v>260</v>
      </c>
      <c r="C31" s="7">
        <v>39753</v>
      </c>
      <c r="D31" s="7">
        <v>40846</v>
      </c>
      <c r="E31" s="8">
        <v>2319.46</v>
      </c>
      <c r="F31">
        <f t="shared" si="3"/>
        <v>1094</v>
      </c>
      <c r="G31" s="9" t="str">
        <f t="shared" si="4"/>
        <v/>
      </c>
      <c r="H31" s="9" t="str">
        <f t="shared" si="0"/>
        <v/>
      </c>
      <c r="I31" s="10" t="str">
        <f t="shared" si="5"/>
        <v/>
      </c>
      <c r="J31" s="22" t="str">
        <f t="shared" si="1"/>
        <v/>
      </c>
      <c r="K31" s="9">
        <f t="shared" si="6"/>
        <v>40544</v>
      </c>
      <c r="L31" s="9">
        <f t="shared" si="8"/>
        <v>40846</v>
      </c>
      <c r="M31" s="21">
        <f t="shared" si="7"/>
        <v>303</v>
      </c>
      <c r="N31" s="24">
        <f t="shared" si="2"/>
        <v>642.40985374771481</v>
      </c>
    </row>
    <row r="32" spans="1:14" x14ac:dyDescent="0.25">
      <c r="A32" s="5">
        <v>39741</v>
      </c>
      <c r="B32" s="6">
        <v>260</v>
      </c>
      <c r="C32" s="7">
        <v>39753</v>
      </c>
      <c r="D32" s="7">
        <v>40846</v>
      </c>
      <c r="E32" s="8">
        <v>1420</v>
      </c>
      <c r="F32">
        <f t="shared" si="3"/>
        <v>1094</v>
      </c>
      <c r="G32" s="9" t="str">
        <f t="shared" si="4"/>
        <v/>
      </c>
      <c r="H32" s="9" t="str">
        <f t="shared" si="0"/>
        <v/>
      </c>
      <c r="I32" s="10" t="str">
        <f t="shared" si="5"/>
        <v/>
      </c>
      <c r="J32" s="22" t="str">
        <f t="shared" si="1"/>
        <v/>
      </c>
      <c r="K32" s="9">
        <f t="shared" si="6"/>
        <v>40544</v>
      </c>
      <c r="L32" s="9">
        <f t="shared" si="8"/>
        <v>40846</v>
      </c>
      <c r="M32" s="21">
        <f t="shared" si="7"/>
        <v>303</v>
      </c>
      <c r="N32" s="24">
        <f t="shared" si="2"/>
        <v>393.290676416819</v>
      </c>
    </row>
    <row r="33" spans="1:14" x14ac:dyDescent="0.25">
      <c r="A33" s="5">
        <v>39769</v>
      </c>
      <c r="B33" s="6">
        <v>266</v>
      </c>
      <c r="C33" s="7">
        <v>39767</v>
      </c>
      <c r="D33" s="7">
        <v>40861</v>
      </c>
      <c r="E33" s="8">
        <v>14231.7</v>
      </c>
      <c r="F33">
        <f t="shared" si="3"/>
        <v>1095</v>
      </c>
      <c r="G33" s="9" t="str">
        <f t="shared" si="4"/>
        <v/>
      </c>
      <c r="H33" s="9" t="str">
        <f t="shared" si="0"/>
        <v/>
      </c>
      <c r="I33" s="10" t="str">
        <f t="shared" si="5"/>
        <v/>
      </c>
      <c r="J33" s="22" t="str">
        <f t="shared" si="1"/>
        <v/>
      </c>
      <c r="K33" s="9">
        <f t="shared" si="6"/>
        <v>40544</v>
      </c>
      <c r="L33" s="9">
        <f t="shared" si="8"/>
        <v>40861</v>
      </c>
      <c r="M33" s="21">
        <f t="shared" si="7"/>
        <v>318</v>
      </c>
      <c r="N33" s="24">
        <f t="shared" si="2"/>
        <v>4133.0416438356169</v>
      </c>
    </row>
    <row r="34" spans="1:14" x14ac:dyDescent="0.25">
      <c r="A34" s="5">
        <v>39791</v>
      </c>
      <c r="B34" s="6">
        <v>271</v>
      </c>
      <c r="C34" s="7">
        <v>39790</v>
      </c>
      <c r="D34" s="7">
        <v>40884</v>
      </c>
      <c r="E34" s="8">
        <v>1390</v>
      </c>
      <c r="F34">
        <f t="shared" si="3"/>
        <v>1095</v>
      </c>
      <c r="G34" s="9" t="str">
        <f t="shared" si="4"/>
        <v/>
      </c>
      <c r="H34" s="9" t="str">
        <f t="shared" si="0"/>
        <v/>
      </c>
      <c r="I34" s="10" t="str">
        <f t="shared" si="5"/>
        <v/>
      </c>
      <c r="J34" s="22" t="str">
        <f t="shared" si="1"/>
        <v/>
      </c>
      <c r="K34" s="9">
        <f t="shared" si="6"/>
        <v>40544</v>
      </c>
      <c r="L34" s="9">
        <f t="shared" si="8"/>
        <v>40884</v>
      </c>
      <c r="M34" s="21">
        <f t="shared" si="7"/>
        <v>341</v>
      </c>
      <c r="N34" s="24">
        <f t="shared" si="2"/>
        <v>432.86757990867579</v>
      </c>
    </row>
    <row r="35" spans="1:14" x14ac:dyDescent="0.25">
      <c r="A35" s="5">
        <v>39818</v>
      </c>
      <c r="B35" s="6">
        <v>279</v>
      </c>
      <c r="C35" s="7">
        <v>39839</v>
      </c>
      <c r="D35" s="7">
        <v>41664</v>
      </c>
      <c r="E35" s="8">
        <v>440</v>
      </c>
      <c r="F35">
        <f t="shared" si="3"/>
        <v>1826</v>
      </c>
      <c r="G35" s="9">
        <f t="shared" si="4"/>
        <v>40909</v>
      </c>
      <c r="H35" s="9">
        <f t="shared" si="0"/>
        <v>41664</v>
      </c>
      <c r="I35" s="10">
        <f t="shared" si="5"/>
        <v>756</v>
      </c>
      <c r="J35" s="22">
        <f t="shared" si="1"/>
        <v>182.16867469879517</v>
      </c>
      <c r="K35" s="9">
        <f t="shared" si="6"/>
        <v>40544</v>
      </c>
      <c r="L35" s="9">
        <f t="shared" si="8"/>
        <v>40908</v>
      </c>
      <c r="M35" s="21">
        <f t="shared" si="7"/>
        <v>365</v>
      </c>
      <c r="N35" s="24">
        <f t="shared" si="2"/>
        <v>87.951807228915669</v>
      </c>
    </row>
    <row r="36" spans="1:14" x14ac:dyDescent="0.25">
      <c r="A36" s="5">
        <v>39818</v>
      </c>
      <c r="B36" s="6">
        <v>279</v>
      </c>
      <c r="C36" s="7">
        <v>39839</v>
      </c>
      <c r="D36" s="7">
        <v>41664</v>
      </c>
      <c r="E36" s="8">
        <v>1320</v>
      </c>
      <c r="F36">
        <f t="shared" si="3"/>
        <v>1826</v>
      </c>
      <c r="G36" s="9">
        <f t="shared" si="4"/>
        <v>40909</v>
      </c>
      <c r="H36" s="9">
        <f t="shared" si="0"/>
        <v>41664</v>
      </c>
      <c r="I36" s="10">
        <f t="shared" si="5"/>
        <v>756</v>
      </c>
      <c r="J36" s="22">
        <f t="shared" si="1"/>
        <v>546.50602409638554</v>
      </c>
      <c r="K36" s="9">
        <f t="shared" si="6"/>
        <v>40544</v>
      </c>
      <c r="L36" s="9">
        <f t="shared" si="8"/>
        <v>40908</v>
      </c>
      <c r="M36" s="21">
        <f t="shared" si="7"/>
        <v>365</v>
      </c>
      <c r="N36" s="24">
        <f t="shared" si="2"/>
        <v>263.85542168674698</v>
      </c>
    </row>
    <row r="37" spans="1:14" x14ac:dyDescent="0.25">
      <c r="A37" s="5">
        <v>39818</v>
      </c>
      <c r="B37" s="6">
        <v>279</v>
      </c>
      <c r="C37" s="7">
        <v>39839</v>
      </c>
      <c r="D37" s="7">
        <v>41664</v>
      </c>
      <c r="E37" s="8">
        <v>2670</v>
      </c>
      <c r="F37">
        <f t="shared" si="3"/>
        <v>1826</v>
      </c>
      <c r="G37" s="9">
        <f t="shared" si="4"/>
        <v>40909</v>
      </c>
      <c r="H37" s="9">
        <f t="shared" si="0"/>
        <v>41664</v>
      </c>
      <c r="I37" s="10">
        <f t="shared" si="5"/>
        <v>756</v>
      </c>
      <c r="J37" s="22">
        <f t="shared" si="1"/>
        <v>1105.4326396495071</v>
      </c>
      <c r="K37" s="9">
        <f t="shared" si="6"/>
        <v>40544</v>
      </c>
      <c r="L37" s="9">
        <f t="shared" si="8"/>
        <v>40908</v>
      </c>
      <c r="M37" s="21">
        <f t="shared" si="7"/>
        <v>365</v>
      </c>
      <c r="N37" s="24">
        <f t="shared" si="2"/>
        <v>533.70755750273827</v>
      </c>
    </row>
    <row r="38" spans="1:14" x14ac:dyDescent="0.25">
      <c r="A38" s="5">
        <v>39848</v>
      </c>
      <c r="B38" s="6">
        <v>282</v>
      </c>
      <c r="C38" s="7">
        <v>39845</v>
      </c>
      <c r="D38" s="7">
        <v>40939</v>
      </c>
      <c r="E38" s="8">
        <v>5497.79</v>
      </c>
      <c r="F38">
        <f t="shared" si="3"/>
        <v>1095</v>
      </c>
      <c r="G38" s="9">
        <f t="shared" si="4"/>
        <v>40909</v>
      </c>
      <c r="H38" s="9">
        <f t="shared" si="0"/>
        <v>40939</v>
      </c>
      <c r="I38" s="10">
        <f t="shared" si="5"/>
        <v>31</v>
      </c>
      <c r="J38" s="22">
        <f t="shared" si="1"/>
        <v>155.64519634703194</v>
      </c>
      <c r="K38" s="9">
        <f t="shared" si="6"/>
        <v>40544</v>
      </c>
      <c r="L38" s="9">
        <f t="shared" si="8"/>
        <v>40908</v>
      </c>
      <c r="M38" s="21">
        <f t="shared" si="7"/>
        <v>365</v>
      </c>
      <c r="N38" s="24">
        <f t="shared" si="2"/>
        <v>1832.5966666666668</v>
      </c>
    </row>
    <row r="39" spans="1:14" x14ac:dyDescent="0.25">
      <c r="A39" s="5">
        <v>39869</v>
      </c>
      <c r="B39" s="6">
        <v>286</v>
      </c>
      <c r="C39" s="7">
        <v>39873</v>
      </c>
      <c r="D39" s="7">
        <v>41698</v>
      </c>
      <c r="E39" s="8">
        <v>28184.5</v>
      </c>
      <c r="F39">
        <f t="shared" si="3"/>
        <v>1826</v>
      </c>
      <c r="G39" s="9">
        <f t="shared" si="4"/>
        <v>40909</v>
      </c>
      <c r="H39" s="9">
        <f t="shared" si="0"/>
        <v>41698</v>
      </c>
      <c r="I39" s="10">
        <f t="shared" si="5"/>
        <v>790</v>
      </c>
      <c r="J39" s="22">
        <f t="shared" si="1"/>
        <v>12193.732201533407</v>
      </c>
      <c r="K39" s="9">
        <f t="shared" si="6"/>
        <v>40544</v>
      </c>
      <c r="L39" s="9">
        <f t="shared" si="8"/>
        <v>40908</v>
      </c>
      <c r="M39" s="21">
        <f t="shared" si="7"/>
        <v>365</v>
      </c>
      <c r="N39" s="24">
        <f t="shared" si="2"/>
        <v>5633.8129791894853</v>
      </c>
    </row>
    <row r="40" spans="1:14" x14ac:dyDescent="0.25">
      <c r="A40" s="5">
        <v>39874</v>
      </c>
      <c r="B40" s="6">
        <v>289</v>
      </c>
      <c r="C40" s="7">
        <v>39873</v>
      </c>
      <c r="D40" s="7">
        <v>40967</v>
      </c>
      <c r="E40" s="8">
        <v>292.44</v>
      </c>
      <c r="F40">
        <f t="shared" si="3"/>
        <v>1095</v>
      </c>
      <c r="G40" s="9">
        <f t="shared" si="4"/>
        <v>40909</v>
      </c>
      <c r="H40" s="9">
        <f t="shared" si="0"/>
        <v>40967</v>
      </c>
      <c r="I40" s="10">
        <f t="shared" si="5"/>
        <v>59</v>
      </c>
      <c r="J40" s="22">
        <f t="shared" si="1"/>
        <v>15.757041095890409</v>
      </c>
      <c r="K40" s="9">
        <f t="shared" si="6"/>
        <v>40544</v>
      </c>
      <c r="L40" s="9">
        <f t="shared" si="8"/>
        <v>40908</v>
      </c>
      <c r="M40" s="21">
        <f t="shared" si="7"/>
        <v>365</v>
      </c>
      <c r="N40" s="24">
        <f t="shared" si="2"/>
        <v>97.48</v>
      </c>
    </row>
    <row r="41" spans="1:14" x14ac:dyDescent="0.25">
      <c r="A41" s="5">
        <v>39888</v>
      </c>
      <c r="B41" s="6">
        <v>295</v>
      </c>
      <c r="C41" s="7">
        <v>39887</v>
      </c>
      <c r="D41" s="7">
        <v>40982</v>
      </c>
      <c r="E41" s="8">
        <v>1240</v>
      </c>
      <c r="F41">
        <f t="shared" si="3"/>
        <v>1096</v>
      </c>
      <c r="G41" s="9">
        <f t="shared" si="4"/>
        <v>40909</v>
      </c>
      <c r="H41" s="9">
        <f t="shared" si="0"/>
        <v>40982</v>
      </c>
      <c r="I41" s="10">
        <f t="shared" si="5"/>
        <v>74</v>
      </c>
      <c r="J41" s="22">
        <f t="shared" si="1"/>
        <v>83.722627737226276</v>
      </c>
      <c r="K41" s="9">
        <f t="shared" si="6"/>
        <v>40544</v>
      </c>
      <c r="L41" s="9">
        <f t="shared" si="8"/>
        <v>40908</v>
      </c>
      <c r="M41" s="21">
        <f t="shared" si="7"/>
        <v>365</v>
      </c>
      <c r="N41" s="24">
        <f t="shared" si="2"/>
        <v>412.95620437956205</v>
      </c>
    </row>
    <row r="42" spans="1:14" x14ac:dyDescent="0.25">
      <c r="A42" s="5">
        <v>39892</v>
      </c>
      <c r="B42" s="6">
        <v>297</v>
      </c>
      <c r="C42" s="7">
        <v>39904</v>
      </c>
      <c r="D42" s="7">
        <v>40602</v>
      </c>
      <c r="E42" s="8">
        <v>9400.19</v>
      </c>
      <c r="F42">
        <f t="shared" si="3"/>
        <v>699</v>
      </c>
      <c r="G42" s="9" t="str">
        <f t="shared" si="4"/>
        <v/>
      </c>
      <c r="H42" s="9" t="str">
        <f t="shared" si="0"/>
        <v/>
      </c>
      <c r="I42" s="10" t="str">
        <f t="shared" si="5"/>
        <v/>
      </c>
      <c r="J42" s="22" t="str">
        <f t="shared" si="1"/>
        <v/>
      </c>
      <c r="K42" s="9">
        <f t="shared" si="6"/>
        <v>40544</v>
      </c>
      <c r="L42" s="9">
        <f t="shared" si="8"/>
        <v>40602</v>
      </c>
      <c r="M42" s="21">
        <f t="shared" si="7"/>
        <v>59</v>
      </c>
      <c r="N42" s="24">
        <f t="shared" si="2"/>
        <v>793.43520743919896</v>
      </c>
    </row>
    <row r="43" spans="1:14" x14ac:dyDescent="0.25">
      <c r="A43" s="5">
        <v>39974</v>
      </c>
      <c r="B43" s="6">
        <v>311</v>
      </c>
      <c r="C43" s="7">
        <v>39994</v>
      </c>
      <c r="D43" s="7">
        <v>41089</v>
      </c>
      <c r="E43" s="8">
        <v>4915</v>
      </c>
      <c r="F43">
        <f t="shared" si="3"/>
        <v>1096</v>
      </c>
      <c r="G43" s="9">
        <f t="shared" si="4"/>
        <v>40909</v>
      </c>
      <c r="H43" s="9">
        <f t="shared" si="0"/>
        <v>41089</v>
      </c>
      <c r="I43" s="10">
        <f t="shared" si="5"/>
        <v>181</v>
      </c>
      <c r="J43" s="22">
        <f t="shared" si="1"/>
        <v>811.69251824817513</v>
      </c>
      <c r="K43" s="9">
        <f t="shared" si="6"/>
        <v>40544</v>
      </c>
      <c r="L43" s="9">
        <f t="shared" si="8"/>
        <v>40908</v>
      </c>
      <c r="M43" s="21">
        <f t="shared" si="7"/>
        <v>365</v>
      </c>
      <c r="N43" s="24">
        <f t="shared" si="2"/>
        <v>1636.838503649635</v>
      </c>
    </row>
    <row r="44" spans="1:14" x14ac:dyDescent="0.25">
      <c r="A44" s="5">
        <v>39974</v>
      </c>
      <c r="B44" s="6">
        <v>312</v>
      </c>
      <c r="C44" s="7">
        <v>39994</v>
      </c>
      <c r="D44" s="7">
        <v>41089</v>
      </c>
      <c r="E44" s="8">
        <v>565.19000000000005</v>
      </c>
      <c r="F44">
        <f t="shared" si="3"/>
        <v>1096</v>
      </c>
      <c r="G44" s="9">
        <f t="shared" si="4"/>
        <v>40909</v>
      </c>
      <c r="H44" s="9">
        <f t="shared" si="0"/>
        <v>41089</v>
      </c>
      <c r="I44" s="10">
        <f t="shared" si="5"/>
        <v>181</v>
      </c>
      <c r="J44" s="22">
        <f t="shared" si="1"/>
        <v>93.338859489051103</v>
      </c>
      <c r="K44" s="9">
        <f t="shared" si="6"/>
        <v>40544</v>
      </c>
      <c r="L44" s="9">
        <f t="shared" si="8"/>
        <v>40908</v>
      </c>
      <c r="M44" s="21">
        <f t="shared" si="7"/>
        <v>365</v>
      </c>
      <c r="N44" s="24">
        <f t="shared" si="2"/>
        <v>188.22477189781023</v>
      </c>
    </row>
    <row r="45" spans="1:14" x14ac:dyDescent="0.25">
      <c r="A45" s="5">
        <v>39993</v>
      </c>
      <c r="B45" s="6">
        <v>317</v>
      </c>
      <c r="C45" s="7">
        <v>39995</v>
      </c>
      <c r="D45" s="7">
        <v>41090</v>
      </c>
      <c r="E45" s="8">
        <v>799.09</v>
      </c>
      <c r="F45">
        <f t="shared" si="3"/>
        <v>1096</v>
      </c>
      <c r="G45" s="9">
        <f t="shared" si="4"/>
        <v>40909</v>
      </c>
      <c r="H45" s="9">
        <f t="shared" si="0"/>
        <v>41090</v>
      </c>
      <c r="I45" s="10">
        <f t="shared" si="5"/>
        <v>182</v>
      </c>
      <c r="J45" s="22">
        <f t="shared" si="1"/>
        <v>132.69560218978103</v>
      </c>
      <c r="K45" s="9">
        <f t="shared" si="6"/>
        <v>40544</v>
      </c>
      <c r="L45" s="9">
        <f t="shared" si="8"/>
        <v>40908</v>
      </c>
      <c r="M45" s="21">
        <f t="shared" si="7"/>
        <v>365</v>
      </c>
      <c r="N45" s="24">
        <f t="shared" si="2"/>
        <v>266.12030109489052</v>
      </c>
    </row>
    <row r="46" spans="1:14" x14ac:dyDescent="0.25">
      <c r="A46" s="5">
        <v>39990</v>
      </c>
      <c r="B46" s="6">
        <v>316</v>
      </c>
      <c r="C46" s="7">
        <v>39995</v>
      </c>
      <c r="D46" s="7">
        <v>41090</v>
      </c>
      <c r="E46" s="8">
        <v>5117.82</v>
      </c>
      <c r="F46">
        <f t="shared" si="3"/>
        <v>1096</v>
      </c>
      <c r="G46" s="9">
        <f t="shared" si="4"/>
        <v>40909</v>
      </c>
      <c r="H46" s="9">
        <f t="shared" si="0"/>
        <v>41090</v>
      </c>
      <c r="I46" s="10">
        <f t="shared" si="5"/>
        <v>182</v>
      </c>
      <c r="J46" s="22">
        <f t="shared" si="1"/>
        <v>849.8569708029197</v>
      </c>
      <c r="K46" s="9">
        <f t="shared" si="6"/>
        <v>40544</v>
      </c>
      <c r="L46" s="9">
        <f t="shared" si="8"/>
        <v>40908</v>
      </c>
      <c r="M46" s="21">
        <f t="shared" si="7"/>
        <v>365</v>
      </c>
      <c r="N46" s="24">
        <f t="shared" si="2"/>
        <v>1704.3834854014597</v>
      </c>
    </row>
    <row r="47" spans="1:14" x14ac:dyDescent="0.25">
      <c r="A47" s="5">
        <v>39996</v>
      </c>
      <c r="B47" s="6">
        <v>319</v>
      </c>
      <c r="C47" s="7">
        <v>39995</v>
      </c>
      <c r="D47" s="7">
        <v>41243</v>
      </c>
      <c r="E47" s="8">
        <v>1632.6</v>
      </c>
      <c r="F47">
        <f t="shared" si="3"/>
        <v>1249</v>
      </c>
      <c r="G47" s="9">
        <f t="shared" si="4"/>
        <v>40909</v>
      </c>
      <c r="H47" s="9">
        <f t="shared" si="0"/>
        <v>41243</v>
      </c>
      <c r="I47" s="10">
        <f t="shared" si="5"/>
        <v>335</v>
      </c>
      <c r="J47" s="22">
        <f t="shared" si="1"/>
        <v>437.88710968775018</v>
      </c>
      <c r="K47" s="9">
        <f t="shared" si="6"/>
        <v>40544</v>
      </c>
      <c r="L47" s="9">
        <f t="shared" si="8"/>
        <v>40908</v>
      </c>
      <c r="M47" s="21">
        <f t="shared" si="7"/>
        <v>365</v>
      </c>
      <c r="N47" s="24">
        <f t="shared" si="2"/>
        <v>477.10088070456368</v>
      </c>
    </row>
    <row r="48" spans="1:14" x14ac:dyDescent="0.25">
      <c r="A48" s="5">
        <v>40021</v>
      </c>
      <c r="B48" s="6">
        <v>325</v>
      </c>
      <c r="C48" s="7">
        <v>40026</v>
      </c>
      <c r="D48" s="7">
        <v>41121</v>
      </c>
      <c r="E48" s="8">
        <v>3194.32</v>
      </c>
      <c r="F48">
        <f t="shared" si="3"/>
        <v>1096</v>
      </c>
      <c r="G48" s="9">
        <f t="shared" si="4"/>
        <v>40909</v>
      </c>
      <c r="H48" s="9">
        <f t="shared" si="0"/>
        <v>41121</v>
      </c>
      <c r="I48" s="10">
        <f t="shared" si="5"/>
        <v>213</v>
      </c>
      <c r="J48" s="22">
        <f t="shared" si="1"/>
        <v>620.79394160583945</v>
      </c>
      <c r="K48" s="9">
        <f t="shared" si="6"/>
        <v>40544</v>
      </c>
      <c r="L48" s="9">
        <f t="shared" si="8"/>
        <v>40908</v>
      </c>
      <c r="M48" s="21">
        <f t="shared" si="7"/>
        <v>365</v>
      </c>
      <c r="N48" s="24">
        <f t="shared" si="2"/>
        <v>1063.8018248175183</v>
      </c>
    </row>
    <row r="49" spans="1:14" x14ac:dyDescent="0.25">
      <c r="A49" s="5">
        <v>40035</v>
      </c>
      <c r="B49" s="6">
        <v>328</v>
      </c>
      <c r="C49" s="7">
        <v>40035</v>
      </c>
      <c r="D49" s="7">
        <v>41130</v>
      </c>
      <c r="E49" s="8">
        <v>1935</v>
      </c>
      <c r="F49">
        <f t="shared" si="3"/>
        <v>1096</v>
      </c>
      <c r="G49" s="9">
        <f t="shared" si="4"/>
        <v>40909</v>
      </c>
      <c r="H49" s="9">
        <f t="shared" si="0"/>
        <v>41130</v>
      </c>
      <c r="I49" s="10">
        <f t="shared" si="5"/>
        <v>222</v>
      </c>
      <c r="J49" s="22">
        <f t="shared" si="1"/>
        <v>391.94343065693431</v>
      </c>
      <c r="K49" s="9">
        <f t="shared" si="6"/>
        <v>40544</v>
      </c>
      <c r="L49" s="9">
        <f t="shared" si="8"/>
        <v>40908</v>
      </c>
      <c r="M49" s="21">
        <f t="shared" si="7"/>
        <v>365</v>
      </c>
      <c r="N49" s="24">
        <f t="shared" si="2"/>
        <v>644.41149635036493</v>
      </c>
    </row>
    <row r="50" spans="1:14" x14ac:dyDescent="0.25">
      <c r="A50" s="5">
        <v>40043</v>
      </c>
      <c r="B50" s="6">
        <v>329</v>
      </c>
      <c r="C50" s="7">
        <v>40042</v>
      </c>
      <c r="D50" s="7">
        <v>41137</v>
      </c>
      <c r="E50" s="8">
        <v>106.27</v>
      </c>
      <c r="F50">
        <f t="shared" si="3"/>
        <v>1096</v>
      </c>
      <c r="G50" s="9">
        <f t="shared" si="4"/>
        <v>40909</v>
      </c>
      <c r="H50" s="9">
        <f t="shared" si="0"/>
        <v>41137</v>
      </c>
      <c r="I50" s="10">
        <f t="shared" si="5"/>
        <v>229</v>
      </c>
      <c r="J50" s="22">
        <f t="shared" si="1"/>
        <v>22.204224452554744</v>
      </c>
      <c r="K50" s="9">
        <f t="shared" si="6"/>
        <v>40544</v>
      </c>
      <c r="L50" s="9">
        <f t="shared" si="8"/>
        <v>40908</v>
      </c>
      <c r="M50" s="21">
        <f t="shared" si="7"/>
        <v>365</v>
      </c>
      <c r="N50" s="24">
        <f t="shared" si="2"/>
        <v>35.391012773722622</v>
      </c>
    </row>
    <row r="51" spans="1:14" x14ac:dyDescent="0.25">
      <c r="A51" s="5">
        <v>40044</v>
      </c>
      <c r="B51" s="6">
        <v>330</v>
      </c>
      <c r="C51" s="7">
        <v>40043</v>
      </c>
      <c r="D51" s="7">
        <v>41138</v>
      </c>
      <c r="E51" s="8">
        <v>1973.81</v>
      </c>
      <c r="F51">
        <f t="shared" si="3"/>
        <v>1096</v>
      </c>
      <c r="G51" s="9">
        <f t="shared" si="4"/>
        <v>40909</v>
      </c>
      <c r="H51" s="9">
        <f t="shared" si="0"/>
        <v>41138</v>
      </c>
      <c r="I51" s="10">
        <f t="shared" si="5"/>
        <v>230</v>
      </c>
      <c r="J51" s="22">
        <f t="shared" si="1"/>
        <v>414.21195255474453</v>
      </c>
      <c r="K51" s="9">
        <f t="shared" si="6"/>
        <v>40544</v>
      </c>
      <c r="L51" s="9">
        <f t="shared" si="8"/>
        <v>40908</v>
      </c>
      <c r="M51" s="21">
        <f t="shared" si="7"/>
        <v>365</v>
      </c>
      <c r="N51" s="24">
        <f t="shared" si="2"/>
        <v>657.33635948905112</v>
      </c>
    </row>
    <row r="52" spans="1:14" x14ac:dyDescent="0.25">
      <c r="A52" s="5">
        <v>40063</v>
      </c>
      <c r="B52" s="6">
        <v>333</v>
      </c>
      <c r="C52" s="7">
        <v>40093</v>
      </c>
      <c r="D52" s="7">
        <v>41918</v>
      </c>
      <c r="E52" s="8">
        <v>1158</v>
      </c>
      <c r="F52">
        <f t="shared" si="3"/>
        <v>1826</v>
      </c>
      <c r="G52" s="9">
        <f t="shared" si="4"/>
        <v>40909</v>
      </c>
      <c r="H52" s="9">
        <f t="shared" si="0"/>
        <v>41918</v>
      </c>
      <c r="I52" s="10">
        <f t="shared" si="5"/>
        <v>1010</v>
      </c>
      <c r="J52" s="22">
        <f t="shared" si="1"/>
        <v>640.51478641840083</v>
      </c>
      <c r="K52" s="9">
        <f t="shared" si="6"/>
        <v>40544</v>
      </c>
      <c r="L52" s="9">
        <f t="shared" si="8"/>
        <v>40908</v>
      </c>
      <c r="M52" s="21">
        <f t="shared" si="7"/>
        <v>365</v>
      </c>
      <c r="N52" s="24">
        <f t="shared" si="2"/>
        <v>231.47316538882805</v>
      </c>
    </row>
    <row r="53" spans="1:14" x14ac:dyDescent="0.25">
      <c r="A53" s="5">
        <v>40074</v>
      </c>
      <c r="B53" s="6">
        <v>335</v>
      </c>
      <c r="C53" s="7">
        <v>40046</v>
      </c>
      <c r="D53" s="7">
        <v>41141</v>
      </c>
      <c r="E53" s="8">
        <v>3975</v>
      </c>
      <c r="F53">
        <f t="shared" si="3"/>
        <v>1096</v>
      </c>
      <c r="G53" s="9">
        <f t="shared" si="4"/>
        <v>40909</v>
      </c>
      <c r="H53" s="9">
        <f t="shared" si="0"/>
        <v>41141</v>
      </c>
      <c r="I53" s="10">
        <f t="shared" si="5"/>
        <v>233</v>
      </c>
      <c r="J53" s="22">
        <f t="shared" si="1"/>
        <v>845.05018248175179</v>
      </c>
      <c r="K53" s="9">
        <f t="shared" si="6"/>
        <v>40544</v>
      </c>
      <c r="L53" s="9">
        <f t="shared" si="8"/>
        <v>40908</v>
      </c>
      <c r="M53" s="21">
        <f t="shared" si="7"/>
        <v>365</v>
      </c>
      <c r="N53" s="24">
        <f t="shared" si="2"/>
        <v>1323.7910583941605</v>
      </c>
    </row>
    <row r="54" spans="1:14" x14ac:dyDescent="0.25">
      <c r="A54" s="5">
        <v>40106</v>
      </c>
      <c r="B54" s="6">
        <v>354</v>
      </c>
      <c r="C54" s="7">
        <v>40106</v>
      </c>
      <c r="D54" s="7">
        <v>41931</v>
      </c>
      <c r="E54" s="8">
        <v>9300</v>
      </c>
      <c r="F54">
        <f t="shared" si="3"/>
        <v>1826</v>
      </c>
      <c r="G54" s="9">
        <f t="shared" si="4"/>
        <v>40909</v>
      </c>
      <c r="H54" s="9">
        <f t="shared" si="0"/>
        <v>41931</v>
      </c>
      <c r="I54" s="10">
        <f t="shared" si="5"/>
        <v>1023</v>
      </c>
      <c r="J54" s="22">
        <f t="shared" si="1"/>
        <v>5210.2409638554218</v>
      </c>
      <c r="K54" s="9">
        <f t="shared" si="6"/>
        <v>40544</v>
      </c>
      <c r="L54" s="9">
        <f t="shared" si="8"/>
        <v>40908</v>
      </c>
      <c r="M54" s="21">
        <f t="shared" si="7"/>
        <v>365</v>
      </c>
      <c r="N54" s="24">
        <f t="shared" si="2"/>
        <v>1858.9813800657173</v>
      </c>
    </row>
    <row r="55" spans="1:14" x14ac:dyDescent="0.25">
      <c r="A55" s="5">
        <v>40114</v>
      </c>
      <c r="B55" s="6">
        <v>355</v>
      </c>
      <c r="C55" s="7">
        <v>40210</v>
      </c>
      <c r="D55" s="7">
        <v>40574</v>
      </c>
      <c r="E55" s="8">
        <v>4579.68</v>
      </c>
      <c r="F55">
        <f t="shared" si="3"/>
        <v>365</v>
      </c>
      <c r="G55" s="9" t="str">
        <f t="shared" si="4"/>
        <v/>
      </c>
      <c r="H55" s="9" t="str">
        <f t="shared" si="0"/>
        <v/>
      </c>
      <c r="I55" s="10" t="str">
        <f t="shared" si="5"/>
        <v/>
      </c>
      <c r="J55" s="22" t="str">
        <f t="shared" si="1"/>
        <v/>
      </c>
      <c r="K55" s="9">
        <f t="shared" si="6"/>
        <v>40544</v>
      </c>
      <c r="L55" s="9">
        <f t="shared" si="8"/>
        <v>40574</v>
      </c>
      <c r="M55" s="21">
        <f t="shared" si="7"/>
        <v>31</v>
      </c>
      <c r="N55" s="24">
        <f t="shared" si="2"/>
        <v>388.95912328767128</v>
      </c>
    </row>
    <row r="56" spans="1:14" x14ac:dyDescent="0.25">
      <c r="A56" s="5">
        <v>40135</v>
      </c>
      <c r="B56" s="6">
        <v>360</v>
      </c>
      <c r="C56" s="7">
        <v>40142</v>
      </c>
      <c r="D56" s="7">
        <v>41968</v>
      </c>
      <c r="E56" s="8">
        <v>25436.400000000001</v>
      </c>
      <c r="F56">
        <f t="shared" si="3"/>
        <v>1827</v>
      </c>
      <c r="G56" s="9">
        <f t="shared" si="4"/>
        <v>40909</v>
      </c>
      <c r="H56" s="9">
        <f t="shared" si="0"/>
        <v>41968</v>
      </c>
      <c r="I56" s="10">
        <f t="shared" si="5"/>
        <v>1060</v>
      </c>
      <c r="J56" s="22">
        <f t="shared" si="1"/>
        <v>14757.845648604269</v>
      </c>
      <c r="K56" s="9">
        <f t="shared" si="6"/>
        <v>40544</v>
      </c>
      <c r="L56" s="9">
        <f t="shared" si="8"/>
        <v>40908</v>
      </c>
      <c r="M56" s="21">
        <f t="shared" si="7"/>
        <v>365</v>
      </c>
      <c r="N56" s="24">
        <f t="shared" si="2"/>
        <v>5081.7110016420365</v>
      </c>
    </row>
    <row r="57" spans="1:14" x14ac:dyDescent="0.25">
      <c r="A57" s="5">
        <v>40155</v>
      </c>
      <c r="B57" s="6">
        <v>363</v>
      </c>
      <c r="C57" s="7">
        <v>40142</v>
      </c>
      <c r="D57" s="7">
        <v>41968</v>
      </c>
      <c r="E57" s="8">
        <v>42394</v>
      </c>
      <c r="F57">
        <f t="shared" si="3"/>
        <v>1827</v>
      </c>
      <c r="G57" s="9">
        <f t="shared" si="4"/>
        <v>40909</v>
      </c>
      <c r="H57" s="9">
        <f t="shared" si="0"/>
        <v>41968</v>
      </c>
      <c r="I57" s="10">
        <f t="shared" si="5"/>
        <v>1060</v>
      </c>
      <c r="J57" s="22">
        <f t="shared" si="1"/>
        <v>24596.409414340447</v>
      </c>
      <c r="K57" s="9">
        <f t="shared" si="6"/>
        <v>40544</v>
      </c>
      <c r="L57" s="9">
        <f t="shared" si="8"/>
        <v>40908</v>
      </c>
      <c r="M57" s="21">
        <f t="shared" si="7"/>
        <v>365</v>
      </c>
      <c r="N57" s="24">
        <f t="shared" si="2"/>
        <v>8469.5183360700594</v>
      </c>
    </row>
    <row r="58" spans="1:14" x14ac:dyDescent="0.25">
      <c r="A58" s="5">
        <v>40155</v>
      </c>
      <c r="B58" s="6">
        <v>364</v>
      </c>
      <c r="C58" s="7">
        <v>40155</v>
      </c>
      <c r="D58" s="7">
        <v>41250</v>
      </c>
      <c r="E58" s="8">
        <v>8220.5</v>
      </c>
      <c r="F58">
        <f t="shared" si="3"/>
        <v>1096</v>
      </c>
      <c r="G58" s="9">
        <f t="shared" si="4"/>
        <v>40909</v>
      </c>
      <c r="H58" s="9">
        <f t="shared" si="0"/>
        <v>41250</v>
      </c>
      <c r="I58" s="10">
        <f t="shared" si="5"/>
        <v>342</v>
      </c>
      <c r="J58" s="22">
        <f t="shared" si="1"/>
        <v>2565.1560218978102</v>
      </c>
      <c r="K58" s="9">
        <f t="shared" si="6"/>
        <v>40544</v>
      </c>
      <c r="L58" s="9">
        <f t="shared" si="8"/>
        <v>40908</v>
      </c>
      <c r="M58" s="21">
        <f t="shared" si="7"/>
        <v>365</v>
      </c>
      <c r="N58" s="24">
        <f t="shared" si="2"/>
        <v>2737.6665145985403</v>
      </c>
    </row>
    <row r="59" spans="1:14" x14ac:dyDescent="0.25">
      <c r="A59" s="5">
        <v>40155</v>
      </c>
      <c r="B59" s="6">
        <v>365</v>
      </c>
      <c r="C59" s="7">
        <v>40182</v>
      </c>
      <c r="D59" s="7">
        <v>41277</v>
      </c>
      <c r="E59" s="8">
        <v>5905.24</v>
      </c>
      <c r="F59">
        <f t="shared" si="3"/>
        <v>1096</v>
      </c>
      <c r="G59" s="9">
        <f t="shared" si="4"/>
        <v>40909</v>
      </c>
      <c r="H59" s="9">
        <f t="shared" si="0"/>
        <v>41277</v>
      </c>
      <c r="I59" s="10">
        <f t="shared" si="5"/>
        <v>369</v>
      </c>
      <c r="J59" s="22">
        <f t="shared" si="1"/>
        <v>1988.169306569343</v>
      </c>
      <c r="K59" s="9">
        <f t="shared" si="6"/>
        <v>40544</v>
      </c>
      <c r="L59" s="9">
        <f t="shared" si="8"/>
        <v>40908</v>
      </c>
      <c r="M59" s="21">
        <f t="shared" si="7"/>
        <v>365</v>
      </c>
      <c r="N59" s="24">
        <f t="shared" si="2"/>
        <v>1966.6173357664234</v>
      </c>
    </row>
    <row r="60" spans="1:14" x14ac:dyDescent="0.25">
      <c r="A60" s="5">
        <v>40155</v>
      </c>
      <c r="B60" s="6">
        <v>365</v>
      </c>
      <c r="C60" s="7">
        <v>40182</v>
      </c>
      <c r="D60" s="7">
        <v>40694</v>
      </c>
      <c r="E60" s="8">
        <v>680.4</v>
      </c>
      <c r="F60">
        <f t="shared" si="3"/>
        <v>513</v>
      </c>
      <c r="G60" s="9" t="str">
        <f t="shared" si="4"/>
        <v/>
      </c>
      <c r="H60" s="9" t="str">
        <f t="shared" si="0"/>
        <v/>
      </c>
      <c r="I60" s="10" t="str">
        <f t="shared" si="5"/>
        <v/>
      </c>
      <c r="J60" s="22" t="str">
        <f t="shared" si="1"/>
        <v/>
      </c>
      <c r="K60" s="9">
        <f t="shared" si="6"/>
        <v>40544</v>
      </c>
      <c r="L60" s="9">
        <f t="shared" si="8"/>
        <v>40694</v>
      </c>
      <c r="M60" s="21">
        <f t="shared" si="7"/>
        <v>151</v>
      </c>
      <c r="N60" s="24">
        <f t="shared" si="2"/>
        <v>200.27368421052631</v>
      </c>
    </row>
    <row r="61" spans="1:14" x14ac:dyDescent="0.25">
      <c r="A61" s="5">
        <v>40156</v>
      </c>
      <c r="B61" s="6">
        <v>366</v>
      </c>
      <c r="C61" s="7">
        <v>40544</v>
      </c>
      <c r="D61" s="7">
        <v>41639</v>
      </c>
      <c r="E61" s="8">
        <v>3341.84</v>
      </c>
      <c r="F61">
        <f t="shared" si="3"/>
        <v>1096</v>
      </c>
      <c r="G61" s="9">
        <f t="shared" si="4"/>
        <v>40909</v>
      </c>
      <c r="H61" s="9">
        <f t="shared" si="0"/>
        <v>41639</v>
      </c>
      <c r="I61" s="10">
        <f t="shared" si="5"/>
        <v>731</v>
      </c>
      <c r="J61" s="22">
        <f t="shared" si="1"/>
        <v>2228.9097080291972</v>
      </c>
      <c r="K61" s="9">
        <f t="shared" si="6"/>
        <v>40544</v>
      </c>
      <c r="L61" s="9">
        <f t="shared" si="8"/>
        <v>40908</v>
      </c>
      <c r="M61" s="21">
        <f t="shared" si="7"/>
        <v>365</v>
      </c>
      <c r="N61" s="24">
        <f t="shared" si="2"/>
        <v>1112.930291970803</v>
      </c>
    </row>
    <row r="62" spans="1:14" x14ac:dyDescent="0.25">
      <c r="A62" s="5">
        <v>40156</v>
      </c>
      <c r="B62" s="6">
        <v>367</v>
      </c>
      <c r="C62" s="7">
        <v>40070</v>
      </c>
      <c r="D62" s="7">
        <v>41165</v>
      </c>
      <c r="E62" s="8">
        <v>3613.36</v>
      </c>
      <c r="F62">
        <f t="shared" si="3"/>
        <v>1096</v>
      </c>
      <c r="G62" s="9">
        <f t="shared" si="4"/>
        <v>40909</v>
      </c>
      <c r="H62" s="9">
        <f t="shared" si="0"/>
        <v>41165</v>
      </c>
      <c r="I62" s="10">
        <f t="shared" si="5"/>
        <v>257</v>
      </c>
      <c r="J62" s="22">
        <f t="shared" si="1"/>
        <v>847.29335766423355</v>
      </c>
      <c r="K62" s="9">
        <f t="shared" si="6"/>
        <v>40544</v>
      </c>
      <c r="L62" s="9">
        <f t="shared" si="8"/>
        <v>40908</v>
      </c>
      <c r="M62" s="21">
        <f t="shared" si="7"/>
        <v>365</v>
      </c>
      <c r="N62" s="24">
        <f t="shared" si="2"/>
        <v>1203.354379562044</v>
      </c>
    </row>
    <row r="63" spans="1:14" x14ac:dyDescent="0.25">
      <c r="A63" s="5">
        <v>40158</v>
      </c>
      <c r="B63" s="6">
        <v>368</v>
      </c>
      <c r="C63" s="7">
        <v>40157</v>
      </c>
      <c r="D63" s="7">
        <v>41252</v>
      </c>
      <c r="E63" s="8">
        <v>1510</v>
      </c>
      <c r="F63">
        <f t="shared" si="3"/>
        <v>1096</v>
      </c>
      <c r="G63" s="9">
        <f t="shared" si="4"/>
        <v>40909</v>
      </c>
      <c r="H63" s="9">
        <f t="shared" si="0"/>
        <v>41252</v>
      </c>
      <c r="I63" s="10">
        <f t="shared" si="5"/>
        <v>344</v>
      </c>
      <c r="J63" s="22">
        <f t="shared" si="1"/>
        <v>473.94160583941607</v>
      </c>
      <c r="K63" s="9">
        <f t="shared" si="6"/>
        <v>40544</v>
      </c>
      <c r="L63" s="9">
        <f t="shared" si="8"/>
        <v>40908</v>
      </c>
      <c r="M63" s="21">
        <f t="shared" si="7"/>
        <v>365</v>
      </c>
      <c r="N63" s="24">
        <f t="shared" si="2"/>
        <v>502.87408759124088</v>
      </c>
    </row>
    <row r="64" spans="1:14" x14ac:dyDescent="0.25">
      <c r="A64" s="5">
        <v>40162</v>
      </c>
      <c r="B64" s="6">
        <v>369</v>
      </c>
      <c r="C64" s="7">
        <v>40201</v>
      </c>
      <c r="D64" s="7">
        <v>40565</v>
      </c>
      <c r="E64" s="8">
        <v>1674</v>
      </c>
      <c r="F64">
        <f t="shared" si="3"/>
        <v>365</v>
      </c>
      <c r="G64" s="9" t="str">
        <f t="shared" si="4"/>
        <v/>
      </c>
      <c r="H64" s="9" t="str">
        <f t="shared" si="0"/>
        <v/>
      </c>
      <c r="I64" s="10" t="str">
        <f t="shared" si="5"/>
        <v/>
      </c>
      <c r="J64" s="22" t="str">
        <f t="shared" si="1"/>
        <v/>
      </c>
      <c r="K64" s="9">
        <f t="shared" si="6"/>
        <v>40544</v>
      </c>
      <c r="L64" s="9">
        <f t="shared" si="8"/>
        <v>40565</v>
      </c>
      <c r="M64" s="21">
        <f t="shared" si="7"/>
        <v>22</v>
      </c>
      <c r="N64" s="24">
        <f t="shared" si="2"/>
        <v>100.8986301369863</v>
      </c>
    </row>
    <row r="65" spans="1:15" x14ac:dyDescent="0.25">
      <c r="A65" s="5">
        <v>40171</v>
      </c>
      <c r="B65" s="6">
        <v>372</v>
      </c>
      <c r="C65" s="7">
        <v>41266</v>
      </c>
      <c r="D65" s="7">
        <v>41995</v>
      </c>
      <c r="E65" s="8">
        <v>3395.68</v>
      </c>
      <c r="F65">
        <f t="shared" si="3"/>
        <v>730</v>
      </c>
      <c r="G65" s="9">
        <f t="shared" si="4"/>
        <v>41266</v>
      </c>
      <c r="H65" s="9">
        <f t="shared" si="0"/>
        <v>41995</v>
      </c>
      <c r="I65" s="10">
        <f t="shared" si="5"/>
        <v>730</v>
      </c>
      <c r="J65" s="22">
        <f t="shared" si="1"/>
        <v>3395.68</v>
      </c>
      <c r="K65" s="9">
        <f>+IF($C$2&gt;C65,$C$2,C65)</f>
        <v>41266</v>
      </c>
      <c r="L65" s="9" t="str">
        <f t="shared" si="8"/>
        <v/>
      </c>
      <c r="M65" s="21" t="str">
        <f>IF(L65="","",+L65-K65+1)</f>
        <v/>
      </c>
      <c r="N65" s="24" t="str">
        <f t="shared" si="2"/>
        <v/>
      </c>
    </row>
    <row r="66" spans="1:15" x14ac:dyDescent="0.25">
      <c r="A66" s="5">
        <v>40171</v>
      </c>
      <c r="B66" s="6">
        <v>372</v>
      </c>
      <c r="C66" s="7">
        <v>40170</v>
      </c>
      <c r="D66" s="7">
        <v>41265</v>
      </c>
      <c r="E66" s="8">
        <v>792.34</v>
      </c>
      <c r="F66">
        <f t="shared" si="3"/>
        <v>1096</v>
      </c>
      <c r="G66" s="9">
        <f t="shared" si="4"/>
        <v>40909</v>
      </c>
      <c r="H66" s="9">
        <f t="shared" si="0"/>
        <v>41265</v>
      </c>
      <c r="I66" s="10">
        <f t="shared" si="5"/>
        <v>357</v>
      </c>
      <c r="J66" s="22">
        <f t="shared" si="1"/>
        <v>258.08885036496349</v>
      </c>
      <c r="K66" s="9">
        <f t="shared" si="6"/>
        <v>40544</v>
      </c>
      <c r="L66" s="9">
        <f t="shared" si="8"/>
        <v>40908</v>
      </c>
      <c r="M66" s="21">
        <f t="shared" ref="M66:M129" si="9">IF(L66="","",+L66-K66+1)</f>
        <v>365</v>
      </c>
      <c r="N66" s="24">
        <f t="shared" si="2"/>
        <v>263.87235401459856</v>
      </c>
    </row>
    <row r="67" spans="1:15" x14ac:dyDescent="0.25">
      <c r="A67" s="5">
        <v>40184</v>
      </c>
      <c r="B67" s="6" t="s">
        <v>9</v>
      </c>
      <c r="C67" s="12">
        <v>40184</v>
      </c>
      <c r="D67" s="12">
        <v>40548</v>
      </c>
      <c r="E67" s="13">
        <v>1669.38</v>
      </c>
      <c r="F67">
        <f t="shared" si="3"/>
        <v>365</v>
      </c>
      <c r="G67" s="9" t="str">
        <f>IF(A67&gt;$C$1,"",IF(C67&gt;$C$1,C67,IF(D67&gt;$C$1,$C$1+1,"")))</f>
        <v/>
      </c>
      <c r="H67" s="9" t="str">
        <f t="shared" si="0"/>
        <v/>
      </c>
      <c r="I67" s="10" t="str">
        <f t="shared" si="5"/>
        <v/>
      </c>
      <c r="J67" s="22" t="str">
        <f t="shared" si="1"/>
        <v/>
      </c>
      <c r="K67" s="9">
        <f t="shared" si="6"/>
        <v>40544</v>
      </c>
      <c r="L67" s="9">
        <f t="shared" si="8"/>
        <v>40548</v>
      </c>
      <c r="M67" s="21">
        <f t="shared" si="9"/>
        <v>5</v>
      </c>
      <c r="N67" s="24">
        <f t="shared" si="2"/>
        <v>22.868219178082196</v>
      </c>
    </row>
    <row r="68" spans="1:15" x14ac:dyDescent="0.25">
      <c r="A68" s="5">
        <v>40184</v>
      </c>
      <c r="B68" s="6">
        <v>373</v>
      </c>
      <c r="C68" s="12">
        <v>40179</v>
      </c>
      <c r="D68" s="12">
        <v>40543</v>
      </c>
      <c r="E68" s="13">
        <v>3772.31</v>
      </c>
      <c r="F68">
        <f t="shared" si="3"/>
        <v>365</v>
      </c>
      <c r="G68" s="9" t="str">
        <f t="shared" si="4"/>
        <v/>
      </c>
      <c r="H68" s="9" t="str">
        <f t="shared" si="0"/>
        <v/>
      </c>
      <c r="I68" s="10" t="str">
        <f t="shared" si="5"/>
        <v/>
      </c>
      <c r="J68" s="22" t="str">
        <f t="shared" si="1"/>
        <v/>
      </c>
      <c r="K68" s="9">
        <f t="shared" si="6"/>
        <v>40544</v>
      </c>
      <c r="L68" s="9">
        <f>IF(YEAR(K68)=YEAR($C$1),IF(D68&gt;$C$1,$C$1,D68),"")</f>
        <v>40543</v>
      </c>
      <c r="M68" s="21">
        <f t="shared" si="9"/>
        <v>0</v>
      </c>
      <c r="N68" s="24">
        <f t="shared" si="2"/>
        <v>0</v>
      </c>
      <c r="O68" s="2"/>
    </row>
    <row r="69" spans="1:15" x14ac:dyDescent="0.25">
      <c r="A69" s="5">
        <v>40186</v>
      </c>
      <c r="B69" s="6" t="s">
        <v>10</v>
      </c>
      <c r="C69" s="12">
        <v>40185</v>
      </c>
      <c r="D69" s="12">
        <v>42011</v>
      </c>
      <c r="E69" s="14">
        <v>1158</v>
      </c>
      <c r="F69">
        <f t="shared" si="3"/>
        <v>1827</v>
      </c>
      <c r="G69" s="9">
        <f t="shared" si="4"/>
        <v>40909</v>
      </c>
      <c r="H69" s="9">
        <f t="shared" si="0"/>
        <v>42011</v>
      </c>
      <c r="I69" s="10">
        <f t="shared" si="5"/>
        <v>1103</v>
      </c>
      <c r="J69" s="22">
        <f t="shared" si="1"/>
        <v>699.11001642036126</v>
      </c>
      <c r="K69" s="9">
        <f t="shared" si="6"/>
        <v>40544</v>
      </c>
      <c r="L69" s="9">
        <f t="shared" si="8"/>
        <v>40908</v>
      </c>
      <c r="M69" s="21">
        <f t="shared" si="9"/>
        <v>365</v>
      </c>
      <c r="N69" s="24">
        <f t="shared" si="2"/>
        <v>231.34646962233168</v>
      </c>
    </row>
    <row r="70" spans="1:15" x14ac:dyDescent="0.25">
      <c r="A70" s="5">
        <v>40198</v>
      </c>
      <c r="B70" s="6">
        <v>374</v>
      </c>
      <c r="C70" s="12">
        <v>40210</v>
      </c>
      <c r="D70" s="12">
        <v>40602</v>
      </c>
      <c r="E70" s="13">
        <v>734.76</v>
      </c>
      <c r="F70">
        <f t="shared" si="3"/>
        <v>393</v>
      </c>
      <c r="G70" s="9" t="str">
        <f t="shared" si="4"/>
        <v/>
      </c>
      <c r="H70" s="9" t="str">
        <f t="shared" ref="H70:H133" si="10">IF(D70&gt;$C$1,D70,"")</f>
        <v/>
      </c>
      <c r="I70" s="10" t="str">
        <f t="shared" si="5"/>
        <v/>
      </c>
      <c r="J70" s="22" t="str">
        <f t="shared" ref="J70:J133" si="11">IF(I70="","",+E70*I70/F70)</f>
        <v/>
      </c>
      <c r="K70" s="9">
        <f t="shared" si="6"/>
        <v>40544</v>
      </c>
      <c r="L70" s="9">
        <f t="shared" si="8"/>
        <v>40602</v>
      </c>
      <c r="M70" s="21">
        <f t="shared" si="9"/>
        <v>59</v>
      </c>
      <c r="N70" s="24">
        <f t="shared" ref="N70:N133" si="12">IF(M70="","",+E70*M70/F70)</f>
        <v>110.30748091603053</v>
      </c>
    </row>
    <row r="71" spans="1:15" x14ac:dyDescent="0.25">
      <c r="A71" s="5">
        <v>40217</v>
      </c>
      <c r="B71" s="6" t="s">
        <v>11</v>
      </c>
      <c r="C71" s="12">
        <v>40142</v>
      </c>
      <c r="D71" s="12">
        <v>41968</v>
      </c>
      <c r="E71" s="13">
        <v>16957.599999999999</v>
      </c>
      <c r="F71">
        <f t="shared" ref="F71:F134" si="13">+D71-C71+1</f>
        <v>1827</v>
      </c>
      <c r="G71" s="9">
        <f t="shared" ref="G71:G134" si="14">IF(A71&gt;$C$1,"",IF(C71&gt;$C$1,C71,IF(D71&gt;$C$1,$C$1+1,"")))</f>
        <v>40909</v>
      </c>
      <c r="H71" s="9">
        <f t="shared" si="10"/>
        <v>41968</v>
      </c>
      <c r="I71" s="10">
        <f t="shared" ref="I71:I134" si="15">IF(G71="","",+H71-G71+1)</f>
        <v>1060</v>
      </c>
      <c r="J71" s="22">
        <f t="shared" si="11"/>
        <v>9838.5637657361804</v>
      </c>
      <c r="K71" s="9">
        <f t="shared" ref="K71:K134" si="16">+IF($C$2&gt;C71,$C$2,C71)</f>
        <v>40544</v>
      </c>
      <c r="L71" s="9">
        <f t="shared" si="8"/>
        <v>40908</v>
      </c>
      <c r="M71" s="21">
        <f t="shared" si="9"/>
        <v>365</v>
      </c>
      <c r="N71" s="24">
        <f t="shared" si="12"/>
        <v>3387.8073344280238</v>
      </c>
    </row>
    <row r="72" spans="1:15" x14ac:dyDescent="0.25">
      <c r="A72" s="5">
        <v>40217</v>
      </c>
      <c r="B72" s="6">
        <v>375</v>
      </c>
      <c r="C72" s="12">
        <v>40210</v>
      </c>
      <c r="D72" s="12">
        <v>41305</v>
      </c>
      <c r="E72" s="13">
        <v>12934.5</v>
      </c>
      <c r="F72">
        <f t="shared" si="13"/>
        <v>1096</v>
      </c>
      <c r="G72" s="9">
        <f t="shared" si="14"/>
        <v>40909</v>
      </c>
      <c r="H72" s="9">
        <f t="shared" si="10"/>
        <v>41305</v>
      </c>
      <c r="I72" s="10">
        <f t="shared" si="15"/>
        <v>397</v>
      </c>
      <c r="J72" s="22">
        <f t="shared" si="11"/>
        <v>4685.2157846715327</v>
      </c>
      <c r="K72" s="9">
        <f t="shared" si="16"/>
        <v>40544</v>
      </c>
      <c r="L72" s="9">
        <f t="shared" ref="L72:L135" si="17">IF(YEAR(K72)=YEAR($C$1),IF(D72&gt;$C$1,$C$1,D72),"")</f>
        <v>40908</v>
      </c>
      <c r="M72" s="21">
        <f t="shared" si="9"/>
        <v>365</v>
      </c>
      <c r="N72" s="24">
        <f t="shared" si="12"/>
        <v>4307.5661496350367</v>
      </c>
    </row>
    <row r="73" spans="1:15" x14ac:dyDescent="0.25">
      <c r="A73" s="5">
        <v>40233</v>
      </c>
      <c r="B73" s="6" t="s">
        <v>12</v>
      </c>
      <c r="C73" s="12">
        <v>40210</v>
      </c>
      <c r="D73" s="12">
        <v>40574</v>
      </c>
      <c r="E73" s="13">
        <v>10764.63</v>
      </c>
      <c r="F73">
        <f t="shared" si="13"/>
        <v>365</v>
      </c>
      <c r="G73" s="9" t="str">
        <f t="shared" si="14"/>
        <v/>
      </c>
      <c r="H73" s="9" t="str">
        <f t="shared" si="10"/>
        <v/>
      </c>
      <c r="I73" s="10" t="str">
        <f t="shared" si="15"/>
        <v/>
      </c>
      <c r="J73" s="22" t="str">
        <f t="shared" si="11"/>
        <v/>
      </c>
      <c r="K73" s="9">
        <f t="shared" si="16"/>
        <v>40544</v>
      </c>
      <c r="L73" s="9">
        <f t="shared" si="17"/>
        <v>40574</v>
      </c>
      <c r="M73" s="21">
        <f t="shared" si="9"/>
        <v>31</v>
      </c>
      <c r="N73" s="24">
        <f t="shared" si="12"/>
        <v>914.2562465753424</v>
      </c>
    </row>
    <row r="74" spans="1:15" x14ac:dyDescent="0.25">
      <c r="A74" s="5">
        <v>40238</v>
      </c>
      <c r="B74" s="6">
        <v>376</v>
      </c>
      <c r="C74" s="12">
        <v>40207</v>
      </c>
      <c r="D74" s="12">
        <v>40571</v>
      </c>
      <c r="E74" s="13">
        <v>681.97</v>
      </c>
      <c r="F74">
        <f t="shared" si="13"/>
        <v>365</v>
      </c>
      <c r="G74" s="9" t="str">
        <f t="shared" si="14"/>
        <v/>
      </c>
      <c r="H74" s="9" t="str">
        <f t="shared" si="10"/>
        <v/>
      </c>
      <c r="I74" s="10" t="str">
        <f t="shared" si="15"/>
        <v/>
      </c>
      <c r="J74" s="22" t="str">
        <f t="shared" si="11"/>
        <v/>
      </c>
      <c r="K74" s="9">
        <f t="shared" si="16"/>
        <v>40544</v>
      </c>
      <c r="L74" s="9">
        <f t="shared" si="17"/>
        <v>40571</v>
      </c>
      <c r="M74" s="21">
        <f t="shared" si="9"/>
        <v>28</v>
      </c>
      <c r="N74" s="24">
        <f t="shared" si="12"/>
        <v>52.315506849315071</v>
      </c>
    </row>
    <row r="75" spans="1:15" x14ac:dyDescent="0.25">
      <c r="A75" s="5">
        <v>40241</v>
      </c>
      <c r="B75" s="6" t="s">
        <v>13</v>
      </c>
      <c r="C75" s="12">
        <v>40223</v>
      </c>
      <c r="D75" s="12">
        <v>40587</v>
      </c>
      <c r="E75" s="14">
        <v>5906</v>
      </c>
      <c r="F75">
        <f t="shared" si="13"/>
        <v>365</v>
      </c>
      <c r="G75" s="9" t="str">
        <f t="shared" si="14"/>
        <v/>
      </c>
      <c r="H75" s="9" t="str">
        <f t="shared" si="10"/>
        <v/>
      </c>
      <c r="I75" s="10" t="str">
        <f t="shared" si="15"/>
        <v/>
      </c>
      <c r="J75" s="22" t="str">
        <f t="shared" si="11"/>
        <v/>
      </c>
      <c r="K75" s="9">
        <f t="shared" si="16"/>
        <v>40544</v>
      </c>
      <c r="L75" s="9">
        <f t="shared" si="17"/>
        <v>40587</v>
      </c>
      <c r="M75" s="21">
        <f t="shared" si="9"/>
        <v>44</v>
      </c>
      <c r="N75" s="24">
        <f t="shared" si="12"/>
        <v>711.9561643835616</v>
      </c>
    </row>
    <row r="76" spans="1:15" x14ac:dyDescent="0.25">
      <c r="A76" s="5">
        <v>40241</v>
      </c>
      <c r="B76" s="6">
        <v>377</v>
      </c>
      <c r="C76" s="12">
        <v>40238</v>
      </c>
      <c r="D76" s="12">
        <v>41333</v>
      </c>
      <c r="E76" s="14">
        <v>5832</v>
      </c>
      <c r="F76">
        <f t="shared" si="13"/>
        <v>1096</v>
      </c>
      <c r="G76" s="9">
        <f t="shared" si="14"/>
        <v>40909</v>
      </c>
      <c r="H76" s="9">
        <f t="shared" si="10"/>
        <v>41333</v>
      </c>
      <c r="I76" s="10">
        <f t="shared" si="15"/>
        <v>425</v>
      </c>
      <c r="J76" s="22">
        <f t="shared" si="11"/>
        <v>2261.4963503649633</v>
      </c>
      <c r="K76" s="9">
        <f t="shared" si="16"/>
        <v>40544</v>
      </c>
      <c r="L76" s="9">
        <f t="shared" si="17"/>
        <v>40908</v>
      </c>
      <c r="M76" s="21">
        <f t="shared" si="9"/>
        <v>365</v>
      </c>
      <c r="N76" s="24">
        <f t="shared" si="12"/>
        <v>1942.2262773722628</v>
      </c>
    </row>
    <row r="77" spans="1:15" x14ac:dyDescent="0.25">
      <c r="A77" s="5">
        <v>40247</v>
      </c>
      <c r="B77" s="6" t="s">
        <v>14</v>
      </c>
      <c r="C77" s="12">
        <v>40247</v>
      </c>
      <c r="D77" s="12">
        <v>41342</v>
      </c>
      <c r="E77" s="13">
        <v>12208.64</v>
      </c>
      <c r="F77">
        <f t="shared" si="13"/>
        <v>1096</v>
      </c>
      <c r="G77" s="9">
        <f t="shared" si="14"/>
        <v>40909</v>
      </c>
      <c r="H77" s="9">
        <f t="shared" si="10"/>
        <v>41342</v>
      </c>
      <c r="I77" s="10">
        <f t="shared" si="15"/>
        <v>434</v>
      </c>
      <c r="J77" s="22">
        <f t="shared" si="11"/>
        <v>4834.4432116788321</v>
      </c>
      <c r="K77" s="9">
        <f t="shared" si="16"/>
        <v>40544</v>
      </c>
      <c r="L77" s="9">
        <f t="shared" si="17"/>
        <v>40908</v>
      </c>
      <c r="M77" s="21">
        <f t="shared" si="9"/>
        <v>365</v>
      </c>
      <c r="N77" s="24">
        <f t="shared" si="12"/>
        <v>4065.8335766423356</v>
      </c>
    </row>
    <row r="78" spans="1:15" x14ac:dyDescent="0.25">
      <c r="A78" s="5">
        <v>40247</v>
      </c>
      <c r="B78" s="6">
        <v>378</v>
      </c>
      <c r="C78" s="12">
        <v>40215</v>
      </c>
      <c r="D78" s="12">
        <v>40579</v>
      </c>
      <c r="E78" s="14">
        <v>7183</v>
      </c>
      <c r="F78">
        <f t="shared" si="13"/>
        <v>365</v>
      </c>
      <c r="G78" s="9" t="str">
        <f t="shared" si="14"/>
        <v/>
      </c>
      <c r="H78" s="9" t="str">
        <f t="shared" si="10"/>
        <v/>
      </c>
      <c r="I78" s="10" t="str">
        <f t="shared" si="15"/>
        <v/>
      </c>
      <c r="J78" s="22" t="str">
        <f t="shared" si="11"/>
        <v/>
      </c>
      <c r="K78" s="9">
        <f t="shared" si="16"/>
        <v>40544</v>
      </c>
      <c r="L78" s="9">
        <f t="shared" si="17"/>
        <v>40579</v>
      </c>
      <c r="M78" s="21">
        <f t="shared" si="9"/>
        <v>36</v>
      </c>
      <c r="N78" s="24">
        <f t="shared" si="12"/>
        <v>708.46027397260275</v>
      </c>
    </row>
    <row r="79" spans="1:15" x14ac:dyDescent="0.25">
      <c r="A79" s="15">
        <v>40247</v>
      </c>
      <c r="B79" s="6" t="s">
        <v>15</v>
      </c>
      <c r="C79" s="12">
        <v>40269</v>
      </c>
      <c r="D79" s="12">
        <v>40633</v>
      </c>
      <c r="E79" s="13">
        <v>756.51</v>
      </c>
      <c r="F79">
        <f t="shared" si="13"/>
        <v>365</v>
      </c>
      <c r="G79" s="9" t="str">
        <f t="shared" si="14"/>
        <v/>
      </c>
      <c r="H79" s="9" t="str">
        <f t="shared" si="10"/>
        <v/>
      </c>
      <c r="I79" s="10" t="str">
        <f t="shared" si="15"/>
        <v/>
      </c>
      <c r="J79" s="22" t="str">
        <f t="shared" si="11"/>
        <v/>
      </c>
      <c r="K79" s="9">
        <f t="shared" si="16"/>
        <v>40544</v>
      </c>
      <c r="L79" s="9">
        <f t="shared" si="17"/>
        <v>40633</v>
      </c>
      <c r="M79" s="21">
        <f t="shared" si="9"/>
        <v>90</v>
      </c>
      <c r="N79" s="24">
        <f t="shared" si="12"/>
        <v>186.53671232876709</v>
      </c>
    </row>
    <row r="80" spans="1:15" x14ac:dyDescent="0.25">
      <c r="A80" s="16">
        <v>40260</v>
      </c>
      <c r="B80" s="6">
        <v>379</v>
      </c>
      <c r="C80" s="12">
        <v>40260</v>
      </c>
      <c r="D80" s="12">
        <v>41386</v>
      </c>
      <c r="E80" s="13">
        <v>1481.64</v>
      </c>
      <c r="F80">
        <f t="shared" si="13"/>
        <v>1127</v>
      </c>
      <c r="G80" s="9">
        <f t="shared" si="14"/>
        <v>40909</v>
      </c>
      <c r="H80" s="9">
        <f t="shared" si="10"/>
        <v>41386</v>
      </c>
      <c r="I80" s="10">
        <f t="shared" si="15"/>
        <v>478</v>
      </c>
      <c r="J80" s="22">
        <f t="shared" si="11"/>
        <v>628.41519077196097</v>
      </c>
      <c r="K80" s="9">
        <f t="shared" si="16"/>
        <v>40544</v>
      </c>
      <c r="L80" s="9">
        <f t="shared" si="17"/>
        <v>40908</v>
      </c>
      <c r="M80" s="21">
        <f t="shared" si="9"/>
        <v>365</v>
      </c>
      <c r="N80" s="24">
        <f t="shared" si="12"/>
        <v>479.85678793256443</v>
      </c>
    </row>
    <row r="81" spans="1:14" x14ac:dyDescent="0.25">
      <c r="A81" s="16">
        <v>40260</v>
      </c>
      <c r="B81" s="6" t="s">
        <v>16</v>
      </c>
      <c r="C81" s="12">
        <v>40269</v>
      </c>
      <c r="D81" s="12">
        <v>40633</v>
      </c>
      <c r="E81" s="14">
        <v>9875</v>
      </c>
      <c r="F81">
        <f t="shared" si="13"/>
        <v>365</v>
      </c>
      <c r="G81" s="9" t="str">
        <f t="shared" si="14"/>
        <v/>
      </c>
      <c r="H81" s="9" t="str">
        <f t="shared" si="10"/>
        <v/>
      </c>
      <c r="I81" s="10" t="str">
        <f t="shared" si="15"/>
        <v/>
      </c>
      <c r="J81" s="22" t="str">
        <f t="shared" si="11"/>
        <v/>
      </c>
      <c r="K81" s="9">
        <f t="shared" si="16"/>
        <v>40544</v>
      </c>
      <c r="L81" s="9">
        <f t="shared" si="17"/>
        <v>40633</v>
      </c>
      <c r="M81" s="21">
        <f t="shared" si="9"/>
        <v>90</v>
      </c>
      <c r="N81" s="24">
        <f t="shared" si="12"/>
        <v>2434.9315068493152</v>
      </c>
    </row>
    <row r="82" spans="1:14" x14ac:dyDescent="0.25">
      <c r="A82" s="16">
        <v>40260</v>
      </c>
      <c r="B82" s="6">
        <v>380</v>
      </c>
      <c r="C82" s="12">
        <v>40238</v>
      </c>
      <c r="D82" s="12">
        <v>40602</v>
      </c>
      <c r="E82" s="14">
        <v>2083</v>
      </c>
      <c r="F82">
        <f t="shared" si="13"/>
        <v>365</v>
      </c>
      <c r="G82" s="9" t="str">
        <f t="shared" si="14"/>
        <v/>
      </c>
      <c r="H82" s="9" t="str">
        <f t="shared" si="10"/>
        <v/>
      </c>
      <c r="I82" s="10" t="str">
        <f t="shared" si="15"/>
        <v/>
      </c>
      <c r="J82" s="22" t="str">
        <f t="shared" si="11"/>
        <v/>
      </c>
      <c r="K82" s="9">
        <f t="shared" si="16"/>
        <v>40544</v>
      </c>
      <c r="L82" s="9">
        <f t="shared" si="17"/>
        <v>40602</v>
      </c>
      <c r="M82" s="21">
        <f t="shared" si="9"/>
        <v>59</v>
      </c>
      <c r="N82" s="24">
        <f t="shared" si="12"/>
        <v>336.70410958904108</v>
      </c>
    </row>
    <row r="83" spans="1:14" x14ac:dyDescent="0.25">
      <c r="A83" s="16">
        <v>40260</v>
      </c>
      <c r="B83" s="6" t="s">
        <v>17</v>
      </c>
      <c r="C83" s="12">
        <v>40330</v>
      </c>
      <c r="D83" s="12">
        <v>40694</v>
      </c>
      <c r="E83" s="13">
        <v>1371.09</v>
      </c>
      <c r="F83">
        <f t="shared" si="13"/>
        <v>365</v>
      </c>
      <c r="G83" s="9" t="str">
        <f t="shared" si="14"/>
        <v/>
      </c>
      <c r="H83" s="9" t="str">
        <f t="shared" si="10"/>
        <v/>
      </c>
      <c r="I83" s="10" t="str">
        <f t="shared" si="15"/>
        <v/>
      </c>
      <c r="J83" s="22" t="str">
        <f t="shared" si="11"/>
        <v/>
      </c>
      <c r="K83" s="9">
        <f t="shared" si="16"/>
        <v>40544</v>
      </c>
      <c r="L83" s="9">
        <f t="shared" si="17"/>
        <v>40694</v>
      </c>
      <c r="M83" s="21">
        <f t="shared" si="9"/>
        <v>151</v>
      </c>
      <c r="N83" s="24">
        <f t="shared" si="12"/>
        <v>567.21805479452053</v>
      </c>
    </row>
    <row r="84" spans="1:14" x14ac:dyDescent="0.25">
      <c r="A84" s="16">
        <v>40260</v>
      </c>
      <c r="B84" s="6">
        <v>381</v>
      </c>
      <c r="C84" s="12">
        <v>39624</v>
      </c>
      <c r="D84" s="12">
        <v>40593</v>
      </c>
      <c r="E84" s="13">
        <v>6022.18</v>
      </c>
      <c r="F84">
        <f t="shared" si="13"/>
        <v>970</v>
      </c>
      <c r="G84" s="9" t="str">
        <f t="shared" si="14"/>
        <v/>
      </c>
      <c r="H84" s="9" t="str">
        <f t="shared" si="10"/>
        <v/>
      </c>
      <c r="I84" s="10" t="str">
        <f t="shared" si="15"/>
        <v/>
      </c>
      <c r="J84" s="22" t="str">
        <f t="shared" si="11"/>
        <v/>
      </c>
      <c r="K84" s="9">
        <f t="shared" si="16"/>
        <v>40544</v>
      </c>
      <c r="L84" s="9">
        <f t="shared" si="17"/>
        <v>40593</v>
      </c>
      <c r="M84" s="21">
        <f t="shared" si="9"/>
        <v>50</v>
      </c>
      <c r="N84" s="24">
        <f t="shared" si="12"/>
        <v>310.42164948453609</v>
      </c>
    </row>
    <row r="85" spans="1:14" x14ac:dyDescent="0.25">
      <c r="A85" s="16">
        <v>40263</v>
      </c>
      <c r="B85" s="6" t="s">
        <v>18</v>
      </c>
      <c r="C85" s="12">
        <v>41368</v>
      </c>
      <c r="D85" s="12">
        <v>42094</v>
      </c>
      <c r="E85" s="13">
        <v>7258.22</v>
      </c>
      <c r="F85">
        <f t="shared" si="13"/>
        <v>727</v>
      </c>
      <c r="G85" s="9">
        <f t="shared" si="14"/>
        <v>41368</v>
      </c>
      <c r="H85" s="9">
        <f t="shared" si="10"/>
        <v>42094</v>
      </c>
      <c r="I85" s="10">
        <f t="shared" si="15"/>
        <v>727</v>
      </c>
      <c r="J85" s="22">
        <f t="shared" si="11"/>
        <v>7258.22</v>
      </c>
      <c r="K85" s="9">
        <f t="shared" si="16"/>
        <v>41368</v>
      </c>
      <c r="L85" s="9" t="str">
        <f t="shared" si="17"/>
        <v/>
      </c>
      <c r="M85" s="21" t="str">
        <f t="shared" si="9"/>
        <v/>
      </c>
      <c r="N85" s="24" t="str">
        <f t="shared" si="12"/>
        <v/>
      </c>
    </row>
    <row r="86" spans="1:14" x14ac:dyDescent="0.25">
      <c r="A86" s="16">
        <v>40263</v>
      </c>
      <c r="B86" s="6">
        <v>382</v>
      </c>
      <c r="C86" s="12">
        <v>40290</v>
      </c>
      <c r="D86" s="12">
        <v>40655</v>
      </c>
      <c r="E86" s="14">
        <v>1628</v>
      </c>
      <c r="F86">
        <f t="shared" si="13"/>
        <v>366</v>
      </c>
      <c r="G86" s="9" t="str">
        <f t="shared" si="14"/>
        <v/>
      </c>
      <c r="H86" s="9" t="str">
        <f t="shared" si="10"/>
        <v/>
      </c>
      <c r="I86" s="10" t="str">
        <f t="shared" si="15"/>
        <v/>
      </c>
      <c r="J86" s="22" t="str">
        <f t="shared" si="11"/>
        <v/>
      </c>
      <c r="K86" s="9">
        <f t="shared" si="16"/>
        <v>40544</v>
      </c>
      <c r="L86" s="9">
        <f t="shared" si="17"/>
        <v>40655</v>
      </c>
      <c r="M86" s="21">
        <f t="shared" si="9"/>
        <v>112</v>
      </c>
      <c r="N86" s="24">
        <f t="shared" si="12"/>
        <v>498.1857923497268</v>
      </c>
    </row>
    <row r="87" spans="1:14" x14ac:dyDescent="0.25">
      <c r="A87" s="16">
        <v>40287</v>
      </c>
      <c r="B87" s="6" t="s">
        <v>19</v>
      </c>
      <c r="C87" s="12">
        <v>40257</v>
      </c>
      <c r="D87" s="12">
        <v>41352</v>
      </c>
      <c r="E87" s="14">
        <v>4330</v>
      </c>
      <c r="F87">
        <f t="shared" si="13"/>
        <v>1096</v>
      </c>
      <c r="G87" s="9">
        <f t="shared" si="14"/>
        <v>40909</v>
      </c>
      <c r="H87" s="9">
        <f t="shared" si="10"/>
        <v>41352</v>
      </c>
      <c r="I87" s="10">
        <f t="shared" si="15"/>
        <v>444</v>
      </c>
      <c r="J87" s="22">
        <f t="shared" si="11"/>
        <v>1754.1240875912408</v>
      </c>
      <c r="K87" s="9">
        <f t="shared" si="16"/>
        <v>40544</v>
      </c>
      <c r="L87" s="9">
        <f t="shared" si="17"/>
        <v>40908</v>
      </c>
      <c r="M87" s="21">
        <f t="shared" si="9"/>
        <v>365</v>
      </c>
      <c r="N87" s="24">
        <f t="shared" si="12"/>
        <v>1442.0164233576643</v>
      </c>
    </row>
    <row r="88" spans="1:14" x14ac:dyDescent="0.25">
      <c r="A88" s="16">
        <v>40291</v>
      </c>
      <c r="B88" s="6">
        <v>383</v>
      </c>
      <c r="C88" s="12">
        <v>40179</v>
      </c>
      <c r="D88" s="12">
        <v>40543</v>
      </c>
      <c r="E88" s="13">
        <v>625.73</v>
      </c>
      <c r="F88">
        <f t="shared" si="13"/>
        <v>365</v>
      </c>
      <c r="G88" s="9" t="str">
        <f t="shared" si="14"/>
        <v/>
      </c>
      <c r="H88" s="9" t="str">
        <f t="shared" si="10"/>
        <v/>
      </c>
      <c r="I88" s="10" t="str">
        <f t="shared" si="15"/>
        <v/>
      </c>
      <c r="J88" s="22" t="str">
        <f t="shared" si="11"/>
        <v/>
      </c>
      <c r="K88" s="9">
        <f t="shared" si="16"/>
        <v>40544</v>
      </c>
      <c r="L88" s="9">
        <f t="shared" si="17"/>
        <v>40543</v>
      </c>
      <c r="M88" s="21">
        <f t="shared" si="9"/>
        <v>0</v>
      </c>
      <c r="N88" s="24">
        <f t="shared" si="12"/>
        <v>0</v>
      </c>
    </row>
    <row r="89" spans="1:14" x14ac:dyDescent="0.25">
      <c r="A89" s="16">
        <v>40308</v>
      </c>
      <c r="B89" s="6" t="s">
        <v>20</v>
      </c>
      <c r="C89" s="12">
        <v>40308</v>
      </c>
      <c r="D89" s="12">
        <v>41403</v>
      </c>
      <c r="E89" s="14">
        <v>780</v>
      </c>
      <c r="F89">
        <f t="shared" si="13"/>
        <v>1096</v>
      </c>
      <c r="G89" s="9">
        <f t="shared" si="14"/>
        <v>40909</v>
      </c>
      <c r="H89" s="9">
        <f t="shared" si="10"/>
        <v>41403</v>
      </c>
      <c r="I89" s="10">
        <f t="shared" si="15"/>
        <v>495</v>
      </c>
      <c r="J89" s="22">
        <f t="shared" si="11"/>
        <v>352.28102189781021</v>
      </c>
      <c r="K89" s="9">
        <f t="shared" si="16"/>
        <v>40544</v>
      </c>
      <c r="L89" s="9">
        <f t="shared" si="17"/>
        <v>40908</v>
      </c>
      <c r="M89" s="21">
        <f t="shared" si="9"/>
        <v>365</v>
      </c>
      <c r="N89" s="24">
        <f t="shared" si="12"/>
        <v>259.76277372262774</v>
      </c>
    </row>
    <row r="90" spans="1:14" x14ac:dyDescent="0.25">
      <c r="A90" s="16">
        <v>40322</v>
      </c>
      <c r="B90" s="6">
        <v>384</v>
      </c>
      <c r="C90" s="12">
        <v>40322</v>
      </c>
      <c r="D90" s="12">
        <v>41417</v>
      </c>
      <c r="E90" s="13">
        <v>2313.5100000000002</v>
      </c>
      <c r="F90">
        <f t="shared" si="13"/>
        <v>1096</v>
      </c>
      <c r="G90" s="9">
        <f t="shared" si="14"/>
        <v>40909</v>
      </c>
      <c r="H90" s="9">
        <f t="shared" si="10"/>
        <v>41417</v>
      </c>
      <c r="I90" s="10">
        <f t="shared" si="15"/>
        <v>509</v>
      </c>
      <c r="J90" s="22">
        <f t="shared" si="11"/>
        <v>1074.4311952554744</v>
      </c>
      <c r="K90" s="9">
        <f t="shared" si="16"/>
        <v>40544</v>
      </c>
      <c r="L90" s="9">
        <f t="shared" si="17"/>
        <v>40908</v>
      </c>
      <c r="M90" s="21">
        <f t="shared" si="9"/>
        <v>365</v>
      </c>
      <c r="N90" s="24">
        <f t="shared" si="12"/>
        <v>770.46637773722625</v>
      </c>
    </row>
    <row r="91" spans="1:14" x14ac:dyDescent="0.25">
      <c r="A91" s="16">
        <v>40322</v>
      </c>
      <c r="B91" s="6" t="s">
        <v>21</v>
      </c>
      <c r="C91" s="12">
        <v>40225</v>
      </c>
      <c r="D91" s="12">
        <v>41319</v>
      </c>
      <c r="E91" s="13">
        <v>4503.13</v>
      </c>
      <c r="F91">
        <f t="shared" si="13"/>
        <v>1095</v>
      </c>
      <c r="G91" s="9">
        <f t="shared" si="14"/>
        <v>40909</v>
      </c>
      <c r="H91" s="9">
        <f t="shared" si="10"/>
        <v>41319</v>
      </c>
      <c r="I91" s="10">
        <f t="shared" si="15"/>
        <v>411</v>
      </c>
      <c r="J91" s="22">
        <f t="shared" si="11"/>
        <v>1690.215917808219</v>
      </c>
      <c r="K91" s="9">
        <f t="shared" si="16"/>
        <v>40544</v>
      </c>
      <c r="L91" s="9">
        <f t="shared" si="17"/>
        <v>40908</v>
      </c>
      <c r="M91" s="21">
        <f t="shared" si="9"/>
        <v>365</v>
      </c>
      <c r="N91" s="24">
        <f t="shared" si="12"/>
        <v>1501.0433333333333</v>
      </c>
    </row>
    <row r="92" spans="1:14" x14ac:dyDescent="0.25">
      <c r="A92" s="16">
        <v>40322</v>
      </c>
      <c r="B92" s="6">
        <v>385</v>
      </c>
      <c r="C92" s="12">
        <v>40344</v>
      </c>
      <c r="D92" s="12">
        <v>40708</v>
      </c>
      <c r="E92" s="13">
        <v>5054.6400000000003</v>
      </c>
      <c r="F92">
        <f t="shared" si="13"/>
        <v>365</v>
      </c>
      <c r="G92" s="9" t="str">
        <f t="shared" si="14"/>
        <v/>
      </c>
      <c r="H92" s="9" t="str">
        <f t="shared" si="10"/>
        <v/>
      </c>
      <c r="I92" s="10" t="str">
        <f t="shared" si="15"/>
        <v/>
      </c>
      <c r="J92" s="22" t="str">
        <f t="shared" si="11"/>
        <v/>
      </c>
      <c r="K92" s="9">
        <f t="shared" si="16"/>
        <v>40544</v>
      </c>
      <c r="L92" s="9">
        <f t="shared" si="17"/>
        <v>40708</v>
      </c>
      <c r="M92" s="21">
        <f t="shared" si="9"/>
        <v>165</v>
      </c>
      <c r="N92" s="24">
        <f t="shared" si="12"/>
        <v>2284.9742465753429</v>
      </c>
    </row>
    <row r="93" spans="1:14" x14ac:dyDescent="0.25">
      <c r="A93" s="16">
        <v>40333</v>
      </c>
      <c r="B93" s="6" t="s">
        <v>22</v>
      </c>
      <c r="C93" s="12">
        <v>40330</v>
      </c>
      <c r="D93" s="12">
        <v>41425</v>
      </c>
      <c r="E93" s="13">
        <v>3604.5</v>
      </c>
      <c r="F93">
        <f t="shared" si="13"/>
        <v>1096</v>
      </c>
      <c r="G93" s="9">
        <f t="shared" si="14"/>
        <v>40909</v>
      </c>
      <c r="H93" s="9">
        <f t="shared" si="10"/>
        <v>41425</v>
      </c>
      <c r="I93" s="10">
        <f t="shared" si="15"/>
        <v>517</v>
      </c>
      <c r="J93" s="22">
        <f t="shared" si="11"/>
        <v>1700.2979014598541</v>
      </c>
      <c r="K93" s="9">
        <f t="shared" si="16"/>
        <v>40544</v>
      </c>
      <c r="L93" s="9">
        <f t="shared" si="17"/>
        <v>40908</v>
      </c>
      <c r="M93" s="21">
        <f t="shared" si="9"/>
        <v>365</v>
      </c>
      <c r="N93" s="24">
        <f t="shared" si="12"/>
        <v>1200.4037408759125</v>
      </c>
    </row>
    <row r="94" spans="1:14" x14ac:dyDescent="0.25">
      <c r="A94" s="16">
        <v>40333</v>
      </c>
      <c r="B94" s="6">
        <v>386</v>
      </c>
      <c r="C94" s="12">
        <v>40695</v>
      </c>
      <c r="D94" s="12">
        <v>41425</v>
      </c>
      <c r="E94" s="14">
        <v>880</v>
      </c>
      <c r="F94">
        <f t="shared" si="13"/>
        <v>731</v>
      </c>
      <c r="G94" s="9">
        <f t="shared" si="14"/>
        <v>40909</v>
      </c>
      <c r="H94" s="9">
        <f t="shared" si="10"/>
        <v>41425</v>
      </c>
      <c r="I94" s="10">
        <f t="shared" si="15"/>
        <v>517</v>
      </c>
      <c r="J94" s="22">
        <f t="shared" si="11"/>
        <v>622.38030095759234</v>
      </c>
      <c r="K94" s="9">
        <f t="shared" si="16"/>
        <v>40695</v>
      </c>
      <c r="L94" s="9">
        <f t="shared" si="17"/>
        <v>40908</v>
      </c>
      <c r="M94" s="21">
        <f t="shared" si="9"/>
        <v>214</v>
      </c>
      <c r="N94" s="24">
        <f t="shared" si="12"/>
        <v>257.61969904240766</v>
      </c>
    </row>
    <row r="95" spans="1:14" x14ac:dyDescent="0.25">
      <c r="A95" s="16">
        <v>40336</v>
      </c>
      <c r="B95" s="6" t="s">
        <v>23</v>
      </c>
      <c r="C95" s="12">
        <v>40330</v>
      </c>
      <c r="D95" s="12">
        <v>40694</v>
      </c>
      <c r="E95" s="14">
        <v>135</v>
      </c>
      <c r="F95">
        <f t="shared" si="13"/>
        <v>365</v>
      </c>
      <c r="G95" s="9" t="str">
        <f t="shared" si="14"/>
        <v/>
      </c>
      <c r="H95" s="9" t="str">
        <f t="shared" si="10"/>
        <v/>
      </c>
      <c r="I95" s="10" t="str">
        <f t="shared" si="15"/>
        <v/>
      </c>
      <c r="J95" s="22" t="str">
        <f t="shared" si="11"/>
        <v/>
      </c>
      <c r="K95" s="9">
        <f t="shared" si="16"/>
        <v>40544</v>
      </c>
      <c r="L95" s="9">
        <f t="shared" si="17"/>
        <v>40694</v>
      </c>
      <c r="M95" s="21">
        <f t="shared" si="9"/>
        <v>151</v>
      </c>
      <c r="N95" s="24">
        <f t="shared" si="12"/>
        <v>55.849315068493148</v>
      </c>
    </row>
    <row r="96" spans="1:14" x14ac:dyDescent="0.25">
      <c r="A96" s="16">
        <v>40357</v>
      </c>
      <c r="B96" s="6">
        <v>387</v>
      </c>
      <c r="C96" s="12">
        <v>40355</v>
      </c>
      <c r="D96" s="12">
        <v>41452</v>
      </c>
      <c r="E96" s="13">
        <v>4356.72</v>
      </c>
      <c r="F96">
        <f t="shared" si="13"/>
        <v>1098</v>
      </c>
      <c r="G96" s="9">
        <f t="shared" si="14"/>
        <v>40909</v>
      </c>
      <c r="H96" s="9">
        <f t="shared" si="10"/>
        <v>41452</v>
      </c>
      <c r="I96" s="10">
        <f t="shared" si="15"/>
        <v>544</v>
      </c>
      <c r="J96" s="22">
        <f t="shared" si="11"/>
        <v>2158.5206557377051</v>
      </c>
      <c r="K96" s="9">
        <f t="shared" si="16"/>
        <v>40544</v>
      </c>
      <c r="L96" s="9">
        <f t="shared" si="17"/>
        <v>40908</v>
      </c>
      <c r="M96" s="21">
        <f t="shared" si="9"/>
        <v>365</v>
      </c>
      <c r="N96" s="24">
        <f t="shared" si="12"/>
        <v>1448.2721311475411</v>
      </c>
    </row>
    <row r="97" spans="1:14" x14ac:dyDescent="0.25">
      <c r="A97" s="16">
        <v>40361</v>
      </c>
      <c r="B97" s="6" t="s">
        <v>24</v>
      </c>
      <c r="C97" s="12">
        <v>41091</v>
      </c>
      <c r="D97" s="12">
        <v>42186</v>
      </c>
      <c r="E97" s="13">
        <v>886.14</v>
      </c>
      <c r="F97">
        <f t="shared" si="13"/>
        <v>1096</v>
      </c>
      <c r="G97" s="9">
        <f t="shared" si="14"/>
        <v>41091</v>
      </c>
      <c r="H97" s="9">
        <f t="shared" si="10"/>
        <v>42186</v>
      </c>
      <c r="I97" s="10">
        <f t="shared" si="15"/>
        <v>1096</v>
      </c>
      <c r="J97" s="22">
        <f t="shared" si="11"/>
        <v>886.14</v>
      </c>
      <c r="K97" s="9">
        <f t="shared" si="16"/>
        <v>41091</v>
      </c>
      <c r="L97" s="9" t="str">
        <f t="shared" si="17"/>
        <v/>
      </c>
      <c r="M97" s="21" t="str">
        <f t="shared" si="9"/>
        <v/>
      </c>
      <c r="N97" s="24" t="str">
        <f t="shared" si="12"/>
        <v/>
      </c>
    </row>
    <row r="98" spans="1:14" x14ac:dyDescent="0.25">
      <c r="A98" s="16">
        <v>40367</v>
      </c>
      <c r="B98" s="6">
        <v>388</v>
      </c>
      <c r="C98" s="12">
        <v>40394</v>
      </c>
      <c r="D98" s="12">
        <v>40755</v>
      </c>
      <c r="E98" s="14">
        <v>225</v>
      </c>
      <c r="F98">
        <f t="shared" si="13"/>
        <v>362</v>
      </c>
      <c r="G98" s="9" t="str">
        <f t="shared" si="14"/>
        <v/>
      </c>
      <c r="H98" s="9" t="str">
        <f t="shared" si="10"/>
        <v/>
      </c>
      <c r="I98" s="10" t="str">
        <f t="shared" si="15"/>
        <v/>
      </c>
      <c r="J98" s="22" t="str">
        <f t="shared" si="11"/>
        <v/>
      </c>
      <c r="K98" s="9">
        <f t="shared" si="16"/>
        <v>40544</v>
      </c>
      <c r="L98" s="9">
        <f t="shared" si="17"/>
        <v>40755</v>
      </c>
      <c r="M98" s="21">
        <f t="shared" si="9"/>
        <v>212</v>
      </c>
      <c r="N98" s="24">
        <f t="shared" si="12"/>
        <v>131.76795580110496</v>
      </c>
    </row>
    <row r="99" spans="1:14" x14ac:dyDescent="0.25">
      <c r="A99" s="16">
        <v>40372</v>
      </c>
      <c r="B99" s="6" t="s">
        <v>25</v>
      </c>
      <c r="C99" s="12">
        <v>40373</v>
      </c>
      <c r="D99" s="12">
        <v>40737</v>
      </c>
      <c r="E99" s="13">
        <v>873.67</v>
      </c>
      <c r="F99">
        <f t="shared" si="13"/>
        <v>365</v>
      </c>
      <c r="G99" s="9" t="str">
        <f t="shared" si="14"/>
        <v/>
      </c>
      <c r="H99" s="9" t="str">
        <f t="shared" si="10"/>
        <v/>
      </c>
      <c r="I99" s="10" t="str">
        <f t="shared" si="15"/>
        <v/>
      </c>
      <c r="J99" s="22" t="str">
        <f t="shared" si="11"/>
        <v/>
      </c>
      <c r="K99" s="9">
        <f t="shared" si="16"/>
        <v>40544</v>
      </c>
      <c r="L99" s="9">
        <f t="shared" si="17"/>
        <v>40737</v>
      </c>
      <c r="M99" s="21">
        <f t="shared" si="9"/>
        <v>194</v>
      </c>
      <c r="N99" s="24">
        <f t="shared" si="12"/>
        <v>464.36158904109584</v>
      </c>
    </row>
    <row r="100" spans="1:14" x14ac:dyDescent="0.25">
      <c r="A100" s="16">
        <v>40378</v>
      </c>
      <c r="B100" s="6">
        <v>389</v>
      </c>
      <c r="C100" s="12">
        <v>40391</v>
      </c>
      <c r="D100" s="12">
        <v>40543</v>
      </c>
      <c r="E100" s="14">
        <v>1500</v>
      </c>
      <c r="F100">
        <f t="shared" si="13"/>
        <v>153</v>
      </c>
      <c r="G100" s="9" t="str">
        <f t="shared" si="14"/>
        <v/>
      </c>
      <c r="H100" s="9" t="str">
        <f t="shared" si="10"/>
        <v/>
      </c>
      <c r="I100" s="10" t="str">
        <f t="shared" si="15"/>
        <v/>
      </c>
      <c r="J100" s="22" t="str">
        <f t="shared" si="11"/>
        <v/>
      </c>
      <c r="K100" s="9">
        <f t="shared" si="16"/>
        <v>40544</v>
      </c>
      <c r="L100" s="9">
        <f t="shared" si="17"/>
        <v>40543</v>
      </c>
      <c r="M100" s="21">
        <f t="shared" si="9"/>
        <v>0</v>
      </c>
      <c r="N100" s="24">
        <f t="shared" si="12"/>
        <v>0</v>
      </c>
    </row>
    <row r="101" spans="1:14" x14ac:dyDescent="0.25">
      <c r="A101" s="16">
        <v>40378</v>
      </c>
      <c r="B101" s="6" t="s">
        <v>26</v>
      </c>
      <c r="C101" s="12">
        <v>40391</v>
      </c>
      <c r="D101" s="12">
        <v>40755</v>
      </c>
      <c r="E101" s="13">
        <v>4875.71</v>
      </c>
      <c r="F101">
        <f t="shared" si="13"/>
        <v>365</v>
      </c>
      <c r="G101" s="9" t="str">
        <f t="shared" si="14"/>
        <v/>
      </c>
      <c r="H101" s="9" t="str">
        <f t="shared" si="10"/>
        <v/>
      </c>
      <c r="I101" s="10" t="str">
        <f t="shared" si="15"/>
        <v/>
      </c>
      <c r="J101" s="22" t="str">
        <f t="shared" si="11"/>
        <v/>
      </c>
      <c r="K101" s="9">
        <f t="shared" si="16"/>
        <v>40544</v>
      </c>
      <c r="L101" s="9">
        <f t="shared" si="17"/>
        <v>40755</v>
      </c>
      <c r="M101" s="21">
        <f t="shared" si="9"/>
        <v>212</v>
      </c>
      <c r="N101" s="24">
        <f t="shared" si="12"/>
        <v>2831.9192328767122</v>
      </c>
    </row>
    <row r="102" spans="1:14" x14ac:dyDescent="0.25">
      <c r="A102" s="16">
        <v>40378</v>
      </c>
      <c r="B102" s="6">
        <v>390</v>
      </c>
      <c r="C102" s="12">
        <v>40391</v>
      </c>
      <c r="D102" s="12">
        <v>40543</v>
      </c>
      <c r="E102" s="14">
        <v>1500</v>
      </c>
      <c r="F102">
        <f t="shared" si="13"/>
        <v>153</v>
      </c>
      <c r="G102" s="9" t="str">
        <f t="shared" si="14"/>
        <v/>
      </c>
      <c r="H102" s="9" t="str">
        <f t="shared" si="10"/>
        <v/>
      </c>
      <c r="I102" s="10" t="str">
        <f t="shared" si="15"/>
        <v/>
      </c>
      <c r="J102" s="22" t="str">
        <f t="shared" si="11"/>
        <v/>
      </c>
      <c r="K102" s="9">
        <f t="shared" si="16"/>
        <v>40544</v>
      </c>
      <c r="L102" s="9">
        <f t="shared" si="17"/>
        <v>40543</v>
      </c>
      <c r="M102" s="21">
        <f t="shared" si="9"/>
        <v>0</v>
      </c>
      <c r="N102" s="24">
        <f t="shared" si="12"/>
        <v>0</v>
      </c>
    </row>
    <row r="103" spans="1:14" x14ac:dyDescent="0.25">
      <c r="A103" s="16">
        <v>40385</v>
      </c>
      <c r="B103" s="6" t="s">
        <v>27</v>
      </c>
      <c r="C103" s="12">
        <v>40374</v>
      </c>
      <c r="D103" s="12">
        <v>41469</v>
      </c>
      <c r="E103" s="13">
        <v>6388.5</v>
      </c>
      <c r="F103">
        <f t="shared" si="13"/>
        <v>1096</v>
      </c>
      <c r="G103" s="9">
        <f t="shared" si="14"/>
        <v>40909</v>
      </c>
      <c r="H103" s="9">
        <f t="shared" si="10"/>
        <v>41469</v>
      </c>
      <c r="I103" s="10">
        <f t="shared" si="15"/>
        <v>561</v>
      </c>
      <c r="J103" s="22">
        <f t="shared" si="11"/>
        <v>3270.0260036496352</v>
      </c>
      <c r="K103" s="9">
        <f t="shared" si="16"/>
        <v>40544</v>
      </c>
      <c r="L103" s="9">
        <f t="shared" si="17"/>
        <v>40908</v>
      </c>
      <c r="M103" s="21">
        <f t="shared" si="9"/>
        <v>365</v>
      </c>
      <c r="N103" s="24">
        <f t="shared" si="12"/>
        <v>2127.5570255474454</v>
      </c>
    </row>
    <row r="104" spans="1:14" x14ac:dyDescent="0.25">
      <c r="A104" s="16">
        <v>40402</v>
      </c>
      <c r="B104" s="6">
        <v>391</v>
      </c>
      <c r="C104" s="12">
        <v>40401</v>
      </c>
      <c r="D104" s="12">
        <v>40765</v>
      </c>
      <c r="E104" s="14">
        <v>2096</v>
      </c>
      <c r="F104">
        <f t="shared" si="13"/>
        <v>365</v>
      </c>
      <c r="G104" s="9" t="str">
        <f t="shared" si="14"/>
        <v/>
      </c>
      <c r="H104" s="9" t="str">
        <f t="shared" si="10"/>
        <v/>
      </c>
      <c r="I104" s="10" t="str">
        <f t="shared" si="15"/>
        <v/>
      </c>
      <c r="J104" s="22" t="str">
        <f t="shared" si="11"/>
        <v/>
      </c>
      <c r="K104" s="9">
        <f t="shared" si="16"/>
        <v>40544</v>
      </c>
      <c r="L104" s="9">
        <f t="shared" si="17"/>
        <v>40765</v>
      </c>
      <c r="M104" s="21">
        <f t="shared" si="9"/>
        <v>222</v>
      </c>
      <c r="N104" s="24">
        <f t="shared" si="12"/>
        <v>1274.827397260274</v>
      </c>
    </row>
    <row r="105" spans="1:14" x14ac:dyDescent="0.25">
      <c r="A105" s="16">
        <v>40423</v>
      </c>
      <c r="B105" s="6" t="s">
        <v>28</v>
      </c>
      <c r="C105" s="12">
        <v>40436</v>
      </c>
      <c r="D105" s="12">
        <v>40800</v>
      </c>
      <c r="E105" s="13">
        <v>556.88</v>
      </c>
      <c r="F105">
        <f t="shared" si="13"/>
        <v>365</v>
      </c>
      <c r="G105" s="9" t="str">
        <f t="shared" si="14"/>
        <v/>
      </c>
      <c r="H105" s="9" t="str">
        <f t="shared" si="10"/>
        <v/>
      </c>
      <c r="I105" s="10" t="str">
        <f t="shared" si="15"/>
        <v/>
      </c>
      <c r="J105" s="22" t="str">
        <f t="shared" si="11"/>
        <v/>
      </c>
      <c r="K105" s="9">
        <f t="shared" si="16"/>
        <v>40544</v>
      </c>
      <c r="L105" s="9">
        <f t="shared" si="17"/>
        <v>40800</v>
      </c>
      <c r="M105" s="21">
        <f t="shared" si="9"/>
        <v>257</v>
      </c>
      <c r="N105" s="24">
        <f t="shared" si="12"/>
        <v>392.10454794520547</v>
      </c>
    </row>
    <row r="106" spans="1:14" x14ac:dyDescent="0.25">
      <c r="A106" s="16">
        <v>40431</v>
      </c>
      <c r="B106" s="6">
        <v>392</v>
      </c>
      <c r="C106" s="12">
        <v>40430</v>
      </c>
      <c r="D106" s="12">
        <v>40794</v>
      </c>
      <c r="E106" s="14">
        <v>4250</v>
      </c>
      <c r="F106">
        <f t="shared" si="13"/>
        <v>365</v>
      </c>
      <c r="G106" s="9" t="str">
        <f t="shared" si="14"/>
        <v/>
      </c>
      <c r="H106" s="9" t="str">
        <f t="shared" si="10"/>
        <v/>
      </c>
      <c r="I106" s="10" t="str">
        <f t="shared" si="15"/>
        <v/>
      </c>
      <c r="J106" s="22" t="str">
        <f t="shared" si="11"/>
        <v/>
      </c>
      <c r="K106" s="9">
        <f t="shared" si="16"/>
        <v>40544</v>
      </c>
      <c r="L106" s="9">
        <f t="shared" si="17"/>
        <v>40794</v>
      </c>
      <c r="M106" s="21">
        <f t="shared" si="9"/>
        <v>251</v>
      </c>
      <c r="N106" s="24">
        <f t="shared" si="12"/>
        <v>2922.6027397260273</v>
      </c>
    </row>
    <row r="107" spans="1:14" x14ac:dyDescent="0.25">
      <c r="A107" s="16">
        <v>40448</v>
      </c>
      <c r="B107" s="6" t="s">
        <v>29</v>
      </c>
      <c r="C107" s="12">
        <v>40448</v>
      </c>
      <c r="D107" s="12">
        <v>41543</v>
      </c>
      <c r="E107" s="14">
        <v>3392</v>
      </c>
      <c r="F107">
        <f t="shared" si="13"/>
        <v>1096</v>
      </c>
      <c r="G107" s="9">
        <f t="shared" si="14"/>
        <v>40909</v>
      </c>
      <c r="H107" s="9">
        <f t="shared" si="10"/>
        <v>41543</v>
      </c>
      <c r="I107" s="10">
        <f t="shared" si="15"/>
        <v>635</v>
      </c>
      <c r="J107" s="22">
        <f t="shared" si="11"/>
        <v>1965.2554744525548</v>
      </c>
      <c r="K107" s="9">
        <f t="shared" si="16"/>
        <v>40544</v>
      </c>
      <c r="L107" s="9">
        <f t="shared" si="17"/>
        <v>40908</v>
      </c>
      <c r="M107" s="21">
        <f t="shared" si="9"/>
        <v>365</v>
      </c>
      <c r="N107" s="24">
        <f t="shared" si="12"/>
        <v>1129.6350364963503</v>
      </c>
    </row>
    <row r="108" spans="1:14" x14ac:dyDescent="0.25">
      <c r="A108" s="16">
        <v>40456</v>
      </c>
      <c r="B108" s="6">
        <v>393</v>
      </c>
      <c r="C108" s="12">
        <v>40391</v>
      </c>
      <c r="D108" s="12">
        <v>40755</v>
      </c>
      <c r="E108" s="14">
        <v>1090</v>
      </c>
      <c r="F108">
        <f t="shared" si="13"/>
        <v>365</v>
      </c>
      <c r="G108" s="9" t="str">
        <f t="shared" si="14"/>
        <v/>
      </c>
      <c r="H108" s="9" t="str">
        <f t="shared" si="10"/>
        <v/>
      </c>
      <c r="I108" s="10" t="str">
        <f t="shared" si="15"/>
        <v/>
      </c>
      <c r="J108" s="22" t="str">
        <f t="shared" si="11"/>
        <v/>
      </c>
      <c r="K108" s="9">
        <f t="shared" si="16"/>
        <v>40544</v>
      </c>
      <c r="L108" s="9">
        <f t="shared" si="17"/>
        <v>40755</v>
      </c>
      <c r="M108" s="21">
        <f t="shared" si="9"/>
        <v>212</v>
      </c>
      <c r="N108" s="24">
        <f t="shared" si="12"/>
        <v>633.09589041095887</v>
      </c>
    </row>
    <row r="109" spans="1:14" x14ac:dyDescent="0.25">
      <c r="A109" s="16">
        <v>40466</v>
      </c>
      <c r="B109" s="6" t="s">
        <v>30</v>
      </c>
      <c r="C109" s="12">
        <v>40466</v>
      </c>
      <c r="D109" s="12">
        <v>41561</v>
      </c>
      <c r="E109" s="13">
        <v>3683.96</v>
      </c>
      <c r="F109">
        <f t="shared" si="13"/>
        <v>1096</v>
      </c>
      <c r="G109" s="9">
        <f t="shared" si="14"/>
        <v>40909</v>
      </c>
      <c r="H109" s="9">
        <f t="shared" si="10"/>
        <v>41561</v>
      </c>
      <c r="I109" s="10">
        <f t="shared" si="15"/>
        <v>653</v>
      </c>
      <c r="J109" s="22">
        <f t="shared" si="11"/>
        <v>2194.9141240875911</v>
      </c>
      <c r="K109" s="9">
        <f t="shared" si="16"/>
        <v>40544</v>
      </c>
      <c r="L109" s="9">
        <f t="shared" si="17"/>
        <v>40908</v>
      </c>
      <c r="M109" s="21">
        <f t="shared" si="9"/>
        <v>365</v>
      </c>
      <c r="N109" s="24">
        <f t="shared" si="12"/>
        <v>1226.8662408759124</v>
      </c>
    </row>
    <row r="110" spans="1:14" x14ac:dyDescent="0.25">
      <c r="A110" s="16">
        <v>40478</v>
      </c>
      <c r="B110" s="6">
        <v>394</v>
      </c>
      <c r="C110" s="12">
        <v>40725</v>
      </c>
      <c r="D110" s="12">
        <v>41531</v>
      </c>
      <c r="E110" s="13">
        <v>3319.87</v>
      </c>
      <c r="F110">
        <f t="shared" si="13"/>
        <v>807</v>
      </c>
      <c r="G110" s="9">
        <f t="shared" si="14"/>
        <v>40909</v>
      </c>
      <c r="H110" s="9">
        <f t="shared" si="10"/>
        <v>41531</v>
      </c>
      <c r="I110" s="10">
        <f t="shared" si="15"/>
        <v>623</v>
      </c>
      <c r="J110" s="22">
        <f t="shared" si="11"/>
        <v>2562.9231846344487</v>
      </c>
      <c r="K110" s="9">
        <f t="shared" si="16"/>
        <v>40725</v>
      </c>
      <c r="L110" s="9">
        <f t="shared" si="17"/>
        <v>40908</v>
      </c>
      <c r="M110" s="21">
        <f t="shared" si="9"/>
        <v>184</v>
      </c>
      <c r="N110" s="24">
        <f t="shared" si="12"/>
        <v>756.9468153655514</v>
      </c>
    </row>
    <row r="111" spans="1:14" x14ac:dyDescent="0.25">
      <c r="A111" s="16">
        <v>40484</v>
      </c>
      <c r="B111" s="6" t="s">
        <v>31</v>
      </c>
      <c r="C111" s="12">
        <v>40483</v>
      </c>
      <c r="D111" s="12">
        <v>41942</v>
      </c>
      <c r="E111" s="14">
        <v>7440</v>
      </c>
      <c r="F111">
        <f t="shared" si="13"/>
        <v>1460</v>
      </c>
      <c r="G111" s="9">
        <f t="shared" si="14"/>
        <v>40909</v>
      </c>
      <c r="H111" s="9">
        <f t="shared" si="10"/>
        <v>41942</v>
      </c>
      <c r="I111" s="10">
        <f t="shared" si="15"/>
        <v>1034</v>
      </c>
      <c r="J111" s="22">
        <f t="shared" si="11"/>
        <v>5269.1506849315065</v>
      </c>
      <c r="K111" s="9">
        <f t="shared" si="16"/>
        <v>40544</v>
      </c>
      <c r="L111" s="9">
        <f t="shared" si="17"/>
        <v>40908</v>
      </c>
      <c r="M111" s="21">
        <f t="shared" si="9"/>
        <v>365</v>
      </c>
      <c r="N111" s="24">
        <f t="shared" si="12"/>
        <v>1860</v>
      </c>
    </row>
    <row r="112" spans="1:14" x14ac:dyDescent="0.25">
      <c r="A112" s="16">
        <v>40484</v>
      </c>
      <c r="B112" s="6">
        <v>395</v>
      </c>
      <c r="C112" s="12">
        <v>40483</v>
      </c>
      <c r="D112" s="12">
        <v>41274</v>
      </c>
      <c r="E112" s="13">
        <v>1543.41</v>
      </c>
      <c r="F112">
        <f t="shared" si="13"/>
        <v>792</v>
      </c>
      <c r="G112" s="9">
        <f t="shared" si="14"/>
        <v>40909</v>
      </c>
      <c r="H112" s="9">
        <f t="shared" si="10"/>
        <v>41274</v>
      </c>
      <c r="I112" s="10">
        <f t="shared" si="15"/>
        <v>366</v>
      </c>
      <c r="J112" s="22">
        <f t="shared" si="11"/>
        <v>713.24250000000006</v>
      </c>
      <c r="K112" s="9">
        <f t="shared" si="16"/>
        <v>40544</v>
      </c>
      <c r="L112" s="9">
        <f t="shared" si="17"/>
        <v>40908</v>
      </c>
      <c r="M112" s="21">
        <f t="shared" si="9"/>
        <v>365</v>
      </c>
      <c r="N112" s="24">
        <f t="shared" si="12"/>
        <v>711.29375000000005</v>
      </c>
    </row>
    <row r="113" spans="1:14" x14ac:dyDescent="0.25">
      <c r="A113" s="16">
        <v>40484</v>
      </c>
      <c r="B113" s="6" t="s">
        <v>32</v>
      </c>
      <c r="C113" s="12">
        <v>40483</v>
      </c>
      <c r="D113" s="12">
        <v>40847</v>
      </c>
      <c r="E113" s="14">
        <v>27</v>
      </c>
      <c r="F113">
        <f t="shared" si="13"/>
        <v>365</v>
      </c>
      <c r="G113" s="9" t="str">
        <f t="shared" si="14"/>
        <v/>
      </c>
      <c r="H113" s="9" t="str">
        <f t="shared" si="10"/>
        <v/>
      </c>
      <c r="I113" s="10" t="str">
        <f t="shared" si="15"/>
        <v/>
      </c>
      <c r="J113" s="22" t="str">
        <f t="shared" si="11"/>
        <v/>
      </c>
      <c r="K113" s="9">
        <f t="shared" si="16"/>
        <v>40544</v>
      </c>
      <c r="L113" s="9">
        <f t="shared" si="17"/>
        <v>40847</v>
      </c>
      <c r="M113" s="21">
        <f t="shared" si="9"/>
        <v>304</v>
      </c>
      <c r="N113" s="24">
        <f t="shared" si="12"/>
        <v>22.487671232876714</v>
      </c>
    </row>
    <row r="114" spans="1:14" x14ac:dyDescent="0.25">
      <c r="A114" s="16">
        <v>40484</v>
      </c>
      <c r="B114" s="6">
        <v>396</v>
      </c>
      <c r="C114" s="12">
        <v>40544</v>
      </c>
      <c r="D114" s="12">
        <v>41639</v>
      </c>
      <c r="E114" s="13">
        <v>2344.8000000000002</v>
      </c>
      <c r="F114">
        <f t="shared" si="13"/>
        <v>1096</v>
      </c>
      <c r="G114" s="9">
        <f t="shared" si="14"/>
        <v>40909</v>
      </c>
      <c r="H114" s="9">
        <f t="shared" si="10"/>
        <v>41639</v>
      </c>
      <c r="I114" s="10">
        <f t="shared" si="15"/>
        <v>731</v>
      </c>
      <c r="J114" s="22">
        <f t="shared" si="11"/>
        <v>1563.9131386861313</v>
      </c>
      <c r="K114" s="9">
        <f t="shared" si="16"/>
        <v>40544</v>
      </c>
      <c r="L114" s="9">
        <f t="shared" si="17"/>
        <v>40908</v>
      </c>
      <c r="M114" s="21">
        <f t="shared" si="9"/>
        <v>365</v>
      </c>
      <c r="N114" s="24">
        <f t="shared" si="12"/>
        <v>780.88686131386874</v>
      </c>
    </row>
    <row r="115" spans="1:14" x14ac:dyDescent="0.25">
      <c r="A115" s="16">
        <v>40484</v>
      </c>
      <c r="B115" s="6" t="s">
        <v>33</v>
      </c>
      <c r="C115" s="12">
        <v>40476</v>
      </c>
      <c r="D115" s="12">
        <v>40840</v>
      </c>
      <c r="E115" s="13">
        <v>31023.040000000001</v>
      </c>
      <c r="F115">
        <f t="shared" si="13"/>
        <v>365</v>
      </c>
      <c r="G115" s="9" t="str">
        <f t="shared" si="14"/>
        <v/>
      </c>
      <c r="H115" s="9" t="str">
        <f t="shared" si="10"/>
        <v/>
      </c>
      <c r="I115" s="10" t="str">
        <f t="shared" si="15"/>
        <v/>
      </c>
      <c r="J115" s="22" t="str">
        <f t="shared" si="11"/>
        <v/>
      </c>
      <c r="K115" s="9">
        <f t="shared" si="16"/>
        <v>40544</v>
      </c>
      <c r="L115" s="9">
        <f t="shared" si="17"/>
        <v>40840</v>
      </c>
      <c r="M115" s="21">
        <f t="shared" si="9"/>
        <v>297</v>
      </c>
      <c r="N115" s="24">
        <f t="shared" si="12"/>
        <v>25243.405150684936</v>
      </c>
    </row>
    <row r="116" spans="1:14" x14ac:dyDescent="0.25">
      <c r="A116" s="16">
        <v>40487</v>
      </c>
      <c r="B116" s="6">
        <v>397</v>
      </c>
      <c r="C116" s="12">
        <v>40497</v>
      </c>
      <c r="D116" s="12">
        <v>41592</v>
      </c>
      <c r="E116" s="13">
        <v>3275.5</v>
      </c>
      <c r="F116">
        <f t="shared" si="13"/>
        <v>1096</v>
      </c>
      <c r="G116" s="9">
        <f t="shared" si="14"/>
        <v>40909</v>
      </c>
      <c r="H116" s="9">
        <f t="shared" si="10"/>
        <v>41592</v>
      </c>
      <c r="I116" s="10">
        <f t="shared" si="15"/>
        <v>684</v>
      </c>
      <c r="J116" s="22">
        <f t="shared" si="11"/>
        <v>2044.198905109489</v>
      </c>
      <c r="K116" s="9">
        <f t="shared" si="16"/>
        <v>40544</v>
      </c>
      <c r="L116" s="9">
        <f t="shared" si="17"/>
        <v>40908</v>
      </c>
      <c r="M116" s="21">
        <f t="shared" si="9"/>
        <v>365</v>
      </c>
      <c r="N116" s="24">
        <f t="shared" si="12"/>
        <v>1090.8371350364964</v>
      </c>
    </row>
    <row r="117" spans="1:14" x14ac:dyDescent="0.25">
      <c r="A117" s="16">
        <v>40506</v>
      </c>
      <c r="B117" s="6" t="s">
        <v>34</v>
      </c>
      <c r="C117" s="12">
        <v>40513</v>
      </c>
      <c r="D117" s="12">
        <v>42338</v>
      </c>
      <c r="E117" s="13">
        <v>7645.53</v>
      </c>
      <c r="F117">
        <f t="shared" si="13"/>
        <v>1826</v>
      </c>
      <c r="G117" s="9">
        <f t="shared" si="14"/>
        <v>40909</v>
      </c>
      <c r="H117" s="9">
        <f t="shared" si="10"/>
        <v>42338</v>
      </c>
      <c r="I117" s="10">
        <f t="shared" si="15"/>
        <v>1430</v>
      </c>
      <c r="J117" s="22">
        <f t="shared" si="11"/>
        <v>5987.463253012048</v>
      </c>
      <c r="K117" s="9">
        <f t="shared" si="16"/>
        <v>40544</v>
      </c>
      <c r="L117" s="9">
        <f t="shared" si="17"/>
        <v>40908</v>
      </c>
      <c r="M117" s="21">
        <f t="shared" si="9"/>
        <v>365</v>
      </c>
      <c r="N117" s="24">
        <f t="shared" si="12"/>
        <v>1528.2685925520261</v>
      </c>
    </row>
    <row r="118" spans="1:14" x14ac:dyDescent="0.25">
      <c r="A118" s="16">
        <v>40512</v>
      </c>
      <c r="B118" s="6">
        <v>398</v>
      </c>
      <c r="C118" s="12">
        <v>40513</v>
      </c>
      <c r="D118" s="12">
        <v>40724</v>
      </c>
      <c r="E118" s="14">
        <v>10438</v>
      </c>
      <c r="F118">
        <f t="shared" si="13"/>
        <v>212</v>
      </c>
      <c r="G118" s="9" t="str">
        <f t="shared" si="14"/>
        <v/>
      </c>
      <c r="H118" s="9" t="str">
        <f t="shared" si="10"/>
        <v/>
      </c>
      <c r="I118" s="10" t="str">
        <f t="shared" si="15"/>
        <v/>
      </c>
      <c r="J118" s="22" t="str">
        <f t="shared" si="11"/>
        <v/>
      </c>
      <c r="K118" s="9">
        <f t="shared" si="16"/>
        <v>40544</v>
      </c>
      <c r="L118" s="9">
        <f t="shared" si="17"/>
        <v>40724</v>
      </c>
      <c r="M118" s="21">
        <f t="shared" si="9"/>
        <v>181</v>
      </c>
      <c r="N118" s="24">
        <f t="shared" si="12"/>
        <v>8911.6886792452824</v>
      </c>
    </row>
    <row r="119" spans="1:14" x14ac:dyDescent="0.25">
      <c r="A119" s="16">
        <v>40513</v>
      </c>
      <c r="B119" s="6" t="s">
        <v>35</v>
      </c>
      <c r="C119" s="12">
        <v>40497</v>
      </c>
      <c r="D119" s="12">
        <v>40861</v>
      </c>
      <c r="E119" s="14">
        <v>916</v>
      </c>
      <c r="F119">
        <f t="shared" si="13"/>
        <v>365</v>
      </c>
      <c r="G119" s="9" t="str">
        <f t="shared" si="14"/>
        <v/>
      </c>
      <c r="H119" s="9" t="str">
        <f t="shared" si="10"/>
        <v/>
      </c>
      <c r="I119" s="10" t="str">
        <f t="shared" si="15"/>
        <v/>
      </c>
      <c r="J119" s="22" t="str">
        <f t="shared" si="11"/>
        <v/>
      </c>
      <c r="K119" s="9">
        <f t="shared" si="16"/>
        <v>40544</v>
      </c>
      <c r="L119" s="9">
        <f t="shared" si="17"/>
        <v>40861</v>
      </c>
      <c r="M119" s="21">
        <f t="shared" si="9"/>
        <v>318</v>
      </c>
      <c r="N119" s="24">
        <f t="shared" si="12"/>
        <v>798.04931506849312</v>
      </c>
    </row>
    <row r="120" spans="1:14" x14ac:dyDescent="0.25">
      <c r="A120" s="16">
        <v>40513</v>
      </c>
      <c r="B120" s="6">
        <v>399</v>
      </c>
      <c r="C120" s="12">
        <v>40513</v>
      </c>
      <c r="D120" s="12">
        <v>40877</v>
      </c>
      <c r="E120" s="14">
        <v>1450</v>
      </c>
      <c r="F120">
        <f t="shared" si="13"/>
        <v>365</v>
      </c>
      <c r="G120" s="9" t="str">
        <f t="shared" si="14"/>
        <v/>
      </c>
      <c r="H120" s="9" t="str">
        <f t="shared" si="10"/>
        <v/>
      </c>
      <c r="I120" s="10" t="str">
        <f t="shared" si="15"/>
        <v/>
      </c>
      <c r="J120" s="22" t="str">
        <f t="shared" si="11"/>
        <v/>
      </c>
      <c r="K120" s="9">
        <f t="shared" si="16"/>
        <v>40544</v>
      </c>
      <c r="L120" s="9">
        <f t="shared" si="17"/>
        <v>40877</v>
      </c>
      <c r="M120" s="21">
        <f t="shared" si="9"/>
        <v>334</v>
      </c>
      <c r="N120" s="24">
        <f t="shared" si="12"/>
        <v>1326.8493150684931</v>
      </c>
    </row>
    <row r="121" spans="1:14" x14ac:dyDescent="0.25">
      <c r="A121" s="16">
        <v>40528</v>
      </c>
      <c r="B121" s="6" t="s">
        <v>36</v>
      </c>
      <c r="C121" s="12">
        <v>40532</v>
      </c>
      <c r="D121" s="12">
        <v>41627</v>
      </c>
      <c r="E121" s="13">
        <v>7068.75</v>
      </c>
      <c r="F121">
        <f t="shared" si="13"/>
        <v>1096</v>
      </c>
      <c r="G121" s="9">
        <f t="shared" si="14"/>
        <v>40909</v>
      </c>
      <c r="H121" s="9">
        <f t="shared" si="10"/>
        <v>41627</v>
      </c>
      <c r="I121" s="10">
        <f t="shared" si="15"/>
        <v>719</v>
      </c>
      <c r="J121" s="22">
        <f t="shared" si="11"/>
        <v>4637.2547901459857</v>
      </c>
      <c r="K121" s="9">
        <f t="shared" si="16"/>
        <v>40544</v>
      </c>
      <c r="L121" s="9">
        <f t="shared" si="17"/>
        <v>40908</v>
      </c>
      <c r="M121" s="21">
        <f t="shared" si="9"/>
        <v>365</v>
      </c>
      <c r="N121" s="24">
        <f t="shared" si="12"/>
        <v>2354.1001368613138</v>
      </c>
    </row>
    <row r="122" spans="1:14" x14ac:dyDescent="0.25">
      <c r="A122" s="16">
        <v>40291</v>
      </c>
      <c r="B122" s="6">
        <v>400</v>
      </c>
      <c r="C122" s="12">
        <v>40291</v>
      </c>
      <c r="D122" s="12">
        <v>41386</v>
      </c>
      <c r="E122" s="13">
        <v>544.55999999999995</v>
      </c>
      <c r="F122">
        <f t="shared" si="13"/>
        <v>1096</v>
      </c>
      <c r="G122" s="9">
        <f t="shared" si="14"/>
        <v>40909</v>
      </c>
      <c r="H122" s="9">
        <f t="shared" si="10"/>
        <v>41386</v>
      </c>
      <c r="I122" s="10">
        <f t="shared" si="15"/>
        <v>478</v>
      </c>
      <c r="J122" s="22">
        <f t="shared" si="11"/>
        <v>237.49970802919705</v>
      </c>
      <c r="K122" s="9">
        <f t="shared" si="16"/>
        <v>40544</v>
      </c>
      <c r="L122" s="9">
        <f t="shared" si="17"/>
        <v>40908</v>
      </c>
      <c r="M122" s="21">
        <f t="shared" si="9"/>
        <v>365</v>
      </c>
      <c r="N122" s="24">
        <f t="shared" si="12"/>
        <v>181.35437956204379</v>
      </c>
    </row>
    <row r="123" spans="1:14" x14ac:dyDescent="0.25">
      <c r="A123" s="16">
        <v>40546</v>
      </c>
      <c r="B123" s="6" t="s">
        <v>37</v>
      </c>
      <c r="C123" s="18">
        <v>40546</v>
      </c>
      <c r="D123" s="18">
        <v>41641</v>
      </c>
      <c r="E123" s="19">
        <v>7140</v>
      </c>
      <c r="F123">
        <f t="shared" si="13"/>
        <v>1096</v>
      </c>
      <c r="G123" s="9">
        <f t="shared" si="14"/>
        <v>40909</v>
      </c>
      <c r="H123" s="9">
        <f t="shared" si="10"/>
        <v>41641</v>
      </c>
      <c r="I123" s="10">
        <f t="shared" si="15"/>
        <v>733</v>
      </c>
      <c r="J123" s="22">
        <f t="shared" si="11"/>
        <v>4775.2007299270072</v>
      </c>
      <c r="K123" s="9">
        <f t="shared" si="16"/>
        <v>40546</v>
      </c>
      <c r="L123" s="9">
        <f t="shared" si="17"/>
        <v>40908</v>
      </c>
      <c r="M123" s="21">
        <f t="shared" si="9"/>
        <v>363</v>
      </c>
      <c r="N123" s="24">
        <f t="shared" si="12"/>
        <v>2364.7992700729928</v>
      </c>
    </row>
    <row r="124" spans="1:14" x14ac:dyDescent="0.25">
      <c r="A124" s="16">
        <v>40546</v>
      </c>
      <c r="B124" s="6">
        <v>401</v>
      </c>
      <c r="C124" s="18">
        <v>40546</v>
      </c>
      <c r="D124" s="18">
        <v>41641</v>
      </c>
      <c r="E124" s="20">
        <v>892.5</v>
      </c>
      <c r="F124">
        <f t="shared" si="13"/>
        <v>1096</v>
      </c>
      <c r="G124" s="9">
        <f t="shared" si="14"/>
        <v>40909</v>
      </c>
      <c r="H124" s="9">
        <f t="shared" si="10"/>
        <v>41641</v>
      </c>
      <c r="I124" s="10">
        <f t="shared" si="15"/>
        <v>733</v>
      </c>
      <c r="J124" s="22">
        <f t="shared" si="11"/>
        <v>596.90009124087589</v>
      </c>
      <c r="K124" s="9">
        <f t="shared" si="16"/>
        <v>40546</v>
      </c>
      <c r="L124" s="9">
        <f t="shared" si="17"/>
        <v>40908</v>
      </c>
      <c r="M124" s="21">
        <f t="shared" si="9"/>
        <v>363</v>
      </c>
      <c r="N124" s="24">
        <f t="shared" si="12"/>
        <v>295.59990875912411</v>
      </c>
    </row>
    <row r="125" spans="1:14" x14ac:dyDescent="0.25">
      <c r="A125" s="16">
        <v>40546</v>
      </c>
      <c r="B125" s="6" t="s">
        <v>38</v>
      </c>
      <c r="C125" s="18">
        <v>40546</v>
      </c>
      <c r="D125" s="18">
        <v>40910</v>
      </c>
      <c r="E125" s="20">
        <v>5692.5</v>
      </c>
      <c r="F125">
        <f t="shared" si="13"/>
        <v>365</v>
      </c>
      <c r="G125" s="9">
        <f t="shared" si="14"/>
        <v>40909</v>
      </c>
      <c r="H125" s="9">
        <f t="shared" si="10"/>
        <v>40910</v>
      </c>
      <c r="I125" s="10">
        <f t="shared" si="15"/>
        <v>2</v>
      </c>
      <c r="J125" s="22">
        <f t="shared" si="11"/>
        <v>31.19178082191781</v>
      </c>
      <c r="K125" s="9">
        <f t="shared" si="16"/>
        <v>40546</v>
      </c>
      <c r="L125" s="9">
        <f t="shared" si="17"/>
        <v>40908</v>
      </c>
      <c r="M125" s="21">
        <f t="shared" si="9"/>
        <v>363</v>
      </c>
      <c r="N125" s="24">
        <f t="shared" si="12"/>
        <v>5661.3082191780823</v>
      </c>
    </row>
    <row r="126" spans="1:14" x14ac:dyDescent="0.25">
      <c r="A126" s="16">
        <v>40550</v>
      </c>
      <c r="B126" s="6">
        <v>402</v>
      </c>
      <c r="C126" s="18">
        <v>40550</v>
      </c>
      <c r="D126" s="18">
        <v>41645</v>
      </c>
      <c r="E126" s="19">
        <v>7140</v>
      </c>
      <c r="F126">
        <f t="shared" si="13"/>
        <v>1096</v>
      </c>
      <c r="G126" s="9">
        <f t="shared" si="14"/>
        <v>40909</v>
      </c>
      <c r="H126" s="9">
        <f t="shared" si="10"/>
        <v>41645</v>
      </c>
      <c r="I126" s="10">
        <f t="shared" si="15"/>
        <v>737</v>
      </c>
      <c r="J126" s="22">
        <f t="shared" si="11"/>
        <v>4801.2591240875909</v>
      </c>
      <c r="K126" s="9">
        <f t="shared" si="16"/>
        <v>40550</v>
      </c>
      <c r="L126" s="9">
        <f t="shared" si="17"/>
        <v>40908</v>
      </c>
      <c r="M126" s="21">
        <f t="shared" si="9"/>
        <v>359</v>
      </c>
      <c r="N126" s="24">
        <f t="shared" si="12"/>
        <v>2338.7408759124087</v>
      </c>
    </row>
    <row r="127" spans="1:14" x14ac:dyDescent="0.25">
      <c r="A127" s="16">
        <v>40550</v>
      </c>
      <c r="B127" s="6" t="s">
        <v>39</v>
      </c>
      <c r="C127" s="18">
        <v>40550</v>
      </c>
      <c r="D127" s="18">
        <v>41645</v>
      </c>
      <c r="E127" s="19">
        <v>7140</v>
      </c>
      <c r="F127">
        <f t="shared" si="13"/>
        <v>1096</v>
      </c>
      <c r="G127" s="9">
        <f t="shared" si="14"/>
        <v>40909</v>
      </c>
      <c r="H127" s="9">
        <f t="shared" si="10"/>
        <v>41645</v>
      </c>
      <c r="I127" s="10">
        <f t="shared" si="15"/>
        <v>737</v>
      </c>
      <c r="J127" s="22">
        <f t="shared" si="11"/>
        <v>4801.2591240875909</v>
      </c>
      <c r="K127" s="9">
        <f t="shared" si="16"/>
        <v>40550</v>
      </c>
      <c r="L127" s="9">
        <f t="shared" si="17"/>
        <v>40908</v>
      </c>
      <c r="M127" s="21">
        <f t="shared" si="9"/>
        <v>359</v>
      </c>
      <c r="N127" s="24">
        <f t="shared" si="12"/>
        <v>2338.7408759124087</v>
      </c>
    </row>
    <row r="128" spans="1:14" x14ac:dyDescent="0.25">
      <c r="A128" s="16">
        <v>40556</v>
      </c>
      <c r="B128" s="6">
        <v>403</v>
      </c>
      <c r="C128" s="18">
        <v>40594</v>
      </c>
      <c r="D128" s="18">
        <v>40958</v>
      </c>
      <c r="E128" s="20">
        <v>1330.24</v>
      </c>
      <c r="F128">
        <f t="shared" si="13"/>
        <v>365</v>
      </c>
      <c r="G128" s="9">
        <f t="shared" si="14"/>
        <v>40909</v>
      </c>
      <c r="H128" s="9">
        <f t="shared" si="10"/>
        <v>40958</v>
      </c>
      <c r="I128" s="10">
        <f t="shared" si="15"/>
        <v>50</v>
      </c>
      <c r="J128" s="22">
        <f t="shared" si="11"/>
        <v>182.22465753424657</v>
      </c>
      <c r="K128" s="9">
        <f t="shared" si="16"/>
        <v>40594</v>
      </c>
      <c r="L128" s="9">
        <f t="shared" si="17"/>
        <v>40908</v>
      </c>
      <c r="M128" s="21">
        <f t="shared" si="9"/>
        <v>315</v>
      </c>
      <c r="N128" s="24">
        <f t="shared" si="12"/>
        <v>1148.0153424657533</v>
      </c>
    </row>
    <row r="129" spans="1:14" x14ac:dyDescent="0.25">
      <c r="A129" s="16">
        <v>40556</v>
      </c>
      <c r="B129" s="6" t="s">
        <v>40</v>
      </c>
      <c r="C129" s="18">
        <v>40656</v>
      </c>
      <c r="D129" s="18">
        <v>40958</v>
      </c>
      <c r="E129" s="20">
        <v>552.16</v>
      </c>
      <c r="F129">
        <f t="shared" si="13"/>
        <v>303</v>
      </c>
      <c r="G129" s="9">
        <f t="shared" si="14"/>
        <v>40909</v>
      </c>
      <c r="H129" s="9">
        <f t="shared" si="10"/>
        <v>40958</v>
      </c>
      <c r="I129" s="10">
        <f t="shared" si="15"/>
        <v>50</v>
      </c>
      <c r="J129" s="22">
        <f t="shared" si="11"/>
        <v>91.115511551155109</v>
      </c>
      <c r="K129" s="9">
        <f t="shared" si="16"/>
        <v>40656</v>
      </c>
      <c r="L129" s="9">
        <f t="shared" si="17"/>
        <v>40908</v>
      </c>
      <c r="M129" s="21">
        <f t="shared" si="9"/>
        <v>253</v>
      </c>
      <c r="N129" s="24">
        <f t="shared" si="12"/>
        <v>461.04448844884485</v>
      </c>
    </row>
    <row r="130" spans="1:14" x14ac:dyDescent="0.25">
      <c r="A130" s="16">
        <v>40556</v>
      </c>
      <c r="B130" s="6">
        <v>404</v>
      </c>
      <c r="C130" s="18">
        <v>40594</v>
      </c>
      <c r="D130" s="18">
        <v>40958</v>
      </c>
      <c r="E130" s="20">
        <v>577.85</v>
      </c>
      <c r="F130">
        <f t="shared" si="13"/>
        <v>365</v>
      </c>
      <c r="G130" s="9">
        <f t="shared" si="14"/>
        <v>40909</v>
      </c>
      <c r="H130" s="9">
        <f t="shared" si="10"/>
        <v>40958</v>
      </c>
      <c r="I130" s="10">
        <f t="shared" si="15"/>
        <v>50</v>
      </c>
      <c r="J130" s="22">
        <f t="shared" si="11"/>
        <v>79.157534246575338</v>
      </c>
      <c r="K130" s="9">
        <f t="shared" si="16"/>
        <v>40594</v>
      </c>
      <c r="L130" s="9">
        <f t="shared" si="17"/>
        <v>40908</v>
      </c>
      <c r="M130" s="21">
        <f t="shared" ref="M130:M173" si="18">IF(L130="","",+L130-K130+1)</f>
        <v>315</v>
      </c>
      <c r="N130" s="24">
        <f t="shared" si="12"/>
        <v>498.69246575342464</v>
      </c>
    </row>
    <row r="131" spans="1:14" x14ac:dyDescent="0.25">
      <c r="A131" s="16">
        <v>40556</v>
      </c>
      <c r="B131" s="6" t="s">
        <v>41</v>
      </c>
      <c r="C131" s="18">
        <v>40544</v>
      </c>
      <c r="D131" s="18">
        <v>40908</v>
      </c>
      <c r="E131" s="19">
        <v>20462</v>
      </c>
      <c r="F131">
        <f t="shared" si="13"/>
        <v>365</v>
      </c>
      <c r="G131" s="9" t="str">
        <f t="shared" si="14"/>
        <v/>
      </c>
      <c r="H131" s="9" t="str">
        <f t="shared" si="10"/>
        <v/>
      </c>
      <c r="I131" s="10" t="str">
        <f t="shared" si="15"/>
        <v/>
      </c>
      <c r="J131" s="22" t="str">
        <f t="shared" si="11"/>
        <v/>
      </c>
      <c r="K131" s="9">
        <f t="shared" si="16"/>
        <v>40544</v>
      </c>
      <c r="L131" s="9">
        <f t="shared" si="17"/>
        <v>40908</v>
      </c>
      <c r="M131" s="21">
        <f t="shared" si="18"/>
        <v>365</v>
      </c>
      <c r="N131" s="24">
        <f t="shared" si="12"/>
        <v>20462</v>
      </c>
    </row>
    <row r="132" spans="1:14" x14ac:dyDescent="0.25">
      <c r="A132" s="16">
        <v>40556</v>
      </c>
      <c r="B132" s="6">
        <v>405</v>
      </c>
      <c r="C132" s="18">
        <v>40584</v>
      </c>
      <c r="D132" s="18">
        <v>40908</v>
      </c>
      <c r="E132" s="20">
        <v>1720.5</v>
      </c>
      <c r="F132">
        <f t="shared" si="13"/>
        <v>325</v>
      </c>
      <c r="G132" s="9" t="str">
        <f t="shared" si="14"/>
        <v/>
      </c>
      <c r="H132" s="9" t="str">
        <f t="shared" si="10"/>
        <v/>
      </c>
      <c r="I132" s="10" t="str">
        <f t="shared" si="15"/>
        <v/>
      </c>
      <c r="J132" s="22" t="str">
        <f t="shared" si="11"/>
        <v/>
      </c>
      <c r="K132" s="9">
        <f t="shared" si="16"/>
        <v>40584</v>
      </c>
      <c r="L132" s="9">
        <f t="shared" si="17"/>
        <v>40908</v>
      </c>
      <c r="M132" s="21">
        <f t="shared" si="18"/>
        <v>325</v>
      </c>
      <c r="N132" s="24">
        <f t="shared" si="12"/>
        <v>1720.5</v>
      </c>
    </row>
    <row r="133" spans="1:14" x14ac:dyDescent="0.25">
      <c r="A133" s="16">
        <v>40556</v>
      </c>
      <c r="B133" s="6" t="s">
        <v>42</v>
      </c>
      <c r="C133" s="18">
        <v>40567</v>
      </c>
      <c r="D133" s="18">
        <v>40931</v>
      </c>
      <c r="E133" s="19">
        <v>2410</v>
      </c>
      <c r="F133">
        <f t="shared" si="13"/>
        <v>365</v>
      </c>
      <c r="G133" s="9">
        <f t="shared" si="14"/>
        <v>40909</v>
      </c>
      <c r="H133" s="9">
        <f t="shared" si="10"/>
        <v>40931</v>
      </c>
      <c r="I133" s="10">
        <f t="shared" si="15"/>
        <v>23</v>
      </c>
      <c r="J133" s="22">
        <f t="shared" si="11"/>
        <v>151.86301369863014</v>
      </c>
      <c r="K133" s="9">
        <f t="shared" si="16"/>
        <v>40567</v>
      </c>
      <c r="L133" s="9">
        <f t="shared" si="17"/>
        <v>40908</v>
      </c>
      <c r="M133" s="21">
        <f t="shared" si="18"/>
        <v>342</v>
      </c>
      <c r="N133" s="24">
        <f t="shared" si="12"/>
        <v>2258.1369863013697</v>
      </c>
    </row>
    <row r="134" spans="1:14" x14ac:dyDescent="0.25">
      <c r="A134" s="16">
        <v>40556</v>
      </c>
      <c r="B134" s="6">
        <v>406</v>
      </c>
      <c r="C134" s="18">
        <v>40575</v>
      </c>
      <c r="D134" s="18">
        <v>40939</v>
      </c>
      <c r="E134" s="20">
        <v>11062.26</v>
      </c>
      <c r="F134">
        <f t="shared" si="13"/>
        <v>365</v>
      </c>
      <c r="G134" s="9">
        <f t="shared" si="14"/>
        <v>40909</v>
      </c>
      <c r="H134" s="9">
        <f t="shared" ref="H134:H173" si="19">IF(D134&gt;$C$1,D134,"")</f>
        <v>40939</v>
      </c>
      <c r="I134" s="10">
        <f t="shared" si="15"/>
        <v>31</v>
      </c>
      <c r="J134" s="22">
        <f t="shared" ref="J134:J173" si="20">IF(I134="","",+E134*I134/F134)</f>
        <v>939.53441095890412</v>
      </c>
      <c r="K134" s="9">
        <f t="shared" si="16"/>
        <v>40575</v>
      </c>
      <c r="L134" s="9">
        <f t="shared" si="17"/>
        <v>40908</v>
      </c>
      <c r="M134" s="21">
        <f t="shared" si="18"/>
        <v>334</v>
      </c>
      <c r="N134" s="24">
        <f t="shared" ref="N134:N157" si="21">IF(M134="","",+E134*M134/F134)</f>
        <v>10122.725589041096</v>
      </c>
    </row>
    <row r="135" spans="1:14" x14ac:dyDescent="0.25">
      <c r="A135" s="16">
        <v>40557</v>
      </c>
      <c r="B135" s="6" t="s">
        <v>43</v>
      </c>
      <c r="C135" s="18">
        <v>40558</v>
      </c>
      <c r="D135" s="18">
        <v>41653</v>
      </c>
      <c r="E135" s="20">
        <v>4363.1099999999997</v>
      </c>
      <c r="F135">
        <f t="shared" ref="F135:F173" si="22">+D135-C135+1</f>
        <v>1096</v>
      </c>
      <c r="G135" s="9">
        <f t="shared" ref="G135:G173" si="23">IF(A135&gt;$C$1,"",IF(C135&gt;$C$1,C135,IF(D135&gt;$C$1,$C$1+1,"")))</f>
        <v>40909</v>
      </c>
      <c r="H135" s="9">
        <f t="shared" si="19"/>
        <v>41653</v>
      </c>
      <c r="I135" s="10">
        <f t="shared" ref="I135:I173" si="24">IF(G135="","",+H135-G135+1)</f>
        <v>745</v>
      </c>
      <c r="J135" s="22">
        <f t="shared" si="20"/>
        <v>2965.8001368613136</v>
      </c>
      <c r="K135" s="9">
        <f t="shared" ref="K135:K173" si="25">+IF($C$2&gt;C135,$C$2,C135)</f>
        <v>40558</v>
      </c>
      <c r="L135" s="9">
        <f t="shared" si="17"/>
        <v>40908</v>
      </c>
      <c r="M135" s="21">
        <f t="shared" si="18"/>
        <v>351</v>
      </c>
      <c r="N135" s="24">
        <f t="shared" si="21"/>
        <v>1397.3098631386861</v>
      </c>
    </row>
    <row r="136" spans="1:14" x14ac:dyDescent="0.25">
      <c r="A136" s="16">
        <v>40562</v>
      </c>
      <c r="B136" s="6">
        <v>407</v>
      </c>
      <c r="C136" s="18">
        <v>40563</v>
      </c>
      <c r="D136" s="18">
        <v>41658</v>
      </c>
      <c r="E136" s="20">
        <v>4657.2</v>
      </c>
      <c r="F136">
        <f t="shared" si="22"/>
        <v>1096</v>
      </c>
      <c r="G136" s="9">
        <f t="shared" si="23"/>
        <v>40909</v>
      </c>
      <c r="H136" s="9">
        <f t="shared" si="19"/>
        <v>41658</v>
      </c>
      <c r="I136" s="10">
        <f t="shared" si="24"/>
        <v>750</v>
      </c>
      <c r="J136" s="22">
        <f t="shared" si="20"/>
        <v>3186.9525547445255</v>
      </c>
      <c r="K136" s="9">
        <f t="shared" si="25"/>
        <v>40563</v>
      </c>
      <c r="L136" s="9">
        <f t="shared" ref="L136:L173" si="26">IF(YEAR(K136)=YEAR($C$1),IF(D136&gt;$C$1,$C$1,D136),"")</f>
        <v>40908</v>
      </c>
      <c r="M136" s="21">
        <f t="shared" si="18"/>
        <v>346</v>
      </c>
      <c r="N136" s="24">
        <f t="shared" si="21"/>
        <v>1470.2474452554743</v>
      </c>
    </row>
    <row r="137" spans="1:14" x14ac:dyDescent="0.25">
      <c r="A137" s="16">
        <v>40571</v>
      </c>
      <c r="B137" s="6" t="s">
        <v>44</v>
      </c>
      <c r="C137" s="18">
        <v>40575</v>
      </c>
      <c r="D137" s="18">
        <v>41670</v>
      </c>
      <c r="E137" s="20">
        <v>4101.24</v>
      </c>
      <c r="F137">
        <f t="shared" si="22"/>
        <v>1096</v>
      </c>
      <c r="G137" s="9">
        <f t="shared" si="23"/>
        <v>40909</v>
      </c>
      <c r="H137" s="9">
        <f t="shared" si="19"/>
        <v>41670</v>
      </c>
      <c r="I137" s="10">
        <f t="shared" si="24"/>
        <v>762</v>
      </c>
      <c r="J137" s="22">
        <f t="shared" si="20"/>
        <v>2851.4095620437956</v>
      </c>
      <c r="K137" s="9">
        <f t="shared" si="25"/>
        <v>40575</v>
      </c>
      <c r="L137" s="9">
        <f t="shared" si="26"/>
        <v>40908</v>
      </c>
      <c r="M137" s="21">
        <f t="shared" si="18"/>
        <v>334</v>
      </c>
      <c r="N137" s="24">
        <f t="shared" si="21"/>
        <v>1249.8304379562044</v>
      </c>
    </row>
    <row r="138" spans="1:14" x14ac:dyDescent="0.25">
      <c r="A138" s="16">
        <v>40575</v>
      </c>
      <c r="B138" s="6">
        <v>408</v>
      </c>
      <c r="C138" s="18">
        <v>40575</v>
      </c>
      <c r="D138" s="18">
        <v>40939</v>
      </c>
      <c r="E138" s="19">
        <v>4006</v>
      </c>
      <c r="F138">
        <f t="shared" si="22"/>
        <v>365</v>
      </c>
      <c r="G138" s="9">
        <f t="shared" si="23"/>
        <v>40909</v>
      </c>
      <c r="H138" s="9">
        <f t="shared" si="19"/>
        <v>40939</v>
      </c>
      <c r="I138" s="10">
        <f t="shared" si="24"/>
        <v>31</v>
      </c>
      <c r="J138" s="22">
        <f t="shared" si="20"/>
        <v>340.23561643835615</v>
      </c>
      <c r="K138" s="9">
        <f t="shared" si="25"/>
        <v>40575</v>
      </c>
      <c r="L138" s="9">
        <f t="shared" si="26"/>
        <v>40908</v>
      </c>
      <c r="M138" s="21">
        <f t="shared" si="18"/>
        <v>334</v>
      </c>
      <c r="N138" s="24">
        <f t="shared" si="21"/>
        <v>3665.7643835616436</v>
      </c>
    </row>
    <row r="139" spans="1:14" x14ac:dyDescent="0.25">
      <c r="A139" s="16">
        <v>40575</v>
      </c>
      <c r="B139" s="6" t="s">
        <v>45</v>
      </c>
      <c r="C139" s="18">
        <v>40584</v>
      </c>
      <c r="D139" s="18">
        <v>40908</v>
      </c>
      <c r="E139" s="20">
        <v>9863.5</v>
      </c>
      <c r="F139">
        <f t="shared" si="22"/>
        <v>325</v>
      </c>
      <c r="G139" s="9" t="str">
        <f t="shared" si="23"/>
        <v/>
      </c>
      <c r="H139" s="9" t="str">
        <f t="shared" si="19"/>
        <v/>
      </c>
      <c r="I139" s="10" t="str">
        <f t="shared" si="24"/>
        <v/>
      </c>
      <c r="J139" s="22" t="str">
        <f t="shared" si="20"/>
        <v/>
      </c>
      <c r="K139" s="9">
        <f t="shared" si="25"/>
        <v>40584</v>
      </c>
      <c r="L139" s="9">
        <f t="shared" si="26"/>
        <v>40908</v>
      </c>
      <c r="M139" s="21">
        <f t="shared" si="18"/>
        <v>325</v>
      </c>
      <c r="N139" s="24">
        <f t="shared" si="21"/>
        <v>9863.5</v>
      </c>
    </row>
    <row r="140" spans="1:14" x14ac:dyDescent="0.25">
      <c r="A140" s="16">
        <v>40575</v>
      </c>
      <c r="B140" s="6">
        <v>409</v>
      </c>
      <c r="C140" s="18">
        <v>40575</v>
      </c>
      <c r="D140" s="18">
        <v>40908</v>
      </c>
      <c r="E140" s="20">
        <v>3989.96</v>
      </c>
      <c r="F140">
        <f t="shared" si="22"/>
        <v>334</v>
      </c>
      <c r="G140" s="9" t="str">
        <f t="shared" si="23"/>
        <v/>
      </c>
      <c r="H140" s="9" t="str">
        <f t="shared" si="19"/>
        <v/>
      </c>
      <c r="I140" s="10" t="str">
        <f t="shared" si="24"/>
        <v/>
      </c>
      <c r="J140" s="22" t="str">
        <f t="shared" si="20"/>
        <v/>
      </c>
      <c r="K140" s="9">
        <f t="shared" si="25"/>
        <v>40575</v>
      </c>
      <c r="L140" s="9">
        <f t="shared" si="26"/>
        <v>40908</v>
      </c>
      <c r="M140" s="21">
        <f t="shared" si="18"/>
        <v>334</v>
      </c>
      <c r="N140" s="24">
        <f t="shared" si="21"/>
        <v>3989.9599999999996</v>
      </c>
    </row>
    <row r="141" spans="1:14" x14ac:dyDescent="0.25">
      <c r="A141" s="16">
        <v>40578</v>
      </c>
      <c r="B141" s="6" t="s">
        <v>46</v>
      </c>
      <c r="C141" s="18">
        <v>40575</v>
      </c>
      <c r="D141" s="18">
        <v>41670</v>
      </c>
      <c r="E141" s="19">
        <v>855</v>
      </c>
      <c r="F141">
        <f t="shared" si="22"/>
        <v>1096</v>
      </c>
      <c r="G141" s="9">
        <f t="shared" si="23"/>
        <v>40909</v>
      </c>
      <c r="H141" s="9">
        <f t="shared" si="19"/>
        <v>41670</v>
      </c>
      <c r="I141" s="10">
        <f t="shared" si="24"/>
        <v>762</v>
      </c>
      <c r="J141" s="22">
        <f t="shared" si="20"/>
        <v>594.44343065693431</v>
      </c>
      <c r="K141" s="9">
        <f t="shared" si="25"/>
        <v>40575</v>
      </c>
      <c r="L141" s="9">
        <f t="shared" si="26"/>
        <v>40908</v>
      </c>
      <c r="M141" s="21">
        <f t="shared" si="18"/>
        <v>334</v>
      </c>
      <c r="N141" s="24">
        <f t="shared" si="21"/>
        <v>260.55656934306569</v>
      </c>
    </row>
    <row r="142" spans="1:14" x14ac:dyDescent="0.25">
      <c r="A142" s="16">
        <v>40578</v>
      </c>
      <c r="B142" s="6">
        <v>410</v>
      </c>
      <c r="C142" s="18">
        <v>40544</v>
      </c>
      <c r="D142" s="18">
        <v>40908</v>
      </c>
      <c r="E142" s="20">
        <v>966.13</v>
      </c>
      <c r="F142">
        <f t="shared" si="22"/>
        <v>365</v>
      </c>
      <c r="G142" s="9" t="str">
        <f t="shared" si="23"/>
        <v/>
      </c>
      <c r="H142" s="9" t="str">
        <f t="shared" si="19"/>
        <v/>
      </c>
      <c r="I142" s="10" t="str">
        <f t="shared" si="24"/>
        <v/>
      </c>
      <c r="J142" s="22" t="str">
        <f t="shared" si="20"/>
        <v/>
      </c>
      <c r="K142" s="9">
        <f t="shared" si="25"/>
        <v>40544</v>
      </c>
      <c r="L142" s="9">
        <f t="shared" si="26"/>
        <v>40908</v>
      </c>
      <c r="M142" s="21">
        <f t="shared" si="18"/>
        <v>365</v>
      </c>
      <c r="N142" s="24">
        <f t="shared" si="21"/>
        <v>966.13</v>
      </c>
    </row>
    <row r="143" spans="1:14" x14ac:dyDescent="0.25">
      <c r="A143" s="16">
        <v>40585</v>
      </c>
      <c r="B143" s="6" t="s">
        <v>47</v>
      </c>
      <c r="C143" s="18">
        <v>40581</v>
      </c>
      <c r="D143" s="18">
        <v>40945</v>
      </c>
      <c r="E143" s="20">
        <v>1439.2</v>
      </c>
      <c r="F143">
        <f t="shared" si="22"/>
        <v>365</v>
      </c>
      <c r="G143" s="9">
        <f t="shared" si="23"/>
        <v>40909</v>
      </c>
      <c r="H143" s="9">
        <f t="shared" si="19"/>
        <v>40945</v>
      </c>
      <c r="I143" s="10">
        <f t="shared" si="24"/>
        <v>37</v>
      </c>
      <c r="J143" s="22">
        <f t="shared" si="20"/>
        <v>145.89150684931508</v>
      </c>
      <c r="K143" s="9">
        <f t="shared" si="25"/>
        <v>40581</v>
      </c>
      <c r="L143" s="9">
        <f t="shared" si="26"/>
        <v>40908</v>
      </c>
      <c r="M143" s="21">
        <f t="shared" si="18"/>
        <v>328</v>
      </c>
      <c r="N143" s="24">
        <f t="shared" si="21"/>
        <v>1293.3084931506851</v>
      </c>
    </row>
    <row r="144" spans="1:14" x14ac:dyDescent="0.25">
      <c r="A144" s="16">
        <v>40590</v>
      </c>
      <c r="B144" s="6">
        <v>411</v>
      </c>
      <c r="C144" s="18">
        <v>40584</v>
      </c>
      <c r="D144" s="18">
        <v>40908</v>
      </c>
      <c r="E144" s="20">
        <v>1764.5</v>
      </c>
      <c r="F144">
        <f t="shared" si="22"/>
        <v>325</v>
      </c>
      <c r="G144" s="9" t="str">
        <f t="shared" si="23"/>
        <v/>
      </c>
      <c r="H144" s="9" t="str">
        <f t="shared" si="19"/>
        <v/>
      </c>
      <c r="I144" s="10" t="str">
        <f t="shared" si="24"/>
        <v/>
      </c>
      <c r="J144" s="22" t="str">
        <f t="shared" si="20"/>
        <v/>
      </c>
      <c r="K144" s="9">
        <f t="shared" si="25"/>
        <v>40584</v>
      </c>
      <c r="L144" s="9">
        <f t="shared" si="26"/>
        <v>40908</v>
      </c>
      <c r="M144" s="21">
        <f t="shared" si="18"/>
        <v>325</v>
      </c>
      <c r="N144" s="24">
        <f t="shared" si="21"/>
        <v>1764.5</v>
      </c>
    </row>
    <row r="145" spans="1:14" x14ac:dyDescent="0.25">
      <c r="A145" s="16">
        <v>40592</v>
      </c>
      <c r="B145" s="6" t="s">
        <v>48</v>
      </c>
      <c r="C145" s="18">
        <v>40544</v>
      </c>
      <c r="D145" s="18">
        <v>40908</v>
      </c>
      <c r="E145" s="19">
        <v>270</v>
      </c>
      <c r="F145">
        <f t="shared" si="22"/>
        <v>365</v>
      </c>
      <c r="G145" s="9" t="str">
        <f t="shared" si="23"/>
        <v/>
      </c>
      <c r="H145" s="9" t="str">
        <f t="shared" si="19"/>
        <v/>
      </c>
      <c r="I145" s="10" t="str">
        <f t="shared" si="24"/>
        <v/>
      </c>
      <c r="J145" s="22" t="str">
        <f t="shared" si="20"/>
        <v/>
      </c>
      <c r="K145" s="9">
        <f t="shared" si="25"/>
        <v>40544</v>
      </c>
      <c r="L145" s="9">
        <f t="shared" si="26"/>
        <v>40908</v>
      </c>
      <c r="M145" s="21">
        <f t="shared" si="18"/>
        <v>365</v>
      </c>
      <c r="N145" s="24">
        <f t="shared" si="21"/>
        <v>270</v>
      </c>
    </row>
    <row r="146" spans="1:14" x14ac:dyDescent="0.25">
      <c r="A146" s="16">
        <v>40597</v>
      </c>
      <c r="B146" s="6">
        <v>412</v>
      </c>
      <c r="C146" s="18">
        <v>40584</v>
      </c>
      <c r="D146" s="18">
        <v>40908</v>
      </c>
      <c r="E146" s="20">
        <v>1764.5</v>
      </c>
      <c r="F146">
        <f t="shared" si="22"/>
        <v>325</v>
      </c>
      <c r="G146" s="9" t="str">
        <f t="shared" si="23"/>
        <v/>
      </c>
      <c r="H146" s="9" t="str">
        <f t="shared" si="19"/>
        <v/>
      </c>
      <c r="I146" s="10" t="str">
        <f t="shared" si="24"/>
        <v/>
      </c>
      <c r="J146" s="22" t="str">
        <f t="shared" si="20"/>
        <v/>
      </c>
      <c r="K146" s="9">
        <f t="shared" si="25"/>
        <v>40584</v>
      </c>
      <c r="L146" s="9">
        <f t="shared" si="26"/>
        <v>40908</v>
      </c>
      <c r="M146" s="21">
        <f t="shared" si="18"/>
        <v>325</v>
      </c>
      <c r="N146" s="24">
        <f t="shared" si="21"/>
        <v>1764.5</v>
      </c>
    </row>
    <row r="147" spans="1:14" x14ac:dyDescent="0.25">
      <c r="A147" s="16">
        <v>40598</v>
      </c>
      <c r="B147" s="6" t="s">
        <v>49</v>
      </c>
      <c r="C147" s="18">
        <v>40575</v>
      </c>
      <c r="D147" s="18">
        <v>40908</v>
      </c>
      <c r="E147" s="20">
        <v>725.09</v>
      </c>
      <c r="F147">
        <f t="shared" si="22"/>
        <v>334</v>
      </c>
      <c r="G147" s="9" t="str">
        <f t="shared" si="23"/>
        <v/>
      </c>
      <c r="H147" s="9" t="str">
        <f t="shared" si="19"/>
        <v/>
      </c>
      <c r="I147" s="10" t="str">
        <f t="shared" si="24"/>
        <v/>
      </c>
      <c r="J147" s="22" t="str">
        <f t="shared" si="20"/>
        <v/>
      </c>
      <c r="K147" s="9">
        <f t="shared" si="25"/>
        <v>40575</v>
      </c>
      <c r="L147" s="9">
        <f t="shared" si="26"/>
        <v>40908</v>
      </c>
      <c r="M147" s="21">
        <f t="shared" si="18"/>
        <v>334</v>
      </c>
      <c r="N147" s="24">
        <f t="shared" si="21"/>
        <v>725.09</v>
      </c>
    </row>
    <row r="148" spans="1:14" x14ac:dyDescent="0.25">
      <c r="A148" s="16">
        <v>40598</v>
      </c>
      <c r="B148" s="6">
        <v>413</v>
      </c>
      <c r="C148" s="18">
        <v>40603</v>
      </c>
      <c r="D148" s="18">
        <v>40908</v>
      </c>
      <c r="E148" s="20">
        <v>74.37</v>
      </c>
      <c r="F148">
        <f t="shared" si="22"/>
        <v>306</v>
      </c>
      <c r="G148" s="9" t="str">
        <f t="shared" si="23"/>
        <v/>
      </c>
      <c r="H148" s="9" t="str">
        <f t="shared" si="19"/>
        <v/>
      </c>
      <c r="I148" s="10" t="str">
        <f t="shared" si="24"/>
        <v/>
      </c>
      <c r="J148" s="22" t="str">
        <f t="shared" si="20"/>
        <v/>
      </c>
      <c r="K148" s="9">
        <f t="shared" si="25"/>
        <v>40603</v>
      </c>
      <c r="L148" s="9">
        <f t="shared" si="26"/>
        <v>40908</v>
      </c>
      <c r="M148" s="21">
        <f t="shared" si="18"/>
        <v>306</v>
      </c>
      <c r="N148" s="24">
        <f t="shared" si="21"/>
        <v>74.37</v>
      </c>
    </row>
    <row r="149" spans="1:14" x14ac:dyDescent="0.25">
      <c r="A149" s="16">
        <v>40598</v>
      </c>
      <c r="B149" s="6" t="s">
        <v>50</v>
      </c>
      <c r="C149" s="18">
        <v>36912</v>
      </c>
      <c r="D149" s="18">
        <v>40908</v>
      </c>
      <c r="E149" s="20">
        <v>421.96</v>
      </c>
      <c r="F149">
        <f t="shared" si="22"/>
        <v>3997</v>
      </c>
      <c r="G149" s="9" t="str">
        <f t="shared" si="23"/>
        <v/>
      </c>
      <c r="H149" s="9" t="str">
        <f t="shared" si="19"/>
        <v/>
      </c>
      <c r="I149" s="10" t="str">
        <f t="shared" si="24"/>
        <v/>
      </c>
      <c r="J149" s="22" t="str">
        <f t="shared" si="20"/>
        <v/>
      </c>
      <c r="K149" s="9">
        <f t="shared" si="25"/>
        <v>40544</v>
      </c>
      <c r="L149" s="9">
        <f t="shared" si="26"/>
        <v>40908</v>
      </c>
      <c r="M149" s="21">
        <f t="shared" si="18"/>
        <v>365</v>
      </c>
      <c r="N149" s="24">
        <f t="shared" si="21"/>
        <v>38.532749562171624</v>
      </c>
    </row>
    <row r="150" spans="1:14" x14ac:dyDescent="0.25">
      <c r="A150" s="16">
        <v>40598</v>
      </c>
      <c r="B150" s="6">
        <v>414</v>
      </c>
      <c r="C150" s="18">
        <v>40634</v>
      </c>
      <c r="D150" s="18">
        <v>40908</v>
      </c>
      <c r="E150" s="20">
        <v>1079.47</v>
      </c>
      <c r="F150">
        <f t="shared" si="22"/>
        <v>275</v>
      </c>
      <c r="G150" s="9" t="str">
        <f t="shared" si="23"/>
        <v/>
      </c>
      <c r="H150" s="9" t="str">
        <f t="shared" si="19"/>
        <v/>
      </c>
      <c r="I150" s="10" t="str">
        <f t="shared" si="24"/>
        <v/>
      </c>
      <c r="J150" s="22" t="str">
        <f t="shared" si="20"/>
        <v/>
      </c>
      <c r="K150" s="9">
        <f t="shared" si="25"/>
        <v>40634</v>
      </c>
      <c r="L150" s="9">
        <f t="shared" si="26"/>
        <v>40908</v>
      </c>
      <c r="M150" s="21">
        <f t="shared" si="18"/>
        <v>275</v>
      </c>
      <c r="N150" s="24">
        <f t="shared" si="21"/>
        <v>1079.47</v>
      </c>
    </row>
    <row r="151" spans="1:14" x14ac:dyDescent="0.25">
      <c r="A151" s="16">
        <v>40598</v>
      </c>
      <c r="B151" s="6" t="s">
        <v>51</v>
      </c>
      <c r="C151" s="18">
        <v>40634</v>
      </c>
      <c r="D151" s="18">
        <v>40908</v>
      </c>
      <c r="E151" s="20">
        <v>1245.58</v>
      </c>
      <c r="F151">
        <f t="shared" si="22"/>
        <v>275</v>
      </c>
      <c r="G151" s="9" t="str">
        <f t="shared" si="23"/>
        <v/>
      </c>
      <c r="H151" s="9" t="str">
        <f t="shared" si="19"/>
        <v/>
      </c>
      <c r="I151" s="10" t="str">
        <f t="shared" si="24"/>
        <v/>
      </c>
      <c r="J151" s="22" t="str">
        <f t="shared" si="20"/>
        <v/>
      </c>
      <c r="K151" s="9">
        <f t="shared" si="25"/>
        <v>40634</v>
      </c>
      <c r="L151" s="9">
        <f t="shared" si="26"/>
        <v>40908</v>
      </c>
      <c r="M151" s="21">
        <f t="shared" si="18"/>
        <v>275</v>
      </c>
      <c r="N151" s="24">
        <f t="shared" si="21"/>
        <v>1245.58</v>
      </c>
    </row>
    <row r="152" spans="1:14" x14ac:dyDescent="0.25">
      <c r="A152" s="16">
        <v>40598</v>
      </c>
      <c r="B152" s="6">
        <v>415</v>
      </c>
      <c r="C152" s="18">
        <v>40575</v>
      </c>
      <c r="D152" s="18">
        <v>40908</v>
      </c>
      <c r="E152" s="20">
        <v>540.91999999999996</v>
      </c>
      <c r="F152">
        <f t="shared" si="22"/>
        <v>334</v>
      </c>
      <c r="G152" s="9" t="str">
        <f t="shared" si="23"/>
        <v/>
      </c>
      <c r="H152" s="9" t="str">
        <f t="shared" si="19"/>
        <v/>
      </c>
      <c r="I152" s="10" t="str">
        <f t="shared" si="24"/>
        <v/>
      </c>
      <c r="J152" s="22" t="str">
        <f t="shared" si="20"/>
        <v/>
      </c>
      <c r="K152" s="9">
        <f t="shared" si="25"/>
        <v>40575</v>
      </c>
      <c r="L152" s="9">
        <f t="shared" si="26"/>
        <v>40908</v>
      </c>
      <c r="M152" s="21">
        <f t="shared" si="18"/>
        <v>334</v>
      </c>
      <c r="N152" s="24">
        <f t="shared" si="21"/>
        <v>540.91999999999996</v>
      </c>
    </row>
    <row r="153" spans="1:14" x14ac:dyDescent="0.25">
      <c r="A153" s="16">
        <v>40602</v>
      </c>
      <c r="B153" s="6" t="s">
        <v>52</v>
      </c>
      <c r="C153" s="18">
        <v>40603</v>
      </c>
      <c r="D153" s="18">
        <v>41698</v>
      </c>
      <c r="E153" s="20">
        <v>10040.01</v>
      </c>
      <c r="F153">
        <f t="shared" si="22"/>
        <v>1096</v>
      </c>
      <c r="G153" s="9">
        <f t="shared" si="23"/>
        <v>40909</v>
      </c>
      <c r="H153" s="9">
        <f t="shared" si="19"/>
        <v>41698</v>
      </c>
      <c r="I153" s="10">
        <f t="shared" si="24"/>
        <v>790</v>
      </c>
      <c r="J153" s="22">
        <f t="shared" si="20"/>
        <v>7236.8685218978108</v>
      </c>
      <c r="K153" s="9">
        <f t="shared" si="25"/>
        <v>40603</v>
      </c>
      <c r="L153" s="9">
        <f t="shared" si="26"/>
        <v>40908</v>
      </c>
      <c r="M153" s="21">
        <f t="shared" si="18"/>
        <v>306</v>
      </c>
      <c r="N153" s="24">
        <f t="shared" si="21"/>
        <v>2803.1414781021899</v>
      </c>
    </row>
    <row r="154" spans="1:14" x14ac:dyDescent="0.25">
      <c r="A154" s="16">
        <v>40602</v>
      </c>
      <c r="B154" s="6">
        <v>416</v>
      </c>
      <c r="C154" s="18">
        <v>40603</v>
      </c>
      <c r="D154" s="18">
        <v>41698</v>
      </c>
      <c r="E154" s="20">
        <v>129002.83</v>
      </c>
      <c r="F154">
        <f t="shared" si="22"/>
        <v>1096</v>
      </c>
      <c r="G154" s="9">
        <f t="shared" si="23"/>
        <v>40909</v>
      </c>
      <c r="H154" s="9">
        <f t="shared" si="19"/>
        <v>41698</v>
      </c>
      <c r="I154" s="10">
        <f t="shared" si="24"/>
        <v>790</v>
      </c>
      <c r="J154" s="22">
        <f t="shared" si="20"/>
        <v>92985.616514598543</v>
      </c>
      <c r="K154" s="9">
        <f t="shared" si="25"/>
        <v>40603</v>
      </c>
      <c r="L154" s="9">
        <f t="shared" si="26"/>
        <v>40908</v>
      </c>
      <c r="M154" s="21">
        <f t="shared" si="18"/>
        <v>306</v>
      </c>
      <c r="N154" s="24">
        <f t="shared" si="21"/>
        <v>36017.213485401466</v>
      </c>
    </row>
    <row r="155" spans="1:14" x14ac:dyDescent="0.25">
      <c r="A155" s="16">
        <v>40609</v>
      </c>
      <c r="B155" s="6" t="s">
        <v>53</v>
      </c>
      <c r="C155" s="18">
        <v>40787</v>
      </c>
      <c r="D155" s="18">
        <v>41152</v>
      </c>
      <c r="E155" s="19">
        <v>2112</v>
      </c>
      <c r="F155">
        <f t="shared" si="22"/>
        <v>366</v>
      </c>
      <c r="G155" s="9">
        <f t="shared" si="23"/>
        <v>40909</v>
      </c>
      <c r="H155" s="9">
        <f t="shared" si="19"/>
        <v>41152</v>
      </c>
      <c r="I155" s="10">
        <f t="shared" si="24"/>
        <v>244</v>
      </c>
      <c r="J155" s="22">
        <f t="shared" si="20"/>
        <v>1408</v>
      </c>
      <c r="K155" s="9">
        <f t="shared" si="25"/>
        <v>40787</v>
      </c>
      <c r="L155" s="9">
        <f t="shared" si="26"/>
        <v>40908</v>
      </c>
      <c r="M155" s="21">
        <f t="shared" si="18"/>
        <v>122</v>
      </c>
      <c r="N155" s="24">
        <f t="shared" si="21"/>
        <v>704</v>
      </c>
    </row>
    <row r="156" spans="1:14" x14ac:dyDescent="0.25">
      <c r="A156" s="16">
        <v>40625</v>
      </c>
      <c r="B156" s="6">
        <v>417</v>
      </c>
      <c r="C156" s="18">
        <v>40575</v>
      </c>
      <c r="D156" s="18">
        <v>41670</v>
      </c>
      <c r="E156" s="17">
        <v>-855</v>
      </c>
      <c r="F156">
        <f t="shared" si="22"/>
        <v>1096</v>
      </c>
      <c r="G156" s="9">
        <f t="shared" si="23"/>
        <v>40909</v>
      </c>
      <c r="H156" s="9">
        <f t="shared" si="19"/>
        <v>41670</v>
      </c>
      <c r="I156" s="10">
        <f t="shared" si="24"/>
        <v>762</v>
      </c>
      <c r="J156" s="22">
        <f t="shared" si="20"/>
        <v>-594.44343065693431</v>
      </c>
      <c r="K156" s="9">
        <f t="shared" si="25"/>
        <v>40575</v>
      </c>
      <c r="L156" s="9">
        <f t="shared" si="26"/>
        <v>40908</v>
      </c>
      <c r="M156" s="21">
        <f t="shared" si="18"/>
        <v>334</v>
      </c>
      <c r="N156" s="24">
        <f t="shared" si="21"/>
        <v>-260.55656934306569</v>
      </c>
    </row>
    <row r="157" spans="1:14" x14ac:dyDescent="0.25">
      <c r="A157" s="16">
        <v>40625</v>
      </c>
      <c r="B157" s="6" t="s">
        <v>54</v>
      </c>
      <c r="C157" s="18">
        <v>40575</v>
      </c>
      <c r="D157" s="18">
        <v>41670</v>
      </c>
      <c r="E157" s="19">
        <v>855</v>
      </c>
      <c r="F157">
        <f t="shared" si="22"/>
        <v>1096</v>
      </c>
      <c r="G157" s="9">
        <f t="shared" si="23"/>
        <v>40909</v>
      </c>
      <c r="H157" s="9">
        <f t="shared" si="19"/>
        <v>41670</v>
      </c>
      <c r="I157" s="10">
        <f t="shared" si="24"/>
        <v>762</v>
      </c>
      <c r="J157" s="22">
        <f t="shared" si="20"/>
        <v>594.44343065693431</v>
      </c>
      <c r="K157" s="9">
        <f t="shared" si="25"/>
        <v>40575</v>
      </c>
      <c r="L157" s="9">
        <f t="shared" si="26"/>
        <v>40908</v>
      </c>
      <c r="M157" s="21">
        <f t="shared" si="18"/>
        <v>334</v>
      </c>
      <c r="N157" s="24">
        <f t="shared" si="21"/>
        <v>260.55656934306569</v>
      </c>
    </row>
    <row r="158" spans="1:14" x14ac:dyDescent="0.25">
      <c r="A158" s="16">
        <v>40625</v>
      </c>
      <c r="B158" s="6">
        <v>418</v>
      </c>
      <c r="C158" s="18">
        <v>40991</v>
      </c>
      <c r="D158" s="18">
        <v>41692</v>
      </c>
      <c r="E158" s="19">
        <v>798</v>
      </c>
      <c r="F158">
        <f t="shared" si="22"/>
        <v>702</v>
      </c>
      <c r="G158" s="9">
        <f t="shared" si="23"/>
        <v>40991</v>
      </c>
      <c r="H158" s="9">
        <f t="shared" si="19"/>
        <v>41692</v>
      </c>
      <c r="I158" s="10">
        <f t="shared" si="24"/>
        <v>702</v>
      </c>
      <c r="J158" s="22">
        <f t="shared" si="20"/>
        <v>798</v>
      </c>
      <c r="K158" s="9">
        <f t="shared" si="25"/>
        <v>40991</v>
      </c>
      <c r="L158" s="9" t="str">
        <f t="shared" si="26"/>
        <v/>
      </c>
      <c r="M158" s="21" t="str">
        <f t="shared" si="18"/>
        <v/>
      </c>
      <c r="N158" s="24" t="str">
        <f>IF(M158="","",+E158*M158/F158)</f>
        <v/>
      </c>
    </row>
    <row r="159" spans="1:14" x14ac:dyDescent="0.25">
      <c r="A159" s="16">
        <v>40644</v>
      </c>
      <c r="B159" s="6" t="s">
        <v>55</v>
      </c>
      <c r="C159" s="18">
        <v>40634</v>
      </c>
      <c r="D159" s="18">
        <v>40999</v>
      </c>
      <c r="E159" s="20">
        <v>823.67</v>
      </c>
      <c r="F159">
        <f t="shared" si="22"/>
        <v>366</v>
      </c>
      <c r="G159" s="9">
        <f t="shared" si="23"/>
        <v>40909</v>
      </c>
      <c r="H159" s="9">
        <f t="shared" si="19"/>
        <v>40999</v>
      </c>
      <c r="I159" s="10">
        <f t="shared" si="24"/>
        <v>91</v>
      </c>
      <c r="J159" s="22">
        <f t="shared" si="20"/>
        <v>204.79226775956283</v>
      </c>
      <c r="K159" s="9">
        <f t="shared" si="25"/>
        <v>40634</v>
      </c>
      <c r="L159" s="9">
        <f t="shared" si="26"/>
        <v>40908</v>
      </c>
      <c r="M159" s="21">
        <f t="shared" si="18"/>
        <v>275</v>
      </c>
      <c r="N159" s="24">
        <f t="shared" ref="N159:N173" si="27">IF(M159="","",+E159*M159/F159)</f>
        <v>618.87773224043713</v>
      </c>
    </row>
    <row r="160" spans="1:14" x14ac:dyDescent="0.25">
      <c r="A160" s="16">
        <v>40644</v>
      </c>
      <c r="B160" s="6">
        <v>419</v>
      </c>
      <c r="C160" s="18">
        <v>40639</v>
      </c>
      <c r="D160" s="18">
        <v>41004</v>
      </c>
      <c r="E160" s="20">
        <v>2499.3000000000002</v>
      </c>
      <c r="F160">
        <f t="shared" si="22"/>
        <v>366</v>
      </c>
      <c r="G160" s="9">
        <f t="shared" si="23"/>
        <v>40909</v>
      </c>
      <c r="H160" s="9">
        <f t="shared" si="19"/>
        <v>41004</v>
      </c>
      <c r="I160" s="10">
        <f t="shared" si="24"/>
        <v>96</v>
      </c>
      <c r="J160" s="22">
        <f t="shared" si="20"/>
        <v>655.55409836065576</v>
      </c>
      <c r="K160" s="9">
        <f t="shared" si="25"/>
        <v>40639</v>
      </c>
      <c r="L160" s="9">
        <f t="shared" si="26"/>
        <v>40908</v>
      </c>
      <c r="M160" s="21">
        <f t="shared" si="18"/>
        <v>270</v>
      </c>
      <c r="N160" s="24">
        <f t="shared" si="27"/>
        <v>1843.7459016393443</v>
      </c>
    </row>
    <row r="161" spans="1:14" x14ac:dyDescent="0.25">
      <c r="A161" s="16">
        <v>40659</v>
      </c>
      <c r="B161" s="6" t="s">
        <v>56</v>
      </c>
      <c r="C161" s="18">
        <v>40664</v>
      </c>
      <c r="D161" s="18">
        <v>41759</v>
      </c>
      <c r="E161" s="20">
        <v>2336.4</v>
      </c>
      <c r="F161">
        <f t="shared" si="22"/>
        <v>1096</v>
      </c>
      <c r="G161" s="9">
        <f t="shared" si="23"/>
        <v>40909</v>
      </c>
      <c r="H161" s="9">
        <f t="shared" si="19"/>
        <v>41759</v>
      </c>
      <c r="I161" s="10">
        <f t="shared" si="24"/>
        <v>851</v>
      </c>
      <c r="J161" s="22">
        <f t="shared" si="20"/>
        <v>1814.1208029197082</v>
      </c>
      <c r="K161" s="9">
        <f t="shared" si="25"/>
        <v>40664</v>
      </c>
      <c r="L161" s="9">
        <f t="shared" si="26"/>
        <v>40908</v>
      </c>
      <c r="M161" s="21">
        <f t="shared" si="18"/>
        <v>245</v>
      </c>
      <c r="N161" s="24">
        <f t="shared" si="27"/>
        <v>522.27919708029196</v>
      </c>
    </row>
    <row r="162" spans="1:14" x14ac:dyDescent="0.25">
      <c r="A162" s="16">
        <v>40665</v>
      </c>
      <c r="B162" s="6">
        <v>420</v>
      </c>
      <c r="C162" s="18">
        <v>40604</v>
      </c>
      <c r="D162" s="18">
        <v>40969</v>
      </c>
      <c r="E162" s="20">
        <v>1074.81</v>
      </c>
      <c r="F162">
        <f t="shared" si="22"/>
        <v>366</v>
      </c>
      <c r="G162" s="9">
        <f t="shared" si="23"/>
        <v>40909</v>
      </c>
      <c r="H162" s="9">
        <f t="shared" si="19"/>
        <v>40969</v>
      </c>
      <c r="I162" s="10">
        <f t="shared" si="24"/>
        <v>61</v>
      </c>
      <c r="J162" s="22">
        <f t="shared" si="20"/>
        <v>179.13500000000002</v>
      </c>
      <c r="K162" s="9">
        <f t="shared" si="25"/>
        <v>40604</v>
      </c>
      <c r="L162" s="9">
        <f t="shared" si="26"/>
        <v>40908</v>
      </c>
      <c r="M162" s="21">
        <f t="shared" si="18"/>
        <v>305</v>
      </c>
      <c r="N162" s="24">
        <f t="shared" si="27"/>
        <v>895.67499999999995</v>
      </c>
    </row>
    <row r="163" spans="1:14" x14ac:dyDescent="0.25">
      <c r="A163" s="16">
        <v>40687</v>
      </c>
      <c r="B163" s="6" t="s">
        <v>57</v>
      </c>
      <c r="C163" s="18">
        <v>40695</v>
      </c>
      <c r="D163" s="18">
        <v>42155</v>
      </c>
      <c r="E163" s="19">
        <v>9455</v>
      </c>
      <c r="F163">
        <f t="shared" si="22"/>
        <v>1461</v>
      </c>
      <c r="G163" s="9">
        <f t="shared" si="23"/>
        <v>40909</v>
      </c>
      <c r="H163" s="9">
        <f t="shared" si="19"/>
        <v>42155</v>
      </c>
      <c r="I163" s="10">
        <f t="shared" si="24"/>
        <v>1247</v>
      </c>
      <c r="J163" s="22">
        <f t="shared" si="20"/>
        <v>8070.0787132101304</v>
      </c>
      <c r="K163" s="9">
        <f t="shared" si="25"/>
        <v>40695</v>
      </c>
      <c r="L163" s="9">
        <f t="shared" si="26"/>
        <v>40908</v>
      </c>
      <c r="M163" s="21">
        <f t="shared" si="18"/>
        <v>214</v>
      </c>
      <c r="N163" s="24">
        <f t="shared" si="27"/>
        <v>1384.92128678987</v>
      </c>
    </row>
    <row r="164" spans="1:14" x14ac:dyDescent="0.25">
      <c r="A164" s="16">
        <v>40687</v>
      </c>
      <c r="B164" s="6">
        <v>421</v>
      </c>
      <c r="C164" s="18">
        <v>40695</v>
      </c>
      <c r="D164" s="18">
        <v>42521</v>
      </c>
      <c r="E164" s="20">
        <v>4998.2700000000004</v>
      </c>
      <c r="F164">
        <f t="shared" si="22"/>
        <v>1827</v>
      </c>
      <c r="G164" s="9">
        <f t="shared" si="23"/>
        <v>40909</v>
      </c>
      <c r="H164" s="9">
        <f t="shared" si="19"/>
        <v>42521</v>
      </c>
      <c r="I164" s="10">
        <f t="shared" si="24"/>
        <v>1613</v>
      </c>
      <c r="J164" s="22">
        <f t="shared" si="20"/>
        <v>4412.8130870279147</v>
      </c>
      <c r="K164" s="9">
        <f t="shared" si="25"/>
        <v>40695</v>
      </c>
      <c r="L164" s="9">
        <f t="shared" si="26"/>
        <v>40908</v>
      </c>
      <c r="M164" s="21">
        <f t="shared" si="18"/>
        <v>214</v>
      </c>
      <c r="N164" s="24">
        <f t="shared" si="27"/>
        <v>585.45691297208543</v>
      </c>
    </row>
    <row r="165" spans="1:14" x14ac:dyDescent="0.25">
      <c r="A165" s="16">
        <v>40693</v>
      </c>
      <c r="B165" s="6" t="s">
        <v>58</v>
      </c>
      <c r="C165" s="18">
        <v>40580</v>
      </c>
      <c r="D165" s="18">
        <v>40944</v>
      </c>
      <c r="E165" s="20">
        <v>1764.5</v>
      </c>
      <c r="F165">
        <f t="shared" si="22"/>
        <v>365</v>
      </c>
      <c r="G165" s="9">
        <f t="shared" si="23"/>
        <v>40909</v>
      </c>
      <c r="H165" s="9">
        <f t="shared" si="19"/>
        <v>40944</v>
      </c>
      <c r="I165" s="10">
        <f t="shared" si="24"/>
        <v>36</v>
      </c>
      <c r="J165" s="22">
        <f t="shared" si="20"/>
        <v>174.03287671232877</v>
      </c>
      <c r="K165" s="9">
        <f t="shared" si="25"/>
        <v>40580</v>
      </c>
      <c r="L165" s="9">
        <f t="shared" si="26"/>
        <v>40908</v>
      </c>
      <c r="M165" s="21">
        <f t="shared" si="18"/>
        <v>329</v>
      </c>
      <c r="N165" s="24">
        <f t="shared" si="27"/>
        <v>1590.4671232876713</v>
      </c>
    </row>
    <row r="166" spans="1:14" x14ac:dyDescent="0.25">
      <c r="A166" s="16">
        <v>40701</v>
      </c>
      <c r="B166" s="6">
        <v>422</v>
      </c>
      <c r="C166" s="18">
        <v>40695</v>
      </c>
      <c r="D166" s="18">
        <v>42521</v>
      </c>
      <c r="E166" s="20">
        <v>8330.4500000000007</v>
      </c>
      <c r="F166">
        <f t="shared" si="22"/>
        <v>1827</v>
      </c>
      <c r="G166" s="9">
        <f t="shared" si="23"/>
        <v>40909</v>
      </c>
      <c r="H166" s="9">
        <f t="shared" si="19"/>
        <v>42521</v>
      </c>
      <c r="I166" s="10">
        <f t="shared" si="24"/>
        <v>1613</v>
      </c>
      <c r="J166" s="22">
        <f t="shared" si="20"/>
        <v>7354.6884783798587</v>
      </c>
      <c r="K166" s="9">
        <f t="shared" si="25"/>
        <v>40695</v>
      </c>
      <c r="L166" s="9">
        <f t="shared" si="26"/>
        <v>40908</v>
      </c>
      <c r="M166" s="21">
        <f t="shared" si="18"/>
        <v>214</v>
      </c>
      <c r="N166" s="24">
        <f t="shared" si="27"/>
        <v>975.76152162014239</v>
      </c>
    </row>
    <row r="167" spans="1:14" x14ac:dyDescent="0.25">
      <c r="A167" s="16">
        <v>40724</v>
      </c>
      <c r="B167" s="6" t="s">
        <v>59</v>
      </c>
      <c r="C167" s="18">
        <v>40725</v>
      </c>
      <c r="D167" s="18">
        <v>41820</v>
      </c>
      <c r="E167" s="19">
        <v>385</v>
      </c>
      <c r="F167">
        <f t="shared" si="22"/>
        <v>1096</v>
      </c>
      <c r="G167" s="9">
        <f t="shared" si="23"/>
        <v>40909</v>
      </c>
      <c r="H167" s="9">
        <f t="shared" si="19"/>
        <v>41820</v>
      </c>
      <c r="I167" s="10">
        <f t="shared" si="24"/>
        <v>912</v>
      </c>
      <c r="J167" s="22">
        <f t="shared" si="20"/>
        <v>320.36496350364962</v>
      </c>
      <c r="K167" s="9">
        <f t="shared" si="25"/>
        <v>40725</v>
      </c>
      <c r="L167" s="9">
        <f t="shared" si="26"/>
        <v>40908</v>
      </c>
      <c r="M167" s="21">
        <f t="shared" si="18"/>
        <v>184</v>
      </c>
      <c r="N167" s="24">
        <f t="shared" si="27"/>
        <v>64.635036496350367</v>
      </c>
    </row>
    <row r="168" spans="1:14" x14ac:dyDescent="0.25">
      <c r="A168" s="16">
        <v>40724</v>
      </c>
      <c r="B168" s="6">
        <v>423</v>
      </c>
      <c r="C168" s="18">
        <v>40725</v>
      </c>
      <c r="D168" s="18">
        <v>41820</v>
      </c>
      <c r="E168" s="20">
        <v>1404.2</v>
      </c>
      <c r="F168">
        <f t="shared" si="22"/>
        <v>1096</v>
      </c>
      <c r="G168" s="9">
        <f t="shared" si="23"/>
        <v>40909</v>
      </c>
      <c r="H168" s="9">
        <f t="shared" si="19"/>
        <v>41820</v>
      </c>
      <c r="I168" s="10">
        <f t="shared" si="24"/>
        <v>912</v>
      </c>
      <c r="J168" s="22">
        <f t="shared" si="20"/>
        <v>1168.458394160584</v>
      </c>
      <c r="K168" s="9">
        <f t="shared" si="25"/>
        <v>40725</v>
      </c>
      <c r="L168" s="9">
        <f t="shared" si="26"/>
        <v>40908</v>
      </c>
      <c r="M168" s="21">
        <f t="shared" si="18"/>
        <v>184</v>
      </c>
      <c r="N168" s="24">
        <f t="shared" si="27"/>
        <v>235.74160583941608</v>
      </c>
    </row>
    <row r="169" spans="1:14" x14ac:dyDescent="0.25">
      <c r="A169" s="16">
        <v>40724</v>
      </c>
      <c r="B169" s="6" t="s">
        <v>60</v>
      </c>
      <c r="C169" s="18">
        <v>40725</v>
      </c>
      <c r="D169" s="18">
        <v>41820</v>
      </c>
      <c r="E169" s="20">
        <v>993.38</v>
      </c>
      <c r="F169">
        <f t="shared" si="22"/>
        <v>1096</v>
      </c>
      <c r="G169" s="9">
        <f t="shared" si="23"/>
        <v>40909</v>
      </c>
      <c r="H169" s="9">
        <f t="shared" si="19"/>
        <v>41820</v>
      </c>
      <c r="I169" s="10">
        <f t="shared" si="24"/>
        <v>912</v>
      </c>
      <c r="J169" s="22">
        <f t="shared" si="20"/>
        <v>826.60817518248166</v>
      </c>
      <c r="K169" s="9">
        <f t="shared" si="25"/>
        <v>40725</v>
      </c>
      <c r="L169" s="9">
        <f t="shared" si="26"/>
        <v>40908</v>
      </c>
      <c r="M169" s="21">
        <f t="shared" si="18"/>
        <v>184</v>
      </c>
      <c r="N169" s="24">
        <f t="shared" si="27"/>
        <v>166.77182481751825</v>
      </c>
    </row>
    <row r="170" spans="1:14" x14ac:dyDescent="0.25">
      <c r="A170" s="16">
        <v>40724</v>
      </c>
      <c r="B170" s="6">
        <v>424</v>
      </c>
      <c r="C170" s="18">
        <v>40725</v>
      </c>
      <c r="D170" s="18">
        <v>42551</v>
      </c>
      <c r="E170" s="20">
        <v>53247.74</v>
      </c>
      <c r="F170">
        <f t="shared" si="22"/>
        <v>1827</v>
      </c>
      <c r="G170" s="9">
        <f t="shared" si="23"/>
        <v>40909</v>
      </c>
      <c r="H170" s="9">
        <f t="shared" si="19"/>
        <v>42551</v>
      </c>
      <c r="I170" s="10">
        <f t="shared" si="24"/>
        <v>1643</v>
      </c>
      <c r="J170" s="22">
        <f t="shared" si="20"/>
        <v>47885.077624521065</v>
      </c>
      <c r="K170" s="9">
        <f t="shared" si="25"/>
        <v>40725</v>
      </c>
      <c r="L170" s="9">
        <f t="shared" si="26"/>
        <v>40908</v>
      </c>
      <c r="M170" s="21">
        <f t="shared" si="18"/>
        <v>184</v>
      </c>
      <c r="N170" s="24">
        <f t="shared" si="27"/>
        <v>5362.6623754789271</v>
      </c>
    </row>
    <row r="171" spans="1:14" x14ac:dyDescent="0.25">
      <c r="A171" s="16">
        <v>40618</v>
      </c>
      <c r="B171" s="6" t="s">
        <v>61</v>
      </c>
      <c r="C171" s="18">
        <v>40483</v>
      </c>
      <c r="D171" s="18">
        <v>40908</v>
      </c>
      <c r="E171" s="19">
        <v>1925</v>
      </c>
      <c r="F171">
        <f t="shared" si="22"/>
        <v>426</v>
      </c>
      <c r="G171" s="9" t="str">
        <f t="shared" si="23"/>
        <v/>
      </c>
      <c r="H171" s="9" t="str">
        <f t="shared" si="19"/>
        <v/>
      </c>
      <c r="I171" s="10" t="str">
        <f t="shared" si="24"/>
        <v/>
      </c>
      <c r="J171" s="22" t="str">
        <f t="shared" si="20"/>
        <v/>
      </c>
      <c r="K171" s="9">
        <f t="shared" si="25"/>
        <v>40544</v>
      </c>
      <c r="L171" s="9">
        <f t="shared" si="26"/>
        <v>40908</v>
      </c>
      <c r="M171" s="21">
        <f t="shared" si="18"/>
        <v>365</v>
      </c>
      <c r="N171" s="24">
        <f t="shared" si="27"/>
        <v>1649.3544600938967</v>
      </c>
    </row>
    <row r="172" spans="1:14" x14ac:dyDescent="0.25">
      <c r="A172" s="16">
        <v>40659</v>
      </c>
      <c r="B172" s="6">
        <v>425</v>
      </c>
      <c r="C172" s="18">
        <v>40664</v>
      </c>
      <c r="D172" s="18">
        <v>40908</v>
      </c>
      <c r="E172" s="20">
        <v>306.88</v>
      </c>
      <c r="F172">
        <f t="shared" si="22"/>
        <v>245</v>
      </c>
      <c r="G172" s="9" t="str">
        <f t="shared" si="23"/>
        <v/>
      </c>
      <c r="H172" s="9" t="str">
        <f t="shared" si="19"/>
        <v/>
      </c>
      <c r="I172" s="10" t="str">
        <f t="shared" si="24"/>
        <v/>
      </c>
      <c r="J172" s="22" t="str">
        <f t="shared" si="20"/>
        <v/>
      </c>
      <c r="K172" s="9">
        <f t="shared" si="25"/>
        <v>40664</v>
      </c>
      <c r="L172" s="9">
        <f t="shared" si="26"/>
        <v>40908</v>
      </c>
      <c r="M172" s="21">
        <f t="shared" si="18"/>
        <v>245</v>
      </c>
      <c r="N172" s="24">
        <f t="shared" si="27"/>
        <v>306.88</v>
      </c>
    </row>
    <row r="173" spans="1:14" x14ac:dyDescent="0.25">
      <c r="A173" s="16">
        <v>40687</v>
      </c>
      <c r="B173" s="6" t="s">
        <v>62</v>
      </c>
      <c r="C173" s="18">
        <v>40483</v>
      </c>
      <c r="D173" s="18">
        <v>40908</v>
      </c>
      <c r="E173" s="20">
        <v>1876.54</v>
      </c>
      <c r="F173">
        <f t="shared" si="22"/>
        <v>426</v>
      </c>
      <c r="G173" s="9" t="str">
        <f t="shared" si="23"/>
        <v/>
      </c>
      <c r="H173" s="9" t="str">
        <f t="shared" si="19"/>
        <v/>
      </c>
      <c r="I173" s="10" t="str">
        <f t="shared" si="24"/>
        <v/>
      </c>
      <c r="J173" s="22" t="str">
        <f t="shared" si="20"/>
        <v/>
      </c>
      <c r="K173" s="9">
        <f t="shared" si="25"/>
        <v>40544</v>
      </c>
      <c r="L173" s="9">
        <f t="shared" si="26"/>
        <v>40908</v>
      </c>
      <c r="M173" s="21">
        <f t="shared" si="18"/>
        <v>365</v>
      </c>
      <c r="N173" s="24">
        <f t="shared" si="27"/>
        <v>1607.8335680751172</v>
      </c>
    </row>
    <row r="174" spans="1:14" x14ac:dyDescent="0.25">
      <c r="J174" s="25">
        <f>SUM(J6:J173)</f>
        <v>363646.25153746415</v>
      </c>
      <c r="N174" s="25">
        <f>SUM(N6:N173)</f>
        <v>298124.86983938527</v>
      </c>
    </row>
  </sheetData>
  <mergeCells count="2">
    <mergeCell ref="G5:H5"/>
    <mergeCell ref="K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TOSH-SFRIAS</dc:creator>
  <cp:lastModifiedBy>TOSH-SFRIAS</cp:lastModifiedBy>
  <dcterms:created xsi:type="dcterms:W3CDTF">2011-07-25T20:53:24Z</dcterms:created>
  <dcterms:modified xsi:type="dcterms:W3CDTF">2011-07-25T22:30:21Z</dcterms:modified>
</cp:coreProperties>
</file>