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8_{64D6A4DB-0463-46E6-96C5-C5B8B3B1C8E6}" xr6:coauthVersionLast="47" xr6:coauthVersionMax="47" xr10:uidLastSave="{00000000-0000-0000-0000-000000000000}"/>
  <bookViews>
    <workbookView xWindow="-120" yWindow="-120" windowWidth="19440" windowHeight="15000" xr2:uid="{F6AB2431-E0AD-4F2E-99A7-A6DBD9AF5B4E}"/>
  </bookViews>
  <sheets>
    <sheet name="Informations prix tournoi" sheetId="6" r:id="rId1"/>
    <sheet name="Tournoi vierge" sheetId="3" r:id="rId2"/>
    <sheet name="Listing joueurs" sheetId="4" r:id="rId3"/>
    <sheet name="Coach - RE" sheetId="5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9" i="6"/>
  <c r="C12" i="6"/>
  <c r="C19" i="6" l="1"/>
  <c r="C20" i="6"/>
  <c r="C18" i="6"/>
  <c r="C17" i="6" l="1"/>
  <c r="D19" i="3" l="1"/>
  <c r="D20" i="3"/>
  <c r="D21" i="3"/>
  <c r="D28" i="3" l="1"/>
  <c r="D29" i="3"/>
  <c r="D15" i="5"/>
  <c r="D16" i="5"/>
  <c r="D17" i="5"/>
  <c r="D18" i="5"/>
  <c r="D19" i="5"/>
  <c r="D20" i="5"/>
  <c r="D21" i="5"/>
  <c r="D22" i="5"/>
  <c r="D30" i="3"/>
  <c r="D31" i="3"/>
  <c r="D26" i="3"/>
  <c r="C57" i="4" l="1"/>
  <c r="C58" i="4"/>
  <c r="C59" i="4"/>
  <c r="C60" i="4"/>
  <c r="C61" i="4"/>
  <c r="C62" i="4"/>
  <c r="C63" i="4"/>
  <c r="C64" i="4"/>
  <c r="C65" i="4"/>
  <c r="C66" i="4"/>
  <c r="D14" i="5" l="1"/>
  <c r="D13" i="5"/>
  <c r="D12" i="5"/>
  <c r="D11" i="5"/>
  <c r="D10" i="5"/>
  <c r="D9" i="5"/>
  <c r="D8" i="5"/>
  <c r="D7" i="5"/>
  <c r="D6" i="5"/>
  <c r="D5" i="5"/>
  <c r="D4" i="5"/>
  <c r="D3" i="5"/>
  <c r="D2" i="5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19" i="3" l="1"/>
  <c r="Q20" i="3"/>
  <c r="Q21" i="3"/>
  <c r="J19" i="3"/>
  <c r="R19" i="3"/>
  <c r="J20" i="3"/>
  <c r="R20" i="3"/>
  <c r="J21" i="3"/>
  <c r="R21" i="3"/>
  <c r="Q22" i="3"/>
  <c r="J6" i="3"/>
  <c r="R7" i="3"/>
  <c r="R9" i="3"/>
  <c r="R11" i="3"/>
  <c r="R13" i="3"/>
  <c r="R15" i="3"/>
  <c r="R17" i="3"/>
  <c r="R22" i="3"/>
  <c r="Q8" i="3"/>
  <c r="Q10" i="3"/>
  <c r="Q12" i="3"/>
  <c r="Q14" i="3"/>
  <c r="Q16" i="3"/>
  <c r="Q18" i="3"/>
  <c r="Q6" i="3"/>
  <c r="J8" i="3"/>
  <c r="J10" i="3"/>
  <c r="J12" i="3"/>
  <c r="J14" i="3"/>
  <c r="J16" i="3"/>
  <c r="J18" i="3"/>
  <c r="R8" i="3"/>
  <c r="R10" i="3"/>
  <c r="R12" i="3"/>
  <c r="R14" i="3"/>
  <c r="R16" i="3"/>
  <c r="R18" i="3"/>
  <c r="Q7" i="3"/>
  <c r="Q9" i="3"/>
  <c r="Q11" i="3"/>
  <c r="Q13" i="3"/>
  <c r="Q15" i="3"/>
  <c r="Q17" i="3"/>
  <c r="R6" i="3"/>
  <c r="J7" i="3"/>
  <c r="J9" i="3"/>
  <c r="J11" i="3"/>
  <c r="J13" i="3"/>
  <c r="J15" i="3"/>
  <c r="J17" i="3"/>
  <c r="J22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22" i="3"/>
  <c r="D27" i="3" l="1"/>
  <c r="D32" i="3"/>
  <c r="D25" i="3"/>
  <c r="L33" i="3"/>
  <c r="I5" i="3" l="1"/>
  <c r="H5" i="3"/>
  <c r="H19" i="3" l="1"/>
  <c r="H21" i="3"/>
  <c r="H20" i="3"/>
  <c r="I20" i="3"/>
  <c r="I19" i="3"/>
  <c r="I21" i="3"/>
  <c r="H6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22" i="3"/>
  <c r="I7" i="3"/>
  <c r="I8" i="3"/>
  <c r="I9" i="3"/>
  <c r="I10" i="3"/>
  <c r="I11" i="3"/>
  <c r="I12" i="3"/>
  <c r="I13" i="3"/>
  <c r="I14" i="3"/>
  <c r="I15" i="3"/>
  <c r="I16" i="3"/>
  <c r="I17" i="3"/>
  <c r="I18" i="3"/>
  <c r="I22" i="3"/>
  <c r="E21" i="3" l="1"/>
  <c r="E20" i="3"/>
  <c r="E19" i="3"/>
  <c r="E6" i="3"/>
  <c r="E18" i="3"/>
  <c r="E16" i="3"/>
  <c r="E14" i="3"/>
  <c r="E12" i="3"/>
  <c r="E10" i="3"/>
  <c r="E8" i="3"/>
  <c r="E22" i="3"/>
  <c r="E17" i="3"/>
  <c r="E15" i="3"/>
  <c r="E13" i="3"/>
  <c r="E11" i="3"/>
  <c r="E9" i="3"/>
  <c r="E7" i="3"/>
</calcChain>
</file>

<file path=xl/sharedStrings.xml><?xml version="1.0" encoding="utf-8"?>
<sst xmlns="http://schemas.openxmlformats.org/spreadsheetml/2006/main" count="184" uniqueCount="60">
  <si>
    <t>RE</t>
  </si>
  <si>
    <t>Coach</t>
  </si>
  <si>
    <t>Repas</t>
  </si>
  <si>
    <t>Coût par joueur</t>
  </si>
  <si>
    <t>CH</t>
  </si>
  <si>
    <t>VH</t>
  </si>
  <si>
    <t>ES</t>
  </si>
  <si>
    <t>ESPECE</t>
  </si>
  <si>
    <t>CB</t>
  </si>
  <si>
    <t>Joueurs</t>
  </si>
  <si>
    <t>mode</t>
  </si>
  <si>
    <t>le</t>
  </si>
  <si>
    <t>Paiement</t>
  </si>
  <si>
    <t>Inscription tournoi</t>
  </si>
  <si>
    <t>Carte bleu</t>
  </si>
  <si>
    <t>Lieux</t>
  </si>
  <si>
    <t>Date</t>
  </si>
  <si>
    <t>VIREMENT</t>
  </si>
  <si>
    <t>CHEQUE</t>
  </si>
  <si>
    <t>Chèque</t>
  </si>
  <si>
    <t>Nom</t>
  </si>
  <si>
    <t>Num et banque</t>
  </si>
  <si>
    <t>test</t>
  </si>
  <si>
    <t>Allergies / restriction alimentaire</t>
  </si>
  <si>
    <t>Virement</t>
  </si>
  <si>
    <t>Banque</t>
  </si>
  <si>
    <t>Pointage</t>
  </si>
  <si>
    <t>Tél :</t>
  </si>
  <si>
    <t>Principal</t>
  </si>
  <si>
    <t>Secondaire</t>
  </si>
  <si>
    <t>Prénom</t>
  </si>
  <si>
    <t>Famille</t>
  </si>
  <si>
    <t>Téléphone principal</t>
  </si>
  <si>
    <t>Téléphone secondaire</t>
  </si>
  <si>
    <t>Allergie</t>
  </si>
  <si>
    <t>Repas compris</t>
  </si>
  <si>
    <t>Joueur</t>
  </si>
  <si>
    <t>Position</t>
  </si>
  <si>
    <t>Nom de famille</t>
  </si>
  <si>
    <t>Joueur 1</t>
  </si>
  <si>
    <t>Catégorie</t>
  </si>
  <si>
    <t>Tournoi</t>
  </si>
  <si>
    <t>Tarif inscription</t>
  </si>
  <si>
    <t>Prix repas</t>
  </si>
  <si>
    <t>Collation comprise</t>
  </si>
  <si>
    <t>Nombre de dirigeants</t>
  </si>
  <si>
    <t>Nombre mini de joueurs</t>
  </si>
  <si>
    <t>Nombre maxi de joueurs</t>
  </si>
  <si>
    <t>Tarif mini par joueur</t>
  </si>
  <si>
    <t>Contact mail</t>
  </si>
  <si>
    <t>Contact téléphone</t>
  </si>
  <si>
    <t>Tarif maxi par joueur</t>
  </si>
  <si>
    <t>Tournoi U?</t>
  </si>
  <si>
    <t>Format</t>
  </si>
  <si>
    <t>3 vs 3</t>
  </si>
  <si>
    <t>Repas offert</t>
  </si>
  <si>
    <t>4 vs 4</t>
  </si>
  <si>
    <t>5 vs 5</t>
  </si>
  <si>
    <t>Nombre de RE</t>
  </si>
  <si>
    <t>Nombre de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</si>
</sst>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dd/mm"/>
    <numFmt numFmtId="166" formatCode="#,##0\ &quot;€&quot;"/>
    <numFmt numFmtId="167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154939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B050"/>
      <name val="Verdana"/>
      <family val="2"/>
    </font>
    <font>
      <sz val="24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sz val="12"/>
      <color theme="0"/>
      <name val="Verdana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17A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154939"/>
      </left>
      <right style="thin">
        <color rgb="FF154939"/>
      </right>
      <top style="thin">
        <color rgb="FF154939"/>
      </top>
      <bottom style="thin">
        <color rgb="FF15493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154939"/>
      </left>
      <right style="thin">
        <color rgb="FF154939"/>
      </right>
      <top style="medium">
        <color rgb="FF154939"/>
      </top>
      <bottom style="thin">
        <color rgb="FF154939"/>
      </bottom>
      <diagonal/>
    </border>
    <border>
      <left style="thin">
        <color rgb="FF154939"/>
      </left>
      <right style="thin">
        <color rgb="FF154939"/>
      </right>
      <top style="medium">
        <color rgb="FF154939"/>
      </top>
      <bottom style="thin">
        <color rgb="FF154939"/>
      </bottom>
      <diagonal/>
    </border>
    <border>
      <left style="thin">
        <color rgb="FF154939"/>
      </left>
      <right style="medium">
        <color rgb="FF154939"/>
      </right>
      <top style="medium">
        <color rgb="FF154939"/>
      </top>
      <bottom style="thin">
        <color rgb="FF154939"/>
      </bottom>
      <diagonal/>
    </border>
    <border>
      <left style="medium">
        <color rgb="FF154939"/>
      </left>
      <right style="thin">
        <color rgb="FF154939"/>
      </right>
      <top style="thin">
        <color rgb="FF154939"/>
      </top>
      <bottom style="thin">
        <color rgb="FF154939"/>
      </bottom>
      <diagonal/>
    </border>
    <border>
      <left style="thin">
        <color rgb="FF154939"/>
      </left>
      <right style="medium">
        <color rgb="FF154939"/>
      </right>
      <top style="thin">
        <color rgb="FF154939"/>
      </top>
      <bottom style="thin">
        <color rgb="FF154939"/>
      </bottom>
      <diagonal/>
    </border>
    <border>
      <left style="medium">
        <color rgb="FF154939"/>
      </left>
      <right style="thin">
        <color rgb="FF154939"/>
      </right>
      <top style="thin">
        <color rgb="FF154939"/>
      </top>
      <bottom style="medium">
        <color rgb="FF154939"/>
      </bottom>
      <diagonal/>
    </border>
    <border>
      <left style="thin">
        <color rgb="FF154939"/>
      </left>
      <right style="thin">
        <color rgb="FF154939"/>
      </right>
      <top style="thin">
        <color rgb="FF154939"/>
      </top>
      <bottom style="medium">
        <color rgb="FF154939"/>
      </bottom>
      <diagonal/>
    </border>
    <border>
      <left style="thin">
        <color rgb="FF154939"/>
      </left>
      <right style="medium">
        <color rgb="FF154939"/>
      </right>
      <top style="thin">
        <color rgb="FF154939"/>
      </top>
      <bottom style="medium">
        <color rgb="FF15493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154939"/>
      </left>
      <right style="thin">
        <color rgb="FF154939"/>
      </right>
      <top/>
      <bottom style="thin">
        <color rgb="FF154939"/>
      </bottom>
      <diagonal/>
    </border>
    <border>
      <left style="thin">
        <color rgb="FF154939"/>
      </left>
      <right style="thin">
        <color rgb="FF154939"/>
      </right>
      <top style="thin">
        <color rgb="FF15493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154939"/>
      </left>
      <right style="thin">
        <color rgb="FF154939"/>
      </right>
      <top/>
      <bottom style="thin">
        <color rgb="FF154939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66" fontId="9" fillId="2" borderId="45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6" fontId="9" fillId="2" borderId="50" xfId="0" applyNumberFormat="1" applyFont="1" applyFill="1" applyBorder="1" applyAlignment="1">
      <alignment horizontal="center" vertical="center"/>
    </xf>
    <xf numFmtId="3" fontId="9" fillId="2" borderId="51" xfId="0" applyNumberFormat="1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7" fontId="3" fillId="0" borderId="50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textRotation="255" wrapText="1"/>
    </xf>
    <xf numFmtId="0" fontId="7" fillId="2" borderId="21" xfId="0" applyFont="1" applyFill="1" applyBorder="1" applyAlignment="1">
      <alignment horizontal="center" vertical="center" textRotation="255" wrapText="1"/>
    </xf>
    <xf numFmtId="0" fontId="7" fillId="2" borderId="51" xfId="0" applyFont="1" applyFill="1" applyBorder="1" applyAlignment="1">
      <alignment horizontal="center" vertical="center" textRotation="255" wrapText="1"/>
    </xf>
    <xf numFmtId="0" fontId="7" fillId="2" borderId="22" xfId="0" applyFont="1" applyFill="1" applyBorder="1" applyAlignment="1">
      <alignment horizontal="center" vertical="center" textRotation="255" wrapText="1"/>
    </xf>
    <xf numFmtId="0" fontId="9" fillId="2" borderId="4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7" fillId="4" borderId="21" xfId="0" applyNumberFormat="1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17A59"/>
      <color rgb="FF154939"/>
      <color rgb="FFAF1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203199</xdr:colOff>
      <xdr:row>0</xdr:row>
      <xdr:rowOff>190500</xdr:rowOff>
    </xdr:from>
    <xdr:to>
      <xdr:col>2</xdr:col>
      <xdr:colOff>1615904</xdr:colOff>
      <xdr:row>3</xdr:row>
      <xdr:rowOff>50800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E6EF9D-CEF2-0644-8EF7-08920C225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199" y="190500"/>
          <a:ext cx="2809705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A99F-D631-494D-897A-09AA1DE67F9F}">
  <dimension ref="B1:C26"/>
  <sheetViews>
    <sheetView tabSelected="1" workbookViewId="0">
      <selection activeCell="F19" sqref="F19"/>
    </sheetView>
  </sheetViews>
  <sheetFormatPr baseColWidth="10" defaultColWidth="10.85546875" defaultRowHeight="21" x14ac:dyDescent="0.25"/>
  <cols>
    <col min="1" max="1" width="10.85546875" style="76"/>
    <col min="2" max="2" width="38" style="76" customWidth="1"/>
    <col min="3" max="3" width="48.140625" style="76" customWidth="1"/>
    <col min="4" max="16384" width="10.85546875" style="76"/>
  </cols>
  <sheetData>
    <row r="1" spans="2:3" ht="21.75" thickBot="1" x14ac:dyDescent="0.3"/>
    <row r="2" spans="2:3" x14ac:dyDescent="0.25">
      <c r="B2" s="77" t="s">
        <v>40</v>
      </c>
      <c r="C2" s="77"/>
    </row>
    <row r="3" spans="2:3" x14ac:dyDescent="0.25">
      <c r="B3" s="78" t="s">
        <v>15</v>
      </c>
      <c r="C3" s="78"/>
    </row>
    <row r="4" spans="2:3" x14ac:dyDescent="0.25">
      <c r="B4" s="78" t="s">
        <v>16</v>
      </c>
      <c r="C4" s="78"/>
    </row>
    <row r="5" spans="2:3" x14ac:dyDescent="0.25">
      <c r="B5" s="78" t="s">
        <v>53</v>
      </c>
      <c r="C5" s="78"/>
    </row>
    <row r="6" spans="2:3" x14ac:dyDescent="0.25">
      <c r="B6" s="78" t="s">
        <v>42</v>
      </c>
      <c r="C6" s="79">
        <v>0</v>
      </c>
    </row>
    <row r="7" spans="2:3" x14ac:dyDescent="0.25">
      <c r="B7" s="78" t="s">
        <v>43</v>
      </c>
      <c r="C7" s="79">
        <v>0</v>
      </c>
    </row>
    <row r="8" spans="2:3" x14ac:dyDescent="0.25">
      <c r="B8" s="78" t="s">
        <v>55</v>
      </c>
      <c r="C8" s="79"/>
    </row>
    <row r="9" spans="2:3" x14ac:dyDescent="0.25">
      <c r="B9" s="78" t="s">
        <v>59</v>
      </c>
      <c r="C9" s="168">
        <f>COUNTIF('Coach - RE'!A2:A22,"Coach")</f>
        <v>4</v>
      </c>
    </row>
    <row r="10" spans="2:3" x14ac:dyDescent="0.25">
      <c r="B10" s="78" t="s">
        <v>58</v>
      </c>
      <c r="C10" s="168">
        <f>COUNTIF('Coach - RE'!A2:A22,"RE")</f>
        <v>9</v>
      </c>
    </row>
    <row r="11" spans="2:3" x14ac:dyDescent="0.25">
      <c r="B11" s="78" t="s">
        <v>44</v>
      </c>
      <c r="C11" s="78"/>
    </row>
    <row r="12" spans="2:3" x14ac:dyDescent="0.25">
      <c r="B12" s="78" t="s">
        <v>45</v>
      </c>
      <c r="C12" s="167">
        <f>COUNTA('Listing joueurs'!C2:C66)</f>
        <v>65</v>
      </c>
    </row>
    <row r="13" spans="2:3" x14ac:dyDescent="0.25">
      <c r="B13" s="78" t="s">
        <v>46</v>
      </c>
      <c r="C13" s="78">
        <v>0</v>
      </c>
    </row>
    <row r="14" spans="2:3" ht="21.75" thickBot="1" x14ac:dyDescent="0.3">
      <c r="B14" s="80" t="s">
        <v>47</v>
      </c>
      <c r="C14" s="80">
        <v>0</v>
      </c>
    </row>
    <row r="16" spans="2:3" ht="21.75" thickBot="1" x14ac:dyDescent="0.3"/>
    <row r="17" spans="2:3" ht="30" customHeight="1" x14ac:dyDescent="0.25">
      <c r="B17" s="82" t="s">
        <v>41</v>
      </c>
      <c r="C17" s="82" t="str">
        <f>C3&amp;" "&amp;C2&amp;" du "&amp;C4</f>
        <v xml:space="preserve">  du </v>
      </c>
    </row>
    <row r="18" spans="2:3" ht="30" customHeight="1" x14ac:dyDescent="0.25">
      <c r="B18" s="86" t="s">
        <v>53</v>
      </c>
      <c r="C18" s="86">
        <f>C5</f>
        <v>0</v>
      </c>
    </row>
    <row r="19" spans="2:3" ht="30" customHeight="1" x14ac:dyDescent="0.25">
      <c r="B19" s="83" t="s">
        <v>51</v>
      </c>
      <c r="C19" s="84" t="str">
        <f>IFERROR((C6/C13)+((C7*(C13+C12-C8))/C13),"")</f>
        <v/>
      </c>
    </row>
    <row r="20" spans="2:3" ht="30" customHeight="1" x14ac:dyDescent="0.25">
      <c r="B20" s="83" t="s">
        <v>48</v>
      </c>
      <c r="C20" s="84" t="str">
        <f>IFERROR((C6/C14)+((C7*(C14+C12-C8))/C14),"")</f>
        <v/>
      </c>
    </row>
    <row r="21" spans="2:3" ht="30" customHeight="1" x14ac:dyDescent="0.25">
      <c r="B21" s="83" t="s">
        <v>49</v>
      </c>
      <c r="C21" s="83"/>
    </row>
    <row r="22" spans="2:3" ht="30" customHeight="1" thickBot="1" x14ac:dyDescent="0.3">
      <c r="B22" s="85" t="s">
        <v>50</v>
      </c>
      <c r="C22" s="85"/>
    </row>
    <row r="24" spans="2:3" hidden="1" x14ac:dyDescent="0.25">
      <c r="B24" s="76" t="s">
        <v>54</v>
      </c>
    </row>
    <row r="25" spans="2:3" hidden="1" x14ac:dyDescent="0.25">
      <c r="B25" s="76" t="s">
        <v>56</v>
      </c>
    </row>
    <row r="26" spans="2:3" hidden="1" x14ac:dyDescent="0.25">
      <c r="B26" s="76" t="s">
        <v>57</v>
      </c>
    </row>
  </sheetData>
  <dataValidations count="1">
    <dataValidation type="list" allowBlank="1" showInputMessage="1" showErrorMessage="1" sqref="C5" xr:uid="{D5FFC9DE-36EB-5842-AC8B-4AE1A63D5AF2}">
      <formula1>$B$24:$B$26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B6-29B2-EF47-BDBD-32E31954149A}">
  <dimension ref="A1:R33"/>
  <sheetViews>
    <sheetView topLeftCell="A16" workbookViewId="0">
      <selection activeCell="C6" sqref="C6"/>
    </sheetView>
  </sheetViews>
  <sheetFormatPr baseColWidth="10" defaultColWidth="10.85546875" defaultRowHeight="15" x14ac:dyDescent="0.25"/>
  <cols>
    <col min="1" max="1" width="10.85546875" style="1"/>
    <col min="2" max="2" width="7.42578125" style="1" customWidth="1"/>
    <col min="3" max="3" width="23.7109375" style="1" customWidth="1"/>
    <col min="4" max="4" width="7.7109375" style="1" customWidth="1"/>
    <col min="5" max="5" width="10.85546875" style="1"/>
    <col min="6" max="6" width="16.85546875" style="1" customWidth="1"/>
    <col min="7" max="7" width="15.140625" style="1" customWidth="1"/>
    <col min="8" max="8" width="14.85546875" style="1" customWidth="1"/>
    <col min="9" max="9" width="14.28515625" style="1" customWidth="1"/>
    <col min="10" max="11" width="10.85546875" style="1"/>
    <col min="12" max="12" width="19.85546875" style="1" customWidth="1"/>
    <col min="13" max="13" width="20" style="1" customWidth="1"/>
    <col min="14" max="14" width="19" style="1" customWidth="1"/>
    <col min="15" max="15" width="14.28515625" style="1" customWidth="1"/>
    <col min="16" max="16" width="10.85546875" style="1"/>
    <col min="17" max="17" width="16.28515625" style="1" customWidth="1"/>
    <col min="18" max="18" width="15.42578125" style="1" customWidth="1"/>
    <col min="19" max="16384" width="10.85546875" style="1"/>
  </cols>
  <sheetData>
    <row r="1" spans="1:18" ht="28.5" x14ac:dyDescent="0.25">
      <c r="A1" s="145"/>
      <c r="B1" s="146"/>
      <c r="C1" s="147"/>
      <c r="D1" s="133" t="s">
        <v>52</v>
      </c>
      <c r="E1" s="134"/>
      <c r="F1" s="134"/>
      <c r="G1" s="135"/>
      <c r="H1" s="142" t="s">
        <v>13</v>
      </c>
      <c r="I1" s="124" t="s">
        <v>2</v>
      </c>
      <c r="J1" s="108" t="s">
        <v>23</v>
      </c>
      <c r="K1" s="109"/>
      <c r="L1" s="96" t="s">
        <v>19</v>
      </c>
      <c r="M1" s="97"/>
      <c r="N1" s="160" t="s">
        <v>24</v>
      </c>
      <c r="O1" s="161"/>
      <c r="P1" s="162"/>
      <c r="Q1" s="96" t="s">
        <v>27</v>
      </c>
      <c r="R1" s="97"/>
    </row>
    <row r="2" spans="1:18" ht="30.95" customHeight="1" x14ac:dyDescent="0.25">
      <c r="A2" s="148"/>
      <c r="B2" s="149"/>
      <c r="C2" s="150"/>
      <c r="D2" s="130" t="s">
        <v>15</v>
      </c>
      <c r="E2" s="131"/>
      <c r="F2" s="131"/>
      <c r="G2" s="132"/>
      <c r="H2" s="143"/>
      <c r="I2" s="125"/>
      <c r="J2" s="110"/>
      <c r="K2" s="111"/>
      <c r="L2" s="98"/>
      <c r="M2" s="99"/>
      <c r="N2" s="160"/>
      <c r="O2" s="161"/>
      <c r="P2" s="162"/>
      <c r="Q2" s="98"/>
      <c r="R2" s="99"/>
    </row>
    <row r="3" spans="1:18" ht="39" customHeight="1" thickBot="1" x14ac:dyDescent="0.3">
      <c r="A3" s="148"/>
      <c r="B3" s="149"/>
      <c r="C3" s="150"/>
      <c r="D3" s="127" t="s">
        <v>16</v>
      </c>
      <c r="E3" s="128"/>
      <c r="F3" s="128"/>
      <c r="G3" s="129"/>
      <c r="H3" s="144"/>
      <c r="I3" s="126"/>
      <c r="J3" s="110"/>
      <c r="K3" s="111"/>
      <c r="L3" s="100"/>
      <c r="M3" s="101"/>
      <c r="N3" s="160"/>
      <c r="O3" s="161"/>
      <c r="P3" s="162"/>
      <c r="Q3" s="100"/>
      <c r="R3" s="101"/>
    </row>
    <row r="4" spans="1:18" ht="20.100000000000001" customHeight="1" thickBot="1" x14ac:dyDescent="0.3">
      <c r="A4" s="148"/>
      <c r="B4" s="149"/>
      <c r="C4" s="150"/>
      <c r="D4" s="154" t="s">
        <v>3</v>
      </c>
      <c r="E4" s="155"/>
      <c r="F4" s="140" t="s">
        <v>12</v>
      </c>
      <c r="G4" s="141"/>
      <c r="H4" s="40">
        <v>1</v>
      </c>
      <c r="I4" s="35">
        <v>1</v>
      </c>
      <c r="J4" s="110"/>
      <c r="K4" s="111"/>
      <c r="L4" s="102" t="s">
        <v>20</v>
      </c>
      <c r="M4" s="104" t="s">
        <v>21</v>
      </c>
      <c r="N4" s="102" t="s">
        <v>20</v>
      </c>
      <c r="O4" s="158" t="s">
        <v>25</v>
      </c>
      <c r="P4" s="163" t="s">
        <v>26</v>
      </c>
      <c r="Q4" s="102" t="s">
        <v>28</v>
      </c>
      <c r="R4" s="104" t="s">
        <v>29</v>
      </c>
    </row>
    <row r="5" spans="1:18" ht="19.5" thickBot="1" x14ac:dyDescent="0.3">
      <c r="A5" s="151"/>
      <c r="B5" s="152"/>
      <c r="C5" s="153"/>
      <c r="D5" s="156"/>
      <c r="E5" s="157"/>
      <c r="F5" s="30" t="s">
        <v>10</v>
      </c>
      <c r="G5" s="31" t="s">
        <v>11</v>
      </c>
      <c r="H5" s="41">
        <f>SUM(D6:D22)</f>
        <v>1</v>
      </c>
      <c r="I5" s="36">
        <f>SUM(D6:D22,D25:D32,-G25)</f>
        <v>1</v>
      </c>
      <c r="J5" s="112"/>
      <c r="K5" s="113"/>
      <c r="L5" s="103"/>
      <c r="M5" s="105"/>
      <c r="N5" s="103"/>
      <c r="O5" s="159"/>
      <c r="P5" s="164"/>
      <c r="Q5" s="103"/>
      <c r="R5" s="105"/>
    </row>
    <row r="6" spans="1:18" ht="18.75" x14ac:dyDescent="0.25">
      <c r="A6" s="136" t="s">
        <v>9</v>
      </c>
      <c r="B6" s="70">
        <v>1</v>
      </c>
      <c r="C6" s="72" t="s">
        <v>39</v>
      </c>
      <c r="D6" s="32">
        <f t="shared" ref="D6:D22" si="0">IF(C6="",0,1)</f>
        <v>1</v>
      </c>
      <c r="E6" s="12">
        <f>SUM(H6:I6)</f>
        <v>2</v>
      </c>
      <c r="F6" s="24"/>
      <c r="G6" s="25"/>
      <c r="H6" s="42">
        <f>($H$4/$H$5)*$D6</f>
        <v>1</v>
      </c>
      <c r="I6" s="37">
        <f>(($I$4*$I$5)/$H$5)*$D6</f>
        <v>1</v>
      </c>
      <c r="J6" s="114" t="str">
        <f>IFERROR(VLOOKUP(C6,'Listing joueurs'!$C$2:$F$66,4,FALSE),"")</f>
        <v>test</v>
      </c>
      <c r="K6" s="115"/>
      <c r="L6" s="21"/>
      <c r="M6" s="16"/>
      <c r="N6" s="15"/>
      <c r="O6" s="15"/>
      <c r="P6" s="45"/>
      <c r="Q6" s="21">
        <f>IFERROR(VLOOKUP(C6,'Listing joueurs'!$C$2:$F$66,2,FALSE),"")</f>
        <v>0</v>
      </c>
      <c r="R6" s="16">
        <f>IFERROR(VLOOKUP(C6,'Listing joueurs'!$C$2:$F$66,3,FALSE),"")</f>
        <v>0</v>
      </c>
    </row>
    <row r="7" spans="1:18" ht="18.75" x14ac:dyDescent="0.25">
      <c r="A7" s="137"/>
      <c r="B7" s="71">
        <v>2</v>
      </c>
      <c r="C7" s="73"/>
      <c r="D7" s="33">
        <f t="shared" si="0"/>
        <v>0</v>
      </c>
      <c r="E7" s="13">
        <f t="shared" ref="E7:E22" si="1">SUM(H7:I7)</f>
        <v>0</v>
      </c>
      <c r="F7" s="26"/>
      <c r="G7" s="27"/>
      <c r="H7" s="43">
        <f t="shared" ref="H7:H22" si="2">($H$4/$H$5)*$D7</f>
        <v>0</v>
      </c>
      <c r="I7" s="38">
        <f t="shared" ref="I7:I22" si="3">(($I$4*$I$5)/$H$5)*$D7</f>
        <v>0</v>
      </c>
      <c r="J7" s="88" t="str">
        <f>IFERROR(VLOOKUP(C7,'Listing joueurs'!$C$2:$F$66,4,FALSE),"")</f>
        <v/>
      </c>
      <c r="K7" s="89"/>
      <c r="L7" s="22"/>
      <c r="M7" s="18"/>
      <c r="N7" s="17"/>
      <c r="O7" s="17"/>
      <c r="P7" s="46"/>
      <c r="Q7" s="22" t="str">
        <f>IFERROR(VLOOKUP(C7,'Listing joueurs'!$C$2:$F$66,2,FALSE),"")</f>
        <v/>
      </c>
      <c r="R7" s="18" t="str">
        <f>IFERROR(VLOOKUP(C7,'Listing joueurs'!$C$2:$F$66,3,FALSE),"")</f>
        <v/>
      </c>
    </row>
    <row r="8" spans="1:18" ht="18.75" x14ac:dyDescent="0.25">
      <c r="A8" s="137"/>
      <c r="B8" s="71">
        <v>3</v>
      </c>
      <c r="C8" s="73"/>
      <c r="D8" s="33">
        <f t="shared" si="0"/>
        <v>0</v>
      </c>
      <c r="E8" s="13">
        <f t="shared" si="1"/>
        <v>0</v>
      </c>
      <c r="F8" s="26"/>
      <c r="G8" s="27"/>
      <c r="H8" s="43">
        <f t="shared" si="2"/>
        <v>0</v>
      </c>
      <c r="I8" s="38">
        <f t="shared" si="3"/>
        <v>0</v>
      </c>
      <c r="J8" s="88" t="str">
        <f>IFERROR(VLOOKUP(C8,'Listing joueurs'!$C$2:$F$66,4,FALSE),"")</f>
        <v/>
      </c>
      <c r="K8" s="89"/>
      <c r="L8" s="22"/>
      <c r="M8" s="18"/>
      <c r="N8" s="17"/>
      <c r="O8" s="17"/>
      <c r="P8" s="46"/>
      <c r="Q8" s="22" t="str">
        <f>IFERROR(VLOOKUP(C8,'Listing joueurs'!$C$2:$F$66,2,FALSE),"")</f>
        <v/>
      </c>
      <c r="R8" s="18" t="str">
        <f>IFERROR(VLOOKUP(C8,'Listing joueurs'!$C$2:$F$66,3,FALSE),"")</f>
        <v/>
      </c>
    </row>
    <row r="9" spans="1:18" ht="18.75" x14ac:dyDescent="0.25">
      <c r="A9" s="137"/>
      <c r="B9" s="71">
        <v>4</v>
      </c>
      <c r="C9" s="73"/>
      <c r="D9" s="33">
        <f t="shared" si="0"/>
        <v>0</v>
      </c>
      <c r="E9" s="13">
        <f t="shared" si="1"/>
        <v>0</v>
      </c>
      <c r="F9" s="26"/>
      <c r="G9" s="27"/>
      <c r="H9" s="43">
        <f t="shared" si="2"/>
        <v>0</v>
      </c>
      <c r="I9" s="38">
        <f t="shared" si="3"/>
        <v>0</v>
      </c>
      <c r="J9" s="88" t="str">
        <f>IFERROR(VLOOKUP(C9,'Listing joueurs'!$C$2:$F$66,4,FALSE),"")</f>
        <v/>
      </c>
      <c r="K9" s="89"/>
      <c r="L9" s="22"/>
      <c r="M9" s="18"/>
      <c r="N9" s="17"/>
      <c r="O9" s="17"/>
      <c r="P9" s="46"/>
      <c r="Q9" s="22" t="str">
        <f>IFERROR(VLOOKUP(C9,'Listing joueurs'!$C$2:$F$66,2,FALSE),"")</f>
        <v/>
      </c>
      <c r="R9" s="18" t="str">
        <f>IFERROR(VLOOKUP(C9,'Listing joueurs'!$C$2:$F$66,3,FALSE),"")</f>
        <v/>
      </c>
    </row>
    <row r="10" spans="1:18" ht="18.75" x14ac:dyDescent="0.25">
      <c r="A10" s="137"/>
      <c r="B10" s="71">
        <v>5</v>
      </c>
      <c r="C10" s="73"/>
      <c r="D10" s="33">
        <f t="shared" si="0"/>
        <v>0</v>
      </c>
      <c r="E10" s="13">
        <f t="shared" si="1"/>
        <v>0</v>
      </c>
      <c r="F10" s="26"/>
      <c r="G10" s="27"/>
      <c r="H10" s="43">
        <f t="shared" si="2"/>
        <v>0</v>
      </c>
      <c r="I10" s="38">
        <f t="shared" si="3"/>
        <v>0</v>
      </c>
      <c r="J10" s="88" t="str">
        <f>IFERROR(VLOOKUP(C10,'Listing joueurs'!$C$2:$F$66,4,FALSE),"")</f>
        <v/>
      </c>
      <c r="K10" s="89"/>
      <c r="L10" s="22"/>
      <c r="M10" s="18"/>
      <c r="N10" s="17"/>
      <c r="O10" s="17"/>
      <c r="P10" s="46"/>
      <c r="Q10" s="22" t="str">
        <f>IFERROR(VLOOKUP(C10,'Listing joueurs'!$C$2:$F$66,2,FALSE),"")</f>
        <v/>
      </c>
      <c r="R10" s="18" t="str">
        <f>IFERROR(VLOOKUP(C10,'Listing joueurs'!$C$2:$F$66,3,FALSE),"")</f>
        <v/>
      </c>
    </row>
    <row r="11" spans="1:18" ht="18.75" x14ac:dyDescent="0.25">
      <c r="A11" s="137"/>
      <c r="B11" s="71">
        <v>6</v>
      </c>
      <c r="C11" s="73"/>
      <c r="D11" s="33">
        <f t="shared" si="0"/>
        <v>0</v>
      </c>
      <c r="E11" s="13">
        <f t="shared" si="1"/>
        <v>0</v>
      </c>
      <c r="F11" s="26"/>
      <c r="G11" s="27"/>
      <c r="H11" s="43">
        <f t="shared" si="2"/>
        <v>0</v>
      </c>
      <c r="I11" s="38">
        <f t="shared" si="3"/>
        <v>0</v>
      </c>
      <c r="J11" s="88" t="str">
        <f>IFERROR(VLOOKUP(C11,'Listing joueurs'!$C$2:$F$66,4,FALSE),"")</f>
        <v/>
      </c>
      <c r="K11" s="89"/>
      <c r="L11" s="22"/>
      <c r="M11" s="18"/>
      <c r="N11" s="17"/>
      <c r="O11" s="17"/>
      <c r="P11" s="46"/>
      <c r="Q11" s="22" t="str">
        <f>IFERROR(VLOOKUP(C11,'Listing joueurs'!$C$2:$F$66,2,FALSE),"")</f>
        <v/>
      </c>
      <c r="R11" s="18" t="str">
        <f>IFERROR(VLOOKUP(C11,'Listing joueurs'!$C$2:$F$66,3,FALSE),"")</f>
        <v/>
      </c>
    </row>
    <row r="12" spans="1:18" ht="18.75" x14ac:dyDescent="0.25">
      <c r="A12" s="137"/>
      <c r="B12" s="71">
        <v>7</v>
      </c>
      <c r="C12" s="73"/>
      <c r="D12" s="33">
        <f t="shared" si="0"/>
        <v>0</v>
      </c>
      <c r="E12" s="13">
        <f t="shared" si="1"/>
        <v>0</v>
      </c>
      <c r="F12" s="26"/>
      <c r="G12" s="27"/>
      <c r="H12" s="43">
        <f t="shared" si="2"/>
        <v>0</v>
      </c>
      <c r="I12" s="38">
        <f t="shared" si="3"/>
        <v>0</v>
      </c>
      <c r="J12" s="88" t="str">
        <f>IFERROR(VLOOKUP(C12,'Listing joueurs'!$C$2:$F$66,4,FALSE),"")</f>
        <v/>
      </c>
      <c r="K12" s="89"/>
      <c r="L12" s="22"/>
      <c r="M12" s="18"/>
      <c r="N12" s="17"/>
      <c r="O12" s="17"/>
      <c r="P12" s="46"/>
      <c r="Q12" s="22" t="str">
        <f>IFERROR(VLOOKUP(C12,'Listing joueurs'!$C$2:$F$66,2,FALSE),"")</f>
        <v/>
      </c>
      <c r="R12" s="18" t="str">
        <f>IFERROR(VLOOKUP(C12,'Listing joueurs'!$C$2:$F$66,3,FALSE),"")</f>
        <v/>
      </c>
    </row>
    <row r="13" spans="1:18" ht="18.75" x14ac:dyDescent="0.25">
      <c r="A13" s="137"/>
      <c r="B13" s="71">
        <v>8</v>
      </c>
      <c r="C13" s="73"/>
      <c r="D13" s="33">
        <f t="shared" si="0"/>
        <v>0</v>
      </c>
      <c r="E13" s="13">
        <f t="shared" si="1"/>
        <v>0</v>
      </c>
      <c r="F13" s="26"/>
      <c r="G13" s="27"/>
      <c r="H13" s="43">
        <f t="shared" si="2"/>
        <v>0</v>
      </c>
      <c r="I13" s="38">
        <f t="shared" si="3"/>
        <v>0</v>
      </c>
      <c r="J13" s="88" t="str">
        <f>IFERROR(VLOOKUP(C13,'Listing joueurs'!$C$2:$F$66,4,FALSE),"")</f>
        <v/>
      </c>
      <c r="K13" s="89"/>
      <c r="L13" s="22"/>
      <c r="M13" s="18"/>
      <c r="N13" s="17"/>
      <c r="O13" s="17"/>
      <c r="P13" s="46"/>
      <c r="Q13" s="22" t="str">
        <f>IFERROR(VLOOKUP(C13,'Listing joueurs'!$C$2:$F$66,2,FALSE),"")</f>
        <v/>
      </c>
      <c r="R13" s="18" t="str">
        <f>IFERROR(VLOOKUP(C13,'Listing joueurs'!$C$2:$F$66,3,FALSE),"")</f>
        <v/>
      </c>
    </row>
    <row r="14" spans="1:18" ht="18.75" x14ac:dyDescent="0.25">
      <c r="A14" s="137"/>
      <c r="B14" s="71">
        <v>9</v>
      </c>
      <c r="C14" s="73"/>
      <c r="D14" s="33">
        <f t="shared" si="0"/>
        <v>0</v>
      </c>
      <c r="E14" s="13">
        <f t="shared" si="1"/>
        <v>0</v>
      </c>
      <c r="F14" s="26"/>
      <c r="G14" s="27"/>
      <c r="H14" s="43">
        <f t="shared" si="2"/>
        <v>0</v>
      </c>
      <c r="I14" s="38">
        <f t="shared" si="3"/>
        <v>0</v>
      </c>
      <c r="J14" s="88" t="str">
        <f>IFERROR(VLOOKUP(C14,'Listing joueurs'!$C$2:$F$66,4,FALSE),"")</f>
        <v/>
      </c>
      <c r="K14" s="89"/>
      <c r="L14" s="22"/>
      <c r="M14" s="18"/>
      <c r="N14" s="17"/>
      <c r="O14" s="17"/>
      <c r="P14" s="46"/>
      <c r="Q14" s="22" t="str">
        <f>IFERROR(VLOOKUP(C14,'Listing joueurs'!$C$2:$F$66,2,FALSE),"")</f>
        <v/>
      </c>
      <c r="R14" s="18" t="str">
        <f>IFERROR(VLOOKUP(C14,'Listing joueurs'!$C$2:$F$66,3,FALSE),"")</f>
        <v/>
      </c>
    </row>
    <row r="15" spans="1:18" ht="18.75" x14ac:dyDescent="0.25">
      <c r="A15" s="137"/>
      <c r="B15" s="71">
        <v>10</v>
      </c>
      <c r="C15" s="73"/>
      <c r="D15" s="33">
        <f t="shared" si="0"/>
        <v>0</v>
      </c>
      <c r="E15" s="13">
        <f t="shared" si="1"/>
        <v>0</v>
      </c>
      <c r="F15" s="26"/>
      <c r="G15" s="27"/>
      <c r="H15" s="43">
        <f t="shared" si="2"/>
        <v>0</v>
      </c>
      <c r="I15" s="38">
        <f t="shared" si="3"/>
        <v>0</v>
      </c>
      <c r="J15" s="88" t="str">
        <f>IFERROR(VLOOKUP(C15,'Listing joueurs'!$C$2:$F$66,4,FALSE),"")</f>
        <v/>
      </c>
      <c r="K15" s="89"/>
      <c r="L15" s="22"/>
      <c r="M15" s="18"/>
      <c r="N15" s="17"/>
      <c r="O15" s="17"/>
      <c r="P15" s="46"/>
      <c r="Q15" s="22" t="str">
        <f>IFERROR(VLOOKUP(C15,'Listing joueurs'!$C$2:$F$66,2,FALSE),"")</f>
        <v/>
      </c>
      <c r="R15" s="18" t="str">
        <f>IFERROR(VLOOKUP(C15,'Listing joueurs'!$C$2:$F$66,3,FALSE),"")</f>
        <v/>
      </c>
    </row>
    <row r="16" spans="1:18" ht="18.75" x14ac:dyDescent="0.25">
      <c r="A16" s="137"/>
      <c r="B16" s="71">
        <v>11</v>
      </c>
      <c r="C16" s="73"/>
      <c r="D16" s="33">
        <f t="shared" si="0"/>
        <v>0</v>
      </c>
      <c r="E16" s="13">
        <f t="shared" si="1"/>
        <v>0</v>
      </c>
      <c r="F16" s="26"/>
      <c r="G16" s="27"/>
      <c r="H16" s="43">
        <f t="shared" si="2"/>
        <v>0</v>
      </c>
      <c r="I16" s="38">
        <f t="shared" si="3"/>
        <v>0</v>
      </c>
      <c r="J16" s="88" t="str">
        <f>IFERROR(VLOOKUP(C16,'Listing joueurs'!$C$2:$F$66,4,FALSE),"")</f>
        <v/>
      </c>
      <c r="K16" s="89"/>
      <c r="L16" s="22"/>
      <c r="M16" s="18"/>
      <c r="N16" s="17"/>
      <c r="O16" s="17"/>
      <c r="P16" s="46"/>
      <c r="Q16" s="22" t="str">
        <f>IFERROR(VLOOKUP(C16,'Listing joueurs'!$C$2:$F$66,2,FALSE),"")</f>
        <v/>
      </c>
      <c r="R16" s="18" t="str">
        <f>IFERROR(VLOOKUP(C16,'Listing joueurs'!$C$2:$F$66,3,FALSE),"")</f>
        <v/>
      </c>
    </row>
    <row r="17" spans="1:18" ht="18.75" x14ac:dyDescent="0.25">
      <c r="A17" s="137"/>
      <c r="B17" s="71">
        <v>12</v>
      </c>
      <c r="C17" s="73"/>
      <c r="D17" s="33">
        <f t="shared" si="0"/>
        <v>0</v>
      </c>
      <c r="E17" s="13">
        <f t="shared" si="1"/>
        <v>0</v>
      </c>
      <c r="F17" s="26"/>
      <c r="G17" s="27"/>
      <c r="H17" s="43">
        <f t="shared" si="2"/>
        <v>0</v>
      </c>
      <c r="I17" s="38">
        <f t="shared" si="3"/>
        <v>0</v>
      </c>
      <c r="J17" s="88" t="str">
        <f>IFERROR(VLOOKUP(C17,'Listing joueurs'!$C$2:$F$66,4,FALSE),"")</f>
        <v/>
      </c>
      <c r="K17" s="89"/>
      <c r="L17" s="22"/>
      <c r="M17" s="18"/>
      <c r="N17" s="17"/>
      <c r="O17" s="17"/>
      <c r="P17" s="46"/>
      <c r="Q17" s="22" t="str">
        <f>IFERROR(VLOOKUP(C17,'Listing joueurs'!$C$2:$F$66,2,FALSE),"")</f>
        <v/>
      </c>
      <c r="R17" s="18" t="str">
        <f>IFERROR(VLOOKUP(C17,'Listing joueurs'!$C$2:$F$66,3,FALSE),"")</f>
        <v/>
      </c>
    </row>
    <row r="18" spans="1:18" ht="18.75" x14ac:dyDescent="0.25">
      <c r="A18" s="137"/>
      <c r="B18" s="71">
        <v>13</v>
      </c>
      <c r="C18" s="73"/>
      <c r="D18" s="33">
        <f t="shared" si="0"/>
        <v>0</v>
      </c>
      <c r="E18" s="13">
        <f t="shared" si="1"/>
        <v>0</v>
      </c>
      <c r="F18" s="26"/>
      <c r="G18" s="27"/>
      <c r="H18" s="43">
        <f t="shared" si="2"/>
        <v>0</v>
      </c>
      <c r="I18" s="38">
        <f t="shared" si="3"/>
        <v>0</v>
      </c>
      <c r="J18" s="88" t="str">
        <f>IFERROR(VLOOKUP(C18,'Listing joueurs'!$C$2:$F$66,4,FALSE),"")</f>
        <v/>
      </c>
      <c r="K18" s="89"/>
      <c r="L18" s="22"/>
      <c r="M18" s="18"/>
      <c r="N18" s="17"/>
      <c r="O18" s="17"/>
      <c r="P18" s="46"/>
      <c r="Q18" s="22" t="str">
        <f>IFERROR(VLOOKUP(C18,'Listing joueurs'!$C$2:$F$66,2,FALSE),"")</f>
        <v/>
      </c>
      <c r="R18" s="18" t="str">
        <f>IFERROR(VLOOKUP(C18,'Listing joueurs'!$C$2:$F$66,3,FALSE),"")</f>
        <v/>
      </c>
    </row>
    <row r="19" spans="1:18" ht="18.75" x14ac:dyDescent="0.25">
      <c r="A19" s="138"/>
      <c r="B19" s="71">
        <v>14</v>
      </c>
      <c r="C19" s="73"/>
      <c r="D19" s="33">
        <f t="shared" si="0"/>
        <v>0</v>
      </c>
      <c r="E19" s="13">
        <f t="shared" si="1"/>
        <v>0</v>
      </c>
      <c r="F19" s="64"/>
      <c r="G19" s="65"/>
      <c r="H19" s="43">
        <f t="shared" si="2"/>
        <v>0</v>
      </c>
      <c r="I19" s="38">
        <f t="shared" si="3"/>
        <v>0</v>
      </c>
      <c r="J19" s="116" t="str">
        <f>IFERROR(VLOOKUP(C19,'Listing joueurs'!$C$2:$F$66,4,FALSE),"")</f>
        <v/>
      </c>
      <c r="K19" s="117"/>
      <c r="L19" s="66"/>
      <c r="M19" s="67"/>
      <c r="N19" s="68"/>
      <c r="O19" s="68"/>
      <c r="P19" s="69"/>
      <c r="Q19" s="22" t="str">
        <f>IFERROR(VLOOKUP(C19,'Listing joueurs'!$C$2:$F$66,2,FALSE),"")</f>
        <v/>
      </c>
      <c r="R19" s="18" t="str">
        <f>IFERROR(VLOOKUP(C19,'Listing joueurs'!$C$2:$F$66,3,FALSE),"")</f>
        <v/>
      </c>
    </row>
    <row r="20" spans="1:18" ht="18.75" x14ac:dyDescent="0.25">
      <c r="A20" s="138"/>
      <c r="B20" s="71">
        <v>15</v>
      </c>
      <c r="C20" s="73"/>
      <c r="D20" s="33">
        <f t="shared" si="0"/>
        <v>0</v>
      </c>
      <c r="E20" s="13">
        <f t="shared" si="1"/>
        <v>0</v>
      </c>
      <c r="F20" s="64"/>
      <c r="G20" s="65"/>
      <c r="H20" s="43">
        <f t="shared" si="2"/>
        <v>0</v>
      </c>
      <c r="I20" s="38">
        <f t="shared" si="3"/>
        <v>0</v>
      </c>
      <c r="J20" s="116" t="str">
        <f>IFERROR(VLOOKUP(C20,'Listing joueurs'!$C$2:$F$66,4,FALSE),"")</f>
        <v/>
      </c>
      <c r="K20" s="117"/>
      <c r="L20" s="66"/>
      <c r="M20" s="67"/>
      <c r="N20" s="68"/>
      <c r="O20" s="68"/>
      <c r="P20" s="69"/>
      <c r="Q20" s="22" t="str">
        <f>IFERROR(VLOOKUP(C20,'Listing joueurs'!$C$2:$F$66,2,FALSE),"")</f>
        <v/>
      </c>
      <c r="R20" s="18" t="str">
        <f>IFERROR(VLOOKUP(C20,'Listing joueurs'!$C$2:$F$66,3,FALSE),"")</f>
        <v/>
      </c>
    </row>
    <row r="21" spans="1:18" ht="18.75" x14ac:dyDescent="0.25">
      <c r="A21" s="138"/>
      <c r="B21" s="71">
        <v>16</v>
      </c>
      <c r="C21" s="73"/>
      <c r="D21" s="33">
        <f t="shared" si="0"/>
        <v>0</v>
      </c>
      <c r="E21" s="13">
        <f t="shared" si="1"/>
        <v>0</v>
      </c>
      <c r="F21" s="64"/>
      <c r="G21" s="65"/>
      <c r="H21" s="43">
        <f t="shared" si="2"/>
        <v>0</v>
      </c>
      <c r="I21" s="38">
        <f t="shared" si="3"/>
        <v>0</v>
      </c>
      <c r="J21" s="116" t="str">
        <f>IFERROR(VLOOKUP(C21,'Listing joueurs'!$C$2:$F$66,4,FALSE),"")</f>
        <v/>
      </c>
      <c r="K21" s="117"/>
      <c r="L21" s="66"/>
      <c r="M21" s="67"/>
      <c r="N21" s="68"/>
      <c r="O21" s="68"/>
      <c r="P21" s="69"/>
      <c r="Q21" s="22" t="str">
        <f>IFERROR(VLOOKUP(C21,'Listing joueurs'!$C$2:$F$66,2,FALSE),"")</f>
        <v/>
      </c>
      <c r="R21" s="18" t="str">
        <f>IFERROR(VLOOKUP(C21,'Listing joueurs'!$C$2:$F$66,3,FALSE),"")</f>
        <v/>
      </c>
    </row>
    <row r="22" spans="1:18" ht="19.5" thickBot="1" x14ac:dyDescent="0.3">
      <c r="A22" s="139"/>
      <c r="B22" s="74">
        <v>17</v>
      </c>
      <c r="C22" s="74"/>
      <c r="D22" s="34">
        <f t="shared" si="0"/>
        <v>0</v>
      </c>
      <c r="E22" s="14">
        <f t="shared" si="1"/>
        <v>0</v>
      </c>
      <c r="F22" s="28"/>
      <c r="G22" s="29"/>
      <c r="H22" s="44">
        <f t="shared" si="2"/>
        <v>0</v>
      </c>
      <c r="I22" s="39">
        <f t="shared" si="3"/>
        <v>0</v>
      </c>
      <c r="J22" s="165" t="str">
        <f>IFERROR(VLOOKUP(C22,'Listing joueurs'!$C$2:$F$66,4,FALSE),"")</f>
        <v/>
      </c>
      <c r="K22" s="166"/>
      <c r="L22" s="23"/>
      <c r="M22" s="20"/>
      <c r="N22" s="19"/>
      <c r="O22" s="19"/>
      <c r="P22" s="47"/>
      <c r="Q22" s="23" t="str">
        <f>IFERROR(VLOOKUP(C22,'Listing joueurs'!$C$2:$F$66,2,FALSE),"")</f>
        <v/>
      </c>
      <c r="R22" s="20" t="str">
        <f>IFERROR(VLOOKUP(C22,'Listing joueurs'!$C$2:$F$66,3,FALSE),"")</f>
        <v/>
      </c>
    </row>
    <row r="24" spans="1:18" ht="15.75" thickBot="1" x14ac:dyDescent="0.3"/>
    <row r="25" spans="1:18" ht="24" customHeight="1" thickBot="1" x14ac:dyDescent="0.3">
      <c r="A25" s="118" t="s">
        <v>1</v>
      </c>
      <c r="B25" s="119"/>
      <c r="C25" s="6"/>
      <c r="D25" s="7">
        <f t="shared" ref="D25:D32" si="4">IF(C25="",0,1)</f>
        <v>0</v>
      </c>
      <c r="E25" s="3"/>
      <c r="F25" s="75" t="s">
        <v>35</v>
      </c>
      <c r="G25" s="48">
        <v>0</v>
      </c>
      <c r="H25" s="4"/>
      <c r="I25" s="49" t="s">
        <v>6</v>
      </c>
      <c r="J25" s="106" t="s">
        <v>7</v>
      </c>
      <c r="K25" s="107"/>
      <c r="L25" s="5"/>
      <c r="M25" s="5"/>
    </row>
    <row r="26" spans="1:18" ht="24" customHeight="1" x14ac:dyDescent="0.25">
      <c r="A26" s="122" t="s">
        <v>1</v>
      </c>
      <c r="B26" s="123"/>
      <c r="C26" s="62"/>
      <c r="D26" s="9">
        <f t="shared" si="4"/>
        <v>0</v>
      </c>
      <c r="E26" s="3"/>
      <c r="F26" s="3"/>
      <c r="G26" s="3"/>
      <c r="H26" s="3"/>
      <c r="I26" s="50" t="s">
        <v>4</v>
      </c>
      <c r="J26" s="92" t="s">
        <v>18</v>
      </c>
      <c r="K26" s="93"/>
      <c r="L26" s="5"/>
      <c r="M26" s="5"/>
    </row>
    <row r="27" spans="1:18" ht="24" customHeight="1" x14ac:dyDescent="0.25">
      <c r="A27" s="90" t="s">
        <v>0</v>
      </c>
      <c r="B27" s="91"/>
      <c r="C27" s="8"/>
      <c r="D27" s="9">
        <f t="shared" si="4"/>
        <v>0</v>
      </c>
      <c r="E27" s="3"/>
      <c r="F27" s="3"/>
      <c r="G27" s="3"/>
      <c r="H27" s="3"/>
      <c r="I27" s="50" t="s">
        <v>5</v>
      </c>
      <c r="J27" s="92" t="s">
        <v>17</v>
      </c>
      <c r="K27" s="93"/>
      <c r="L27" s="5"/>
      <c r="M27" s="5"/>
    </row>
    <row r="28" spans="1:18" ht="24" customHeight="1" thickBot="1" x14ac:dyDescent="0.3">
      <c r="A28" s="90" t="s">
        <v>0</v>
      </c>
      <c r="B28" s="91"/>
      <c r="C28" s="63"/>
      <c r="D28" s="9">
        <f t="shared" si="4"/>
        <v>0</v>
      </c>
      <c r="E28" s="3"/>
      <c r="F28" s="3"/>
      <c r="G28" s="3"/>
      <c r="H28" s="3"/>
      <c r="I28" s="51" t="s">
        <v>8</v>
      </c>
      <c r="J28" s="94" t="s">
        <v>14</v>
      </c>
      <c r="K28" s="95"/>
      <c r="L28" s="5"/>
      <c r="M28" s="5"/>
    </row>
    <row r="29" spans="1:18" ht="24" customHeight="1" x14ac:dyDescent="0.25">
      <c r="A29" s="90" t="s">
        <v>0</v>
      </c>
      <c r="B29" s="91"/>
      <c r="C29" s="63"/>
      <c r="D29" s="9">
        <f t="shared" si="4"/>
        <v>0</v>
      </c>
    </row>
    <row r="30" spans="1:18" ht="24" customHeight="1" x14ac:dyDescent="0.25">
      <c r="A30" s="90" t="s">
        <v>0</v>
      </c>
      <c r="B30" s="91"/>
      <c r="C30" s="63"/>
      <c r="D30" s="9">
        <f t="shared" si="4"/>
        <v>0</v>
      </c>
    </row>
    <row r="31" spans="1:18" ht="24" customHeight="1" x14ac:dyDescent="0.25">
      <c r="A31" s="90" t="s">
        <v>0</v>
      </c>
      <c r="B31" s="91"/>
      <c r="C31" s="63"/>
      <c r="D31" s="9">
        <f t="shared" si="4"/>
        <v>0</v>
      </c>
    </row>
    <row r="32" spans="1:18" ht="24" customHeight="1" thickBot="1" x14ac:dyDescent="0.3">
      <c r="A32" s="120" t="s">
        <v>0</v>
      </c>
      <c r="B32" s="121"/>
      <c r="C32" s="10"/>
      <c r="D32" s="11">
        <f t="shared" si="4"/>
        <v>0</v>
      </c>
    </row>
    <row r="33" spans="1:12" ht="23.25" x14ac:dyDescent="0.25">
      <c r="A33" s="2"/>
      <c r="B33" s="3"/>
      <c r="C33" s="3"/>
      <c r="D33" s="3"/>
      <c r="L33" s="1" t="str">
        <f>J33&amp;"  "&amp;K33</f>
        <v xml:space="preserve">  </v>
      </c>
    </row>
  </sheetData>
  <mergeCells count="49">
    <mergeCell ref="O4:O5"/>
    <mergeCell ref="N1:P3"/>
    <mergeCell ref="P4:P5"/>
    <mergeCell ref="J22:K22"/>
    <mergeCell ref="L4:L5"/>
    <mergeCell ref="M4:M5"/>
    <mergeCell ref="L1:M3"/>
    <mergeCell ref="N4:N5"/>
    <mergeCell ref="J14:K14"/>
    <mergeCell ref="J15:K15"/>
    <mergeCell ref="J16:K16"/>
    <mergeCell ref="J17:K17"/>
    <mergeCell ref="J18:K18"/>
    <mergeCell ref="J19:K19"/>
    <mergeCell ref="J20:K20"/>
    <mergeCell ref="J12:K12"/>
    <mergeCell ref="I1:I3"/>
    <mergeCell ref="D3:G3"/>
    <mergeCell ref="D2:G2"/>
    <mergeCell ref="D1:G1"/>
    <mergeCell ref="A6:A22"/>
    <mergeCell ref="F4:G4"/>
    <mergeCell ref="H1:H3"/>
    <mergeCell ref="A1:C5"/>
    <mergeCell ref="D4:E5"/>
    <mergeCell ref="J21:K21"/>
    <mergeCell ref="A25:B25"/>
    <mergeCell ref="A27:B27"/>
    <mergeCell ref="A32:B32"/>
    <mergeCell ref="A26:B26"/>
    <mergeCell ref="A30:B30"/>
    <mergeCell ref="A31:B31"/>
    <mergeCell ref="A28:B28"/>
    <mergeCell ref="J13:K13"/>
    <mergeCell ref="A29:B29"/>
    <mergeCell ref="J27:K27"/>
    <mergeCell ref="J28:K28"/>
    <mergeCell ref="Q1:R3"/>
    <mergeCell ref="Q4:Q5"/>
    <mergeCell ref="R4:R5"/>
    <mergeCell ref="J25:K25"/>
    <mergeCell ref="J26:K26"/>
    <mergeCell ref="J1:K5"/>
    <mergeCell ref="J6:K6"/>
    <mergeCell ref="J7:K7"/>
    <mergeCell ref="J8:K8"/>
    <mergeCell ref="J9:K9"/>
    <mergeCell ref="J10:K10"/>
    <mergeCell ref="J11:K11"/>
  </mergeCells>
  <phoneticPr fontId="16" type="noConversion"/>
  <conditionalFormatting sqref="B6:I22">
    <cfRule type="expression" dxfId="4" priority="1">
      <formula>$F6="cb"</formula>
    </cfRule>
    <cfRule type="expression" dxfId="3" priority="2">
      <formula>$F6="vh"</formula>
    </cfRule>
    <cfRule type="expression" dxfId="2" priority="3">
      <formula>$F6="ch"</formula>
    </cfRule>
    <cfRule type="expression" dxfId="1" priority="4">
      <formula>$F6="es"</formula>
    </cfRule>
    <cfRule type="expression" dxfId="0" priority="5">
      <formula>$D6=1</formula>
    </cfRule>
  </conditionalFormatting>
  <dataValidations count="1">
    <dataValidation type="list" allowBlank="1" showInputMessage="1" showErrorMessage="1" sqref="F6:F22" xr:uid="{38CF4225-F3AE-234A-890A-30F56669465F}">
      <formula1>$I$25:$I$28</formula1>
    </dataValidation>
  </dataValidations>
  <pageMargins left="0.25" right="0.25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1B7638-3278-1040-ADBB-4865C4DFBE36}">
          <x14:formula1>
            <xm:f>'Listing joueurs'!$C$2:$C$66</xm:f>
          </x14:formula1>
          <xm:sqref>C6:C22</xm:sqref>
        </x14:dataValidation>
        <x14:dataValidation type="list" allowBlank="1" showInputMessage="1" showErrorMessage="1" xr:uid="{35CC1700-CF1E-F74C-9278-9B505FF40238}">
          <x14:formula1>
            <xm:f>'Coach - RE'!$D$2:$D$14</xm:f>
          </x14:formula1>
          <xm:sqref>C25:C32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7D4D-1DB2-3743-814D-C94F0DF22C94}">
  <dimension ref="A1:F66"/>
  <sheetViews>
    <sheetView topLeftCell="A46" workbookViewId="0">
      <selection activeCell="D59" sqref="D59"/>
    </sheetView>
  </sheetViews>
  <sheetFormatPr baseColWidth="10" defaultColWidth="10.85546875" defaultRowHeight="18.75" x14ac:dyDescent="0.3"/>
  <cols>
    <col min="1" max="1" width="25.28515625" style="56" customWidth="1"/>
    <col min="2" max="2" width="20" style="56" customWidth="1"/>
    <col min="3" max="3" width="28.85546875" style="56" customWidth="1"/>
    <col min="4" max="4" width="36.7109375" style="56" customWidth="1"/>
    <col min="5" max="5" width="38.85546875" style="56" customWidth="1"/>
    <col min="6" max="6" width="37.7109375" style="56" customWidth="1"/>
    <col min="7" max="16384" width="10.85546875" style="56"/>
  </cols>
  <sheetData>
    <row r="1" spans="1:6" ht="27" thickBot="1" x14ac:dyDescent="0.35">
      <c r="A1" s="55" t="s">
        <v>20</v>
      </c>
      <c r="B1" s="55" t="s">
        <v>30</v>
      </c>
      <c r="C1" s="55" t="s">
        <v>31</v>
      </c>
      <c r="D1" s="55" t="s">
        <v>32</v>
      </c>
      <c r="E1" s="55" t="s">
        <v>33</v>
      </c>
      <c r="F1" s="55" t="s">
        <v>34</v>
      </c>
    </row>
    <row r="2" spans="1:6" x14ac:dyDescent="0.3">
      <c r="A2" s="53" t="s">
        <v>36</v>
      </c>
      <c r="B2" s="52">
        <v>1</v>
      </c>
      <c r="C2" s="52" t="str">
        <f t="shared" ref="C2:C33" si="0">A2&amp;" "&amp;B2</f>
        <v>Joueur 1</v>
      </c>
      <c r="D2" s="87"/>
      <c r="E2" s="52"/>
      <c r="F2" s="52" t="s">
        <v>22</v>
      </c>
    </row>
    <row r="3" spans="1:6" x14ac:dyDescent="0.3">
      <c r="A3" s="53" t="s">
        <v>36</v>
      </c>
      <c r="B3" s="53">
        <v>2</v>
      </c>
      <c r="C3" s="53" t="str">
        <f t="shared" si="0"/>
        <v>Joueur 2</v>
      </c>
      <c r="D3" s="53"/>
      <c r="E3" s="53"/>
      <c r="F3" s="53"/>
    </row>
    <row r="4" spans="1:6" x14ac:dyDescent="0.3">
      <c r="A4" s="53" t="s">
        <v>36</v>
      </c>
      <c r="B4" s="52">
        <v>3</v>
      </c>
      <c r="C4" s="53" t="str">
        <f t="shared" si="0"/>
        <v>Joueur 3</v>
      </c>
      <c r="D4" s="53"/>
      <c r="E4" s="53"/>
      <c r="F4" s="53"/>
    </row>
    <row r="5" spans="1:6" x14ac:dyDescent="0.3">
      <c r="A5" s="53" t="s">
        <v>36</v>
      </c>
      <c r="B5" s="53">
        <v>4</v>
      </c>
      <c r="C5" s="53" t="str">
        <f t="shared" si="0"/>
        <v>Joueur 4</v>
      </c>
      <c r="D5" s="53"/>
      <c r="E5" s="53"/>
      <c r="F5" s="53"/>
    </row>
    <row r="6" spans="1:6" x14ac:dyDescent="0.3">
      <c r="A6" s="53" t="s">
        <v>36</v>
      </c>
      <c r="B6" s="52">
        <v>5</v>
      </c>
      <c r="C6" s="53" t="str">
        <f t="shared" si="0"/>
        <v>Joueur 5</v>
      </c>
      <c r="D6" s="53"/>
      <c r="E6" s="53"/>
      <c r="F6" s="53"/>
    </row>
    <row r="7" spans="1:6" x14ac:dyDescent="0.3">
      <c r="A7" s="53" t="s">
        <v>36</v>
      </c>
      <c r="B7" s="53">
        <v>6</v>
      </c>
      <c r="C7" s="53" t="str">
        <f t="shared" si="0"/>
        <v>Joueur 6</v>
      </c>
      <c r="D7" s="53"/>
      <c r="E7" s="53"/>
      <c r="F7" s="53"/>
    </row>
    <row r="8" spans="1:6" x14ac:dyDescent="0.3">
      <c r="A8" s="53" t="s">
        <v>36</v>
      </c>
      <c r="B8" s="52">
        <v>7</v>
      </c>
      <c r="C8" s="53" t="str">
        <f t="shared" si="0"/>
        <v>Joueur 7</v>
      </c>
      <c r="D8" s="53"/>
      <c r="E8" s="53"/>
      <c r="F8" s="53"/>
    </row>
    <row r="9" spans="1:6" x14ac:dyDescent="0.3">
      <c r="A9" s="53" t="s">
        <v>36</v>
      </c>
      <c r="B9" s="53">
        <v>8</v>
      </c>
      <c r="C9" s="53" t="str">
        <f t="shared" si="0"/>
        <v>Joueur 8</v>
      </c>
      <c r="D9" s="53"/>
      <c r="E9" s="53"/>
      <c r="F9" s="53"/>
    </row>
    <row r="10" spans="1:6" x14ac:dyDescent="0.3">
      <c r="A10" s="53" t="s">
        <v>36</v>
      </c>
      <c r="B10" s="52">
        <v>9</v>
      </c>
      <c r="C10" s="53" t="str">
        <f t="shared" si="0"/>
        <v>Joueur 9</v>
      </c>
      <c r="D10" s="53"/>
      <c r="E10" s="53"/>
      <c r="F10" s="53"/>
    </row>
    <row r="11" spans="1:6" x14ac:dyDescent="0.3">
      <c r="A11" s="53" t="s">
        <v>36</v>
      </c>
      <c r="B11" s="53">
        <v>10</v>
      </c>
      <c r="C11" s="53" t="str">
        <f t="shared" si="0"/>
        <v>Joueur 10</v>
      </c>
      <c r="D11" s="53"/>
      <c r="E11" s="53"/>
      <c r="F11" s="53"/>
    </row>
    <row r="12" spans="1:6" x14ac:dyDescent="0.3">
      <c r="A12" s="53" t="s">
        <v>36</v>
      </c>
      <c r="B12" s="52">
        <v>11</v>
      </c>
      <c r="C12" s="53" t="str">
        <f t="shared" si="0"/>
        <v>Joueur 11</v>
      </c>
      <c r="D12" s="53"/>
      <c r="E12" s="53"/>
      <c r="F12" s="53"/>
    </row>
    <row r="13" spans="1:6" x14ac:dyDescent="0.3">
      <c r="A13" s="53" t="s">
        <v>36</v>
      </c>
      <c r="B13" s="53">
        <v>12</v>
      </c>
      <c r="C13" s="53" t="str">
        <f t="shared" si="0"/>
        <v>Joueur 12</v>
      </c>
      <c r="D13" s="53"/>
      <c r="E13" s="53"/>
      <c r="F13" s="53"/>
    </row>
    <row r="14" spans="1:6" x14ac:dyDescent="0.3">
      <c r="A14" s="53" t="s">
        <v>36</v>
      </c>
      <c r="B14" s="52">
        <v>13</v>
      </c>
      <c r="C14" s="53" t="str">
        <f t="shared" si="0"/>
        <v>Joueur 13</v>
      </c>
      <c r="D14" s="53"/>
      <c r="E14" s="53"/>
      <c r="F14" s="53"/>
    </row>
    <row r="15" spans="1:6" x14ac:dyDescent="0.3">
      <c r="A15" s="53" t="s">
        <v>36</v>
      </c>
      <c r="B15" s="53">
        <v>14</v>
      </c>
      <c r="C15" s="53" t="str">
        <f t="shared" si="0"/>
        <v>Joueur 14</v>
      </c>
      <c r="D15" s="53"/>
      <c r="E15" s="53"/>
      <c r="F15" s="53"/>
    </row>
    <row r="16" spans="1:6" x14ac:dyDescent="0.3">
      <c r="A16" s="53" t="s">
        <v>36</v>
      </c>
      <c r="B16" s="52">
        <v>15</v>
      </c>
      <c r="C16" s="53" t="str">
        <f t="shared" si="0"/>
        <v>Joueur 15</v>
      </c>
      <c r="D16" s="53"/>
      <c r="E16" s="53"/>
      <c r="F16" s="53"/>
    </row>
    <row r="17" spans="1:6" x14ac:dyDescent="0.3">
      <c r="A17" s="53" t="s">
        <v>36</v>
      </c>
      <c r="B17" s="53">
        <v>16</v>
      </c>
      <c r="C17" s="53" t="str">
        <f t="shared" si="0"/>
        <v>Joueur 16</v>
      </c>
      <c r="D17" s="53"/>
      <c r="E17" s="53"/>
      <c r="F17" s="53"/>
    </row>
    <row r="18" spans="1:6" x14ac:dyDescent="0.3">
      <c r="A18" s="53" t="s">
        <v>36</v>
      </c>
      <c r="B18" s="52">
        <v>17</v>
      </c>
      <c r="C18" s="53" t="str">
        <f t="shared" si="0"/>
        <v>Joueur 17</v>
      </c>
      <c r="D18" s="53"/>
      <c r="E18" s="53"/>
      <c r="F18" s="53"/>
    </row>
    <row r="19" spans="1:6" x14ac:dyDescent="0.3">
      <c r="A19" s="53" t="s">
        <v>36</v>
      </c>
      <c r="B19" s="53">
        <v>18</v>
      </c>
      <c r="C19" s="53" t="str">
        <f t="shared" si="0"/>
        <v>Joueur 18</v>
      </c>
      <c r="D19" s="53"/>
      <c r="E19" s="53"/>
      <c r="F19" s="53"/>
    </row>
    <row r="20" spans="1:6" x14ac:dyDescent="0.3">
      <c r="A20" s="53" t="s">
        <v>36</v>
      </c>
      <c r="B20" s="52">
        <v>19</v>
      </c>
      <c r="C20" s="53" t="str">
        <f t="shared" si="0"/>
        <v>Joueur 19</v>
      </c>
      <c r="D20" s="53"/>
      <c r="E20" s="53"/>
      <c r="F20" s="53"/>
    </row>
    <row r="21" spans="1:6" x14ac:dyDescent="0.3">
      <c r="A21" s="53" t="s">
        <v>36</v>
      </c>
      <c r="B21" s="53">
        <v>20</v>
      </c>
      <c r="C21" s="53" t="str">
        <f t="shared" si="0"/>
        <v>Joueur 20</v>
      </c>
      <c r="D21" s="53"/>
      <c r="E21" s="53"/>
      <c r="F21" s="53"/>
    </row>
    <row r="22" spans="1:6" x14ac:dyDescent="0.3">
      <c r="A22" s="53" t="s">
        <v>36</v>
      </c>
      <c r="B22" s="52">
        <v>21</v>
      </c>
      <c r="C22" s="53" t="str">
        <f t="shared" si="0"/>
        <v>Joueur 21</v>
      </c>
      <c r="D22" s="53"/>
      <c r="E22" s="53"/>
      <c r="F22" s="53"/>
    </row>
    <row r="23" spans="1:6" x14ac:dyDescent="0.3">
      <c r="A23" s="53" t="s">
        <v>36</v>
      </c>
      <c r="B23" s="53">
        <v>22</v>
      </c>
      <c r="C23" s="53" t="str">
        <f t="shared" si="0"/>
        <v>Joueur 22</v>
      </c>
      <c r="D23" s="53"/>
      <c r="E23" s="53"/>
      <c r="F23" s="53"/>
    </row>
    <row r="24" spans="1:6" x14ac:dyDescent="0.3">
      <c r="A24" s="53" t="s">
        <v>36</v>
      </c>
      <c r="B24" s="52">
        <v>23</v>
      </c>
      <c r="C24" s="53" t="str">
        <f t="shared" si="0"/>
        <v>Joueur 23</v>
      </c>
      <c r="D24" s="53"/>
      <c r="E24" s="53"/>
      <c r="F24" s="53"/>
    </row>
    <row r="25" spans="1:6" x14ac:dyDescent="0.3">
      <c r="A25" s="53" t="s">
        <v>36</v>
      </c>
      <c r="B25" s="53">
        <v>24</v>
      </c>
      <c r="C25" s="53" t="str">
        <f t="shared" si="0"/>
        <v>Joueur 24</v>
      </c>
      <c r="D25" s="53"/>
      <c r="E25" s="53"/>
      <c r="F25" s="53"/>
    </row>
    <row r="26" spans="1:6" x14ac:dyDescent="0.3">
      <c r="A26" s="53" t="s">
        <v>36</v>
      </c>
      <c r="B26" s="52">
        <v>25</v>
      </c>
      <c r="C26" s="53" t="str">
        <f t="shared" si="0"/>
        <v>Joueur 25</v>
      </c>
      <c r="D26" s="53"/>
      <c r="E26" s="53"/>
      <c r="F26" s="53"/>
    </row>
    <row r="27" spans="1:6" x14ac:dyDescent="0.3">
      <c r="A27" s="53" t="s">
        <v>36</v>
      </c>
      <c r="B27" s="53">
        <v>26</v>
      </c>
      <c r="C27" s="53" t="str">
        <f t="shared" si="0"/>
        <v>Joueur 26</v>
      </c>
      <c r="D27" s="53"/>
      <c r="E27" s="53"/>
      <c r="F27" s="53"/>
    </row>
    <row r="28" spans="1:6" x14ac:dyDescent="0.3">
      <c r="A28" s="53" t="s">
        <v>36</v>
      </c>
      <c r="B28" s="52">
        <v>27</v>
      </c>
      <c r="C28" s="53" t="str">
        <f t="shared" si="0"/>
        <v>Joueur 27</v>
      </c>
      <c r="D28" s="53"/>
      <c r="E28" s="53"/>
      <c r="F28" s="53"/>
    </row>
    <row r="29" spans="1:6" x14ac:dyDescent="0.3">
      <c r="A29" s="53" t="s">
        <v>36</v>
      </c>
      <c r="B29" s="53">
        <v>28</v>
      </c>
      <c r="C29" s="53" t="str">
        <f t="shared" si="0"/>
        <v>Joueur 28</v>
      </c>
      <c r="D29" s="53"/>
      <c r="E29" s="53"/>
      <c r="F29" s="53"/>
    </row>
    <row r="30" spans="1:6" x14ac:dyDescent="0.3">
      <c r="A30" s="53" t="s">
        <v>36</v>
      </c>
      <c r="B30" s="52">
        <v>29</v>
      </c>
      <c r="C30" s="53" t="str">
        <f t="shared" si="0"/>
        <v>Joueur 29</v>
      </c>
      <c r="D30" s="53"/>
      <c r="E30" s="53"/>
      <c r="F30" s="53"/>
    </row>
    <row r="31" spans="1:6" x14ac:dyDescent="0.3">
      <c r="A31" s="53" t="s">
        <v>36</v>
      </c>
      <c r="B31" s="53">
        <v>30</v>
      </c>
      <c r="C31" s="53" t="str">
        <f t="shared" si="0"/>
        <v>Joueur 30</v>
      </c>
      <c r="D31" s="53"/>
      <c r="E31" s="53"/>
      <c r="F31" s="53"/>
    </row>
    <row r="32" spans="1:6" x14ac:dyDescent="0.3">
      <c r="A32" s="53" t="s">
        <v>36</v>
      </c>
      <c r="B32" s="52">
        <v>31</v>
      </c>
      <c r="C32" s="53" t="str">
        <f t="shared" si="0"/>
        <v>Joueur 31</v>
      </c>
      <c r="D32" s="53"/>
      <c r="E32" s="53"/>
      <c r="F32" s="53"/>
    </row>
    <row r="33" spans="1:6" x14ac:dyDescent="0.3">
      <c r="A33" s="53" t="s">
        <v>36</v>
      </c>
      <c r="B33" s="53">
        <v>32</v>
      </c>
      <c r="C33" s="53" t="str">
        <f t="shared" si="0"/>
        <v>Joueur 32</v>
      </c>
      <c r="D33" s="53"/>
      <c r="E33" s="53"/>
      <c r="F33" s="53"/>
    </row>
    <row r="34" spans="1:6" x14ac:dyDescent="0.3">
      <c r="A34" s="53" t="s">
        <v>36</v>
      </c>
      <c r="B34" s="52">
        <v>33</v>
      </c>
      <c r="C34" s="53" t="str">
        <f t="shared" ref="C34:C66" si="1">A34&amp;" "&amp;B34</f>
        <v>Joueur 33</v>
      </c>
      <c r="D34" s="53"/>
      <c r="E34" s="53"/>
      <c r="F34" s="53"/>
    </row>
    <row r="35" spans="1:6" x14ac:dyDescent="0.3">
      <c r="A35" s="53" t="s">
        <v>36</v>
      </c>
      <c r="B35" s="53">
        <v>34</v>
      </c>
      <c r="C35" s="53" t="str">
        <f t="shared" si="1"/>
        <v>Joueur 34</v>
      </c>
      <c r="D35" s="53"/>
      <c r="E35" s="53"/>
      <c r="F35" s="53"/>
    </row>
    <row r="36" spans="1:6" x14ac:dyDescent="0.3">
      <c r="A36" s="53" t="s">
        <v>36</v>
      </c>
      <c r="B36" s="52">
        <v>35</v>
      </c>
      <c r="C36" s="53" t="str">
        <f t="shared" si="1"/>
        <v>Joueur 35</v>
      </c>
      <c r="D36" s="53"/>
      <c r="E36" s="53"/>
      <c r="F36" s="53"/>
    </row>
    <row r="37" spans="1:6" x14ac:dyDescent="0.3">
      <c r="A37" s="53" t="s">
        <v>36</v>
      </c>
      <c r="B37" s="53">
        <v>36</v>
      </c>
      <c r="C37" s="53" t="str">
        <f t="shared" si="1"/>
        <v>Joueur 36</v>
      </c>
      <c r="D37" s="53"/>
      <c r="E37" s="53"/>
      <c r="F37" s="53"/>
    </row>
    <row r="38" spans="1:6" x14ac:dyDescent="0.3">
      <c r="A38" s="53" t="s">
        <v>36</v>
      </c>
      <c r="B38" s="52">
        <v>37</v>
      </c>
      <c r="C38" s="53" t="str">
        <f t="shared" si="1"/>
        <v>Joueur 37</v>
      </c>
      <c r="D38" s="53"/>
      <c r="E38" s="53"/>
      <c r="F38" s="53"/>
    </row>
    <row r="39" spans="1:6" x14ac:dyDescent="0.3">
      <c r="A39" s="53" t="s">
        <v>36</v>
      </c>
      <c r="B39" s="53">
        <v>38</v>
      </c>
      <c r="C39" s="53" t="str">
        <f t="shared" si="1"/>
        <v>Joueur 38</v>
      </c>
      <c r="D39" s="53"/>
      <c r="E39" s="53"/>
      <c r="F39" s="53"/>
    </row>
    <row r="40" spans="1:6" x14ac:dyDescent="0.3">
      <c r="A40" s="53" t="s">
        <v>36</v>
      </c>
      <c r="B40" s="52">
        <v>39</v>
      </c>
      <c r="C40" s="53" t="str">
        <f t="shared" si="1"/>
        <v>Joueur 39</v>
      </c>
      <c r="D40" s="53"/>
      <c r="E40" s="53"/>
      <c r="F40" s="53"/>
    </row>
    <row r="41" spans="1:6" x14ac:dyDescent="0.3">
      <c r="A41" s="53" t="s">
        <v>36</v>
      </c>
      <c r="B41" s="53">
        <v>40</v>
      </c>
      <c r="C41" s="53" t="str">
        <f t="shared" si="1"/>
        <v>Joueur 40</v>
      </c>
      <c r="D41" s="53"/>
      <c r="E41" s="53"/>
      <c r="F41" s="53"/>
    </row>
    <row r="42" spans="1:6" x14ac:dyDescent="0.3">
      <c r="A42" s="53" t="s">
        <v>36</v>
      </c>
      <c r="B42" s="52">
        <v>41</v>
      </c>
      <c r="C42" s="53" t="str">
        <f t="shared" si="1"/>
        <v>Joueur 41</v>
      </c>
      <c r="D42" s="53"/>
      <c r="E42" s="53"/>
      <c r="F42" s="53"/>
    </row>
    <row r="43" spans="1:6" x14ac:dyDescent="0.3">
      <c r="A43" s="53" t="s">
        <v>36</v>
      </c>
      <c r="B43" s="53">
        <v>42</v>
      </c>
      <c r="C43" s="53" t="str">
        <f t="shared" si="1"/>
        <v>Joueur 42</v>
      </c>
      <c r="D43" s="53"/>
      <c r="E43" s="53"/>
      <c r="F43" s="53"/>
    </row>
    <row r="44" spans="1:6" x14ac:dyDescent="0.3">
      <c r="A44" s="53" t="s">
        <v>36</v>
      </c>
      <c r="B44" s="52">
        <v>43</v>
      </c>
      <c r="C44" s="53" t="str">
        <f t="shared" si="1"/>
        <v>Joueur 43</v>
      </c>
      <c r="D44" s="53"/>
      <c r="E44" s="53"/>
      <c r="F44" s="53"/>
    </row>
    <row r="45" spans="1:6" x14ac:dyDescent="0.3">
      <c r="A45" s="53" t="s">
        <v>36</v>
      </c>
      <c r="B45" s="53">
        <v>44</v>
      </c>
      <c r="C45" s="53" t="str">
        <f t="shared" si="1"/>
        <v>Joueur 44</v>
      </c>
      <c r="D45" s="53"/>
      <c r="E45" s="53"/>
      <c r="F45" s="53"/>
    </row>
    <row r="46" spans="1:6" x14ac:dyDescent="0.3">
      <c r="A46" s="53" t="s">
        <v>36</v>
      </c>
      <c r="B46" s="52">
        <v>45</v>
      </c>
      <c r="C46" s="53" t="str">
        <f t="shared" si="1"/>
        <v>Joueur 45</v>
      </c>
      <c r="D46" s="53"/>
      <c r="E46" s="53"/>
      <c r="F46" s="53"/>
    </row>
    <row r="47" spans="1:6" x14ac:dyDescent="0.3">
      <c r="A47" s="53" t="s">
        <v>36</v>
      </c>
      <c r="B47" s="53">
        <v>46</v>
      </c>
      <c r="C47" s="53" t="str">
        <f t="shared" si="1"/>
        <v>Joueur 46</v>
      </c>
      <c r="D47" s="53"/>
      <c r="E47" s="53"/>
      <c r="F47" s="53"/>
    </row>
    <row r="48" spans="1:6" x14ac:dyDescent="0.3">
      <c r="A48" s="53" t="s">
        <v>36</v>
      </c>
      <c r="B48" s="52">
        <v>47</v>
      </c>
      <c r="C48" s="53" t="str">
        <f t="shared" si="1"/>
        <v>Joueur 47</v>
      </c>
      <c r="D48" s="53"/>
      <c r="E48" s="53"/>
      <c r="F48" s="53"/>
    </row>
    <row r="49" spans="1:6" x14ac:dyDescent="0.3">
      <c r="A49" s="53" t="s">
        <v>36</v>
      </c>
      <c r="B49" s="53">
        <v>48</v>
      </c>
      <c r="C49" s="53" t="str">
        <f t="shared" si="1"/>
        <v>Joueur 48</v>
      </c>
      <c r="D49" s="53"/>
      <c r="E49" s="53"/>
      <c r="F49" s="53"/>
    </row>
    <row r="50" spans="1:6" x14ac:dyDescent="0.3">
      <c r="A50" s="53" t="s">
        <v>36</v>
      </c>
      <c r="B50" s="52">
        <v>49</v>
      </c>
      <c r="C50" s="53" t="str">
        <f t="shared" si="1"/>
        <v>Joueur 49</v>
      </c>
      <c r="D50" s="53"/>
      <c r="E50" s="53"/>
      <c r="F50" s="53"/>
    </row>
    <row r="51" spans="1:6" x14ac:dyDescent="0.3">
      <c r="A51" s="53" t="s">
        <v>36</v>
      </c>
      <c r="B51" s="53">
        <v>50</v>
      </c>
      <c r="C51" s="53" t="str">
        <f t="shared" si="1"/>
        <v>Joueur 50</v>
      </c>
      <c r="D51" s="53"/>
      <c r="E51" s="53"/>
      <c r="F51" s="53"/>
    </row>
    <row r="52" spans="1:6" x14ac:dyDescent="0.3">
      <c r="A52" s="53" t="s">
        <v>36</v>
      </c>
      <c r="B52" s="52">
        <v>51</v>
      </c>
      <c r="C52" s="53" t="str">
        <f t="shared" si="1"/>
        <v>Joueur 51</v>
      </c>
      <c r="D52" s="53"/>
      <c r="E52" s="53"/>
      <c r="F52" s="53"/>
    </row>
    <row r="53" spans="1:6" x14ac:dyDescent="0.3">
      <c r="A53" s="53" t="s">
        <v>36</v>
      </c>
      <c r="B53" s="53">
        <v>52</v>
      </c>
      <c r="C53" s="53" t="str">
        <f t="shared" si="1"/>
        <v>Joueur 52</v>
      </c>
      <c r="D53" s="53"/>
      <c r="E53" s="53"/>
      <c r="F53" s="53"/>
    </row>
    <row r="54" spans="1:6" x14ac:dyDescent="0.3">
      <c r="A54" s="53" t="s">
        <v>36</v>
      </c>
      <c r="B54" s="52">
        <v>53</v>
      </c>
      <c r="C54" s="53" t="str">
        <f t="shared" si="1"/>
        <v>Joueur 53</v>
      </c>
      <c r="D54" s="53"/>
      <c r="E54" s="53"/>
      <c r="F54" s="53"/>
    </row>
    <row r="55" spans="1:6" x14ac:dyDescent="0.3">
      <c r="A55" s="53" t="s">
        <v>36</v>
      </c>
      <c r="B55" s="53">
        <v>54</v>
      </c>
      <c r="C55" s="53" t="str">
        <f t="shared" si="1"/>
        <v>Joueur 54</v>
      </c>
      <c r="D55" s="53"/>
      <c r="E55" s="53"/>
      <c r="F55" s="53"/>
    </row>
    <row r="56" spans="1:6" x14ac:dyDescent="0.3">
      <c r="A56" s="53" t="s">
        <v>36</v>
      </c>
      <c r="B56" s="52">
        <v>55</v>
      </c>
      <c r="C56" s="53" t="str">
        <f t="shared" si="1"/>
        <v>Joueur 55</v>
      </c>
      <c r="D56" s="53"/>
      <c r="E56" s="53"/>
      <c r="F56" s="53"/>
    </row>
    <row r="57" spans="1:6" x14ac:dyDescent="0.3">
      <c r="A57" s="53" t="s">
        <v>36</v>
      </c>
      <c r="B57" s="53">
        <v>56</v>
      </c>
      <c r="C57" s="53" t="str">
        <f t="shared" si="1"/>
        <v>Joueur 56</v>
      </c>
      <c r="D57" s="53"/>
      <c r="E57" s="53"/>
      <c r="F57" s="53"/>
    </row>
    <row r="58" spans="1:6" x14ac:dyDescent="0.3">
      <c r="A58" s="53" t="s">
        <v>36</v>
      </c>
      <c r="B58" s="52">
        <v>57</v>
      </c>
      <c r="C58" s="53" t="str">
        <f t="shared" si="1"/>
        <v>Joueur 57</v>
      </c>
      <c r="D58" s="57"/>
      <c r="E58" s="57"/>
      <c r="F58" s="57"/>
    </row>
    <row r="59" spans="1:6" x14ac:dyDescent="0.3">
      <c r="A59" s="53" t="s">
        <v>36</v>
      </c>
      <c r="B59" s="53">
        <v>58</v>
      </c>
      <c r="C59" s="53" t="str">
        <f t="shared" si="1"/>
        <v>Joueur 58</v>
      </c>
      <c r="D59" s="57"/>
      <c r="E59" s="57"/>
      <c r="F59" s="57"/>
    </row>
    <row r="60" spans="1:6" x14ac:dyDescent="0.3">
      <c r="A60" s="53" t="s">
        <v>36</v>
      </c>
      <c r="B60" s="52">
        <v>59</v>
      </c>
      <c r="C60" s="53" t="str">
        <f t="shared" si="1"/>
        <v>Joueur 59</v>
      </c>
      <c r="D60" s="57"/>
      <c r="E60" s="57"/>
      <c r="F60" s="57"/>
    </row>
    <row r="61" spans="1:6" x14ac:dyDescent="0.3">
      <c r="A61" s="53" t="s">
        <v>36</v>
      </c>
      <c r="B61" s="53">
        <v>60</v>
      </c>
      <c r="C61" s="53" t="str">
        <f t="shared" si="1"/>
        <v>Joueur 60</v>
      </c>
      <c r="D61" s="57"/>
      <c r="E61" s="57"/>
      <c r="F61" s="57"/>
    </row>
    <row r="62" spans="1:6" x14ac:dyDescent="0.3">
      <c r="A62" s="53" t="s">
        <v>36</v>
      </c>
      <c r="B62" s="52">
        <v>61</v>
      </c>
      <c r="C62" s="53" t="str">
        <f t="shared" si="1"/>
        <v>Joueur 61</v>
      </c>
      <c r="D62" s="57"/>
      <c r="E62" s="57"/>
      <c r="F62" s="57"/>
    </row>
    <row r="63" spans="1:6" x14ac:dyDescent="0.3">
      <c r="A63" s="53" t="s">
        <v>36</v>
      </c>
      <c r="B63" s="53">
        <v>62</v>
      </c>
      <c r="C63" s="53" t="str">
        <f t="shared" si="1"/>
        <v>Joueur 62</v>
      </c>
      <c r="D63" s="57"/>
      <c r="E63" s="57"/>
      <c r="F63" s="57"/>
    </row>
    <row r="64" spans="1:6" x14ac:dyDescent="0.3">
      <c r="A64" s="53" t="s">
        <v>36</v>
      </c>
      <c r="B64" s="52">
        <v>63</v>
      </c>
      <c r="C64" s="53" t="str">
        <f t="shared" si="1"/>
        <v>Joueur 63</v>
      </c>
      <c r="D64" s="57"/>
      <c r="E64" s="57"/>
      <c r="F64" s="57"/>
    </row>
    <row r="65" spans="1:6" x14ac:dyDescent="0.3">
      <c r="A65" s="53" t="s">
        <v>36</v>
      </c>
      <c r="B65" s="53">
        <v>64</v>
      </c>
      <c r="C65" s="53" t="str">
        <f t="shared" si="1"/>
        <v>Joueur 64</v>
      </c>
      <c r="D65" s="57"/>
      <c r="E65" s="57"/>
      <c r="F65" s="57"/>
    </row>
    <row r="66" spans="1:6" ht="19.5" thickBot="1" x14ac:dyDescent="0.35">
      <c r="A66" s="54" t="s">
        <v>36</v>
      </c>
      <c r="B66" s="52">
        <v>65</v>
      </c>
      <c r="C66" s="54" t="str">
        <f t="shared" si="1"/>
        <v>Joueur 65</v>
      </c>
      <c r="D66" s="58"/>
      <c r="E66" s="58"/>
      <c r="F66" s="58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B06B-E179-8A4F-869C-F76F2AEF4B39}">
  <dimension ref="A1:D22"/>
  <sheetViews>
    <sheetView workbookViewId="0">
      <selection activeCell="C2" sqref="C2:C14"/>
    </sheetView>
  </sheetViews>
  <sheetFormatPr baseColWidth="10" defaultColWidth="23.7109375" defaultRowHeight="18.75" x14ac:dyDescent="0.3"/>
  <cols>
    <col min="1" max="2" width="23.7109375" style="56"/>
    <col min="3" max="3" width="25.85546875" style="56" customWidth="1"/>
    <col min="4" max="4" width="29.85546875" style="56" customWidth="1"/>
    <col min="5" max="16384" width="23.7109375" style="56"/>
  </cols>
  <sheetData>
    <row r="1" spans="1:4" ht="19.5" thickBot="1" x14ac:dyDescent="0.35">
      <c r="A1" s="61" t="s">
        <v>37</v>
      </c>
      <c r="B1" s="61" t="s">
        <v>20</v>
      </c>
      <c r="C1" s="61" t="s">
        <v>30</v>
      </c>
      <c r="D1" s="61" t="s">
        <v>38</v>
      </c>
    </row>
    <row r="2" spans="1:4" x14ac:dyDescent="0.3">
      <c r="A2" s="60" t="s">
        <v>1</v>
      </c>
      <c r="B2" s="60" t="s">
        <v>1</v>
      </c>
      <c r="C2" s="60" t="s">
        <v>1</v>
      </c>
      <c r="D2" s="60" t="str">
        <f>B2&amp;" "&amp;C2</f>
        <v>Coach Coach</v>
      </c>
    </row>
    <row r="3" spans="1:4" x14ac:dyDescent="0.3">
      <c r="A3" s="59" t="s">
        <v>1</v>
      </c>
      <c r="B3" s="60" t="s">
        <v>1</v>
      </c>
      <c r="C3" s="60" t="s">
        <v>1</v>
      </c>
      <c r="D3" s="59" t="str">
        <f t="shared" ref="D3:D22" si="0">B3&amp;" "&amp;C3</f>
        <v>Coach Coach</v>
      </c>
    </row>
    <row r="4" spans="1:4" x14ac:dyDescent="0.3">
      <c r="A4" s="59" t="s">
        <v>1</v>
      </c>
      <c r="B4" s="60" t="s">
        <v>1</v>
      </c>
      <c r="C4" s="60" t="s">
        <v>1</v>
      </c>
      <c r="D4" s="59" t="str">
        <f t="shared" si="0"/>
        <v>Coach Coach</v>
      </c>
    </row>
    <row r="5" spans="1:4" x14ac:dyDescent="0.3">
      <c r="A5" s="59" t="s">
        <v>1</v>
      </c>
      <c r="B5" s="60" t="s">
        <v>1</v>
      </c>
      <c r="C5" s="60" t="s">
        <v>1</v>
      </c>
      <c r="D5" s="59" t="str">
        <f t="shared" si="0"/>
        <v>Coach Coach</v>
      </c>
    </row>
    <row r="6" spans="1:4" x14ac:dyDescent="0.3">
      <c r="A6" s="59" t="s">
        <v>0</v>
      </c>
      <c r="B6" s="60" t="s">
        <v>1</v>
      </c>
      <c r="C6" s="60" t="s">
        <v>1</v>
      </c>
      <c r="D6" s="59" t="str">
        <f t="shared" si="0"/>
        <v>Coach Coach</v>
      </c>
    </row>
    <row r="7" spans="1:4" x14ac:dyDescent="0.3">
      <c r="A7" s="59" t="s">
        <v>0</v>
      </c>
      <c r="B7" s="60" t="s">
        <v>1</v>
      </c>
      <c r="C7" s="60" t="s">
        <v>1</v>
      </c>
      <c r="D7" s="59" t="str">
        <f t="shared" si="0"/>
        <v>Coach Coach</v>
      </c>
    </row>
    <row r="8" spans="1:4" x14ac:dyDescent="0.3">
      <c r="A8" s="59" t="s">
        <v>0</v>
      </c>
      <c r="B8" s="60" t="s">
        <v>1</v>
      </c>
      <c r="C8" s="60" t="s">
        <v>1</v>
      </c>
      <c r="D8" s="59" t="str">
        <f t="shared" si="0"/>
        <v>Coach Coach</v>
      </c>
    </row>
    <row r="9" spans="1:4" x14ac:dyDescent="0.3">
      <c r="A9" s="59" t="s">
        <v>0</v>
      </c>
      <c r="B9" s="60" t="s">
        <v>1</v>
      </c>
      <c r="C9" s="60" t="s">
        <v>1</v>
      </c>
      <c r="D9" s="59" t="str">
        <f t="shared" si="0"/>
        <v>Coach Coach</v>
      </c>
    </row>
    <row r="10" spans="1:4" x14ac:dyDescent="0.3">
      <c r="A10" s="59" t="s">
        <v>0</v>
      </c>
      <c r="B10" s="60" t="s">
        <v>1</v>
      </c>
      <c r="C10" s="60" t="s">
        <v>1</v>
      </c>
      <c r="D10" s="59" t="str">
        <f t="shared" si="0"/>
        <v>Coach Coach</v>
      </c>
    </row>
    <row r="11" spans="1:4" x14ac:dyDescent="0.3">
      <c r="A11" s="59" t="s">
        <v>0</v>
      </c>
      <c r="B11" s="60" t="s">
        <v>1</v>
      </c>
      <c r="C11" s="60" t="s">
        <v>1</v>
      </c>
      <c r="D11" s="59" t="str">
        <f t="shared" si="0"/>
        <v>Coach Coach</v>
      </c>
    </row>
    <row r="12" spans="1:4" x14ac:dyDescent="0.3">
      <c r="A12" s="59" t="s">
        <v>0</v>
      </c>
      <c r="B12" s="60" t="s">
        <v>1</v>
      </c>
      <c r="C12" s="60" t="s">
        <v>1</v>
      </c>
      <c r="D12" s="59" t="str">
        <f t="shared" si="0"/>
        <v>Coach Coach</v>
      </c>
    </row>
    <row r="13" spans="1:4" x14ac:dyDescent="0.3">
      <c r="A13" s="59" t="s">
        <v>0</v>
      </c>
      <c r="B13" s="60" t="s">
        <v>1</v>
      </c>
      <c r="C13" s="60" t="s">
        <v>1</v>
      </c>
      <c r="D13" s="59" t="str">
        <f t="shared" si="0"/>
        <v>Coach Coach</v>
      </c>
    </row>
    <row r="14" spans="1:4" x14ac:dyDescent="0.3">
      <c r="A14" s="59" t="s">
        <v>0</v>
      </c>
      <c r="B14" s="60" t="s">
        <v>1</v>
      </c>
      <c r="C14" s="60" t="s">
        <v>1</v>
      </c>
      <c r="D14" s="59" t="str">
        <f t="shared" si="0"/>
        <v>Coach Coach</v>
      </c>
    </row>
    <row r="15" spans="1:4" x14ac:dyDescent="0.3">
      <c r="A15" s="57"/>
      <c r="B15" s="57" t="s">
        <v>1</v>
      </c>
      <c r="C15" s="57">
        <v>1</v>
      </c>
      <c r="D15" s="59" t="str">
        <f t="shared" si="0"/>
        <v>Coach 1</v>
      </c>
    </row>
    <row r="16" spans="1:4" x14ac:dyDescent="0.3">
      <c r="A16" s="57"/>
      <c r="B16" s="57" t="s">
        <v>1</v>
      </c>
      <c r="C16" s="57">
        <v>2</v>
      </c>
      <c r="D16" s="59" t="str">
        <f t="shared" si="0"/>
        <v>Coach 2</v>
      </c>
    </row>
    <row r="17" spans="1:4" x14ac:dyDescent="0.3">
      <c r="A17" s="57"/>
      <c r="B17" s="57" t="s">
        <v>1</v>
      </c>
      <c r="C17" s="57">
        <v>3</v>
      </c>
      <c r="D17" s="59" t="str">
        <f t="shared" si="0"/>
        <v>Coach 3</v>
      </c>
    </row>
    <row r="18" spans="1:4" x14ac:dyDescent="0.3">
      <c r="A18" s="57"/>
      <c r="B18" s="57" t="s">
        <v>1</v>
      </c>
      <c r="C18" s="57">
        <v>4</v>
      </c>
      <c r="D18" s="59" t="str">
        <f t="shared" si="0"/>
        <v>Coach 4</v>
      </c>
    </row>
    <row r="19" spans="1:4" x14ac:dyDescent="0.3">
      <c r="A19" s="57"/>
      <c r="B19" s="57" t="s">
        <v>0</v>
      </c>
      <c r="C19" s="57">
        <v>5</v>
      </c>
      <c r="D19" s="59" t="str">
        <f t="shared" si="0"/>
        <v>RE 5</v>
      </c>
    </row>
    <row r="20" spans="1:4" x14ac:dyDescent="0.3">
      <c r="A20" s="57"/>
      <c r="B20" s="57" t="s">
        <v>0</v>
      </c>
      <c r="C20" s="57">
        <v>6</v>
      </c>
      <c r="D20" s="59" t="str">
        <f t="shared" si="0"/>
        <v>RE 6</v>
      </c>
    </row>
    <row r="21" spans="1:4" x14ac:dyDescent="0.3">
      <c r="A21" s="57"/>
      <c r="B21" s="57" t="s">
        <v>0</v>
      </c>
      <c r="C21" s="57">
        <v>7</v>
      </c>
      <c r="D21" s="59" t="str">
        <f t="shared" si="0"/>
        <v>RE 7</v>
      </c>
    </row>
    <row r="22" spans="1:4" ht="19.5" thickBot="1" x14ac:dyDescent="0.35">
      <c r="A22" s="58"/>
      <c r="B22" s="58" t="s">
        <v>0</v>
      </c>
      <c r="C22" s="58">
        <v>8</v>
      </c>
      <c r="D22" s="81" t="str">
        <f t="shared" si="0"/>
        <v>RE 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Informations prix tournoi</vt:lpstr>
      <vt:lpstr>Tournoi vierge</vt:lpstr>
      <vt:lpstr>Listing joueurs</vt:lpstr>
      <vt:lpstr>Coach - 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GALIBERT</dc:creator>
  <cp:lastModifiedBy>JCB40</cp:lastModifiedBy>
  <dcterms:created xsi:type="dcterms:W3CDTF">2022-11-18T08:24:02Z</dcterms:created>
  <dcterms:modified xsi:type="dcterms:W3CDTF">2023-01-28T12:31:56Z</dcterms:modified>
</cp:coreProperties>
</file>