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non\Desktop\"/>
    </mc:Choice>
  </mc:AlternateContent>
  <xr:revisionPtr revIDLastSave="0" documentId="8_{5F0BB989-8CA9-4A1E-9C09-7350023C2D9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ENU" sheetId="7" r:id="rId1"/>
    <sheet name="Outillages" sheetId="2" r:id="rId2"/>
    <sheet name="Recap" sheetId="8" r:id="rId3"/>
    <sheet name="QUINCAILLERIE" sheetId="10" r:id="rId4"/>
    <sheet name="RETOUR CHANTIER" sheetId="9" r:id="rId5"/>
  </sheets>
  <externalReferences>
    <externalReference r:id="rId6"/>
    <externalReference r:id="rId7"/>
    <externalReference r:id="rId8"/>
  </externalReferences>
  <definedNames>
    <definedName name="D">Outillages!$B$4:$B$30</definedName>
    <definedName name="DLT" localSheetId="3">Outillages!#REF!</definedName>
    <definedName name="DLT">Outillages!#REF!</definedName>
    <definedName name="FOURNISSEURS">[1]Données!$C$1:$C$4</definedName>
    <definedName name="Liste1">MENU!#REF!</definedName>
    <definedName name="NuméroBac">!#REF!</definedName>
    <definedName name="POSEURS">[2]Données!#REF!</definedName>
    <definedName name="TitreColonne3">!#REF!</definedName>
    <definedName name="Type">'RETOUR CHANTIER'!$A$1:$A$2</definedName>
    <definedName name="types">[3]OUTILLAGES!#REF!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8" l="1"/>
  <c r="G106" i="10" l="1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C2" i="10" l="1"/>
</calcChain>
</file>

<file path=xl/sharedStrings.xml><?xml version="1.0" encoding="utf-8"?>
<sst xmlns="http://schemas.openxmlformats.org/spreadsheetml/2006/main" count="188" uniqueCount="144">
  <si>
    <t xml:space="preserve">BIENVENUE </t>
  </si>
  <si>
    <t>Entrée</t>
  </si>
  <si>
    <t>Sortie</t>
  </si>
  <si>
    <t>ANTONIO</t>
  </si>
  <si>
    <t>HAKIM</t>
  </si>
  <si>
    <t>ROLAND</t>
  </si>
  <si>
    <t>KARIM</t>
  </si>
  <si>
    <t>NASSER</t>
  </si>
  <si>
    <t>ARNAUD</t>
  </si>
  <si>
    <t>HASSEN</t>
  </si>
  <si>
    <t>GESTION OUTILLAGE</t>
  </si>
  <si>
    <t>POSEURS</t>
  </si>
  <si>
    <t>OUTILS</t>
  </si>
  <si>
    <t>CHANTIER</t>
  </si>
  <si>
    <t>DATE</t>
  </si>
  <si>
    <t>TYPE</t>
  </si>
  <si>
    <t>MARKO</t>
  </si>
  <si>
    <t>MATTHIEU</t>
  </si>
  <si>
    <t>EMIR B</t>
  </si>
  <si>
    <t>JAMAIL</t>
  </si>
  <si>
    <t>JONATHAN</t>
  </si>
  <si>
    <t>DOMINIQUE W</t>
  </si>
  <si>
    <t>LISTE D’INVENTAIRE</t>
  </si>
  <si>
    <t>NOMBRE D’ARTICLES EN REAPPROVISIONNEMENT :</t>
  </si>
  <si>
    <t>LISTE DE CHOIX D’INVENTAIRE</t>
  </si>
  <si>
    <t>EMPLACEMENT DES STOCKS</t>
  </si>
  <si>
    <t>NOM</t>
  </si>
  <si>
    <t>UNITÉ</t>
  </si>
  <si>
    <t>QTÉ DE STOCK</t>
  </si>
  <si>
    <t>QTÉ MINIMUM</t>
  </si>
  <si>
    <t>QTÉ A COMMANDER</t>
  </si>
  <si>
    <t>RÉAPPROVISIONNEMENT</t>
  </si>
  <si>
    <t>Vis Placo 3,5x25 mm</t>
  </si>
  <si>
    <t>Boite (1000)</t>
  </si>
  <si>
    <t>Vis Placo 3,5x55 mm</t>
  </si>
  <si>
    <t>Vis Placo 3,5x35 mm</t>
  </si>
  <si>
    <t>Boite (500)</t>
  </si>
  <si>
    <t>Vis auto perceuse 3,5x95 mm</t>
  </si>
  <si>
    <t>Vis auto perceuse 3,5x19 mm</t>
  </si>
  <si>
    <t xml:space="preserve">Scotch orange </t>
  </si>
  <si>
    <t>SAC POUBELLE 130 L</t>
  </si>
  <si>
    <t>Carton de 100</t>
  </si>
  <si>
    <t>Mastic acrylique blanc 300 ml</t>
  </si>
  <si>
    <t>Mastic silicone blanc 300 ml</t>
  </si>
  <si>
    <t>Mastic silicone translucide 300 ml</t>
  </si>
  <si>
    <t>Mousse polyuréthane 700 ml</t>
  </si>
  <si>
    <t>Nettoyant pistolet mousse 50 ml</t>
  </si>
  <si>
    <r>
      <t xml:space="preserve">Foret SDS 5x110 mm </t>
    </r>
    <r>
      <rPr>
        <b/>
        <sz val="11"/>
        <color rgb="FF0D0D0D"/>
        <rFont val="Calibri"/>
        <family val="2"/>
      </rPr>
      <t>long 50 mm</t>
    </r>
  </si>
  <si>
    <r>
      <t xml:space="preserve">Foret SDS 7x5x165 mm </t>
    </r>
    <r>
      <rPr>
        <b/>
        <sz val="11"/>
        <color rgb="FF0D0D0D"/>
        <rFont val="Calibri"/>
        <family val="2"/>
      </rPr>
      <t>long 100mm</t>
    </r>
  </si>
  <si>
    <t>lot de 10</t>
  </si>
  <si>
    <r>
      <t xml:space="preserve">Foret SDS  6x110 mm </t>
    </r>
    <r>
      <rPr>
        <b/>
        <sz val="11"/>
        <color rgb="FF0D0D0D"/>
        <rFont val="Calibri"/>
        <family val="2"/>
      </rPr>
      <t>long 50 mm</t>
    </r>
  </si>
  <si>
    <r>
      <t xml:space="preserve">Foret SDS 6x160 mm </t>
    </r>
    <r>
      <rPr>
        <b/>
        <sz val="11"/>
        <color rgb="FF0D0D0D"/>
        <rFont val="Calibri"/>
        <family val="2"/>
      </rPr>
      <t>long 100 mm</t>
    </r>
  </si>
  <si>
    <r>
      <t>Foret SDS 8x160 mm</t>
    </r>
    <r>
      <rPr>
        <b/>
        <sz val="11"/>
        <color rgb="FF0D0D0D"/>
        <rFont val="Calibri"/>
        <family val="2"/>
      </rPr>
      <t xml:space="preserve"> long 50 mm</t>
    </r>
  </si>
  <si>
    <r>
      <t xml:space="preserve">Foret SDS 8x160 mm </t>
    </r>
    <r>
      <rPr>
        <b/>
        <sz val="11"/>
        <color rgb="FF0D0D0D"/>
        <rFont val="Calibri"/>
        <family val="2"/>
      </rPr>
      <t>long 100 mm</t>
    </r>
  </si>
  <si>
    <t>Foret 3 mm</t>
  </si>
  <si>
    <t>Boite (10)</t>
  </si>
  <si>
    <t>Foret 3,25 mm</t>
  </si>
  <si>
    <t>Foret 3,50 mm</t>
  </si>
  <si>
    <t>Foret 3,750 mm</t>
  </si>
  <si>
    <t>Foret 4 mm</t>
  </si>
  <si>
    <t>Foret 4,5 mm</t>
  </si>
  <si>
    <t>Foret 4,75 mm</t>
  </si>
  <si>
    <t>Foret 5 mm</t>
  </si>
  <si>
    <t>Foret 5,25 mm</t>
  </si>
  <si>
    <t>Foret 5,50 mm</t>
  </si>
  <si>
    <t>Foret 5,75 mm</t>
  </si>
  <si>
    <t>Foret 6 mm</t>
  </si>
  <si>
    <t>Foret 6,20 mm</t>
  </si>
  <si>
    <t>Foret 6,50 mm</t>
  </si>
  <si>
    <t>Foret 6,75 mm</t>
  </si>
  <si>
    <t>Foret 7 mm</t>
  </si>
  <si>
    <t>Foret 7,25 mm</t>
  </si>
  <si>
    <t>Foret 7,50 mm</t>
  </si>
  <si>
    <t>Foret 7,75 mm</t>
  </si>
  <si>
    <t>Foret 8 mm</t>
  </si>
  <si>
    <t>Foret 8,50 mm</t>
  </si>
  <si>
    <t>Foret 9 mm</t>
  </si>
  <si>
    <t>Foret 9,5 mm</t>
  </si>
  <si>
    <t>Foret 10 mm</t>
  </si>
  <si>
    <t>Foret 10,5 mm</t>
  </si>
  <si>
    <t>Boite (5)</t>
  </si>
  <si>
    <t>Foret 11,5 mm</t>
  </si>
  <si>
    <t>Foret 12 mm</t>
  </si>
  <si>
    <t>Foret 12,5 mm</t>
  </si>
  <si>
    <t>Crayon triangle 23 cm</t>
  </si>
  <si>
    <t>Boite (100)</t>
  </si>
  <si>
    <t>Crayon maçon 30 cm</t>
  </si>
  <si>
    <t>Disque inox 125x15x22 mm</t>
  </si>
  <si>
    <t>Carton (100)</t>
  </si>
  <si>
    <t>Disque pierre 125x3x22 mm</t>
  </si>
  <si>
    <t>Carte de 5 lames de scie sabre 150mm (bois,métal,platique)</t>
  </si>
  <si>
    <t>Carte de 5 lames de scie sabre 150mm (métal et tôle)</t>
  </si>
  <si>
    <t>Lôt de 2 bobines essuaye beige 20x25 cm</t>
  </si>
  <si>
    <t>Lôt de 2 bobines essuaye rouge 20x25 cm</t>
  </si>
  <si>
    <t>Bidon 5L nettoyant degraissant</t>
  </si>
  <si>
    <t>Carton de 15</t>
  </si>
  <si>
    <t>Flacon 500 ml special atelier</t>
  </si>
  <si>
    <t>Carton de 12</t>
  </si>
  <si>
    <t>Boite de 200 paires bouchons</t>
  </si>
  <si>
    <t>Cheville clou a frapper tete plate 6x40 mm</t>
  </si>
  <si>
    <t>Boite de 100</t>
  </si>
  <si>
    <t>Cheville clou a frapper tete plate 8x60 mm</t>
  </si>
  <si>
    <t>Cheville clou a frapper tete plate 8x120 mm</t>
  </si>
  <si>
    <t>Cheville clou a frapper tete plate 5x27mm</t>
  </si>
  <si>
    <t>Cheville clou a frapper tete plate 5x25 mm</t>
  </si>
  <si>
    <t>Cheville clou a frapper tete plate 5x37 mm</t>
  </si>
  <si>
    <t>Carte de 20 lames pour cutter en 25mm fat max</t>
  </si>
  <si>
    <t>Etui de 10 lames de cutter 18 mm</t>
  </si>
  <si>
    <t>Etui de 10 lames de cutter 25 mm</t>
  </si>
  <si>
    <t>Lot de 10 cartes 10 lames cutter 18 mm</t>
  </si>
  <si>
    <t>Embout phillips pour tournevis N°1 long 25 mm</t>
  </si>
  <si>
    <t>Boite 50</t>
  </si>
  <si>
    <t>Embout phillips pour tournevis N°2 long 25 mm</t>
  </si>
  <si>
    <t>Embout phillips pour tournevis N°3 long 25 mm</t>
  </si>
  <si>
    <t>Embout pozidriv tournevis long 25 N°1</t>
  </si>
  <si>
    <t>Embout pozidriv tournevis long 25 N°2</t>
  </si>
  <si>
    <t>Embout pozidriv tournevis long 25 N°3</t>
  </si>
  <si>
    <t>Boite de 10 embouts standard torx T10X25</t>
  </si>
  <si>
    <t>Boite de 10 embouts standard torx 25mm T15</t>
  </si>
  <si>
    <t>Boite de 10 embouts standard torx 25mm T20</t>
  </si>
  <si>
    <t>Boite de 10 embouts standard torx 25mm T25</t>
  </si>
  <si>
    <t>Boite de 10 embouts standard torx 25mm T30</t>
  </si>
  <si>
    <t>Boite de 10 embouts standard torx 25mm T40</t>
  </si>
  <si>
    <t>Rouleau de 50M ruban adhesif masquage lisse largeur 50mm</t>
  </si>
  <si>
    <t>Carton 36</t>
  </si>
  <si>
    <t>Combinaison TYVEK classic xpert protection chimique Taille L</t>
  </si>
  <si>
    <t>Combinaison TYVEK classic xpert protection chimique Taille XL</t>
  </si>
  <si>
    <t>Combinaison TYVEK classic xpert protection chimique Taille XXL</t>
  </si>
  <si>
    <t>Butoir de sol finition inox Diamètre 36mm haut 37mm</t>
  </si>
  <si>
    <t>Carton 200</t>
  </si>
  <si>
    <t>Boites de 500 clous en bande de 10 + gaz p800/ beton et brique C6 LG 20mm</t>
  </si>
  <si>
    <t>Boites de 500 clous en bande de 10 + gaz p800/ beton et brique C6 LG 25mm</t>
  </si>
  <si>
    <t>Boites de 500 clous en bande de 10 + gaz p800/ beton et brique C6 LG 30mm</t>
  </si>
  <si>
    <t>Boites de 500 clous en bande de 10 + gaz p800/ beton et brique C6 LG 35mm</t>
  </si>
  <si>
    <t>Boites de 500 clous en bande de 10 + gaz p800/ beton dur acier HC6 LG 15mm</t>
  </si>
  <si>
    <t>Boites de 500 clous en bande de 10 + gaz p800/ beton dur acier HC6 LG 17mm</t>
  </si>
  <si>
    <t>Boites de 500 clous en bande de 10 + gaz p800/ beton dur acier HC6 LG 22mm</t>
  </si>
  <si>
    <t>Boites de 500 clous en bande de 10 + gaz p800/ beton dur acier HC6 LG 127mm</t>
  </si>
  <si>
    <t>Boites de 500 clous en bande de 10 + gaz p800/ beton dur acier HC6 LG 32mm</t>
  </si>
  <si>
    <t>Entretoise a visser ETV 6X60mm</t>
  </si>
  <si>
    <t>Tige filetee zinguee en 1 mètre diamètre 6mm</t>
  </si>
  <si>
    <t>Mesure Fatmax magnetique 8x32mm verr auto et 2 crochets</t>
  </si>
  <si>
    <t>DOUME</t>
  </si>
  <si>
    <t>Problème enregistrement de données dans plusieurs feuilles (excel-pratique.com)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</si>
</sst>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éapprovisionnement&quot;;;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Bahnschrift"/>
      <family val="2"/>
    </font>
    <font>
      <sz val="7"/>
      <color rgb="FF333333"/>
      <name val="Courier New"/>
      <family val="3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rgb="FF000000"/>
      <name val="Bahnschrift"/>
      <family val="2"/>
    </font>
    <font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Bahnschrift"/>
      <family val="2"/>
    </font>
    <font>
      <b/>
      <sz val="26"/>
      <color rgb="FF576C88"/>
      <name val="Calibri Light"/>
      <family val="2"/>
    </font>
    <font>
      <sz val="11"/>
      <color rgb="FF000000"/>
      <name val="Calibri"/>
      <family val="2"/>
    </font>
    <font>
      <sz val="11"/>
      <color rgb="FF44546A"/>
      <name val="Calibri Light"/>
      <family val="2"/>
    </font>
    <font>
      <sz val="11"/>
      <color rgb="FFFFFFFF"/>
      <name val="Calibri"/>
      <family val="2"/>
    </font>
    <font>
      <sz val="16"/>
      <color rgb="FF203764"/>
      <name val="Calibri Light"/>
      <family val="2"/>
    </font>
    <font>
      <sz val="11"/>
      <color rgb="FFFFFFFF"/>
      <name val="Calibri Light"/>
      <family val="2"/>
    </font>
    <font>
      <sz val="11"/>
      <color rgb="FF576C88"/>
      <name val="Calibri"/>
      <family val="2"/>
    </font>
    <font>
      <sz val="11"/>
      <color rgb="FF0D0D0D"/>
      <name val="Calibri"/>
      <family val="2"/>
    </font>
    <font>
      <b/>
      <sz val="11"/>
      <color rgb="FF576C88"/>
      <name val="Calibri"/>
      <family val="2"/>
    </font>
    <font>
      <b/>
      <sz val="11"/>
      <color rgb="FF0D0D0D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03764"/>
        <bgColor rgb="FF2037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2037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5" fillId="0" borderId="20" applyNumberFormat="0" applyFill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0" fontId="19" fillId="0" borderId="0" applyNumberFormat="0" applyFill="0" applyBorder="0" applyProtection="0">
      <alignment horizontal="left" vertical="top"/>
    </xf>
    <xf numFmtId="0" fontId="20" fillId="10" borderId="0" applyNumberFormat="0" applyBorder="0" applyProtection="0">
      <alignment horizontal="left" vertical="center" indent="1"/>
    </xf>
    <xf numFmtId="0" fontId="21" fillId="0" borderId="0" applyNumberFormat="0" applyBorder="0" applyProtection="0">
      <alignment horizontal="left" vertical="center" wrapText="1" indent="1"/>
    </xf>
    <xf numFmtId="1" fontId="21" fillId="0" borderId="0" applyBorder="0" applyProtection="0">
      <alignment horizontal="center" vertical="center"/>
    </xf>
    <xf numFmtId="164" fontId="21" fillId="0" borderId="0" applyBorder="0" applyProtection="0">
      <alignment horizontal="center" vertical="center"/>
    </xf>
    <xf numFmtId="0" fontId="25" fillId="0" borderId="0" applyNumberFormat="0" applyFill="0" applyBorder="0" applyAlignment="0" applyProtection="0"/>
  </cellStyleXfs>
  <cellXfs count="84">
    <xf numFmtId="0" fontId="0" fillId="0" borderId="0" xfId="0"/>
    <xf numFmtId="0" fontId="7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center" vertical="center"/>
    </xf>
    <xf numFmtId="14" fontId="0" fillId="6" borderId="5" xfId="0" applyNumberForma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center" vertical="center"/>
    </xf>
    <xf numFmtId="0" fontId="0" fillId="7" borderId="0" xfId="0" applyFill="1" applyAlignment="1"/>
    <xf numFmtId="0" fontId="0" fillId="8" borderId="0" xfId="0" applyFill="1"/>
    <xf numFmtId="0" fontId="8" fillId="8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3" fillId="9" borderId="0" xfId="0" applyFont="1" applyFill="1" applyBorder="1" applyAlignment="1"/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19" xfId="0" applyBorder="1"/>
    <xf numFmtId="0" fontId="0" fillId="0" borderId="8" xfId="0" applyBorder="1"/>
    <xf numFmtId="0" fontId="15" fillId="0" borderId="20" xfId="1" applyAlignment="1"/>
    <xf numFmtId="0" fontId="15" fillId="0" borderId="20" xfId="1" applyAlignment="1">
      <alignment vertical="center"/>
    </xf>
    <xf numFmtId="0" fontId="16" fillId="0" borderId="0" xfId="2" applyAlignment="1">
      <alignment vertical="center"/>
    </xf>
    <xf numFmtId="0" fontId="17" fillId="0" borderId="0" xfId="3" applyAlignment="1"/>
    <xf numFmtId="0" fontId="18" fillId="0" borderId="0" xfId="4">
      <alignment horizontal="center"/>
    </xf>
    <xf numFmtId="0" fontId="19" fillId="0" borderId="0" xfId="5">
      <alignment horizontal="left" vertical="top"/>
    </xf>
    <xf numFmtId="0" fontId="20" fillId="10" borderId="3" xfId="6" applyBorder="1">
      <alignment horizontal="left" vertical="center" indent="1"/>
    </xf>
    <xf numFmtId="0" fontId="22" fillId="0" borderId="21" xfId="7" applyFont="1" applyBorder="1">
      <alignment horizontal="left" vertical="center" wrapText="1" indent="1"/>
    </xf>
    <xf numFmtId="0" fontId="23" fillId="0" borderId="22" xfId="7" applyFont="1" applyBorder="1" applyAlignment="1">
      <alignment horizontal="center" vertical="center" wrapText="1"/>
    </xf>
    <xf numFmtId="1" fontId="21" fillId="0" borderId="22" xfId="8" applyBorder="1">
      <alignment horizontal="center" vertical="center"/>
    </xf>
    <xf numFmtId="1" fontId="21" fillId="0" borderId="23" xfId="8" applyBorder="1">
      <alignment horizontal="center" vertical="center"/>
    </xf>
    <xf numFmtId="164" fontId="21" fillId="0" borderId="24" xfId="9" applyBorder="1">
      <alignment horizontal="center" vertical="center"/>
    </xf>
    <xf numFmtId="0" fontId="22" fillId="0" borderId="25" xfId="7" applyFont="1" applyBorder="1">
      <alignment horizontal="left" vertical="center" wrapText="1" indent="1"/>
    </xf>
    <xf numFmtId="1" fontId="21" fillId="0" borderId="26" xfId="8" applyBorder="1">
      <alignment horizontal="center" vertical="center"/>
    </xf>
    <xf numFmtId="164" fontId="16" fillId="0" borderId="0" xfId="2" applyNumberFormat="1" applyAlignment="1">
      <alignment vertical="center"/>
    </xf>
    <xf numFmtId="0" fontId="23" fillId="0" borderId="26" xfId="7" applyFont="1" applyBorder="1" applyAlignment="1">
      <alignment horizontal="center" vertical="center" wrapText="1"/>
    </xf>
    <xf numFmtId="0" fontId="21" fillId="0" borderId="26" xfId="7" applyBorder="1" applyAlignment="1">
      <alignment horizontal="center" vertical="center" wrapText="1"/>
    </xf>
    <xf numFmtId="1" fontId="21" fillId="0" borderId="27" xfId="8" applyBorder="1">
      <alignment horizontal="center" vertical="center"/>
    </xf>
    <xf numFmtId="0" fontId="21" fillId="0" borderId="27" xfId="7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25" fillId="0" borderId="0" xfId="10"/>
    <xf numFmtId="0" fontId="26" fillId="9" borderId="28" xfId="0" applyFont="1" applyFill="1" applyBorder="1" applyAlignment="1">
      <alignment horizontal="center" vertical="center"/>
    </xf>
    <xf numFmtId="0" fontId="26" fillId="8" borderId="30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 vertical="center"/>
    </xf>
    <xf numFmtId="0" fontId="0" fillId="3" borderId="2" xfId="0" applyFill="1" applyBorder="1"/>
    <xf numFmtId="0" fontId="11" fillId="4" borderId="3" xfId="0" applyFont="1" applyFill="1" applyBorder="1" applyAlignment="1">
      <alignment horizontal="center" vertical="center"/>
    </xf>
    <xf numFmtId="0" fontId="0" fillId="3" borderId="4" xfId="0" applyFill="1" applyBorder="1"/>
    <xf numFmtId="0" fontId="2" fillId="9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27" fillId="8" borderId="31" xfId="0" applyFont="1" applyFill="1" applyBorder="1" applyAlignment="1">
      <alignment horizontal="center" vertical="center"/>
    </xf>
  </cellXfs>
  <cellStyles count="11">
    <cellStyle name="Colonne Indicateur" xfId="9" xr:uid="{EEE3B301-098E-4591-AAF5-2C2F113FBF96}"/>
    <cellStyle name="Détails du tableau alignés à gauche" xfId="7" xr:uid="{52030275-FFE8-432D-876C-8A4D890FCBC8}"/>
    <cellStyle name="Détails du tableau alignés au centre" xfId="8" xr:uid="{7503711A-DEF2-40EF-8DEC-80A0819CC904}"/>
    <cellStyle name="Lien hypertexte" xfId="10" builtinId="8"/>
    <cellStyle name="Masquer le texte du lien de navigation" xfId="4" xr:uid="{78E4F3E0-CC53-4662-86F4-17A64BC4EF10}"/>
    <cellStyle name="Nombre total" xfId="5" xr:uid="{DB9EE9BD-B756-4FBE-AE65-D9346B80C6DC}"/>
    <cellStyle name="Normal" xfId="0" builtinId="0"/>
    <cellStyle name="Normal 2" xfId="2" xr:uid="{1DDAD458-B1D0-4DAF-B7AF-DDA165ED7611}"/>
    <cellStyle name="Titre 2" xfId="1" xr:uid="{C44A1882-C0EE-4D65-A2CE-0EB1078C7E51}"/>
    <cellStyle name="Titre 1 2" xfId="6" xr:uid="{AFE35A9F-471E-4727-93A9-A7287BE2AD59}"/>
    <cellStyle name="Titre 2 2" xfId="3" xr:uid="{D64298E0-A4C2-4E73-8FE2-4C2705CA76C2}"/>
  </cellStyles>
  <dxfs count="10">
    <dxf>
      <font>
        <b/>
        <strike/>
        <color rgb="FF70AD47"/>
        <family val="2"/>
      </font>
      <fill>
        <patternFill patternType="solid">
          <fgColor rgb="FF70AD47"/>
          <bgColor rgb="FF70AD47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numFmt numFmtId="19" formatCode="dd/mm/yyyy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/>
        <vertical/>
        <horizontal/>
      </border>
    </dxf>
    <dxf>
      <numFmt numFmtId="30" formatCode="@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/>
        <bottom/>
        <vertical/>
        <horizontal/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/>
        <vertical/>
        <horizontal/>
      </border>
    </dxf>
    <dxf>
      <numFmt numFmtId="30" formatCode="@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000000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rgb="FFC6E0B4"/>
          <bgColor rgb="FFC6E0B4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colors>
    <mruColors>
      <color rgb="FF8FC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TOUR CHANTIER'!A1"/><Relationship Id="rId2" Type="http://schemas.openxmlformats.org/officeDocument/2006/relationships/hyperlink" Target="#OUTILLAGES!A1"/><Relationship Id="rId1" Type="http://schemas.openxmlformats.org/officeDocument/2006/relationships/hyperlink" Target="#QUINCAILLERIE!A1"/><Relationship Id="rId4" Type="http://schemas.openxmlformats.org/officeDocument/2006/relationships/hyperlink" Target="#RECAP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314321</xdr:colOff>
      <xdr:row>15</xdr:row>
      <xdr:rowOff>0</xdr:rowOff>
    </xdr:from>
    <xdr:ext cx="1800225" cy="1200150"/>
    <xdr:sp macro="" textlink="">
      <xdr:nvSpPr>
        <xdr:cNvPr id="12" name="Organigramme : Connecteur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38321" y="2895600"/>
          <a:ext cx="1800225" cy="1200150"/>
        </a:xfrm>
        <a:custGeom>
          <a:avLst/>
          <a:gdLst>
            <a:gd name="f0" fmla="val 21600000"/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+- 0 0 -360"/>
            <a:gd name="f10" fmla="+- 0 0 -180"/>
            <a:gd name="f11" fmla="abs f4"/>
            <a:gd name="f12" fmla="abs f5"/>
            <a:gd name="f13" fmla="abs f6"/>
            <a:gd name="f14" fmla="+- 2700000 f2 0"/>
            <a:gd name="f15" fmla="*/ f9 f1 1"/>
            <a:gd name="f16" fmla="*/ f10 f1 1"/>
            <a:gd name="f17" fmla="?: f11 f4 1"/>
            <a:gd name="f18" fmla="?: f12 f5 1"/>
            <a:gd name="f19" fmla="?: f13 f6 1"/>
            <a:gd name="f20" fmla="+- f14 0 f2"/>
            <a:gd name="f21" fmla="*/ f15 1 f3"/>
            <a:gd name="f22" fmla="*/ f16 1 f3"/>
            <a:gd name="f23" fmla="*/ f17 1 21600"/>
            <a:gd name="f24" fmla="*/ f18 1 21600"/>
            <a:gd name="f25" fmla="*/ 21600 f17 1"/>
            <a:gd name="f26" fmla="*/ 21600 f18 1"/>
            <a:gd name="f27" fmla="+- f20 f2 0"/>
            <a:gd name="f28" fmla="+- f21 0 f2"/>
            <a:gd name="f29" fmla="+- f22 0 f2"/>
            <a:gd name="f30" fmla="min f24 f23"/>
            <a:gd name="f31" fmla="*/ f25 1 f19"/>
            <a:gd name="f32" fmla="*/ f26 1 f19"/>
            <a:gd name="f33" fmla="*/ f27 f8 1"/>
            <a:gd name="f34" fmla="val f31"/>
            <a:gd name="f35" fmla="val f32"/>
            <a:gd name="f36" fmla="*/ f33 1 f1"/>
            <a:gd name="f37" fmla="*/ f7 f30 1"/>
            <a:gd name="f38" fmla="+- f35 0 f7"/>
            <a:gd name="f39" fmla="+- f34 0 f7"/>
            <a:gd name="f40" fmla="+- 0 0 f36"/>
            <a:gd name="f41" fmla="*/ f38 1 2"/>
            <a:gd name="f42" fmla="*/ f39 1 2"/>
            <a:gd name="f43" fmla="+- 0 0 f40"/>
            <a:gd name="f44" fmla="+- f7 f41 0"/>
            <a:gd name="f45" fmla="+- f7 f42 0"/>
            <a:gd name="f46" fmla="*/ f43 f1 1"/>
            <a:gd name="f47" fmla="*/ f42 f30 1"/>
            <a:gd name="f48" fmla="*/ f41 f30 1"/>
            <a:gd name="f49" fmla="*/ f46 1 f8"/>
            <a:gd name="f50" fmla="*/ f44 f30 1"/>
            <a:gd name="f51" fmla="+- f49 0 f2"/>
            <a:gd name="f52" fmla="cos 1 f51"/>
            <a:gd name="f53" fmla="sin 1 f51"/>
            <a:gd name="f54" fmla="+- 0 0 f52"/>
            <a:gd name="f55" fmla="+- 0 0 f53"/>
            <a:gd name="f56" fmla="+- 0 0 f54"/>
            <a:gd name="f57" fmla="+- 0 0 f55"/>
            <a:gd name="f58" fmla="val f56"/>
            <a:gd name="f59" fmla="val f57"/>
            <a:gd name="f60" fmla="*/ f58 f42 1"/>
            <a:gd name="f61" fmla="*/ f59 f41 1"/>
            <a:gd name="f62" fmla="+- f45 0 f60"/>
            <a:gd name="f63" fmla="+- f45 f60 0"/>
            <a:gd name="f64" fmla="+- f44 0 f61"/>
            <a:gd name="f65" fmla="+- f44 f61 0"/>
            <a:gd name="f66" fmla="*/ f62 f30 1"/>
            <a:gd name="f67" fmla="*/ f64 f30 1"/>
            <a:gd name="f68" fmla="*/ f63 f30 1"/>
            <a:gd name="f69" fmla="*/ f65 f3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8">
              <a:pos x="f66" y="f67"/>
            </a:cxn>
            <a:cxn ang="f29">
              <a:pos x="f66" y="f69"/>
            </a:cxn>
            <a:cxn ang="f29">
              <a:pos x="f68" y="f69"/>
            </a:cxn>
            <a:cxn ang="f28">
              <a:pos x="f68" y="f67"/>
            </a:cxn>
          </a:cxnLst>
          <a:rect l="f66" t="f67" r="f68" b="f69"/>
          <a:pathLst>
            <a:path>
              <a:moveTo>
                <a:pt x="f37" y="f50"/>
              </a:moveTo>
              <a:arcTo wR="f47" hR="f48" stAng="f1" swAng="f0"/>
              <a:close/>
            </a:path>
          </a:pathLst>
        </a:custGeom>
        <a:solidFill>
          <a:srgbClr val="B4C7E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ctr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QUIN-</a:t>
          </a:r>
          <a:b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CAILLERIE</a:t>
          </a:r>
        </a:p>
      </xdr:txBody>
    </xdr:sp>
    <xdr:clientData/>
  </xdr:oneCellAnchor>
  <xdr:oneCellAnchor>
    <xdr:from>
      <xdr:col>2</xdr:col>
      <xdr:colOff>295278</xdr:colOff>
      <xdr:row>6</xdr:row>
      <xdr:rowOff>152396</xdr:rowOff>
    </xdr:from>
    <xdr:ext cx="1971674" cy="1200150"/>
    <xdr:sp macro="" textlink="">
      <xdr:nvSpPr>
        <xdr:cNvPr id="13" name="Organigramme : Connecteu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19278" y="1333496"/>
          <a:ext cx="1971674" cy="1200150"/>
        </a:xfrm>
        <a:custGeom>
          <a:avLst/>
          <a:gdLst>
            <a:gd name="f0" fmla="val 21600000"/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+- 0 0 -360"/>
            <a:gd name="f10" fmla="+- 0 0 -180"/>
            <a:gd name="f11" fmla="abs f4"/>
            <a:gd name="f12" fmla="abs f5"/>
            <a:gd name="f13" fmla="abs f6"/>
            <a:gd name="f14" fmla="+- 2700000 f2 0"/>
            <a:gd name="f15" fmla="*/ f9 f1 1"/>
            <a:gd name="f16" fmla="*/ f10 f1 1"/>
            <a:gd name="f17" fmla="?: f11 f4 1"/>
            <a:gd name="f18" fmla="?: f12 f5 1"/>
            <a:gd name="f19" fmla="?: f13 f6 1"/>
            <a:gd name="f20" fmla="+- f14 0 f2"/>
            <a:gd name="f21" fmla="*/ f15 1 f3"/>
            <a:gd name="f22" fmla="*/ f16 1 f3"/>
            <a:gd name="f23" fmla="*/ f17 1 21600"/>
            <a:gd name="f24" fmla="*/ f18 1 21600"/>
            <a:gd name="f25" fmla="*/ 21600 f17 1"/>
            <a:gd name="f26" fmla="*/ 21600 f18 1"/>
            <a:gd name="f27" fmla="+- f20 f2 0"/>
            <a:gd name="f28" fmla="+- f21 0 f2"/>
            <a:gd name="f29" fmla="+- f22 0 f2"/>
            <a:gd name="f30" fmla="min f24 f23"/>
            <a:gd name="f31" fmla="*/ f25 1 f19"/>
            <a:gd name="f32" fmla="*/ f26 1 f19"/>
            <a:gd name="f33" fmla="*/ f27 f8 1"/>
            <a:gd name="f34" fmla="val f31"/>
            <a:gd name="f35" fmla="val f32"/>
            <a:gd name="f36" fmla="*/ f33 1 f1"/>
            <a:gd name="f37" fmla="*/ f7 f30 1"/>
            <a:gd name="f38" fmla="+- f35 0 f7"/>
            <a:gd name="f39" fmla="+- f34 0 f7"/>
            <a:gd name="f40" fmla="+- 0 0 f36"/>
            <a:gd name="f41" fmla="*/ f38 1 2"/>
            <a:gd name="f42" fmla="*/ f39 1 2"/>
            <a:gd name="f43" fmla="+- 0 0 f40"/>
            <a:gd name="f44" fmla="+- f7 f41 0"/>
            <a:gd name="f45" fmla="+- f7 f42 0"/>
            <a:gd name="f46" fmla="*/ f43 f1 1"/>
            <a:gd name="f47" fmla="*/ f42 f30 1"/>
            <a:gd name="f48" fmla="*/ f41 f30 1"/>
            <a:gd name="f49" fmla="*/ f46 1 f8"/>
            <a:gd name="f50" fmla="*/ f44 f30 1"/>
            <a:gd name="f51" fmla="+- f49 0 f2"/>
            <a:gd name="f52" fmla="cos 1 f51"/>
            <a:gd name="f53" fmla="sin 1 f51"/>
            <a:gd name="f54" fmla="+- 0 0 f52"/>
            <a:gd name="f55" fmla="+- 0 0 f53"/>
            <a:gd name="f56" fmla="+- 0 0 f54"/>
            <a:gd name="f57" fmla="+- 0 0 f55"/>
            <a:gd name="f58" fmla="val f56"/>
            <a:gd name="f59" fmla="val f57"/>
            <a:gd name="f60" fmla="*/ f58 f42 1"/>
            <a:gd name="f61" fmla="*/ f59 f41 1"/>
            <a:gd name="f62" fmla="+- f45 0 f60"/>
            <a:gd name="f63" fmla="+- f45 f60 0"/>
            <a:gd name="f64" fmla="+- f44 0 f61"/>
            <a:gd name="f65" fmla="+- f44 f61 0"/>
            <a:gd name="f66" fmla="*/ f62 f30 1"/>
            <a:gd name="f67" fmla="*/ f64 f30 1"/>
            <a:gd name="f68" fmla="*/ f63 f30 1"/>
            <a:gd name="f69" fmla="*/ f65 f3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8">
              <a:pos x="f66" y="f67"/>
            </a:cxn>
            <a:cxn ang="f29">
              <a:pos x="f66" y="f69"/>
            </a:cxn>
            <a:cxn ang="f29">
              <a:pos x="f68" y="f69"/>
            </a:cxn>
            <a:cxn ang="f28">
              <a:pos x="f68" y="f67"/>
            </a:cxn>
          </a:cxnLst>
          <a:rect l="f66" t="f67" r="f68" b="f69"/>
          <a:pathLst>
            <a:path>
              <a:moveTo>
                <a:pt x="f37" y="f50"/>
              </a:moveTo>
              <a:arcTo wR="f47" hR="f48" stAng="f1" swAng="f0"/>
              <a:close/>
            </a:path>
          </a:pathLst>
        </a:custGeom>
        <a:solidFill>
          <a:srgbClr val="B4C7E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ctr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OUTILLAGE</a:t>
          </a:r>
        </a:p>
      </xdr:txBody>
    </xdr:sp>
    <xdr:clientData/>
  </xdr:oneCellAnchor>
  <xdr:oneCellAnchor>
    <xdr:from>
      <xdr:col>5</xdr:col>
      <xdr:colOff>685796</xdr:colOff>
      <xdr:row>14</xdr:row>
      <xdr:rowOff>180975</xdr:rowOff>
    </xdr:from>
    <xdr:ext cx="1800225" cy="1200150"/>
    <xdr:sp macro="" textlink="">
      <xdr:nvSpPr>
        <xdr:cNvPr id="14" name="Organigramme : Connecteur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95796" y="2886075"/>
          <a:ext cx="1800225" cy="1200150"/>
        </a:xfrm>
        <a:custGeom>
          <a:avLst/>
          <a:gdLst>
            <a:gd name="f0" fmla="val 21600000"/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+- 0 0 -360"/>
            <a:gd name="f10" fmla="+- 0 0 -180"/>
            <a:gd name="f11" fmla="abs f4"/>
            <a:gd name="f12" fmla="abs f5"/>
            <a:gd name="f13" fmla="abs f6"/>
            <a:gd name="f14" fmla="+- 2700000 f2 0"/>
            <a:gd name="f15" fmla="*/ f9 f1 1"/>
            <a:gd name="f16" fmla="*/ f10 f1 1"/>
            <a:gd name="f17" fmla="?: f11 f4 1"/>
            <a:gd name="f18" fmla="?: f12 f5 1"/>
            <a:gd name="f19" fmla="?: f13 f6 1"/>
            <a:gd name="f20" fmla="+- f14 0 f2"/>
            <a:gd name="f21" fmla="*/ f15 1 f3"/>
            <a:gd name="f22" fmla="*/ f16 1 f3"/>
            <a:gd name="f23" fmla="*/ f17 1 21600"/>
            <a:gd name="f24" fmla="*/ f18 1 21600"/>
            <a:gd name="f25" fmla="*/ 21600 f17 1"/>
            <a:gd name="f26" fmla="*/ 21600 f18 1"/>
            <a:gd name="f27" fmla="+- f20 f2 0"/>
            <a:gd name="f28" fmla="+- f21 0 f2"/>
            <a:gd name="f29" fmla="+- f22 0 f2"/>
            <a:gd name="f30" fmla="min f24 f23"/>
            <a:gd name="f31" fmla="*/ f25 1 f19"/>
            <a:gd name="f32" fmla="*/ f26 1 f19"/>
            <a:gd name="f33" fmla="*/ f27 f8 1"/>
            <a:gd name="f34" fmla="val f31"/>
            <a:gd name="f35" fmla="val f32"/>
            <a:gd name="f36" fmla="*/ f33 1 f1"/>
            <a:gd name="f37" fmla="*/ f7 f30 1"/>
            <a:gd name="f38" fmla="+- f35 0 f7"/>
            <a:gd name="f39" fmla="+- f34 0 f7"/>
            <a:gd name="f40" fmla="+- 0 0 f36"/>
            <a:gd name="f41" fmla="*/ f38 1 2"/>
            <a:gd name="f42" fmla="*/ f39 1 2"/>
            <a:gd name="f43" fmla="+- 0 0 f40"/>
            <a:gd name="f44" fmla="+- f7 f41 0"/>
            <a:gd name="f45" fmla="+- f7 f42 0"/>
            <a:gd name="f46" fmla="*/ f43 f1 1"/>
            <a:gd name="f47" fmla="*/ f42 f30 1"/>
            <a:gd name="f48" fmla="*/ f41 f30 1"/>
            <a:gd name="f49" fmla="*/ f46 1 f8"/>
            <a:gd name="f50" fmla="*/ f44 f30 1"/>
            <a:gd name="f51" fmla="+- f49 0 f2"/>
            <a:gd name="f52" fmla="cos 1 f51"/>
            <a:gd name="f53" fmla="sin 1 f51"/>
            <a:gd name="f54" fmla="+- 0 0 f52"/>
            <a:gd name="f55" fmla="+- 0 0 f53"/>
            <a:gd name="f56" fmla="+- 0 0 f54"/>
            <a:gd name="f57" fmla="+- 0 0 f55"/>
            <a:gd name="f58" fmla="val f56"/>
            <a:gd name="f59" fmla="val f57"/>
            <a:gd name="f60" fmla="*/ f58 f42 1"/>
            <a:gd name="f61" fmla="*/ f59 f41 1"/>
            <a:gd name="f62" fmla="+- f45 0 f60"/>
            <a:gd name="f63" fmla="+- f45 f60 0"/>
            <a:gd name="f64" fmla="+- f44 0 f61"/>
            <a:gd name="f65" fmla="+- f44 f61 0"/>
            <a:gd name="f66" fmla="*/ f62 f30 1"/>
            <a:gd name="f67" fmla="*/ f64 f30 1"/>
            <a:gd name="f68" fmla="*/ f63 f30 1"/>
            <a:gd name="f69" fmla="*/ f65 f3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8">
              <a:pos x="f66" y="f67"/>
            </a:cxn>
            <a:cxn ang="f29">
              <a:pos x="f66" y="f69"/>
            </a:cxn>
            <a:cxn ang="f29">
              <a:pos x="f68" y="f69"/>
            </a:cxn>
            <a:cxn ang="f28">
              <a:pos x="f68" y="f67"/>
            </a:cxn>
          </a:cxnLst>
          <a:rect l="f66" t="f67" r="f68" b="f69"/>
          <a:pathLst>
            <a:path>
              <a:moveTo>
                <a:pt x="f37" y="f50"/>
              </a:moveTo>
              <a:arcTo wR="f47" hR="f48" stAng="f1" swAng="f0"/>
              <a:close/>
            </a:path>
          </a:pathLst>
        </a:custGeom>
        <a:solidFill>
          <a:srgbClr val="B4C7E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ctr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RETOUR </a:t>
          </a:r>
          <a:b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CHANTIER</a:t>
          </a:r>
        </a:p>
      </xdr:txBody>
    </xdr:sp>
    <xdr:clientData/>
  </xdr:oneCellAnchor>
  <xdr:oneCellAnchor>
    <xdr:from>
      <xdr:col>5</xdr:col>
      <xdr:colOff>657228</xdr:colOff>
      <xdr:row>6</xdr:row>
      <xdr:rowOff>123825</xdr:rowOff>
    </xdr:from>
    <xdr:ext cx="1800225" cy="1200150"/>
    <xdr:sp macro="" textlink="">
      <xdr:nvSpPr>
        <xdr:cNvPr id="15" name="Organigramme : Connecteur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67228" y="1304925"/>
          <a:ext cx="1800225" cy="1200150"/>
        </a:xfrm>
        <a:custGeom>
          <a:avLst/>
          <a:gdLst>
            <a:gd name="f0" fmla="val 21600000"/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+- 0 0 -360"/>
            <a:gd name="f10" fmla="+- 0 0 -180"/>
            <a:gd name="f11" fmla="abs f4"/>
            <a:gd name="f12" fmla="abs f5"/>
            <a:gd name="f13" fmla="abs f6"/>
            <a:gd name="f14" fmla="+- 2700000 f2 0"/>
            <a:gd name="f15" fmla="*/ f9 f1 1"/>
            <a:gd name="f16" fmla="*/ f10 f1 1"/>
            <a:gd name="f17" fmla="?: f11 f4 1"/>
            <a:gd name="f18" fmla="?: f12 f5 1"/>
            <a:gd name="f19" fmla="?: f13 f6 1"/>
            <a:gd name="f20" fmla="+- f14 0 f2"/>
            <a:gd name="f21" fmla="*/ f15 1 f3"/>
            <a:gd name="f22" fmla="*/ f16 1 f3"/>
            <a:gd name="f23" fmla="*/ f17 1 21600"/>
            <a:gd name="f24" fmla="*/ f18 1 21600"/>
            <a:gd name="f25" fmla="*/ 21600 f17 1"/>
            <a:gd name="f26" fmla="*/ 21600 f18 1"/>
            <a:gd name="f27" fmla="+- f20 f2 0"/>
            <a:gd name="f28" fmla="+- f21 0 f2"/>
            <a:gd name="f29" fmla="+- f22 0 f2"/>
            <a:gd name="f30" fmla="min f24 f23"/>
            <a:gd name="f31" fmla="*/ f25 1 f19"/>
            <a:gd name="f32" fmla="*/ f26 1 f19"/>
            <a:gd name="f33" fmla="*/ f27 f8 1"/>
            <a:gd name="f34" fmla="val f31"/>
            <a:gd name="f35" fmla="val f32"/>
            <a:gd name="f36" fmla="*/ f33 1 f1"/>
            <a:gd name="f37" fmla="*/ f7 f30 1"/>
            <a:gd name="f38" fmla="+- f35 0 f7"/>
            <a:gd name="f39" fmla="+- f34 0 f7"/>
            <a:gd name="f40" fmla="+- 0 0 f36"/>
            <a:gd name="f41" fmla="*/ f38 1 2"/>
            <a:gd name="f42" fmla="*/ f39 1 2"/>
            <a:gd name="f43" fmla="+- 0 0 f40"/>
            <a:gd name="f44" fmla="+- f7 f41 0"/>
            <a:gd name="f45" fmla="+- f7 f42 0"/>
            <a:gd name="f46" fmla="*/ f43 f1 1"/>
            <a:gd name="f47" fmla="*/ f42 f30 1"/>
            <a:gd name="f48" fmla="*/ f41 f30 1"/>
            <a:gd name="f49" fmla="*/ f46 1 f8"/>
            <a:gd name="f50" fmla="*/ f44 f30 1"/>
            <a:gd name="f51" fmla="+- f49 0 f2"/>
            <a:gd name="f52" fmla="cos 1 f51"/>
            <a:gd name="f53" fmla="sin 1 f51"/>
            <a:gd name="f54" fmla="+- 0 0 f52"/>
            <a:gd name="f55" fmla="+- 0 0 f53"/>
            <a:gd name="f56" fmla="+- 0 0 f54"/>
            <a:gd name="f57" fmla="+- 0 0 f55"/>
            <a:gd name="f58" fmla="val f56"/>
            <a:gd name="f59" fmla="val f57"/>
            <a:gd name="f60" fmla="*/ f58 f42 1"/>
            <a:gd name="f61" fmla="*/ f59 f41 1"/>
            <a:gd name="f62" fmla="+- f45 0 f60"/>
            <a:gd name="f63" fmla="+- f45 f60 0"/>
            <a:gd name="f64" fmla="+- f44 0 f61"/>
            <a:gd name="f65" fmla="+- f44 f61 0"/>
            <a:gd name="f66" fmla="*/ f62 f30 1"/>
            <a:gd name="f67" fmla="*/ f64 f30 1"/>
            <a:gd name="f68" fmla="*/ f63 f30 1"/>
            <a:gd name="f69" fmla="*/ f65 f3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8">
              <a:pos x="f66" y="f67"/>
            </a:cxn>
            <a:cxn ang="f29">
              <a:pos x="f66" y="f69"/>
            </a:cxn>
            <a:cxn ang="f29">
              <a:pos x="f68" y="f69"/>
            </a:cxn>
            <a:cxn ang="f28">
              <a:pos x="f68" y="f67"/>
            </a:cxn>
          </a:cxnLst>
          <a:rect l="f66" t="f67" r="f68" b="f69"/>
          <a:pathLst>
            <a:path>
              <a:moveTo>
                <a:pt x="f37" y="f50"/>
              </a:moveTo>
              <a:arcTo wR="f47" hR="f48" stAng="f1" swAng="f0"/>
              <a:close/>
            </a:path>
          </a:pathLst>
        </a:custGeom>
        <a:solidFill>
          <a:srgbClr val="B4C7E7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ctr" anchorCtr="1" compatLnSpc="1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20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RECAP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807720</xdr:colOff>
          <xdr:row>29</xdr:row>
          <xdr:rowOff>114300</xdr:rowOff>
        </xdr:from>
        <xdr:to>
          <xdr:col>6</xdr:col>
          <xdr:colOff>22860</xdr:colOff>
          <xdr:row>35</xdr:row>
          <xdr:rowOff>38100</xdr:rowOff>
        </xdr:to>
        <xdr:sp macro="" textlink="">
          <xdr:nvSpPr>
            <xdr:cNvPr id="2052" name="Button 4" descr="OK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4864" rIns="73152" bIns="54864" anchor="ctr" upright="1"/>
            <a:lstStyle/>
            <a:p>
              <a:pPr algn="ctr" rtl="0">
                <a:defRPr sz="1000"/>
              </a:pPr>
              <a:r>
                <a:rPr lang="fr-FR" sz="2800" b="0" i="0" u="none" strike="noStrike" baseline="0">
                  <a:solidFill>
                    <a:srgbClr val="000000"/>
                  </a:solidFill>
                  <a:latin typeface="Bahnschrift"/>
                </a:rPr>
                <a:t>SAISIES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-%20Etudes/4%20-%20Etudes%20g&#233;n&#233;rales/Devis%20Manon/2%20-%20PROJETS%20ALCA/Materiels/Copie%20de%20essai%20outill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5%20-%20Etudes\4%20-%20Etudes%20g&#233;n&#233;rales\Devis%20Manon\2%20-%20PROJETS%20ALCA\Materiels\Copie%20de%20essai%20outilla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5%20-%20Etudes\4%20-%20Etudes%20g&#233;n&#233;rales\Devis%20Khady\INVENTAIRE%20DEPOT\Outillage-quincailleries-retour%20chanti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Matériaux"/>
      <sheetName val="Outils"/>
      <sheetName val="Données"/>
      <sheetName val="Quincaillerie"/>
      <sheetName val="Feuil2"/>
      <sheetName val="Feuil1"/>
    </sheetNames>
    <sheetDataSet>
      <sheetData sheetId="0"/>
      <sheetData sheetId="1"/>
      <sheetData sheetId="2"/>
      <sheetData sheetId="3">
        <row r="1">
          <cell r="C1" t="str">
            <v>RESO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UTILLAGES"/>
      <sheetName val="RECAP"/>
      <sheetName val="QUINCAILLERIE"/>
      <sheetName val="RETOUR_CHANTI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BB870F-A21D-4F57-AB1A-9807942C0E06}" name="T_outils" displayName="T_outils" ref="B3:F5" totalsRowShown="0" headerRowDxfId="9" headerRowBorderDxfId="8" tableBorderDxfId="7">
  <autoFilter ref="B3:F5" xr:uid="{FF8E25C9-C76F-44A5-A1AC-46BE17D576DF}"/>
  <tableColumns count="5">
    <tableColumn id="1" xr3:uid="{A17FD5E1-17FF-46B4-A0D5-1AE1BA422757}" name="POSEURS" dataDxfId="6"/>
    <tableColumn id="2" xr3:uid="{83016C9B-5245-434F-9150-0CCEB6B65537}" name="OUTILS" dataDxfId="5"/>
    <tableColumn id="3" xr3:uid="{81F42F2A-6598-4C56-B0EA-EE4D7FC30A2B}" name="CHANTIER" dataDxfId="4"/>
    <tableColumn id="4" xr3:uid="{3D8CEC6B-4231-4A4D-AE32-0D256BAEBAFC}" name="DATE" dataDxfId="3"/>
    <tableColumn id="5" xr3:uid="{FD975D38-17F3-473F-86BF-F85D6D39F881}" name="TYP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914C7B-80B1-4311-BD69-EBD7A45E0CB9}" name="T_inventaire" displayName="T_inventaire" ref="B4:G106" totalsRowShown="0">
  <autoFilter ref="B4:G106" xr:uid="{00000000-0009-0000-0100-000001000000}"/>
  <sortState xmlns:xlrd2="http://schemas.microsoft.com/office/spreadsheetml/2017/richdata2" ref="B5:G105">
    <sortCondition ref="B5:B106"/>
  </sortState>
  <tableColumns count="6">
    <tableColumn id="1" xr3:uid="{3705E4E3-AD87-4003-9A32-F36C7B02F59E}" name="NOM"/>
    <tableColumn id="2" xr3:uid="{D51C70AF-0F38-4025-AB75-599854C76400}" name="UNITÉ"/>
    <tableColumn id="3" xr3:uid="{4845CC15-15DD-4C02-B550-E5F8EF2765B5}" name="QTÉ DE STOCK"/>
    <tableColumn id="4" xr3:uid="{38247E28-F050-43D4-8FD8-01751B1B05F2}" name="QTÉ MINIMUM"/>
    <tableColumn id="5" xr3:uid="{0E7CE27B-F264-43A5-9B9A-A1264C398606}" name="QTÉ A COMMANDER">
      <calculatedColumnFormula>IF(QUINCAILLERIE!$D5&gt;QUINCAILLERIE!$E5,"",QUINCAILLERIE!$E5-QUINCAILLERIE!$D5)</calculatedColumnFormula>
    </tableColumn>
    <tableColumn id="6" xr3:uid="{9C921C75-28CB-41F0-900F-F8DE81205754}" name="RÉAPPROVISIONNEMENT">
      <calculatedColumnFormula>$D5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.excel-pratique.com/excel/probleme-enregistrement-de-donnees-dans-plusieurs-feuilles-17458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C1:I27"/>
  <sheetViews>
    <sheetView showGridLines="0" workbookViewId="0">
      <selection activeCell="D27" sqref="D27"/>
    </sheetView>
  </sheetViews>
  <sheetFormatPr baseColWidth="10" defaultRowHeight="14.4" x14ac:dyDescent="0.3"/>
  <sheetData>
    <row r="1" spans="3:9" ht="15" thickBot="1" x14ac:dyDescent="0.35"/>
    <row r="2" spans="3:9" ht="15" thickBot="1" x14ac:dyDescent="0.35">
      <c r="D2" s="77" t="s">
        <v>0</v>
      </c>
      <c r="E2" s="77"/>
      <c r="F2" s="77"/>
      <c r="G2" s="77"/>
      <c r="H2" s="77"/>
    </row>
    <row r="3" spans="3:9" ht="14.4" customHeight="1" thickBot="1" x14ac:dyDescent="0.35">
      <c r="D3" s="77"/>
      <c r="E3" s="77"/>
      <c r="F3" s="77"/>
      <c r="G3" s="77"/>
      <c r="H3" s="77"/>
    </row>
    <row r="4" spans="3:9" ht="14.4" customHeight="1" x14ac:dyDescent="0.3"/>
    <row r="6" spans="3:9" ht="15" thickBot="1" x14ac:dyDescent="0.35"/>
    <row r="7" spans="3:9" x14ac:dyDescent="0.3">
      <c r="C7" s="28"/>
      <c r="D7" s="29"/>
      <c r="E7" s="29"/>
      <c r="F7" s="29"/>
      <c r="G7" s="29"/>
      <c r="H7" s="29"/>
      <c r="I7" s="30"/>
    </row>
    <row r="8" spans="3:9" x14ac:dyDescent="0.3">
      <c r="C8" s="31"/>
      <c r="I8" s="32"/>
    </row>
    <row r="9" spans="3:9" x14ac:dyDescent="0.3">
      <c r="C9" s="31"/>
      <c r="I9" s="32"/>
    </row>
    <row r="10" spans="3:9" x14ac:dyDescent="0.3">
      <c r="C10" s="31"/>
      <c r="I10" s="32"/>
    </row>
    <row r="11" spans="3:9" x14ac:dyDescent="0.3">
      <c r="C11" s="31"/>
      <c r="I11" s="32"/>
    </row>
    <row r="12" spans="3:9" x14ac:dyDescent="0.3">
      <c r="C12" s="31"/>
      <c r="I12" s="32"/>
    </row>
    <row r="13" spans="3:9" x14ac:dyDescent="0.3">
      <c r="C13" s="31"/>
      <c r="I13" s="32"/>
    </row>
    <row r="14" spans="3:9" x14ac:dyDescent="0.3">
      <c r="C14" s="31"/>
      <c r="I14" s="32"/>
    </row>
    <row r="15" spans="3:9" x14ac:dyDescent="0.3">
      <c r="C15" s="31"/>
      <c r="I15" s="32"/>
    </row>
    <row r="16" spans="3:9" x14ac:dyDescent="0.3">
      <c r="C16" s="31"/>
      <c r="I16" s="32"/>
    </row>
    <row r="17" spans="3:9" x14ac:dyDescent="0.3">
      <c r="C17" s="31"/>
      <c r="I17" s="32"/>
    </row>
    <row r="18" spans="3:9" x14ac:dyDescent="0.3">
      <c r="C18" s="31"/>
      <c r="I18" s="32"/>
    </row>
    <row r="19" spans="3:9" x14ac:dyDescent="0.3">
      <c r="C19" s="31"/>
      <c r="I19" s="32"/>
    </row>
    <row r="20" spans="3:9" x14ac:dyDescent="0.3">
      <c r="C20" s="31"/>
      <c r="I20" s="32"/>
    </row>
    <row r="21" spans="3:9" x14ac:dyDescent="0.3">
      <c r="C21" s="31"/>
      <c r="I21" s="32"/>
    </row>
    <row r="22" spans="3:9" x14ac:dyDescent="0.3">
      <c r="C22" s="31"/>
      <c r="I22" s="32"/>
    </row>
    <row r="23" spans="3:9" x14ac:dyDescent="0.3">
      <c r="C23" s="31"/>
      <c r="I23" s="32"/>
    </row>
    <row r="24" spans="3:9" ht="15" thickBot="1" x14ac:dyDescent="0.35">
      <c r="C24" s="33"/>
      <c r="D24" s="34"/>
      <c r="E24" s="34"/>
      <c r="F24" s="34"/>
      <c r="G24" s="34"/>
      <c r="H24" s="34"/>
      <c r="I24" s="35"/>
    </row>
    <row r="27" spans="3:9" x14ac:dyDescent="0.3">
      <c r="D27" s="66" t="s">
        <v>143</v>
      </c>
    </row>
  </sheetData>
  <mergeCells count="1">
    <mergeCell ref="D2:H3"/>
  </mergeCells>
  <hyperlinks>
    <hyperlink ref="D27" r:id="rId1" display="https://forum.excel-pratique.com/excel/probleme-enregistrement-de-donnees-dans-plusieurs-feuilles-174589" xr:uid="{A2E9DB8C-6436-4311-810E-4DA58EBAF11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K39"/>
  <sheetViews>
    <sheetView tabSelected="1" zoomScaleNormal="100" workbookViewId="0">
      <selection activeCell="D9" sqref="D9"/>
    </sheetView>
  </sheetViews>
  <sheetFormatPr baseColWidth="10" defaultRowHeight="14.4" x14ac:dyDescent="0.3"/>
  <cols>
    <col min="1" max="2" width="14.33203125" customWidth="1"/>
    <col min="3" max="3" width="17.44140625" customWidth="1"/>
    <col min="4" max="4" width="18.6640625" customWidth="1"/>
    <col min="5" max="5" width="18.6640625" style="4" customWidth="1"/>
    <col min="6" max="6" width="18.6640625" style="5" customWidth="1"/>
    <col min="7" max="7" width="15.33203125" customWidth="1"/>
  </cols>
  <sheetData>
    <row r="1" spans="1:7" ht="15" customHeight="1" thickBot="1" x14ac:dyDescent="0.35">
      <c r="A1" s="78"/>
      <c r="B1" s="79" t="s">
        <v>10</v>
      </c>
      <c r="C1" s="79"/>
      <c r="D1" s="79"/>
      <c r="E1" s="79"/>
      <c r="F1" s="79"/>
      <c r="G1" s="80"/>
    </row>
    <row r="2" spans="1:7" ht="15" customHeight="1" thickBot="1" x14ac:dyDescent="0.35">
      <c r="A2" s="78"/>
      <c r="B2" s="79"/>
      <c r="C2" s="79"/>
      <c r="D2" s="79"/>
      <c r="E2" s="79"/>
      <c r="F2" s="79"/>
      <c r="G2" s="80"/>
    </row>
    <row r="3" spans="1:7" ht="16.2" thickBot="1" x14ac:dyDescent="0.35">
      <c r="A3" s="78"/>
      <c r="B3" s="63" t="s">
        <v>11</v>
      </c>
      <c r="C3" s="64" t="s">
        <v>12</v>
      </c>
      <c r="D3" s="64" t="s">
        <v>13</v>
      </c>
      <c r="E3" s="64" t="s">
        <v>14</v>
      </c>
      <c r="F3" s="65" t="s">
        <v>15</v>
      </c>
      <c r="G3" s="80"/>
    </row>
    <row r="4" spans="1:7" x14ac:dyDescent="0.3">
      <c r="A4" s="78"/>
      <c r="B4" s="61"/>
      <c r="C4" s="7"/>
      <c r="D4" s="8"/>
      <c r="E4" s="10"/>
      <c r="F4" s="62"/>
      <c r="G4" s="80"/>
    </row>
    <row r="5" spans="1:7" x14ac:dyDescent="0.3">
      <c r="A5" s="78"/>
      <c r="B5" s="61"/>
      <c r="C5" s="7"/>
      <c r="D5" s="8"/>
      <c r="E5" s="10"/>
      <c r="F5" s="62"/>
      <c r="G5" s="80"/>
    </row>
    <row r="6" spans="1:7" x14ac:dyDescent="0.3">
      <c r="A6" s="78"/>
      <c r="B6" s="61"/>
      <c r="C6" s="7"/>
      <c r="D6" s="8"/>
      <c r="E6" s="10"/>
      <c r="F6" s="62"/>
      <c r="G6" s="80"/>
    </row>
    <row r="7" spans="1:7" x14ac:dyDescent="0.3">
      <c r="A7" s="78"/>
      <c r="B7" s="61"/>
      <c r="C7" s="7"/>
      <c r="D7" s="8"/>
      <c r="E7" s="10"/>
      <c r="F7" s="62"/>
      <c r="G7" s="80"/>
    </row>
    <row r="8" spans="1:7" x14ac:dyDescent="0.3">
      <c r="A8" s="78"/>
      <c r="B8" s="61"/>
      <c r="C8" s="7"/>
      <c r="D8" s="8"/>
      <c r="E8" s="10"/>
      <c r="F8" s="62"/>
      <c r="G8" s="80"/>
    </row>
    <row r="9" spans="1:7" x14ac:dyDescent="0.3">
      <c r="A9" s="78"/>
      <c r="B9" s="61"/>
      <c r="C9" s="7"/>
      <c r="D9" s="8"/>
      <c r="E9" s="10"/>
      <c r="F9" s="62"/>
      <c r="G9" s="80"/>
    </row>
    <row r="10" spans="1:7" x14ac:dyDescent="0.3">
      <c r="A10" s="78"/>
      <c r="B10" s="61"/>
      <c r="C10" s="7"/>
      <c r="D10" s="8"/>
      <c r="E10" s="10"/>
      <c r="F10" s="62"/>
      <c r="G10" s="80"/>
    </row>
    <row r="11" spans="1:7" x14ac:dyDescent="0.3">
      <c r="A11" s="78"/>
      <c r="B11" s="61"/>
      <c r="C11" s="7"/>
      <c r="D11" s="8"/>
      <c r="E11" s="10"/>
      <c r="F11" s="62"/>
      <c r="G11" s="80"/>
    </row>
    <row r="12" spans="1:7" x14ac:dyDescent="0.3">
      <c r="A12" s="78"/>
      <c r="B12" s="61"/>
      <c r="C12" s="7"/>
      <c r="D12" s="8"/>
      <c r="E12" s="10"/>
      <c r="F12" s="62"/>
      <c r="G12" s="80"/>
    </row>
    <row r="13" spans="1:7" x14ac:dyDescent="0.3">
      <c r="A13" s="78"/>
      <c r="B13" s="61"/>
      <c r="C13" s="7"/>
      <c r="D13" s="8"/>
      <c r="E13" s="10"/>
      <c r="F13" s="62"/>
      <c r="G13" s="80"/>
    </row>
    <row r="14" spans="1:7" x14ac:dyDescent="0.3">
      <c r="A14" s="78"/>
      <c r="B14" s="61"/>
      <c r="C14" s="7"/>
      <c r="D14" s="8"/>
      <c r="E14" s="10"/>
      <c r="F14" s="62"/>
      <c r="G14" s="80"/>
    </row>
    <row r="15" spans="1:7" x14ac:dyDescent="0.3">
      <c r="A15" s="78"/>
      <c r="B15" s="61"/>
      <c r="C15" s="7"/>
      <c r="D15" s="8"/>
      <c r="E15" s="10"/>
      <c r="F15" s="62"/>
      <c r="G15" s="80"/>
    </row>
    <row r="16" spans="1:7" x14ac:dyDescent="0.3">
      <c r="A16" s="78"/>
      <c r="B16" s="61"/>
      <c r="C16" s="7"/>
      <c r="D16" s="8"/>
      <c r="E16" s="10"/>
      <c r="F16" s="9"/>
      <c r="G16" s="80"/>
    </row>
    <row r="17" spans="1:10" x14ac:dyDescent="0.3">
      <c r="A17" s="78"/>
      <c r="B17" s="61"/>
      <c r="C17" s="7"/>
      <c r="D17" s="8"/>
      <c r="E17" s="10"/>
      <c r="F17" s="9"/>
      <c r="G17" s="80"/>
    </row>
    <row r="18" spans="1:10" x14ac:dyDescent="0.3">
      <c r="A18" s="78"/>
      <c r="B18" s="61"/>
      <c r="C18" s="7"/>
      <c r="D18" s="8"/>
      <c r="E18" s="10"/>
      <c r="F18" s="9"/>
      <c r="G18" s="80"/>
    </row>
    <row r="19" spans="1:10" x14ac:dyDescent="0.3">
      <c r="A19" s="78"/>
      <c r="B19" s="61"/>
      <c r="C19" s="7"/>
      <c r="D19" s="8"/>
      <c r="E19" s="10"/>
      <c r="F19" s="9"/>
      <c r="G19" s="80"/>
    </row>
    <row r="20" spans="1:10" x14ac:dyDescent="0.3">
      <c r="A20" s="78"/>
      <c r="B20" s="61"/>
      <c r="C20" s="7"/>
      <c r="D20" s="8"/>
      <c r="E20" s="10"/>
      <c r="F20" s="9"/>
      <c r="G20" s="80"/>
    </row>
    <row r="21" spans="1:10" x14ac:dyDescent="0.3">
      <c r="A21" s="78"/>
      <c r="B21" s="61"/>
      <c r="C21" s="7"/>
      <c r="D21" s="8"/>
      <c r="E21" s="10"/>
      <c r="F21" s="9"/>
      <c r="G21" s="80"/>
    </row>
    <row r="22" spans="1:10" x14ac:dyDescent="0.3">
      <c r="A22" s="78"/>
      <c r="B22" s="61"/>
      <c r="C22" s="7"/>
      <c r="D22" s="8"/>
      <c r="E22" s="10"/>
      <c r="F22" s="9"/>
      <c r="G22" s="80"/>
    </row>
    <row r="23" spans="1:10" x14ac:dyDescent="0.3">
      <c r="A23" s="78"/>
      <c r="B23" s="61"/>
      <c r="C23" s="7"/>
      <c r="D23" s="8"/>
      <c r="E23" s="10"/>
      <c r="F23" s="9"/>
      <c r="G23" s="80"/>
    </row>
    <row r="24" spans="1:10" x14ac:dyDescent="0.3">
      <c r="A24" s="78"/>
      <c r="B24" s="61"/>
      <c r="C24" s="7"/>
      <c r="D24" s="8"/>
      <c r="E24" s="10"/>
      <c r="F24" s="9"/>
      <c r="G24" s="80"/>
    </row>
    <row r="25" spans="1:10" x14ac:dyDescent="0.3">
      <c r="A25" s="78"/>
      <c r="B25" s="61"/>
      <c r="C25" s="7"/>
      <c r="D25" s="8"/>
      <c r="E25" s="10"/>
      <c r="F25" s="9"/>
      <c r="G25" s="80"/>
    </row>
    <row r="26" spans="1:10" x14ac:dyDescent="0.3">
      <c r="A26" s="78"/>
      <c r="B26" s="6"/>
      <c r="C26" s="7"/>
      <c r="D26" s="8"/>
      <c r="E26" s="10"/>
      <c r="F26" s="9"/>
      <c r="G26" s="80"/>
    </row>
    <row r="27" spans="1:10" x14ac:dyDescent="0.3">
      <c r="A27" s="78"/>
      <c r="B27" s="6"/>
      <c r="C27" s="7"/>
      <c r="D27" s="8"/>
      <c r="E27" s="10"/>
      <c r="F27" s="9"/>
      <c r="G27" s="80"/>
    </row>
    <row r="28" spans="1:10" x14ac:dyDescent="0.3">
      <c r="A28" s="16"/>
      <c r="B28" s="6"/>
      <c r="C28" s="7"/>
      <c r="D28" s="8"/>
      <c r="E28" s="10"/>
      <c r="F28" s="9"/>
      <c r="G28" s="16"/>
    </row>
    <row r="29" spans="1:10" ht="15" thickBot="1" x14ac:dyDescent="0.35">
      <c r="A29" s="16"/>
      <c r="B29" s="11"/>
      <c r="C29" s="12"/>
      <c r="D29" s="13"/>
      <c r="E29" s="14"/>
      <c r="F29" s="15"/>
      <c r="G29" s="16"/>
      <c r="J29" s="2"/>
    </row>
    <row r="30" spans="1:10" x14ac:dyDescent="0.3">
      <c r="A30" s="16"/>
      <c r="B30" s="16"/>
      <c r="C30" s="16"/>
      <c r="D30" s="16"/>
      <c r="E30" s="16"/>
      <c r="F30" s="16"/>
      <c r="G30" s="16"/>
      <c r="J30" s="2"/>
    </row>
    <row r="31" spans="1:10" x14ac:dyDescent="0.3">
      <c r="A31" s="16"/>
      <c r="B31" s="16"/>
      <c r="C31" s="16"/>
      <c r="D31" s="16"/>
      <c r="E31" s="16"/>
      <c r="F31" s="16"/>
      <c r="G31" s="16"/>
      <c r="J31" s="3"/>
    </row>
    <row r="32" spans="1:10" x14ac:dyDescent="0.3">
      <c r="A32" s="16"/>
      <c r="B32" s="16"/>
      <c r="C32" s="16"/>
      <c r="D32" s="16"/>
      <c r="E32" s="16"/>
      <c r="F32" s="16"/>
      <c r="G32" s="16"/>
      <c r="J32" s="2"/>
    </row>
    <row r="33" spans="1:11" x14ac:dyDescent="0.3">
      <c r="A33" s="16"/>
      <c r="B33" s="16"/>
      <c r="C33" s="16"/>
      <c r="D33" s="16"/>
      <c r="E33" s="16"/>
      <c r="F33" s="16"/>
      <c r="G33" s="16"/>
      <c r="J33" s="2"/>
    </row>
    <row r="34" spans="1:11" x14ac:dyDescent="0.3">
      <c r="A34" s="16"/>
      <c r="B34" s="16"/>
      <c r="C34" s="16"/>
      <c r="D34" s="16"/>
      <c r="E34" s="16"/>
      <c r="F34" s="16"/>
      <c r="G34" s="16"/>
      <c r="J34" s="2"/>
    </row>
    <row r="35" spans="1:11" x14ac:dyDescent="0.3">
      <c r="A35" s="16"/>
      <c r="B35" s="16"/>
      <c r="C35" s="16"/>
      <c r="D35" s="16"/>
      <c r="E35" s="16"/>
      <c r="F35" s="16"/>
      <c r="G35" s="16"/>
      <c r="J35" s="2"/>
    </row>
    <row r="36" spans="1:11" x14ac:dyDescent="0.3">
      <c r="A36" s="16"/>
      <c r="B36" s="16"/>
      <c r="C36" s="16"/>
      <c r="D36" s="16"/>
      <c r="E36" s="16"/>
      <c r="F36" s="16"/>
      <c r="G36" s="16"/>
      <c r="K36" s="1"/>
    </row>
    <row r="37" spans="1:11" x14ac:dyDescent="0.3">
      <c r="A37" s="16"/>
      <c r="B37" s="16"/>
      <c r="C37" s="16"/>
      <c r="D37" s="16"/>
      <c r="E37" s="16"/>
      <c r="F37" s="16"/>
      <c r="G37" s="16"/>
    </row>
    <row r="38" spans="1:11" x14ac:dyDescent="0.3">
      <c r="B38" s="16"/>
      <c r="C38" s="16"/>
      <c r="D38" s="16"/>
      <c r="E38" s="16"/>
      <c r="F38" s="16"/>
    </row>
    <row r="39" spans="1:11" x14ac:dyDescent="0.3">
      <c r="B39" s="16"/>
      <c r="C39" s="16"/>
      <c r="D39" s="16"/>
      <c r="E39" s="16"/>
      <c r="F39" s="16"/>
    </row>
  </sheetData>
  <mergeCells count="3">
    <mergeCell ref="A1:A27"/>
    <mergeCell ref="B1:F2"/>
    <mergeCell ref="G1:G27"/>
  </mergeCells>
  <dataValidations count="2">
    <dataValidation type="list" allowBlank="1" showInputMessage="1" showErrorMessage="1" sqref="B33" xr:uid="{00000000-0002-0000-0100-000000000000}">
      <formula1>#REF!</formula1>
    </dataValidation>
    <dataValidation type="list" allowBlank="1" showInputMessage="1" showErrorMessage="1" sqref="E35" xr:uid="{00000000-0002-0000-0100-000001000000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Ouverture" altText="OK">
                <anchor moveWithCells="1" sizeWithCells="1">
                  <from>
                    <xdr:col>0</xdr:col>
                    <xdr:colOff>807720</xdr:colOff>
                    <xdr:row>29</xdr:row>
                    <xdr:rowOff>114300</xdr:rowOff>
                  </from>
                  <to>
                    <xdr:col>6</xdr:col>
                    <xdr:colOff>22860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P38"/>
  <sheetViews>
    <sheetView workbookViewId="0">
      <selection activeCell="D5" sqref="D5"/>
    </sheetView>
  </sheetViews>
  <sheetFormatPr baseColWidth="10" defaultRowHeight="14.4" x14ac:dyDescent="0.3"/>
  <cols>
    <col min="2" max="13" width="15.6640625" customWidth="1"/>
    <col min="14" max="14" width="19.109375" customWidth="1"/>
    <col min="15" max="15" width="15.6640625" customWidth="1"/>
  </cols>
  <sheetData>
    <row r="1" spans="1:16" x14ac:dyDescent="0.3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" thickBot="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 x14ac:dyDescent="0.3">
      <c r="A3" s="17"/>
      <c r="B3" s="67" t="s">
        <v>3</v>
      </c>
      <c r="C3" s="68" t="s">
        <v>4</v>
      </c>
      <c r="D3" s="69" t="s">
        <v>6</v>
      </c>
      <c r="E3" s="68" t="s">
        <v>16</v>
      </c>
      <c r="F3" s="69" t="s">
        <v>17</v>
      </c>
      <c r="G3" s="68" t="s">
        <v>7</v>
      </c>
      <c r="H3" s="69" t="s">
        <v>5</v>
      </c>
      <c r="I3" s="68" t="s">
        <v>8</v>
      </c>
      <c r="J3" s="69" t="s">
        <v>20</v>
      </c>
      <c r="K3" s="68" t="s">
        <v>18</v>
      </c>
      <c r="L3" s="69" t="s">
        <v>9</v>
      </c>
      <c r="M3" s="68" t="s">
        <v>142</v>
      </c>
      <c r="N3" s="69" t="s">
        <v>21</v>
      </c>
      <c r="O3" s="83" t="s">
        <v>19</v>
      </c>
      <c r="P3" s="17"/>
    </row>
    <row r="4" spans="1:16" x14ac:dyDescent="0.3">
      <c r="A4" s="17"/>
      <c r="B4" s="71"/>
      <c r="C4" s="70"/>
      <c r="D4" s="70" t="str">
        <f>IF(T_outils[[#All],[TYPE]]= "Sortie",VLOOKUP(D3,T_outils[#All],T_outils[[#All],[OUTILS]],FALSE),"xx")</f>
        <v>xx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8"/>
    </row>
    <row r="5" spans="1:16" x14ac:dyDescent="0.3">
      <c r="A5" s="17"/>
      <c r="B5" s="72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  <c r="O5" s="57"/>
      <c r="P5" s="18"/>
    </row>
    <row r="6" spans="1:16" x14ac:dyDescent="0.3">
      <c r="A6" s="17"/>
      <c r="B6" s="72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6"/>
      <c r="O6" s="57"/>
      <c r="P6" s="17"/>
    </row>
    <row r="7" spans="1:16" x14ac:dyDescent="0.3">
      <c r="A7" s="17"/>
      <c r="B7" s="72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6"/>
      <c r="O7" s="57"/>
      <c r="P7" s="17"/>
    </row>
    <row r="8" spans="1:16" x14ac:dyDescent="0.3">
      <c r="A8" s="17"/>
      <c r="B8" s="72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7"/>
      <c r="P8" s="17"/>
    </row>
    <row r="9" spans="1:16" x14ac:dyDescent="0.3">
      <c r="A9" s="17"/>
      <c r="B9" s="72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56"/>
      <c r="O9" s="57"/>
      <c r="P9" s="17"/>
    </row>
    <row r="10" spans="1:16" x14ac:dyDescent="0.3">
      <c r="A10" s="17"/>
      <c r="B10" s="7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7"/>
      <c r="P10" s="17"/>
    </row>
    <row r="11" spans="1:16" x14ac:dyDescent="0.3">
      <c r="A11" s="17"/>
      <c r="B11" s="7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7"/>
      <c r="P11" s="17"/>
    </row>
    <row r="12" spans="1:16" x14ac:dyDescent="0.3">
      <c r="A12" s="17"/>
      <c r="B12" s="7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7"/>
      <c r="P12" s="17"/>
    </row>
    <row r="13" spans="1:16" x14ac:dyDescent="0.3">
      <c r="A13" s="17"/>
      <c r="B13" s="7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7"/>
      <c r="P13" s="17"/>
    </row>
    <row r="14" spans="1:16" x14ac:dyDescent="0.3">
      <c r="A14" s="17"/>
      <c r="B14" s="72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7"/>
      <c r="P14" s="17"/>
    </row>
    <row r="15" spans="1:16" x14ac:dyDescent="0.3">
      <c r="A15" s="17"/>
      <c r="B15" s="72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7"/>
      <c r="P15" s="17"/>
    </row>
    <row r="16" spans="1:16" x14ac:dyDescent="0.3">
      <c r="A16" s="17"/>
      <c r="B16" s="7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7"/>
      <c r="P16" s="17"/>
    </row>
    <row r="17" spans="1:16" x14ac:dyDescent="0.3">
      <c r="A17" s="17"/>
      <c r="B17" s="7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7"/>
      <c r="P17" s="17"/>
    </row>
    <row r="18" spans="1:16" x14ac:dyDescent="0.3">
      <c r="A18" s="17"/>
      <c r="B18" s="7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7"/>
      <c r="P18" s="17"/>
    </row>
    <row r="19" spans="1:16" x14ac:dyDescent="0.3">
      <c r="A19" s="17"/>
      <c r="B19" s="7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7"/>
      <c r="P19" s="17"/>
    </row>
    <row r="20" spans="1:16" x14ac:dyDescent="0.3">
      <c r="A20" s="17"/>
      <c r="B20" s="7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6"/>
      <c r="O20" s="57"/>
      <c r="P20" s="17"/>
    </row>
    <row r="21" spans="1:16" x14ac:dyDescent="0.3">
      <c r="A21" s="17"/>
      <c r="B21" s="7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56"/>
      <c r="O21" s="57"/>
      <c r="P21" s="17"/>
    </row>
    <row r="22" spans="1:16" x14ac:dyDescent="0.3">
      <c r="A22" s="17"/>
      <c r="B22" s="72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7"/>
      <c r="P22" s="17"/>
    </row>
    <row r="23" spans="1:16" x14ac:dyDescent="0.3">
      <c r="A23" s="17"/>
      <c r="B23" s="72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7"/>
      <c r="P23" s="17"/>
    </row>
    <row r="24" spans="1:16" x14ac:dyDescent="0.3">
      <c r="A24" s="17"/>
      <c r="B24" s="7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7"/>
      <c r="P24" s="17"/>
    </row>
    <row r="25" spans="1:16" x14ac:dyDescent="0.3">
      <c r="A25" s="17"/>
      <c r="B25" s="7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7"/>
      <c r="P25" s="17"/>
    </row>
    <row r="26" spans="1:16" x14ac:dyDescent="0.3">
      <c r="A26" s="17"/>
      <c r="B26" s="72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7"/>
      <c r="P26" s="17"/>
    </row>
    <row r="27" spans="1:16" x14ac:dyDescent="0.3">
      <c r="A27" s="17"/>
      <c r="B27" s="72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7"/>
      <c r="P27" s="17"/>
    </row>
    <row r="28" spans="1:16" x14ac:dyDescent="0.3">
      <c r="A28" s="17"/>
      <c r="B28" s="72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7"/>
      <c r="P28" s="17"/>
    </row>
    <row r="29" spans="1:16" ht="15" thickBot="1" x14ac:dyDescent="0.35">
      <c r="A29" s="17"/>
      <c r="B29" s="7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60"/>
      <c r="P29" s="17"/>
    </row>
    <row r="30" spans="1:16" x14ac:dyDescent="0.3">
      <c r="A30" s="1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</row>
    <row r="31" spans="1:16" ht="15.6" x14ac:dyDescent="0.3">
      <c r="A31" s="22"/>
      <c r="B31" s="81"/>
      <c r="C31" s="81"/>
      <c r="D31" s="23"/>
      <c r="E31" s="23"/>
      <c r="F31" s="23"/>
      <c r="G31" s="23"/>
      <c r="H31" s="23"/>
      <c r="I31" s="21"/>
      <c r="J31" s="21"/>
      <c r="K31" s="21"/>
      <c r="L31" s="21"/>
      <c r="M31" s="21"/>
      <c r="N31" s="21"/>
      <c r="O31" s="21"/>
      <c r="P31" s="19"/>
    </row>
    <row r="32" spans="1:16" ht="21" x14ac:dyDescent="0.4">
      <c r="A32" s="24"/>
      <c r="B32" s="75"/>
      <c r="C32" s="22"/>
      <c r="D32" s="25"/>
      <c r="E32" s="25"/>
      <c r="F32" s="25"/>
      <c r="G32" s="25"/>
      <c r="H32" s="25"/>
      <c r="I32" s="21"/>
      <c r="J32" s="21"/>
      <c r="K32" s="21"/>
      <c r="L32" s="21"/>
      <c r="M32" s="21"/>
      <c r="N32" s="21"/>
      <c r="O32" s="21"/>
      <c r="P32" s="19"/>
    </row>
    <row r="33" spans="1:16" ht="15.6" x14ac:dyDescent="0.3">
      <c r="A33" s="22"/>
      <c r="B33" s="81"/>
      <c r="C33" s="81"/>
      <c r="D33" s="23"/>
      <c r="E33" s="23"/>
      <c r="F33" s="23"/>
      <c r="G33" s="23"/>
      <c r="H33" s="23"/>
      <c r="I33" s="21"/>
      <c r="J33" s="21"/>
      <c r="K33" s="21"/>
      <c r="L33" s="21"/>
      <c r="M33" s="21"/>
      <c r="N33" s="21"/>
      <c r="O33" s="21"/>
      <c r="P33" s="19"/>
    </row>
    <row r="34" spans="1:16" ht="21" x14ac:dyDescent="0.4">
      <c r="A34" s="24"/>
      <c r="B34" s="76"/>
      <c r="C34" s="22"/>
      <c r="D34" s="26"/>
      <c r="E34" s="26"/>
      <c r="F34" s="26"/>
      <c r="G34" s="26"/>
      <c r="H34" s="26"/>
      <c r="I34" s="21"/>
      <c r="J34" s="21"/>
      <c r="K34" s="21"/>
      <c r="L34" s="21"/>
      <c r="M34" s="21"/>
      <c r="N34" s="21"/>
      <c r="O34" s="21"/>
      <c r="P34" s="19"/>
    </row>
    <row r="35" spans="1:16" ht="15.6" x14ac:dyDescent="0.3">
      <c r="A35" s="22"/>
      <c r="B35" s="81"/>
      <c r="C35" s="81"/>
      <c r="D35" s="23"/>
      <c r="E35" s="23"/>
      <c r="F35" s="23"/>
      <c r="G35" s="23"/>
      <c r="H35" s="23"/>
      <c r="I35" s="21"/>
      <c r="J35" s="21"/>
      <c r="K35" s="21"/>
      <c r="L35" s="21"/>
      <c r="M35" s="21"/>
      <c r="N35" s="21"/>
      <c r="O35" s="21"/>
      <c r="P35" s="19"/>
    </row>
    <row r="36" spans="1:16" ht="21" x14ac:dyDescent="0.3">
      <c r="A36" s="27"/>
      <c r="B36" s="74"/>
      <c r="C36" s="22"/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19"/>
    </row>
    <row r="37" spans="1:16" ht="15.6" x14ac:dyDescent="0.3">
      <c r="A37" s="19"/>
      <c r="B37" s="81"/>
      <c r="C37" s="81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19"/>
    </row>
    <row r="38" spans="1:16" x14ac:dyDescent="0.3">
      <c r="A38" s="19"/>
      <c r="B38" s="19"/>
      <c r="C38" s="19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19"/>
    </row>
  </sheetData>
  <mergeCells count="5">
    <mergeCell ref="B37:C37"/>
    <mergeCell ref="A1:P2"/>
    <mergeCell ref="B31:C31"/>
    <mergeCell ref="B33:C3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7A15-6626-422E-B5BE-F59430BBE48A}">
  <sheetPr codeName="Feuil5"/>
  <dimension ref="B1:K106"/>
  <sheetViews>
    <sheetView workbookViewId="0">
      <selection activeCell="B6" sqref="B6"/>
    </sheetView>
  </sheetViews>
  <sheetFormatPr baseColWidth="10" defaultColWidth="30.33203125" defaultRowHeight="15" customHeight="1" x14ac:dyDescent="0.3"/>
  <cols>
    <col min="1" max="1" width="6.44140625" style="38" customWidth="1"/>
    <col min="2" max="2" width="46.33203125" style="38" bestFit="1" customWidth="1"/>
    <col min="3" max="3" width="22.44140625" style="38" customWidth="1"/>
    <col min="4" max="4" width="14.88671875" style="38" customWidth="1"/>
    <col min="5" max="5" width="15.44140625" style="38" customWidth="1"/>
    <col min="6" max="6" width="19.6640625" style="38" customWidth="1"/>
    <col min="7" max="7" width="30.33203125" style="38" customWidth="1"/>
    <col min="8" max="8" width="11.6640625" style="38" customWidth="1"/>
    <col min="9" max="9" width="7.6640625" style="38" customWidth="1"/>
    <col min="10" max="10" width="4.5546875" style="38" customWidth="1"/>
    <col min="11" max="16384" width="30.33203125" style="38"/>
  </cols>
  <sheetData>
    <row r="1" spans="2:11" ht="30" customHeight="1" thickBot="1" x14ac:dyDescent="0.7">
      <c r="B1" s="36" t="s">
        <v>22</v>
      </c>
      <c r="C1" s="36"/>
      <c r="D1" s="37"/>
      <c r="E1" s="37"/>
      <c r="F1" s="37"/>
      <c r="G1" s="37"/>
      <c r="H1" s="37"/>
      <c r="I1" s="37"/>
      <c r="J1" s="37"/>
      <c r="K1" s="37"/>
    </row>
    <row r="2" spans="2:11" ht="30" customHeight="1" x14ac:dyDescent="0.3">
      <c r="B2" s="39" t="s">
        <v>23</v>
      </c>
      <c r="C2" s="38">
        <f>SUM(T_inventaire[QTÉ A COMMANDER])</f>
        <v>460</v>
      </c>
      <c r="D2" s="40" t="s">
        <v>24</v>
      </c>
      <c r="E2" s="40" t="s">
        <v>25</v>
      </c>
      <c r="F2" s="40"/>
    </row>
    <row r="3" spans="2:11" ht="30" customHeight="1" thickBot="1" x14ac:dyDescent="0.35">
      <c r="B3" s="41"/>
    </row>
    <row r="4" spans="2:11" ht="30" customHeight="1" thickBot="1" x14ac:dyDescent="0.35">
      <c r="B4" s="42" t="s">
        <v>26</v>
      </c>
      <c r="C4" s="42" t="s">
        <v>27</v>
      </c>
      <c r="D4" s="42" t="s">
        <v>28</v>
      </c>
      <c r="E4" s="42" t="s">
        <v>29</v>
      </c>
      <c r="F4" s="42" t="s">
        <v>30</v>
      </c>
      <c r="G4" s="42" t="s">
        <v>31</v>
      </c>
    </row>
    <row r="5" spans="2:11" ht="30" customHeight="1" x14ac:dyDescent="0.3">
      <c r="B5" s="43" t="s">
        <v>32</v>
      </c>
      <c r="C5" s="44" t="s">
        <v>33</v>
      </c>
      <c r="D5" s="45">
        <v>4</v>
      </c>
      <c r="E5" s="45">
        <v>5</v>
      </c>
      <c r="F5" s="46">
        <f>IF(QUINCAILLERIE!$D5&gt;QUINCAILLERIE!$E5,"",QUINCAILLERIE!$E5-QUINCAILLERIE!$D5)</f>
        <v>1</v>
      </c>
      <c r="G5" s="47">
        <f t="shared" ref="G5:G68" si="0">$D5</f>
        <v>4</v>
      </c>
    </row>
    <row r="6" spans="2:11" ht="30" customHeight="1" x14ac:dyDescent="0.3">
      <c r="B6" s="48" t="s">
        <v>34</v>
      </c>
      <c r="C6" s="44" t="s">
        <v>33</v>
      </c>
      <c r="D6" s="49">
        <v>10</v>
      </c>
      <c r="E6" s="49">
        <v>10</v>
      </c>
      <c r="F6" s="46">
        <f>IF(QUINCAILLERIE!$D6&gt;QUINCAILLERIE!$E6,"",QUINCAILLERIE!$E6-QUINCAILLERIE!$D6)</f>
        <v>0</v>
      </c>
      <c r="G6" s="47">
        <f t="shared" si="0"/>
        <v>10</v>
      </c>
    </row>
    <row r="7" spans="2:11" ht="30" customHeight="1" x14ac:dyDescent="0.3">
      <c r="B7" s="48" t="s">
        <v>35</v>
      </c>
      <c r="C7" s="44" t="s">
        <v>36</v>
      </c>
      <c r="D7" s="49">
        <v>4</v>
      </c>
      <c r="E7" s="49">
        <v>10</v>
      </c>
      <c r="F7" s="46">
        <f>IF(QUINCAILLERIE!$D7&gt;QUINCAILLERIE!$E7,"",QUINCAILLERIE!$E7-QUINCAILLERIE!$D7)</f>
        <v>6</v>
      </c>
      <c r="G7" s="47">
        <f t="shared" si="0"/>
        <v>4</v>
      </c>
      <c r="H7" s="50"/>
    </row>
    <row r="8" spans="2:11" ht="30" customHeight="1" x14ac:dyDescent="0.3">
      <c r="B8" s="48" t="s">
        <v>37</v>
      </c>
      <c r="C8" s="44" t="s">
        <v>36</v>
      </c>
      <c r="D8" s="49">
        <v>8</v>
      </c>
      <c r="E8" s="49">
        <v>10</v>
      </c>
      <c r="F8" s="46">
        <f>IF(QUINCAILLERIE!$D8&gt;QUINCAILLERIE!$E8,"",QUINCAILLERIE!$E8-QUINCAILLERIE!$D8)</f>
        <v>2</v>
      </c>
      <c r="G8" s="47">
        <f t="shared" si="0"/>
        <v>8</v>
      </c>
    </row>
    <row r="9" spans="2:11" ht="30" customHeight="1" x14ac:dyDescent="0.3">
      <c r="B9" s="43" t="s">
        <v>38</v>
      </c>
      <c r="C9" s="44" t="s">
        <v>36</v>
      </c>
      <c r="D9" s="45">
        <v>10</v>
      </c>
      <c r="E9" s="45">
        <v>10</v>
      </c>
      <c r="F9" s="46">
        <f>IF(QUINCAILLERIE!$D9&gt;QUINCAILLERIE!$E9,"",QUINCAILLERIE!$E9-QUINCAILLERIE!$D9)</f>
        <v>0</v>
      </c>
      <c r="G9" s="47">
        <f t="shared" si="0"/>
        <v>10</v>
      </c>
    </row>
    <row r="10" spans="2:11" ht="30" customHeight="1" x14ac:dyDescent="0.3">
      <c r="B10" s="48" t="s">
        <v>39</v>
      </c>
      <c r="C10" s="51">
        <v>1</v>
      </c>
      <c r="D10" s="49">
        <v>14</v>
      </c>
      <c r="E10" s="49">
        <v>10</v>
      </c>
      <c r="F10" s="46" t="str">
        <f>IF(QUINCAILLERIE!$D10&gt;QUINCAILLERIE!$E10,"",QUINCAILLERIE!$E10-QUINCAILLERIE!$D10)</f>
        <v/>
      </c>
      <c r="G10" s="47">
        <f t="shared" si="0"/>
        <v>14</v>
      </c>
    </row>
    <row r="11" spans="2:11" ht="30" customHeight="1" x14ac:dyDescent="0.3">
      <c r="B11" s="48" t="s">
        <v>40</v>
      </c>
      <c r="C11" s="51" t="s">
        <v>41</v>
      </c>
      <c r="D11" s="49">
        <v>4</v>
      </c>
      <c r="E11" s="49">
        <v>2</v>
      </c>
      <c r="F11" s="46" t="str">
        <f>IF(QUINCAILLERIE!$D11&gt;QUINCAILLERIE!$E11,"",QUINCAILLERIE!$E11-QUINCAILLERIE!$D11)</f>
        <v/>
      </c>
      <c r="G11" s="47">
        <f t="shared" si="0"/>
        <v>4</v>
      </c>
    </row>
    <row r="12" spans="2:11" ht="30" customHeight="1" x14ac:dyDescent="0.3">
      <c r="B12" s="48" t="s">
        <v>42</v>
      </c>
      <c r="C12" s="51">
        <v>1</v>
      </c>
      <c r="D12" s="49">
        <v>4</v>
      </c>
      <c r="E12" s="49">
        <v>10</v>
      </c>
      <c r="F12" s="46">
        <f>IF(QUINCAILLERIE!$D12&gt;QUINCAILLERIE!$E12,"",QUINCAILLERIE!$E12-QUINCAILLERIE!$D12)</f>
        <v>6</v>
      </c>
      <c r="G12" s="47">
        <f t="shared" si="0"/>
        <v>4</v>
      </c>
    </row>
    <row r="13" spans="2:11" ht="30" customHeight="1" x14ac:dyDescent="0.3">
      <c r="B13" s="43" t="s">
        <v>43</v>
      </c>
      <c r="C13" s="44">
        <v>1</v>
      </c>
      <c r="D13" s="45"/>
      <c r="E13" s="49">
        <v>10</v>
      </c>
      <c r="F13" s="46">
        <f>IF(QUINCAILLERIE!$D13&gt;QUINCAILLERIE!$E13,"",QUINCAILLERIE!$E13-QUINCAILLERIE!$D13)</f>
        <v>10</v>
      </c>
      <c r="G13" s="47">
        <f t="shared" si="0"/>
        <v>0</v>
      </c>
    </row>
    <row r="14" spans="2:11" ht="30" customHeight="1" x14ac:dyDescent="0.3">
      <c r="B14" s="48" t="s">
        <v>44</v>
      </c>
      <c r="C14" s="51">
        <v>1</v>
      </c>
      <c r="D14" s="49"/>
      <c r="E14" s="49">
        <v>10</v>
      </c>
      <c r="F14" s="46">
        <f>IF(QUINCAILLERIE!$D14&gt;QUINCAILLERIE!$E14,"",QUINCAILLERIE!$E14-QUINCAILLERIE!$D14)</f>
        <v>10</v>
      </c>
      <c r="G14" s="47">
        <f t="shared" si="0"/>
        <v>0</v>
      </c>
    </row>
    <row r="15" spans="2:11" ht="30" customHeight="1" x14ac:dyDescent="0.3">
      <c r="B15" s="48" t="s">
        <v>45</v>
      </c>
      <c r="C15" s="51">
        <v>1</v>
      </c>
      <c r="D15" s="49">
        <v>1</v>
      </c>
      <c r="E15" s="49">
        <v>10</v>
      </c>
      <c r="F15" s="46">
        <f>IF(QUINCAILLERIE!$D15&gt;QUINCAILLERIE!$E15,"",QUINCAILLERIE!$E15-QUINCAILLERIE!$D15)</f>
        <v>9</v>
      </c>
      <c r="G15" s="47">
        <f t="shared" si="0"/>
        <v>1</v>
      </c>
    </row>
    <row r="16" spans="2:11" ht="30" customHeight="1" x14ac:dyDescent="0.3">
      <c r="B16" s="48" t="s">
        <v>46</v>
      </c>
      <c r="C16" s="51">
        <v>1</v>
      </c>
      <c r="D16" s="49"/>
      <c r="E16" s="49">
        <v>5</v>
      </c>
      <c r="F16" s="46">
        <f>IF(QUINCAILLERIE!$D16&gt;QUINCAILLERIE!$E16,"",QUINCAILLERIE!$E16-QUINCAILLERIE!$D16)</f>
        <v>5</v>
      </c>
      <c r="G16" s="47">
        <f t="shared" si="0"/>
        <v>0</v>
      </c>
    </row>
    <row r="17" spans="2:7" ht="30" customHeight="1" x14ac:dyDescent="0.3">
      <c r="B17" s="43" t="s">
        <v>47</v>
      </c>
      <c r="C17" s="44">
        <v>1</v>
      </c>
      <c r="D17" s="45"/>
      <c r="E17" s="45"/>
      <c r="F17" s="46">
        <f>IF(QUINCAILLERIE!$D17&gt;QUINCAILLERIE!$E17,"",QUINCAILLERIE!$E17-QUINCAILLERIE!$D17)</f>
        <v>0</v>
      </c>
      <c r="G17" s="47">
        <f t="shared" si="0"/>
        <v>0</v>
      </c>
    </row>
    <row r="18" spans="2:7" ht="30" customHeight="1" x14ac:dyDescent="0.3">
      <c r="B18" s="48" t="s">
        <v>48</v>
      </c>
      <c r="C18" s="51" t="s">
        <v>49</v>
      </c>
      <c r="D18" s="49"/>
      <c r="E18" s="49"/>
      <c r="F18" s="46">
        <f>IF(QUINCAILLERIE!$D18&gt;QUINCAILLERIE!$E18,"",QUINCAILLERIE!$E18-QUINCAILLERIE!$D18)</f>
        <v>0</v>
      </c>
      <c r="G18" s="47">
        <f t="shared" si="0"/>
        <v>0</v>
      </c>
    </row>
    <row r="19" spans="2:7" ht="30" customHeight="1" x14ac:dyDescent="0.3">
      <c r="B19" s="48" t="s">
        <v>50</v>
      </c>
      <c r="C19" s="51">
        <v>1</v>
      </c>
      <c r="D19" s="49"/>
      <c r="E19" s="49"/>
      <c r="F19" s="46">
        <f>IF(QUINCAILLERIE!$D19&gt;QUINCAILLERIE!$E19,"",QUINCAILLERIE!$E19-QUINCAILLERIE!$D19)</f>
        <v>0</v>
      </c>
      <c r="G19" s="47">
        <f t="shared" si="0"/>
        <v>0</v>
      </c>
    </row>
    <row r="20" spans="2:7" ht="30" customHeight="1" x14ac:dyDescent="0.3">
      <c r="B20" s="48" t="s">
        <v>51</v>
      </c>
      <c r="C20" s="51">
        <v>1</v>
      </c>
      <c r="D20" s="49"/>
      <c r="E20" s="49"/>
      <c r="F20" s="46">
        <f>IF(QUINCAILLERIE!$D20&gt;QUINCAILLERIE!$E20,"",QUINCAILLERIE!$E20-QUINCAILLERIE!$D20)</f>
        <v>0</v>
      </c>
      <c r="G20" s="47">
        <f t="shared" si="0"/>
        <v>0</v>
      </c>
    </row>
    <row r="21" spans="2:7" ht="30" customHeight="1" x14ac:dyDescent="0.3">
      <c r="B21" s="43" t="s">
        <v>52</v>
      </c>
      <c r="C21" s="44">
        <v>1</v>
      </c>
      <c r="D21" s="45"/>
      <c r="E21" s="45"/>
      <c r="F21" s="46">
        <f>IF(QUINCAILLERIE!$D21&gt;QUINCAILLERIE!$E21,"",QUINCAILLERIE!$E21-QUINCAILLERIE!$D21)</f>
        <v>0</v>
      </c>
      <c r="G21" s="47">
        <f t="shared" si="0"/>
        <v>0</v>
      </c>
    </row>
    <row r="22" spans="2:7" ht="30" customHeight="1" x14ac:dyDescent="0.3">
      <c r="B22" s="48" t="s">
        <v>53</v>
      </c>
      <c r="C22" s="51">
        <v>1</v>
      </c>
      <c r="D22" s="49"/>
      <c r="E22" s="49"/>
      <c r="F22" s="46">
        <f>IF(QUINCAILLERIE!$D22&gt;QUINCAILLERIE!$E22,"",QUINCAILLERIE!$E22-QUINCAILLERIE!$D22)</f>
        <v>0</v>
      </c>
      <c r="G22" s="47">
        <f t="shared" si="0"/>
        <v>0</v>
      </c>
    </row>
    <row r="23" spans="2:7" ht="30" customHeight="1" x14ac:dyDescent="0.3">
      <c r="B23" s="48" t="s">
        <v>54</v>
      </c>
      <c r="C23" s="51" t="s">
        <v>55</v>
      </c>
      <c r="D23" s="49"/>
      <c r="E23" s="49">
        <v>5</v>
      </c>
      <c r="F23" s="46">
        <f>IF(QUINCAILLERIE!$D23&gt;QUINCAILLERIE!$E23,"",QUINCAILLERIE!$E23-QUINCAILLERIE!$D23)</f>
        <v>5</v>
      </c>
      <c r="G23" s="47">
        <f t="shared" si="0"/>
        <v>0</v>
      </c>
    </row>
    <row r="24" spans="2:7" ht="30" customHeight="1" x14ac:dyDescent="0.3">
      <c r="B24" s="48" t="s">
        <v>56</v>
      </c>
      <c r="C24" s="51" t="s">
        <v>55</v>
      </c>
      <c r="D24" s="49"/>
      <c r="E24" s="49">
        <v>5</v>
      </c>
      <c r="F24" s="46">
        <f>IF(QUINCAILLERIE!$D24&gt;QUINCAILLERIE!$E24,"",QUINCAILLERIE!$E24-QUINCAILLERIE!$D24)</f>
        <v>5</v>
      </c>
      <c r="G24" s="47">
        <f t="shared" si="0"/>
        <v>0</v>
      </c>
    </row>
    <row r="25" spans="2:7" ht="30" customHeight="1" x14ac:dyDescent="0.3">
      <c r="B25" s="43" t="s">
        <v>57</v>
      </c>
      <c r="C25" s="51" t="s">
        <v>55</v>
      </c>
      <c r="D25" s="45"/>
      <c r="E25" s="49">
        <v>5</v>
      </c>
      <c r="F25" s="46">
        <f>IF(QUINCAILLERIE!$D25&gt;QUINCAILLERIE!$E25,"",QUINCAILLERIE!$E25-QUINCAILLERIE!$D25)</f>
        <v>5</v>
      </c>
      <c r="G25" s="47">
        <f t="shared" si="0"/>
        <v>0</v>
      </c>
    </row>
    <row r="26" spans="2:7" ht="30" customHeight="1" x14ac:dyDescent="0.3">
      <c r="B26" s="48" t="s">
        <v>58</v>
      </c>
      <c r="C26" s="51" t="s">
        <v>55</v>
      </c>
      <c r="D26" s="49"/>
      <c r="E26" s="49">
        <v>5</v>
      </c>
      <c r="F26" s="46">
        <f>IF(QUINCAILLERIE!$D26&gt;QUINCAILLERIE!$E26,"",QUINCAILLERIE!$E26-QUINCAILLERIE!$D26)</f>
        <v>5</v>
      </c>
      <c r="G26" s="47">
        <f t="shared" si="0"/>
        <v>0</v>
      </c>
    </row>
    <row r="27" spans="2:7" ht="30" customHeight="1" x14ac:dyDescent="0.3">
      <c r="B27" s="48" t="s">
        <v>59</v>
      </c>
      <c r="C27" s="51" t="s">
        <v>55</v>
      </c>
      <c r="D27" s="49"/>
      <c r="E27" s="49">
        <v>5</v>
      </c>
      <c r="F27" s="46">
        <f>IF(QUINCAILLERIE!$D27&gt;QUINCAILLERIE!$E27,"",QUINCAILLERIE!$E27-QUINCAILLERIE!$D27)</f>
        <v>5</v>
      </c>
      <c r="G27" s="47">
        <f t="shared" si="0"/>
        <v>0</v>
      </c>
    </row>
    <row r="28" spans="2:7" ht="30" customHeight="1" x14ac:dyDescent="0.3">
      <c r="B28" s="48" t="s">
        <v>60</v>
      </c>
      <c r="C28" s="51" t="s">
        <v>55</v>
      </c>
      <c r="D28" s="49"/>
      <c r="E28" s="49">
        <v>5</v>
      </c>
      <c r="F28" s="46">
        <f>IF(QUINCAILLERIE!$D28&gt;QUINCAILLERIE!$E28,"",QUINCAILLERIE!$E28-QUINCAILLERIE!$D28)</f>
        <v>5</v>
      </c>
      <c r="G28" s="47">
        <f t="shared" si="0"/>
        <v>0</v>
      </c>
    </row>
    <row r="29" spans="2:7" ht="30" customHeight="1" x14ac:dyDescent="0.3">
      <c r="B29" s="43" t="s">
        <v>61</v>
      </c>
      <c r="C29" s="51" t="s">
        <v>55</v>
      </c>
      <c r="D29" s="45"/>
      <c r="E29" s="49">
        <v>5</v>
      </c>
      <c r="F29" s="46">
        <f>IF(QUINCAILLERIE!$D29&gt;QUINCAILLERIE!$E29,"",QUINCAILLERIE!$E29-QUINCAILLERIE!$D29)</f>
        <v>5</v>
      </c>
      <c r="G29" s="47">
        <f t="shared" si="0"/>
        <v>0</v>
      </c>
    </row>
    <row r="30" spans="2:7" ht="30" customHeight="1" x14ac:dyDescent="0.3">
      <c r="B30" s="48" t="s">
        <v>62</v>
      </c>
      <c r="C30" s="51" t="s">
        <v>55</v>
      </c>
      <c r="D30" s="49"/>
      <c r="E30" s="49">
        <v>5</v>
      </c>
      <c r="F30" s="46">
        <f>IF(QUINCAILLERIE!$D30&gt;QUINCAILLERIE!$E30,"",QUINCAILLERIE!$E30-QUINCAILLERIE!$D30)</f>
        <v>5</v>
      </c>
      <c r="G30" s="47">
        <f t="shared" si="0"/>
        <v>0</v>
      </c>
    </row>
    <row r="31" spans="2:7" ht="30" customHeight="1" x14ac:dyDescent="0.3">
      <c r="B31" s="48" t="s">
        <v>63</v>
      </c>
      <c r="C31" s="51" t="s">
        <v>55</v>
      </c>
      <c r="D31" s="49"/>
      <c r="E31" s="49">
        <v>5</v>
      </c>
      <c r="F31" s="46">
        <f>IF(QUINCAILLERIE!$D31&gt;QUINCAILLERIE!$E31,"",QUINCAILLERIE!$E31-QUINCAILLERIE!$D31)</f>
        <v>5</v>
      </c>
      <c r="G31" s="47">
        <f t="shared" si="0"/>
        <v>0</v>
      </c>
    </row>
    <row r="32" spans="2:7" ht="30" customHeight="1" x14ac:dyDescent="0.3">
      <c r="B32" s="48" t="s">
        <v>64</v>
      </c>
      <c r="C32" s="51" t="s">
        <v>55</v>
      </c>
      <c r="D32" s="49"/>
      <c r="E32" s="49">
        <v>5</v>
      </c>
      <c r="F32" s="46">
        <f>IF(QUINCAILLERIE!$D32&gt;QUINCAILLERIE!$E32,"",QUINCAILLERIE!$E32-QUINCAILLERIE!$D32)</f>
        <v>5</v>
      </c>
      <c r="G32" s="47">
        <f t="shared" si="0"/>
        <v>0</v>
      </c>
    </row>
    <row r="33" spans="2:7" ht="30" customHeight="1" x14ac:dyDescent="0.3">
      <c r="B33" s="43" t="s">
        <v>65</v>
      </c>
      <c r="C33" s="51" t="s">
        <v>55</v>
      </c>
      <c r="D33" s="45"/>
      <c r="E33" s="49">
        <v>5</v>
      </c>
      <c r="F33" s="46">
        <f>IF(QUINCAILLERIE!$D33&gt;QUINCAILLERIE!$E33,"",QUINCAILLERIE!$E33-QUINCAILLERIE!$D33)</f>
        <v>5</v>
      </c>
      <c r="G33" s="47">
        <f t="shared" si="0"/>
        <v>0</v>
      </c>
    </row>
    <row r="34" spans="2:7" ht="30" customHeight="1" x14ac:dyDescent="0.3">
      <c r="B34" s="48" t="s">
        <v>66</v>
      </c>
      <c r="C34" s="51" t="s">
        <v>55</v>
      </c>
      <c r="D34" s="49"/>
      <c r="E34" s="49">
        <v>5</v>
      </c>
      <c r="F34" s="46">
        <f>IF(QUINCAILLERIE!$D34&gt;QUINCAILLERIE!$E34,"",QUINCAILLERIE!$E34-QUINCAILLERIE!$D34)</f>
        <v>5</v>
      </c>
      <c r="G34" s="47">
        <f t="shared" si="0"/>
        <v>0</v>
      </c>
    </row>
    <row r="35" spans="2:7" ht="30" customHeight="1" x14ac:dyDescent="0.3">
      <c r="B35" s="48" t="s">
        <v>67</v>
      </c>
      <c r="C35" s="51" t="s">
        <v>55</v>
      </c>
      <c r="D35" s="49"/>
      <c r="E35" s="49">
        <v>5</v>
      </c>
      <c r="F35" s="46">
        <f>IF(QUINCAILLERIE!$D35&gt;QUINCAILLERIE!$E35,"",QUINCAILLERIE!$E35-QUINCAILLERIE!$D35)</f>
        <v>5</v>
      </c>
      <c r="G35" s="47">
        <f t="shared" si="0"/>
        <v>0</v>
      </c>
    </row>
    <row r="36" spans="2:7" ht="30" customHeight="1" x14ac:dyDescent="0.3">
      <c r="B36" s="48" t="s">
        <v>68</v>
      </c>
      <c r="C36" s="51" t="s">
        <v>55</v>
      </c>
      <c r="D36" s="49"/>
      <c r="E36" s="49">
        <v>5</v>
      </c>
      <c r="F36" s="46">
        <f>IF(QUINCAILLERIE!$D36&gt;QUINCAILLERIE!$E36,"",QUINCAILLERIE!$E36-QUINCAILLERIE!$D36)</f>
        <v>5</v>
      </c>
      <c r="G36" s="47">
        <f t="shared" si="0"/>
        <v>0</v>
      </c>
    </row>
    <row r="37" spans="2:7" ht="30" customHeight="1" x14ac:dyDescent="0.3">
      <c r="B37" s="43" t="s">
        <v>69</v>
      </c>
      <c r="C37" s="51" t="s">
        <v>55</v>
      </c>
      <c r="D37" s="45"/>
      <c r="E37" s="49">
        <v>5</v>
      </c>
      <c r="F37" s="46">
        <f>IF(QUINCAILLERIE!$D37&gt;QUINCAILLERIE!$E37,"",QUINCAILLERIE!$E37-QUINCAILLERIE!$D37)</f>
        <v>5</v>
      </c>
      <c r="G37" s="47">
        <f t="shared" si="0"/>
        <v>0</v>
      </c>
    </row>
    <row r="38" spans="2:7" ht="30" customHeight="1" x14ac:dyDescent="0.3">
      <c r="B38" s="48" t="s">
        <v>70</v>
      </c>
      <c r="C38" s="51" t="s">
        <v>55</v>
      </c>
      <c r="D38" s="49"/>
      <c r="E38" s="49">
        <v>5</v>
      </c>
      <c r="F38" s="46">
        <f>IF(QUINCAILLERIE!$D38&gt;QUINCAILLERIE!$E38,"",QUINCAILLERIE!$E38-QUINCAILLERIE!$D38)</f>
        <v>5</v>
      </c>
      <c r="G38" s="47">
        <f t="shared" si="0"/>
        <v>0</v>
      </c>
    </row>
    <row r="39" spans="2:7" ht="30" customHeight="1" x14ac:dyDescent="0.3">
      <c r="B39" s="48" t="s">
        <v>71</v>
      </c>
      <c r="C39" s="51" t="s">
        <v>55</v>
      </c>
      <c r="D39" s="49"/>
      <c r="E39" s="49">
        <v>5</v>
      </c>
      <c r="F39" s="46">
        <f>IF(QUINCAILLERIE!$D39&gt;QUINCAILLERIE!$E39,"",QUINCAILLERIE!$E39-QUINCAILLERIE!$D39)</f>
        <v>5</v>
      </c>
      <c r="G39" s="47">
        <f t="shared" si="0"/>
        <v>0</v>
      </c>
    </row>
    <row r="40" spans="2:7" ht="30" customHeight="1" x14ac:dyDescent="0.3">
      <c r="B40" s="48" t="s">
        <v>72</v>
      </c>
      <c r="C40" s="51" t="s">
        <v>55</v>
      </c>
      <c r="D40" s="49"/>
      <c r="E40" s="49">
        <v>5</v>
      </c>
      <c r="F40" s="46">
        <f>IF(QUINCAILLERIE!$D40&gt;QUINCAILLERIE!$E40,"",QUINCAILLERIE!$E40-QUINCAILLERIE!$D40)</f>
        <v>5</v>
      </c>
      <c r="G40" s="47">
        <f t="shared" si="0"/>
        <v>0</v>
      </c>
    </row>
    <row r="41" spans="2:7" ht="30" customHeight="1" x14ac:dyDescent="0.3">
      <c r="B41" s="43" t="s">
        <v>73</v>
      </c>
      <c r="C41" s="51" t="s">
        <v>55</v>
      </c>
      <c r="D41" s="45"/>
      <c r="E41" s="49">
        <v>5</v>
      </c>
      <c r="F41" s="46">
        <f>IF(QUINCAILLERIE!$D41&gt;QUINCAILLERIE!$E41,"",QUINCAILLERIE!$E41-QUINCAILLERIE!$D41)</f>
        <v>5</v>
      </c>
      <c r="G41" s="47">
        <f t="shared" si="0"/>
        <v>0</v>
      </c>
    </row>
    <row r="42" spans="2:7" ht="30" customHeight="1" x14ac:dyDescent="0.3">
      <c r="B42" s="48" t="s">
        <v>74</v>
      </c>
      <c r="C42" s="51" t="s">
        <v>55</v>
      </c>
      <c r="D42" s="49"/>
      <c r="E42" s="49">
        <v>5</v>
      </c>
      <c r="F42" s="46">
        <f>IF(QUINCAILLERIE!$D42&gt;QUINCAILLERIE!$E42,"",QUINCAILLERIE!$E42-QUINCAILLERIE!$D42)</f>
        <v>5</v>
      </c>
      <c r="G42" s="47">
        <f t="shared" si="0"/>
        <v>0</v>
      </c>
    </row>
    <row r="43" spans="2:7" ht="30" customHeight="1" x14ac:dyDescent="0.3">
      <c r="B43" s="48" t="s">
        <v>75</v>
      </c>
      <c r="C43" s="51" t="s">
        <v>55</v>
      </c>
      <c r="D43" s="49"/>
      <c r="E43" s="49">
        <v>5</v>
      </c>
      <c r="F43" s="46">
        <f>IF(QUINCAILLERIE!$D43&gt;QUINCAILLERIE!$E43,"",QUINCAILLERIE!$E43-QUINCAILLERIE!$D43)</f>
        <v>5</v>
      </c>
      <c r="G43" s="47">
        <f t="shared" si="0"/>
        <v>0</v>
      </c>
    </row>
    <row r="44" spans="2:7" ht="30" customHeight="1" x14ac:dyDescent="0.3">
      <c r="B44" s="48" t="s">
        <v>76</v>
      </c>
      <c r="C44" s="51" t="s">
        <v>55</v>
      </c>
      <c r="D44" s="49"/>
      <c r="E44" s="49">
        <v>5</v>
      </c>
      <c r="F44" s="46">
        <f>IF(QUINCAILLERIE!$D44&gt;QUINCAILLERIE!$E44,"",QUINCAILLERIE!$E44-QUINCAILLERIE!$D44)</f>
        <v>5</v>
      </c>
      <c r="G44" s="47">
        <f t="shared" si="0"/>
        <v>0</v>
      </c>
    </row>
    <row r="45" spans="2:7" ht="30" customHeight="1" x14ac:dyDescent="0.3">
      <c r="B45" s="43" t="s">
        <v>77</v>
      </c>
      <c r="C45" s="51" t="s">
        <v>55</v>
      </c>
      <c r="D45" s="45"/>
      <c r="E45" s="49">
        <v>5</v>
      </c>
      <c r="F45" s="46">
        <f>IF(QUINCAILLERIE!$D45&gt;QUINCAILLERIE!$E45,"",QUINCAILLERIE!$E45-QUINCAILLERIE!$D45)</f>
        <v>5</v>
      </c>
      <c r="G45" s="47">
        <f t="shared" si="0"/>
        <v>0</v>
      </c>
    </row>
    <row r="46" spans="2:7" ht="30" customHeight="1" x14ac:dyDescent="0.3">
      <c r="B46" s="48" t="s">
        <v>78</v>
      </c>
      <c r="C46" s="51" t="s">
        <v>55</v>
      </c>
      <c r="D46" s="49"/>
      <c r="E46" s="49">
        <v>5</v>
      </c>
      <c r="F46" s="46">
        <f>IF(QUINCAILLERIE!$D46&gt;QUINCAILLERIE!$E46,"",QUINCAILLERIE!$E46-QUINCAILLERIE!$D46)</f>
        <v>5</v>
      </c>
      <c r="G46" s="47">
        <f t="shared" si="0"/>
        <v>0</v>
      </c>
    </row>
    <row r="47" spans="2:7" ht="30" customHeight="1" x14ac:dyDescent="0.3">
      <c r="B47" s="48" t="s">
        <v>79</v>
      </c>
      <c r="C47" s="51" t="s">
        <v>80</v>
      </c>
      <c r="D47" s="49"/>
      <c r="E47" s="49">
        <v>10</v>
      </c>
      <c r="F47" s="46">
        <f>IF(QUINCAILLERIE!$D47&gt;QUINCAILLERIE!$E47,"",QUINCAILLERIE!$E47-QUINCAILLERIE!$D47)</f>
        <v>10</v>
      </c>
      <c r="G47" s="47">
        <f t="shared" si="0"/>
        <v>0</v>
      </c>
    </row>
    <row r="48" spans="2:7" ht="30" customHeight="1" x14ac:dyDescent="0.3">
      <c r="B48" s="48" t="s">
        <v>81</v>
      </c>
      <c r="C48" s="51" t="s">
        <v>80</v>
      </c>
      <c r="D48" s="49"/>
      <c r="E48" s="49">
        <v>10</v>
      </c>
      <c r="F48" s="46">
        <f>IF(QUINCAILLERIE!$D48&gt;QUINCAILLERIE!$E48,"",QUINCAILLERIE!$E48-QUINCAILLERIE!$D48)</f>
        <v>10</v>
      </c>
      <c r="G48" s="47">
        <f t="shared" si="0"/>
        <v>0</v>
      </c>
    </row>
    <row r="49" spans="2:7" ht="30" customHeight="1" x14ac:dyDescent="0.3">
      <c r="B49" s="43" t="s">
        <v>82</v>
      </c>
      <c r="C49" s="51" t="s">
        <v>80</v>
      </c>
      <c r="D49" s="45"/>
      <c r="E49" s="49">
        <v>10</v>
      </c>
      <c r="F49" s="46">
        <f>IF(QUINCAILLERIE!$D49&gt;QUINCAILLERIE!$E49,"",QUINCAILLERIE!$E49-QUINCAILLERIE!$D49)</f>
        <v>10</v>
      </c>
      <c r="G49" s="47">
        <f t="shared" si="0"/>
        <v>0</v>
      </c>
    </row>
    <row r="50" spans="2:7" ht="30" customHeight="1" x14ac:dyDescent="0.3">
      <c r="B50" s="48" t="s">
        <v>83</v>
      </c>
      <c r="C50" s="51" t="s">
        <v>80</v>
      </c>
      <c r="D50" s="49"/>
      <c r="E50" s="49">
        <v>10</v>
      </c>
      <c r="F50" s="46">
        <f>IF(QUINCAILLERIE!$D50&gt;QUINCAILLERIE!$E50,"",QUINCAILLERIE!$E50-QUINCAILLERIE!$D50)</f>
        <v>10</v>
      </c>
      <c r="G50" s="47">
        <f t="shared" si="0"/>
        <v>0</v>
      </c>
    </row>
    <row r="51" spans="2:7" ht="30" customHeight="1" x14ac:dyDescent="0.3">
      <c r="B51" s="48" t="s">
        <v>84</v>
      </c>
      <c r="C51" s="51" t="s">
        <v>85</v>
      </c>
      <c r="D51" s="49"/>
      <c r="E51" s="49">
        <v>10</v>
      </c>
      <c r="F51" s="46">
        <f>IF(QUINCAILLERIE!$D51&gt;QUINCAILLERIE!$E51,"",QUINCAILLERIE!$E51-QUINCAILLERIE!$D51)</f>
        <v>10</v>
      </c>
      <c r="G51" s="47">
        <f t="shared" si="0"/>
        <v>0</v>
      </c>
    </row>
    <row r="52" spans="2:7" ht="30" customHeight="1" x14ac:dyDescent="0.3">
      <c r="B52" s="48" t="s">
        <v>86</v>
      </c>
      <c r="C52" s="51" t="s">
        <v>85</v>
      </c>
      <c r="D52" s="49"/>
      <c r="E52" s="49">
        <v>10</v>
      </c>
      <c r="F52" s="46">
        <f>IF(QUINCAILLERIE!$D52&gt;QUINCAILLERIE!$E52,"",QUINCAILLERIE!$E52-QUINCAILLERIE!$D52)</f>
        <v>10</v>
      </c>
      <c r="G52" s="47">
        <f t="shared" si="0"/>
        <v>0</v>
      </c>
    </row>
    <row r="53" spans="2:7" ht="30" customHeight="1" x14ac:dyDescent="0.3">
      <c r="B53" s="43" t="s">
        <v>87</v>
      </c>
      <c r="C53" s="44" t="s">
        <v>88</v>
      </c>
      <c r="D53" s="45"/>
      <c r="E53" s="49">
        <v>5</v>
      </c>
      <c r="F53" s="46">
        <f>IF(QUINCAILLERIE!$D53&gt;QUINCAILLERIE!$E53,"",QUINCAILLERIE!$E53-QUINCAILLERIE!$D53)</f>
        <v>5</v>
      </c>
      <c r="G53" s="47">
        <f t="shared" si="0"/>
        <v>0</v>
      </c>
    </row>
    <row r="54" spans="2:7" ht="30" customHeight="1" x14ac:dyDescent="0.3">
      <c r="B54" s="48" t="s">
        <v>89</v>
      </c>
      <c r="C54" s="44" t="s">
        <v>88</v>
      </c>
      <c r="D54" s="49"/>
      <c r="E54" s="49">
        <v>5</v>
      </c>
      <c r="F54" s="46">
        <f>IF(QUINCAILLERIE!$D54&gt;QUINCAILLERIE!$E54,"",QUINCAILLERIE!$E54-QUINCAILLERIE!$D54)</f>
        <v>5</v>
      </c>
      <c r="G54" s="47">
        <f t="shared" si="0"/>
        <v>0</v>
      </c>
    </row>
    <row r="55" spans="2:7" ht="30" customHeight="1" x14ac:dyDescent="0.3">
      <c r="B55" s="48" t="s">
        <v>90</v>
      </c>
      <c r="C55" s="51">
        <v>5</v>
      </c>
      <c r="D55" s="49"/>
      <c r="E55" s="49">
        <v>5</v>
      </c>
      <c r="F55" s="46">
        <f>IF(QUINCAILLERIE!$D55&gt;QUINCAILLERIE!$E55,"",QUINCAILLERIE!$E55-QUINCAILLERIE!$D55)</f>
        <v>5</v>
      </c>
      <c r="G55" s="47">
        <f t="shared" si="0"/>
        <v>0</v>
      </c>
    </row>
    <row r="56" spans="2:7" ht="30" customHeight="1" x14ac:dyDescent="0.3">
      <c r="B56" s="48" t="s">
        <v>91</v>
      </c>
      <c r="C56" s="51">
        <v>5</v>
      </c>
      <c r="D56" s="49"/>
      <c r="E56" s="49">
        <v>5</v>
      </c>
      <c r="F56" s="46">
        <f>IF(QUINCAILLERIE!$D56&gt;QUINCAILLERIE!$E56,"",QUINCAILLERIE!$E56-QUINCAILLERIE!$D56)</f>
        <v>5</v>
      </c>
      <c r="G56" s="47">
        <f t="shared" si="0"/>
        <v>0</v>
      </c>
    </row>
    <row r="57" spans="2:7" ht="30" customHeight="1" x14ac:dyDescent="0.3">
      <c r="B57" s="48" t="s">
        <v>92</v>
      </c>
      <c r="C57" s="51">
        <v>2</v>
      </c>
      <c r="D57" s="49">
        <v>4</v>
      </c>
      <c r="E57" s="49">
        <v>5</v>
      </c>
      <c r="F57" s="46">
        <f>IF(QUINCAILLERIE!$D57&gt;QUINCAILLERIE!$E57,"",QUINCAILLERIE!$E57-QUINCAILLERIE!$D57)</f>
        <v>1</v>
      </c>
      <c r="G57" s="47">
        <f t="shared" si="0"/>
        <v>4</v>
      </c>
    </row>
    <row r="58" spans="2:7" ht="30" customHeight="1" x14ac:dyDescent="0.3">
      <c r="B58" s="48" t="s">
        <v>93</v>
      </c>
      <c r="C58" s="51">
        <v>2</v>
      </c>
      <c r="D58" s="49">
        <v>3</v>
      </c>
      <c r="E58" s="49">
        <v>5</v>
      </c>
      <c r="F58" s="46">
        <f>IF(QUINCAILLERIE!$D58&gt;QUINCAILLERIE!$E58,"",QUINCAILLERIE!$E58-QUINCAILLERIE!$D58)</f>
        <v>2</v>
      </c>
      <c r="G58" s="47">
        <f t="shared" si="0"/>
        <v>3</v>
      </c>
    </row>
    <row r="59" spans="2:7" ht="30" customHeight="1" x14ac:dyDescent="0.3">
      <c r="B59" s="48" t="s">
        <v>94</v>
      </c>
      <c r="C59" s="51" t="s">
        <v>95</v>
      </c>
      <c r="D59" s="49"/>
      <c r="E59" s="49">
        <v>2</v>
      </c>
      <c r="F59" s="46">
        <f>IF(QUINCAILLERIE!$D59&gt;QUINCAILLERIE!$E59,"",QUINCAILLERIE!$E59-QUINCAILLERIE!$D59)</f>
        <v>2</v>
      </c>
      <c r="G59" s="47">
        <f t="shared" si="0"/>
        <v>0</v>
      </c>
    </row>
    <row r="60" spans="2:7" ht="30" customHeight="1" x14ac:dyDescent="0.3">
      <c r="B60" s="48" t="s">
        <v>96</v>
      </c>
      <c r="C60" s="51" t="s">
        <v>97</v>
      </c>
      <c r="D60" s="49"/>
      <c r="E60" s="49">
        <v>2</v>
      </c>
      <c r="F60" s="46">
        <f>IF(QUINCAILLERIE!$D60&gt;QUINCAILLERIE!$E60,"",QUINCAILLERIE!$E60-QUINCAILLERIE!$D60)</f>
        <v>2</v>
      </c>
      <c r="G60" s="47">
        <f t="shared" si="0"/>
        <v>0</v>
      </c>
    </row>
    <row r="61" spans="2:7" ht="30" customHeight="1" x14ac:dyDescent="0.3">
      <c r="B61" s="43" t="s">
        <v>98</v>
      </c>
      <c r="C61" s="44">
        <v>200</v>
      </c>
      <c r="D61" s="45"/>
      <c r="E61" s="45">
        <v>2</v>
      </c>
      <c r="F61" s="46">
        <f>IF(QUINCAILLERIE!$D61&gt;QUINCAILLERIE!$E61,"",QUINCAILLERIE!$E61-QUINCAILLERIE!$D61)</f>
        <v>2</v>
      </c>
      <c r="G61" s="47">
        <f t="shared" si="0"/>
        <v>0</v>
      </c>
    </row>
    <row r="62" spans="2:7" ht="30" customHeight="1" x14ac:dyDescent="0.3">
      <c r="B62" s="48" t="s">
        <v>99</v>
      </c>
      <c r="C62" s="44" t="s">
        <v>100</v>
      </c>
      <c r="D62" s="49"/>
      <c r="E62" s="49">
        <v>5</v>
      </c>
      <c r="F62" s="46">
        <f>IF(QUINCAILLERIE!$D62&gt;QUINCAILLERIE!$E62,"",QUINCAILLERIE!$E62-QUINCAILLERIE!$D62)</f>
        <v>5</v>
      </c>
      <c r="G62" s="47">
        <f t="shared" si="0"/>
        <v>0</v>
      </c>
    </row>
    <row r="63" spans="2:7" ht="30" customHeight="1" x14ac:dyDescent="0.3">
      <c r="B63" s="48" t="s">
        <v>101</v>
      </c>
      <c r="C63" s="44" t="s">
        <v>100</v>
      </c>
      <c r="D63" s="49"/>
      <c r="E63" s="49">
        <v>5</v>
      </c>
      <c r="F63" s="46">
        <f>IF(QUINCAILLERIE!$D63&gt;QUINCAILLERIE!$E63,"",QUINCAILLERIE!$E63-QUINCAILLERIE!$D63)</f>
        <v>5</v>
      </c>
      <c r="G63" s="47">
        <f t="shared" si="0"/>
        <v>0</v>
      </c>
    </row>
    <row r="64" spans="2:7" ht="30" customHeight="1" x14ac:dyDescent="0.3">
      <c r="B64" s="48" t="s">
        <v>102</v>
      </c>
      <c r="C64" s="44" t="s">
        <v>100</v>
      </c>
      <c r="D64" s="49"/>
      <c r="E64" s="49">
        <v>5</v>
      </c>
      <c r="F64" s="46">
        <f>IF(QUINCAILLERIE!$D64&gt;QUINCAILLERIE!$E64,"",QUINCAILLERIE!$E64-QUINCAILLERIE!$D64)</f>
        <v>5</v>
      </c>
      <c r="G64" s="47">
        <f t="shared" si="0"/>
        <v>0</v>
      </c>
    </row>
    <row r="65" spans="2:7" ht="30" customHeight="1" x14ac:dyDescent="0.3">
      <c r="B65" s="48" t="s">
        <v>103</v>
      </c>
      <c r="C65" s="44" t="s">
        <v>100</v>
      </c>
      <c r="D65" s="45"/>
      <c r="E65" s="49">
        <v>5</v>
      </c>
      <c r="F65" s="46">
        <f>IF(QUINCAILLERIE!$D65&gt;QUINCAILLERIE!$E65,"",QUINCAILLERIE!$E65-QUINCAILLERIE!$D65)</f>
        <v>5</v>
      </c>
      <c r="G65" s="47">
        <f t="shared" si="0"/>
        <v>0</v>
      </c>
    </row>
    <row r="66" spans="2:7" ht="30" customHeight="1" x14ac:dyDescent="0.3">
      <c r="B66" s="48" t="s">
        <v>104</v>
      </c>
      <c r="C66" s="44" t="s">
        <v>100</v>
      </c>
      <c r="D66" s="49"/>
      <c r="E66" s="49">
        <v>5</v>
      </c>
      <c r="F66" s="46">
        <f>IF(QUINCAILLERIE!$D66&gt;QUINCAILLERIE!$E66,"",QUINCAILLERIE!$E66-QUINCAILLERIE!$D66)</f>
        <v>5</v>
      </c>
      <c r="G66" s="47">
        <f t="shared" si="0"/>
        <v>0</v>
      </c>
    </row>
    <row r="67" spans="2:7" ht="30" customHeight="1" x14ac:dyDescent="0.3">
      <c r="B67" s="48" t="s">
        <v>105</v>
      </c>
      <c r="C67" s="44" t="s">
        <v>100</v>
      </c>
      <c r="D67" s="45"/>
      <c r="E67" s="49">
        <v>5</v>
      </c>
      <c r="F67" s="46">
        <f>IF(QUINCAILLERIE!$D67&gt;QUINCAILLERIE!$E67,"",QUINCAILLERIE!$E67-QUINCAILLERIE!$D67)</f>
        <v>5</v>
      </c>
      <c r="G67" s="47">
        <f t="shared" si="0"/>
        <v>0</v>
      </c>
    </row>
    <row r="68" spans="2:7" ht="30" customHeight="1" x14ac:dyDescent="0.3">
      <c r="B68" s="48" t="s">
        <v>106</v>
      </c>
      <c r="C68" s="51">
        <v>20</v>
      </c>
      <c r="D68" s="49"/>
      <c r="E68" s="49">
        <v>5</v>
      </c>
      <c r="F68" s="46">
        <f>IF(QUINCAILLERIE!$D68&gt;QUINCAILLERIE!$E68,"",QUINCAILLERIE!$E68-QUINCAILLERIE!$D68)</f>
        <v>5</v>
      </c>
      <c r="G68" s="47">
        <f t="shared" si="0"/>
        <v>0</v>
      </c>
    </row>
    <row r="69" spans="2:7" ht="30" customHeight="1" x14ac:dyDescent="0.3">
      <c r="B69" s="48" t="s">
        <v>107</v>
      </c>
      <c r="C69" s="44">
        <v>10</v>
      </c>
      <c r="D69" s="49"/>
      <c r="E69" s="49">
        <v>5</v>
      </c>
      <c r="F69" s="46">
        <f>IF(QUINCAILLERIE!$D69&gt;QUINCAILLERIE!$E69,"",QUINCAILLERIE!$E69-QUINCAILLERIE!$D69)</f>
        <v>5</v>
      </c>
      <c r="G69" s="47">
        <f t="shared" ref="G69:G106" si="1">$D69</f>
        <v>0</v>
      </c>
    </row>
    <row r="70" spans="2:7" ht="30" customHeight="1" x14ac:dyDescent="0.3">
      <c r="B70" s="48" t="s">
        <v>108</v>
      </c>
      <c r="C70" s="44">
        <v>10</v>
      </c>
      <c r="D70" s="49"/>
      <c r="E70" s="49">
        <v>5</v>
      </c>
      <c r="F70" s="46">
        <f>IF(QUINCAILLERIE!$D70&gt;QUINCAILLERIE!$E70,"",QUINCAILLERIE!$E70-QUINCAILLERIE!$D70)</f>
        <v>5</v>
      </c>
      <c r="G70" s="47">
        <f t="shared" si="1"/>
        <v>0</v>
      </c>
    </row>
    <row r="71" spans="2:7" ht="30" customHeight="1" x14ac:dyDescent="0.3">
      <c r="B71" s="43" t="s">
        <v>109</v>
      </c>
      <c r="C71" s="44">
        <v>10</v>
      </c>
      <c r="D71" s="45"/>
      <c r="E71" s="49">
        <v>5</v>
      </c>
      <c r="F71" s="46">
        <f>IF(QUINCAILLERIE!$D71&gt;QUINCAILLERIE!$E71,"",QUINCAILLERIE!$E71-QUINCAILLERIE!$D71)</f>
        <v>5</v>
      </c>
      <c r="G71" s="47">
        <f t="shared" si="1"/>
        <v>0</v>
      </c>
    </row>
    <row r="72" spans="2:7" ht="30" customHeight="1" x14ac:dyDescent="0.3">
      <c r="B72" s="48" t="s">
        <v>110</v>
      </c>
      <c r="C72" s="52" t="s">
        <v>111</v>
      </c>
      <c r="D72" s="49"/>
      <c r="E72" s="49">
        <v>5</v>
      </c>
      <c r="F72" s="46">
        <f>IF(QUINCAILLERIE!$D72&gt;QUINCAILLERIE!$E72,"",QUINCAILLERIE!$E72-QUINCAILLERIE!$D72)</f>
        <v>5</v>
      </c>
      <c r="G72" s="47">
        <f t="shared" si="1"/>
        <v>0</v>
      </c>
    </row>
    <row r="73" spans="2:7" ht="30" customHeight="1" x14ac:dyDescent="0.3">
      <c r="B73" s="48" t="s">
        <v>112</v>
      </c>
      <c r="C73" s="52" t="s">
        <v>111</v>
      </c>
      <c r="D73" s="53"/>
      <c r="E73" s="49">
        <v>5</v>
      </c>
      <c r="F73" s="46">
        <f>IF(QUINCAILLERIE!$D73&gt;QUINCAILLERIE!$E73,"",QUINCAILLERIE!$E73-QUINCAILLERIE!$D73)</f>
        <v>5</v>
      </c>
      <c r="G73" s="47">
        <f t="shared" si="1"/>
        <v>0</v>
      </c>
    </row>
    <row r="74" spans="2:7" ht="30" customHeight="1" x14ac:dyDescent="0.3">
      <c r="B74" s="48" t="s">
        <v>113</v>
      </c>
      <c r="C74" s="52" t="s">
        <v>111</v>
      </c>
      <c r="D74" s="49"/>
      <c r="E74" s="49">
        <v>5</v>
      </c>
      <c r="F74" s="46">
        <f>IF(QUINCAILLERIE!$D74&gt;QUINCAILLERIE!$E74,"",QUINCAILLERIE!$E74-QUINCAILLERIE!$D74)</f>
        <v>5</v>
      </c>
      <c r="G74" s="47">
        <f t="shared" si="1"/>
        <v>0</v>
      </c>
    </row>
    <row r="75" spans="2:7" ht="30" customHeight="1" x14ac:dyDescent="0.3">
      <c r="B75" s="48" t="s">
        <v>114</v>
      </c>
      <c r="C75" s="52" t="s">
        <v>111</v>
      </c>
      <c r="D75" s="49"/>
      <c r="E75" s="49">
        <v>5</v>
      </c>
      <c r="F75" s="46">
        <f>IF(QUINCAILLERIE!$D75&gt;QUINCAILLERIE!$E75,"",QUINCAILLERIE!$E75-QUINCAILLERIE!$D75)</f>
        <v>5</v>
      </c>
      <c r="G75" s="47">
        <f t="shared" si="1"/>
        <v>0</v>
      </c>
    </row>
    <row r="76" spans="2:7" ht="30" customHeight="1" x14ac:dyDescent="0.3">
      <c r="B76" s="48" t="s">
        <v>115</v>
      </c>
      <c r="C76" s="52" t="s">
        <v>111</v>
      </c>
      <c r="D76" s="49"/>
      <c r="E76" s="49">
        <v>5</v>
      </c>
      <c r="F76" s="46">
        <f>IF(QUINCAILLERIE!$D76&gt;QUINCAILLERIE!$E76,"",QUINCAILLERIE!$E76-QUINCAILLERIE!$D76)</f>
        <v>5</v>
      </c>
      <c r="G76" s="47">
        <f t="shared" si="1"/>
        <v>0</v>
      </c>
    </row>
    <row r="77" spans="2:7" ht="30" customHeight="1" x14ac:dyDescent="0.3">
      <c r="B77" s="48" t="s">
        <v>116</v>
      </c>
      <c r="C77" s="52" t="s">
        <v>111</v>
      </c>
      <c r="D77" s="49"/>
      <c r="E77" s="49">
        <v>5</v>
      </c>
      <c r="F77" s="46">
        <f>IF(QUINCAILLERIE!$D77&gt;QUINCAILLERIE!$E77,"",QUINCAILLERIE!$E77-QUINCAILLERIE!$D77)</f>
        <v>5</v>
      </c>
      <c r="G77" s="47">
        <f t="shared" si="1"/>
        <v>0</v>
      </c>
    </row>
    <row r="78" spans="2:7" ht="30" customHeight="1" x14ac:dyDescent="0.3">
      <c r="B78" s="48" t="s">
        <v>117</v>
      </c>
      <c r="C78" s="54">
        <v>10</v>
      </c>
      <c r="D78" s="49"/>
      <c r="E78" s="53">
        <v>5</v>
      </c>
      <c r="F78" s="46">
        <f>IF(QUINCAILLERIE!$D78&gt;QUINCAILLERIE!$E78,"",QUINCAILLERIE!$E78-QUINCAILLERIE!$D78)</f>
        <v>5</v>
      </c>
      <c r="G78" s="47">
        <f t="shared" si="1"/>
        <v>0</v>
      </c>
    </row>
    <row r="79" spans="2:7" ht="30" customHeight="1" x14ac:dyDescent="0.3">
      <c r="B79" s="48" t="s">
        <v>118</v>
      </c>
      <c r="C79" s="54">
        <v>10</v>
      </c>
      <c r="D79" s="49"/>
      <c r="E79" s="53">
        <v>5</v>
      </c>
      <c r="F79" s="46">
        <f>IF(QUINCAILLERIE!$D79&gt;QUINCAILLERIE!$E79,"",QUINCAILLERIE!$E79-QUINCAILLERIE!$D79)</f>
        <v>5</v>
      </c>
      <c r="G79" s="47">
        <f t="shared" si="1"/>
        <v>0</v>
      </c>
    </row>
    <row r="80" spans="2:7" ht="30" customHeight="1" x14ac:dyDescent="0.3">
      <c r="B80" s="48" t="s">
        <v>119</v>
      </c>
      <c r="C80" s="54">
        <v>10</v>
      </c>
      <c r="D80" s="49"/>
      <c r="E80" s="53">
        <v>5</v>
      </c>
      <c r="F80" s="46">
        <f>IF(QUINCAILLERIE!$D80&gt;QUINCAILLERIE!$E80,"",QUINCAILLERIE!$E80-QUINCAILLERIE!$D80)</f>
        <v>5</v>
      </c>
      <c r="G80" s="47">
        <f t="shared" si="1"/>
        <v>0</v>
      </c>
    </row>
    <row r="81" spans="2:7" ht="30" customHeight="1" x14ac:dyDescent="0.3">
      <c r="B81" s="48" t="s">
        <v>120</v>
      </c>
      <c r="C81" s="54">
        <v>10</v>
      </c>
      <c r="D81" s="49"/>
      <c r="E81" s="53">
        <v>5</v>
      </c>
      <c r="F81" s="46">
        <f>IF(QUINCAILLERIE!$D81&gt;QUINCAILLERIE!$E81,"",QUINCAILLERIE!$E81-QUINCAILLERIE!$D81)</f>
        <v>5</v>
      </c>
      <c r="G81" s="47">
        <f t="shared" si="1"/>
        <v>0</v>
      </c>
    </row>
    <row r="82" spans="2:7" ht="30" customHeight="1" x14ac:dyDescent="0.3">
      <c r="B82" s="48" t="s">
        <v>121</v>
      </c>
      <c r="C82" s="54">
        <v>10</v>
      </c>
      <c r="D82" s="49"/>
      <c r="E82" s="53">
        <v>5</v>
      </c>
      <c r="F82" s="46">
        <f>IF(QUINCAILLERIE!$D82&gt;QUINCAILLERIE!$E82,"",QUINCAILLERIE!$E82-QUINCAILLERIE!$D82)</f>
        <v>5</v>
      </c>
      <c r="G82" s="47">
        <f t="shared" si="1"/>
        <v>0</v>
      </c>
    </row>
    <row r="83" spans="2:7" ht="30" customHeight="1" x14ac:dyDescent="0.3">
      <c r="B83" s="48" t="s">
        <v>122</v>
      </c>
      <c r="C83" s="54">
        <v>10</v>
      </c>
      <c r="D83" s="53"/>
      <c r="E83" s="53">
        <v>5</v>
      </c>
      <c r="F83" s="46">
        <f>IF(QUINCAILLERIE!$D83&gt;QUINCAILLERIE!$E83,"",QUINCAILLERIE!$E83-QUINCAILLERIE!$D83)</f>
        <v>5</v>
      </c>
      <c r="G83" s="47">
        <f t="shared" si="1"/>
        <v>0</v>
      </c>
    </row>
    <row r="84" spans="2:7" ht="30" customHeight="1" x14ac:dyDescent="0.3">
      <c r="B84" s="48" t="s">
        <v>123</v>
      </c>
      <c r="C84" s="52" t="s">
        <v>124</v>
      </c>
      <c r="D84" s="49"/>
      <c r="E84" s="49">
        <v>2</v>
      </c>
      <c r="F84" s="46">
        <f>IF(QUINCAILLERIE!$D84&gt;QUINCAILLERIE!$E84,"",QUINCAILLERIE!$E84-QUINCAILLERIE!$D84)</f>
        <v>2</v>
      </c>
      <c r="G84" s="47">
        <f t="shared" si="1"/>
        <v>0</v>
      </c>
    </row>
    <row r="85" spans="2:7" ht="30" customHeight="1" x14ac:dyDescent="0.3">
      <c r="B85" s="48" t="s">
        <v>125</v>
      </c>
      <c r="C85" s="52">
        <v>1</v>
      </c>
      <c r="D85" s="49"/>
      <c r="E85" s="49">
        <v>10</v>
      </c>
      <c r="F85" s="46">
        <f>IF(QUINCAILLERIE!$D85&gt;QUINCAILLERIE!$E85,"",QUINCAILLERIE!$E85-QUINCAILLERIE!$D85)</f>
        <v>10</v>
      </c>
      <c r="G85" s="47">
        <f t="shared" si="1"/>
        <v>0</v>
      </c>
    </row>
    <row r="86" spans="2:7" ht="30" customHeight="1" x14ac:dyDescent="0.3">
      <c r="B86" s="48" t="s">
        <v>126</v>
      </c>
      <c r="C86" s="52">
        <v>1</v>
      </c>
      <c r="D86" s="49"/>
      <c r="E86" s="49">
        <v>10</v>
      </c>
      <c r="F86" s="46">
        <f>IF(QUINCAILLERIE!$D86&gt;QUINCAILLERIE!$E86,"",QUINCAILLERIE!$E86-QUINCAILLERIE!$D86)</f>
        <v>10</v>
      </c>
      <c r="G86" s="47">
        <f t="shared" si="1"/>
        <v>0</v>
      </c>
    </row>
    <row r="87" spans="2:7" ht="30" customHeight="1" x14ac:dyDescent="0.3">
      <c r="B87" s="48" t="s">
        <v>127</v>
      </c>
      <c r="C87" s="52">
        <v>1</v>
      </c>
      <c r="D87" s="49"/>
      <c r="E87" s="49">
        <v>10</v>
      </c>
      <c r="F87" s="46">
        <f>IF(QUINCAILLERIE!$D87&gt;QUINCAILLERIE!$E87,"",QUINCAILLERIE!$E87-QUINCAILLERIE!$D87)</f>
        <v>10</v>
      </c>
      <c r="G87" s="47">
        <f t="shared" si="1"/>
        <v>0</v>
      </c>
    </row>
    <row r="88" spans="2:7" ht="30" customHeight="1" x14ac:dyDescent="0.3">
      <c r="B88" s="48" t="s">
        <v>128</v>
      </c>
      <c r="C88" s="52" t="s">
        <v>129</v>
      </c>
      <c r="D88" s="49"/>
      <c r="E88" s="49">
        <v>2</v>
      </c>
      <c r="F88" s="46">
        <f>IF(QUINCAILLERIE!$D88&gt;QUINCAILLERIE!$E88,"",QUINCAILLERIE!$E88-QUINCAILLERIE!$D88)</f>
        <v>2</v>
      </c>
      <c r="G88" s="47">
        <f t="shared" si="1"/>
        <v>0</v>
      </c>
    </row>
    <row r="89" spans="2:7" ht="30" customHeight="1" x14ac:dyDescent="0.3">
      <c r="B89" s="48" t="s">
        <v>130</v>
      </c>
      <c r="C89" s="52">
        <v>500</v>
      </c>
      <c r="D89" s="49"/>
      <c r="E89" s="49">
        <v>5</v>
      </c>
      <c r="F89" s="46">
        <f>IF(QUINCAILLERIE!$D89&gt;QUINCAILLERIE!$E89,"",QUINCAILLERIE!$E89-QUINCAILLERIE!$D89)</f>
        <v>5</v>
      </c>
      <c r="G89" s="47">
        <f t="shared" si="1"/>
        <v>0</v>
      </c>
    </row>
    <row r="90" spans="2:7" ht="30" customHeight="1" x14ac:dyDescent="0.3">
      <c r="B90" s="48" t="s">
        <v>131</v>
      </c>
      <c r="C90" s="52">
        <v>500</v>
      </c>
      <c r="D90" s="49"/>
      <c r="E90" s="49">
        <v>5</v>
      </c>
      <c r="F90" s="46">
        <f>IF(QUINCAILLERIE!$D90&gt;QUINCAILLERIE!$E90,"",QUINCAILLERIE!$E90-QUINCAILLERIE!$D90)</f>
        <v>5</v>
      </c>
      <c r="G90" s="47">
        <f t="shared" si="1"/>
        <v>0</v>
      </c>
    </row>
    <row r="91" spans="2:7" ht="30" customHeight="1" x14ac:dyDescent="0.3">
      <c r="B91" s="48" t="s">
        <v>132</v>
      </c>
      <c r="C91" s="52">
        <v>500</v>
      </c>
      <c r="D91" s="49"/>
      <c r="E91" s="49">
        <v>5</v>
      </c>
      <c r="F91" s="46">
        <f>IF(QUINCAILLERIE!$D91&gt;QUINCAILLERIE!$E91,"",QUINCAILLERIE!$E91-QUINCAILLERIE!$D91)</f>
        <v>5</v>
      </c>
      <c r="G91" s="47">
        <f t="shared" si="1"/>
        <v>0</v>
      </c>
    </row>
    <row r="92" spans="2:7" ht="30" customHeight="1" x14ac:dyDescent="0.3">
      <c r="B92" s="48" t="s">
        <v>133</v>
      </c>
      <c r="C92" s="52">
        <v>500</v>
      </c>
      <c r="D92" s="49"/>
      <c r="E92" s="49">
        <v>5</v>
      </c>
      <c r="F92" s="46">
        <f>IF(QUINCAILLERIE!$D92&gt;QUINCAILLERIE!$E92,"",QUINCAILLERIE!$E92-QUINCAILLERIE!$D92)</f>
        <v>5</v>
      </c>
      <c r="G92" s="47">
        <f t="shared" si="1"/>
        <v>0</v>
      </c>
    </row>
    <row r="93" spans="2:7" ht="30" customHeight="1" x14ac:dyDescent="0.3">
      <c r="B93" s="48" t="s">
        <v>134</v>
      </c>
      <c r="C93" s="52">
        <v>500</v>
      </c>
      <c r="D93" s="49"/>
      <c r="E93" s="49">
        <v>5</v>
      </c>
      <c r="F93" s="46">
        <f>IF(QUINCAILLERIE!$D93&gt;QUINCAILLERIE!$E93,"",QUINCAILLERIE!$E93-QUINCAILLERIE!$D93)</f>
        <v>5</v>
      </c>
      <c r="G93" s="47">
        <f t="shared" si="1"/>
        <v>0</v>
      </c>
    </row>
    <row r="94" spans="2:7" ht="30" customHeight="1" x14ac:dyDescent="0.3">
      <c r="B94" s="48" t="s">
        <v>135</v>
      </c>
      <c r="C94" s="52">
        <v>500</v>
      </c>
      <c r="D94" s="49"/>
      <c r="E94" s="49">
        <v>5</v>
      </c>
      <c r="F94" s="46">
        <f>IF(QUINCAILLERIE!$D94&gt;QUINCAILLERIE!$E94,"",QUINCAILLERIE!$E94-QUINCAILLERIE!$D94)</f>
        <v>5</v>
      </c>
      <c r="G94" s="47">
        <f t="shared" si="1"/>
        <v>0</v>
      </c>
    </row>
    <row r="95" spans="2:7" ht="30" customHeight="1" x14ac:dyDescent="0.3">
      <c r="B95" s="48" t="s">
        <v>136</v>
      </c>
      <c r="C95" s="52">
        <v>500</v>
      </c>
      <c r="D95" s="49"/>
      <c r="E95" s="49">
        <v>5</v>
      </c>
      <c r="F95" s="46">
        <f>IF(QUINCAILLERIE!$D95&gt;QUINCAILLERIE!$E95,"",QUINCAILLERIE!$E95-QUINCAILLERIE!$D95)</f>
        <v>5</v>
      </c>
      <c r="G95" s="47">
        <f t="shared" si="1"/>
        <v>0</v>
      </c>
    </row>
    <row r="96" spans="2:7" ht="30" customHeight="1" x14ac:dyDescent="0.3">
      <c r="B96" s="48" t="s">
        <v>137</v>
      </c>
      <c r="C96" s="52">
        <v>500</v>
      </c>
      <c r="D96" s="49"/>
      <c r="E96" s="49">
        <v>5</v>
      </c>
      <c r="F96" s="46">
        <f>IF(QUINCAILLERIE!$D96&gt;QUINCAILLERIE!$E96,"",QUINCAILLERIE!$E96-QUINCAILLERIE!$D96)</f>
        <v>5</v>
      </c>
      <c r="G96" s="47">
        <f t="shared" si="1"/>
        <v>0</v>
      </c>
    </row>
    <row r="97" spans="2:7" ht="30" customHeight="1" x14ac:dyDescent="0.3">
      <c r="B97" s="48" t="s">
        <v>138</v>
      </c>
      <c r="C97" s="52">
        <v>500</v>
      </c>
      <c r="D97" s="49"/>
      <c r="E97" s="49">
        <v>5</v>
      </c>
      <c r="F97" s="46">
        <f>IF(QUINCAILLERIE!$D97&gt;QUINCAILLERIE!$E97,"",QUINCAILLERIE!$E97-QUINCAILLERIE!$D97)</f>
        <v>5</v>
      </c>
      <c r="G97" s="47">
        <f t="shared" si="1"/>
        <v>0</v>
      </c>
    </row>
    <row r="98" spans="2:7" ht="30" customHeight="1" x14ac:dyDescent="0.3">
      <c r="B98" s="48" t="s">
        <v>139</v>
      </c>
      <c r="C98" s="52" t="s">
        <v>100</v>
      </c>
      <c r="D98" s="49"/>
      <c r="E98" s="49">
        <v>5</v>
      </c>
      <c r="F98" s="46">
        <f>IF(QUINCAILLERIE!$D98&gt;QUINCAILLERIE!$E98,"",QUINCAILLERIE!$E98-QUINCAILLERIE!$D98)</f>
        <v>5</v>
      </c>
      <c r="G98" s="47">
        <f t="shared" si="1"/>
        <v>0</v>
      </c>
    </row>
    <row r="99" spans="2:7" ht="30" customHeight="1" x14ac:dyDescent="0.3">
      <c r="B99" s="48" t="s">
        <v>140</v>
      </c>
      <c r="C99" s="52" t="s">
        <v>41</v>
      </c>
      <c r="D99" s="49"/>
      <c r="E99" s="49">
        <v>5</v>
      </c>
      <c r="F99" s="46">
        <f>IF(QUINCAILLERIE!$D99&gt;QUINCAILLERIE!$E99,"",QUINCAILLERIE!$E99-QUINCAILLERIE!$D99)</f>
        <v>5</v>
      </c>
      <c r="G99" s="47">
        <f t="shared" si="1"/>
        <v>0</v>
      </c>
    </row>
    <row r="100" spans="2:7" ht="30" customHeight="1" x14ac:dyDescent="0.3">
      <c r="B100" s="48" t="s">
        <v>141</v>
      </c>
      <c r="C100" s="52">
        <v>1</v>
      </c>
      <c r="D100" s="49"/>
      <c r="E100" s="49">
        <v>3</v>
      </c>
      <c r="F100" s="46">
        <f>IF(QUINCAILLERIE!$D100&gt;QUINCAILLERIE!$E100,"",QUINCAILLERIE!$E100-QUINCAILLERIE!$D100)</f>
        <v>3</v>
      </c>
      <c r="G100" s="47">
        <f t="shared" si="1"/>
        <v>0</v>
      </c>
    </row>
    <row r="101" spans="2:7" ht="30" customHeight="1" x14ac:dyDescent="0.3">
      <c r="B101" s="48"/>
      <c r="C101" s="52"/>
      <c r="D101" s="49"/>
      <c r="E101" s="49"/>
      <c r="F101" s="46">
        <f>IF(QUINCAILLERIE!$D101&gt;QUINCAILLERIE!$E101,"",QUINCAILLERIE!$E101-QUINCAILLERIE!$D101)</f>
        <v>0</v>
      </c>
      <c r="G101" s="47">
        <f t="shared" si="1"/>
        <v>0</v>
      </c>
    </row>
    <row r="102" spans="2:7" ht="30" customHeight="1" x14ac:dyDescent="0.3">
      <c r="B102" s="48"/>
      <c r="C102" s="52"/>
      <c r="D102" s="49"/>
      <c r="E102" s="49"/>
      <c r="F102" s="46">
        <f>IF(QUINCAILLERIE!$D102&gt;QUINCAILLERIE!$E102,"",QUINCAILLERIE!$E102-QUINCAILLERIE!$D102)</f>
        <v>0</v>
      </c>
      <c r="G102" s="47">
        <f t="shared" si="1"/>
        <v>0</v>
      </c>
    </row>
    <row r="103" spans="2:7" ht="30" customHeight="1" x14ac:dyDescent="0.3">
      <c r="B103" s="48"/>
      <c r="C103" s="52"/>
      <c r="D103" s="49"/>
      <c r="E103" s="49"/>
      <c r="F103" s="46">
        <f>IF(QUINCAILLERIE!$D103&gt;QUINCAILLERIE!$E103,"",QUINCAILLERIE!$E103-QUINCAILLERIE!$D103)</f>
        <v>0</v>
      </c>
      <c r="G103" s="47">
        <f t="shared" si="1"/>
        <v>0</v>
      </c>
    </row>
    <row r="104" spans="2:7" ht="30" customHeight="1" x14ac:dyDescent="0.3">
      <c r="B104" s="48"/>
      <c r="C104" s="52"/>
      <c r="D104" s="49"/>
      <c r="E104" s="49"/>
      <c r="F104" s="46">
        <f>IF(QUINCAILLERIE!$D104&gt;QUINCAILLERIE!$E104,"",QUINCAILLERIE!$E104-QUINCAILLERIE!$D104)</f>
        <v>0</v>
      </c>
      <c r="G104" s="47">
        <f t="shared" si="1"/>
        <v>0</v>
      </c>
    </row>
    <row r="105" spans="2:7" ht="30" customHeight="1" x14ac:dyDescent="0.3">
      <c r="B105" s="48"/>
      <c r="C105" s="52"/>
      <c r="D105" s="49"/>
      <c r="E105" s="49"/>
      <c r="F105" s="46">
        <f>IF(QUINCAILLERIE!$D105&gt;QUINCAILLERIE!$E105,"",QUINCAILLERIE!$E105-QUINCAILLERIE!$D105)</f>
        <v>0</v>
      </c>
      <c r="G105" s="47">
        <f t="shared" si="1"/>
        <v>0</v>
      </c>
    </row>
    <row r="106" spans="2:7" ht="30" customHeight="1" x14ac:dyDescent="0.3">
      <c r="B106" s="48"/>
      <c r="C106" s="52"/>
      <c r="D106" s="49"/>
      <c r="E106" s="49"/>
      <c r="F106" s="46">
        <f>IF(QUINCAILLERIE!$D106&gt;QUINCAILLERIE!$E106,"",QUINCAILLERIE!$E106-QUINCAILLERIE!$D106)</f>
        <v>0</v>
      </c>
      <c r="G106" s="47">
        <f t="shared" si="1"/>
        <v>0</v>
      </c>
    </row>
  </sheetData>
  <conditionalFormatting sqref="G5:G106">
    <cfRule type="cellIs" dxfId="1" priority="1" stopIfTrue="1" operator="lessThan">
      <formula>$E5</formula>
    </cfRule>
  </conditionalFormatting>
  <conditionalFormatting sqref="G5:G106">
    <cfRule type="cellIs" dxfId="0" priority="2" stopIfTrue="1" operator="greaterThanOrEqual">
      <formula>$E5</formula>
    </cfRule>
  </conditionalFormatting>
  <dataValidations xWindow="1442" yWindow="321" count="10">
    <dataValidation allowBlank="1" showInputMessage="1" showErrorMessage="1" prompt="Entrez l’unité dans cette colonne" sqref="C4" xr:uid="{0C8D48CA-A129-4D79-B533-B7825A1014CB}"/>
    <dataValidation allowBlank="1" showInputMessage="1" showErrorMessage="1" prompt="Entrez la quantité de chaque article dans cette colonne" sqref="D4" xr:uid="{656A2821-CE6D-4F8C-B426-CF138442E393}"/>
    <dataValidation allowBlank="1" showInputMessage="1" showErrorMessage="1" prompt="Entrez la quantité à réapprovisionner dans cette colonne" sqref="E4:F4" xr:uid="{B7486ED5-012F-42F1-B9FC-6276C9822BAC}"/>
    <dataValidation allowBlank="1" showInputMessage="1" showErrorMessage="1" prompt="Une icône d’indicateur dans cette colonne indique que les éléments de l’inventaire doivent être réapprovisionnés" sqref="G4" xr:uid="{CC7A65AD-8000-4A67-B86B-DD80F5BC1129}"/>
    <dataValidation allowBlank="1" showInputMessage="1" showErrorMessage="1" prompt="Lien de navigation vers la feuille de calcul Liste de choix d’inventaire" sqref="D2" xr:uid="{3E9CD913-1AA6-4CF8-B691-A2ACEC107A75}"/>
    <dataValidation allowBlank="1" showInputMessage="1" showErrorMessage="1" prompt="Lien de navigation pour modifier ou ajouter des éléments à la feuille de calcul Recherche bac" sqref="E2:F2" xr:uid="{00B710EE-250B-4A82-8070-62218EFCC7DA}"/>
    <dataValidation allowBlank="1" showInputMessage="1" showErrorMessage="1" prompt="Cette feuille de calcul affiche les éléments prêts pour la réorganisation, marqués automatiquement dans la colonne K. Il existe 2 liens de navigation dans les cellules E2 et F2 pour la liste de choix d’inventaire et les feuilles de calcul de recherche bac" sqref="A1" xr:uid="{D560C0D9-4AEA-44CC-BA90-CE9ACCC77C47}"/>
    <dataValidation allowBlank="1" showInputMessage="1" showErrorMessage="1" prompt="Nombre d’articles calculé automatiquement en fonction de leur description" sqref="B3" xr:uid="{44FE8B35-4463-41B0-9D4F-FF447D790109}"/>
    <dataValidation allowBlank="1" showInputMessage="1" showErrorMessage="1" prompt="Entrez une description de l’article dans cette colonne" sqref="B4" xr:uid="{9B4EFE5F-DB9D-4FF1-B46F-F49992FCD9A9}"/>
    <dataValidation allowBlank="1" showInputMessage="1" showErrorMessage="1" prompt="Le nombre total d’éléments d’inventaire est automatiquement mis à jour ci-dessous" sqref="B2" xr:uid="{53124D09-C923-4F1E-B919-C72F69300CB7}"/>
  </dataValidations>
  <hyperlinks>
    <hyperlink ref="D2" location="'Liste de choix d’inventaire'!A1" display="LISTE DE CHOIX D’INVENTAIRE" xr:uid="{50126C7B-522D-4DE3-A300-0D540F0B07B3}"/>
    <hyperlink ref="E2" location="'Emplacement des stocks'!A1" display="EMPLACEMENT DES STOCKS" xr:uid="{3F59106A-D1EC-4A26-9B15-2123E0B8BD3B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FDB1-4212-460A-A532-EC5A1F311DD8}">
  <sheetPr codeName="Feuil4"/>
  <dimension ref="A1:A2"/>
  <sheetViews>
    <sheetView workbookViewId="0">
      <selection sqref="A1:A2"/>
    </sheetView>
  </sheetViews>
  <sheetFormatPr baseColWidth="10" defaultRowHeight="14.4" x14ac:dyDescent="0.3"/>
  <sheetData>
    <row r="1" spans="1:1" x14ac:dyDescent="0.3">
      <c r="A1" t="s">
        <v>1</v>
      </c>
    </row>
    <row r="2" spans="1:1" x14ac:dyDescent="0.3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MENU</vt:lpstr>
      <vt:lpstr>Outillages</vt:lpstr>
      <vt:lpstr>Recap</vt:lpstr>
      <vt:lpstr>QUINCAILLERIE</vt:lpstr>
      <vt:lpstr>RETOUR CHANTIER</vt:lpstr>
      <vt:lpstr>D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Manon</cp:lastModifiedBy>
  <dcterms:created xsi:type="dcterms:W3CDTF">2021-05-14T07:36:40Z</dcterms:created>
  <dcterms:modified xsi:type="dcterms:W3CDTF">2022-08-17T10:00:56Z</dcterms:modified>
</cp:coreProperties>
</file>