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eane\Downloads\"/>
    </mc:Choice>
  </mc:AlternateContent>
  <xr:revisionPtr revIDLastSave="0" documentId="13_ncr:1_{B1F90AFA-61D9-4E53-8939-17A73EBA3279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Tableau de bord Change" sheetId="1" r:id="rId1"/>
    <sheet name="Analyse d'écart" sheetId="6" r:id="rId2"/>
    <sheet name="Liste et calculs" sheetId="4" r:id="rId3"/>
  </sheets>
  <definedNames>
    <definedName name="n.séries">COUNTA('Analyse d''écart'!$D$4:$H$4)</definedName>
    <definedName name="plg_graphique">OFFSET('Liste et calculs'!$I$25,,,5,n.séries+1)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" i="4" l="1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8" i="4"/>
  <c r="M18" i="4"/>
  <c r="L18" i="4"/>
  <c r="K18" i="4"/>
  <c r="J18" i="4"/>
  <c r="N17" i="4"/>
  <c r="M17" i="4"/>
  <c r="L17" i="4"/>
  <c r="K17" i="4"/>
  <c r="J17" i="4"/>
  <c r="N16" i="4"/>
  <c r="M16" i="4"/>
  <c r="L16" i="4"/>
  <c r="K16" i="4"/>
  <c r="J16" i="4"/>
  <c r="N15" i="4"/>
  <c r="M15" i="4"/>
  <c r="L15" i="4"/>
  <c r="K15" i="4"/>
  <c r="J15" i="4"/>
  <c r="N13" i="4"/>
  <c r="M13" i="4"/>
  <c r="L13" i="4"/>
  <c r="K13" i="4"/>
  <c r="J13" i="4"/>
  <c r="N12" i="4"/>
  <c r="M12" i="4"/>
  <c r="L12" i="4"/>
  <c r="K12" i="4"/>
  <c r="J12" i="4"/>
  <c r="N11" i="4"/>
  <c r="M11" i="4"/>
  <c r="L11" i="4"/>
  <c r="K11" i="4"/>
  <c r="J11" i="4"/>
  <c r="N10" i="4"/>
  <c r="M10" i="4"/>
  <c r="L10" i="4"/>
  <c r="K10" i="4"/>
  <c r="J10" i="4"/>
  <c r="N8" i="4"/>
  <c r="M8" i="4"/>
  <c r="L8" i="4"/>
  <c r="K8" i="4"/>
  <c r="J8" i="4"/>
  <c r="N7" i="4"/>
  <c r="M7" i="4"/>
  <c r="L7" i="4"/>
  <c r="K7" i="4"/>
  <c r="J7" i="4"/>
  <c r="N6" i="4"/>
  <c r="M6" i="4"/>
  <c r="L6" i="4"/>
  <c r="K6" i="4"/>
  <c r="J6" i="4"/>
  <c r="N5" i="4"/>
  <c r="M5" i="4"/>
  <c r="L5" i="4"/>
  <c r="K5" i="4"/>
  <c r="J5" i="4"/>
  <c r="N4" i="4"/>
  <c r="N25" i="4" s="1"/>
  <c r="M4" i="4"/>
  <c r="M25" i="4" s="1"/>
  <c r="L4" i="4"/>
  <c r="L25" i="4" s="1"/>
  <c r="K4" i="4"/>
  <c r="K25" i="4" s="1"/>
  <c r="J4" i="4"/>
  <c r="J25" i="4" s="1"/>
  <c r="K27" i="4" l="1"/>
  <c r="K29" i="4"/>
  <c r="L29" i="4"/>
  <c r="M27" i="4"/>
  <c r="M29" i="4"/>
  <c r="J26" i="4"/>
  <c r="K26" i="4"/>
  <c r="J27" i="4"/>
  <c r="K28" i="4"/>
  <c r="L28" i="4"/>
  <c r="L27" i="4"/>
  <c r="L26" i="4"/>
  <c r="M28" i="4"/>
  <c r="J28" i="4"/>
  <c r="M26" i="4"/>
  <c r="N28" i="4"/>
  <c r="J29" i="4"/>
  <c r="N27" i="4"/>
  <c r="N29" i="4"/>
  <c r="N26" i="4"/>
  <c r="G26" i="6"/>
  <c r="D26" i="6"/>
  <c r="H26" i="6"/>
  <c r="F26" i="6"/>
  <c r="E26" i="6"/>
  <c r="H27" i="6"/>
  <c r="G27" i="6"/>
  <c r="F27" i="6"/>
  <c r="E27" i="6"/>
  <c r="D27" i="6"/>
  <c r="H28" i="6" l="1"/>
  <c r="F28" i="6"/>
  <c r="E28" i="6"/>
  <c r="G28" i="6"/>
  <c r="D28" i="6"/>
</calcChain>
</file>

<file path=xl/sharedStrings.xml><?xml version="1.0" encoding="utf-8"?>
<sst xmlns="http://schemas.openxmlformats.org/spreadsheetml/2006/main" count="132" uniqueCount="46">
  <si>
    <t>Analyse d'écarts</t>
  </si>
  <si>
    <t>Analyse de risques</t>
  </si>
  <si>
    <t>Besoin d'aide ? 
Cliquez sur la loupe pour en savoir plus 
sur ce livrable.</t>
  </si>
  <si>
    <t>Probabilité</t>
  </si>
  <si>
    <t>Gravité</t>
  </si>
  <si>
    <t>Possible</t>
  </si>
  <si>
    <t>Très élevée</t>
  </si>
  <si>
    <t>Rare</t>
  </si>
  <si>
    <t>Moyenne</t>
  </si>
  <si>
    <t>Improbable</t>
  </si>
  <si>
    <t>Faible</t>
  </si>
  <si>
    <t>Probable</t>
  </si>
  <si>
    <t>Elevée</t>
  </si>
  <si>
    <t>Certaine</t>
  </si>
  <si>
    <t>Moyen</t>
  </si>
  <si>
    <t>Très faible</t>
  </si>
  <si>
    <r>
      <t xml:space="preserve">Matrice OMOC 
</t>
    </r>
    <r>
      <rPr>
        <b/>
        <sz val="14"/>
        <color rgb="FF144A9D"/>
        <rFont val="Calibri"/>
        <family val="2"/>
      </rPr>
      <t>A réaliser par population impactée</t>
    </r>
  </si>
  <si>
    <t>Fort</t>
  </si>
  <si>
    <t>Organisation</t>
  </si>
  <si>
    <t>Y a-t-il de nouveaux modes opératoires à suivre (process, enchainement des tâches) ?</t>
  </si>
  <si>
    <t xml:space="preserve">Y a-t-il une évolution du rythme de travail ? </t>
  </si>
  <si>
    <t xml:space="preserve">Y a-t-il une évolution du niveau de responsabilité des collaborateurs impactés ? </t>
  </si>
  <si>
    <t xml:space="preserve">Y a-t-il une évolution en termes de maîtrise de l'information ? </t>
  </si>
  <si>
    <t>Métier</t>
  </si>
  <si>
    <t xml:space="preserve">Y a-t-il une évolution des tâches quotidiennes ? </t>
  </si>
  <si>
    <t xml:space="preserve">Y a-t-il une suppression ou création de nouveaux métiers ?  </t>
  </si>
  <si>
    <t xml:space="preserve">Y a-t-il de nouvelles connaissances et compétences à acquérir ? </t>
  </si>
  <si>
    <t xml:space="preserve">Le poste de travail évolue  t-il ? </t>
  </si>
  <si>
    <t>Outils</t>
  </si>
  <si>
    <t xml:space="preserve">Les outils évoluent-ils ? </t>
  </si>
  <si>
    <t xml:space="preserve">Les outils, notamment informatiques sont ils remplacés ? </t>
  </si>
  <si>
    <t xml:space="preserve">Certaines activités sont-elles automatisées ou informatisées ? </t>
  </si>
  <si>
    <t xml:space="preserve">Les indicateurs de performance et de résultat évolueront-ils ? </t>
  </si>
  <si>
    <t>Culture</t>
  </si>
  <si>
    <t>Le changement va-t-il remettre en cause la culture d'entreprise ?</t>
  </si>
  <si>
    <t>Le mode d'animation d'équipe va-t-il évoluer ?</t>
  </si>
  <si>
    <t>Y a-t-il des changements d'interlocuteurs ?</t>
  </si>
  <si>
    <t xml:space="preserve">Y a-t-il un changement de posture attendu ? </t>
  </si>
  <si>
    <t>Somme des impacts</t>
  </si>
  <si>
    <t xml:space="preserve">Techniques </t>
  </si>
  <si>
    <t>Humains</t>
  </si>
  <si>
    <t>Impact total</t>
  </si>
  <si>
    <r>
      <rPr>
        <b/>
        <u/>
        <sz val="11"/>
        <color theme="1"/>
        <rFont val="Calibri"/>
        <family val="2"/>
        <scheme val="minor"/>
      </rPr>
      <t xml:space="preserve">Remarques : </t>
    </r>
    <r>
      <rPr>
        <sz val="11"/>
        <color theme="1"/>
        <rFont val="Calibri"/>
        <family val="2"/>
        <scheme val="minor"/>
      </rPr>
      <t xml:space="preserve">
XXX</t>
    </r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</si>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</sst>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18"/>
      <color rgb="FF144A9D"/>
      <name val="Calibri"/>
      <family val="2"/>
    </font>
    <font>
      <b/>
      <sz val="14"/>
      <color rgb="FF144A9D"/>
      <name val="Calibri"/>
      <family val="2"/>
    </font>
    <font>
      <b/>
      <sz val="14"/>
      <color rgb="FFFFFFFF"/>
      <name val="Calibri"/>
      <family val="2"/>
    </font>
    <font>
      <sz val="10"/>
      <color rgb="FF0070C0"/>
      <name val="Calibri"/>
      <family val="2"/>
    </font>
    <font>
      <sz val="10"/>
      <color rgb="FF00B05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AF7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144A9D"/>
        <bgColor rgb="FF000000"/>
      </patternFill>
    </fill>
    <fill>
      <patternFill patternType="solid">
        <fgColor rgb="FFF2B944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39997558519241921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49" fontId="0" fillId="6" borderId="0" xfId="1" applyNumberFormat="1" applyFont="1" applyFill="1"/>
    <xf numFmtId="0" fontId="0" fillId="6" borderId="0" xfId="0" applyFill="1"/>
    <xf numFmtId="0" fontId="5" fillId="8" borderId="0" xfId="0" applyFont="1" applyFill="1" applyBorder="1" applyAlignment="1">
      <alignment vertical="center" wrapText="1"/>
    </xf>
    <xf numFmtId="0" fontId="6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left" vertical="center" wrapText="1"/>
    </xf>
    <xf numFmtId="0" fontId="11" fillId="8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vertical="center" wrapText="1"/>
    </xf>
    <xf numFmtId="49" fontId="0" fillId="6" borderId="0" xfId="1" applyNumberFormat="1" applyFont="1" applyFill="1" applyBorder="1"/>
    <xf numFmtId="0" fontId="15" fillId="10" borderId="0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/>
    <xf numFmtId="0" fontId="14" fillId="8" borderId="0" xfId="0" applyFont="1" applyFill="1" applyBorder="1" applyAlignment="1">
      <alignment horizontal="left" vertical="center" wrapText="1"/>
    </xf>
    <xf numFmtId="0" fontId="14" fillId="8" borderId="0" xfId="0" applyFont="1" applyFill="1" applyBorder="1" applyAlignment="1">
      <alignment vertical="center" wrapText="1"/>
    </xf>
    <xf numFmtId="0" fontId="19" fillId="8" borderId="0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 wrapText="1"/>
    </xf>
    <xf numFmtId="0" fontId="14" fillId="0" borderId="0" xfId="0" applyFont="1" applyFill="1" applyBorder="1"/>
    <xf numFmtId="0" fontId="9" fillId="9" borderId="0" xfId="0" applyFont="1" applyFill="1" applyBorder="1" applyAlignment="1">
      <alignment horizontal="center" vertical="center" wrapText="1"/>
    </xf>
    <xf numFmtId="0" fontId="16" fillId="11" borderId="0" xfId="0" applyFont="1" applyFill="1" applyBorder="1" applyAlignment="1">
      <alignment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3" borderId="0" xfId="0" applyFont="1" applyFill="1" applyBorder="1" applyAlignment="1">
      <alignment horizontal="left" vertical="center" wrapText="1"/>
    </xf>
    <xf numFmtId="0" fontId="16" fillId="12" borderId="0" xfId="0" applyFont="1" applyFill="1" applyBorder="1" applyAlignment="1">
      <alignment vertical="center" wrapText="1"/>
    </xf>
    <xf numFmtId="0" fontId="15" fillId="11" borderId="0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1" fontId="18" fillId="4" borderId="0" xfId="0" applyNumberFormat="1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 textRotation="90" wrapText="1"/>
    </xf>
    <xf numFmtId="0" fontId="18" fillId="7" borderId="0" xfId="0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/>
    </xf>
  </cellXfs>
  <cellStyles count="2">
    <cellStyle name="20 % - Accent1" xfId="1" builtinId="30"/>
    <cellStyle name="Normal" xfId="0" builtinId="0"/>
  </cellStyles>
  <dxfs count="7">
    <dxf>
      <fill>
        <patternFill>
          <bgColor rgb="FFFF9999"/>
        </patternFill>
      </fill>
    </dxf>
    <dxf>
      <fill>
        <patternFill>
          <bgColor rgb="FFFF9933"/>
        </patternFill>
      </fill>
    </dxf>
    <dxf>
      <fill>
        <patternFill>
          <bgColor rgb="FFFF3300"/>
        </patternFill>
      </fill>
    </dxf>
    <dxf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0066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AF7E5"/>
      <color rgb="FFE4EEFC"/>
      <color rgb="FFFDED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'Liste et calculs'!$J$25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'Liste et calculs'!$I$26:$I$29</c:f>
              <c:strCache>
                <c:ptCount val="4"/>
                <c:pt idx="0">
                  <c:v>Organisation</c:v>
                </c:pt>
                <c:pt idx="1">
                  <c:v>Métier</c:v>
                </c:pt>
                <c:pt idx="2">
                  <c:v>Outils</c:v>
                </c:pt>
                <c:pt idx="3">
                  <c:v>Culture</c:v>
                </c:pt>
              </c:strCache>
            </c:strRef>
          </c:cat>
          <c:val>
            <c:numRef>
              <c:f>'Liste et calculs'!$J$26:$J$29</c:f>
              <c:numCache>
                <c:formatCode>General</c:formatCode>
                <c:ptCount val="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C1-40E3-917F-71A37DAB15EF}"/>
            </c:ext>
          </c:extLst>
        </c:ser>
        <c:ser>
          <c:idx val="1"/>
          <c:order val="1"/>
          <c:tx>
            <c:strRef>
              <c:f>'Liste et calculs'!$K$25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'Liste et calculs'!$I$26:$I$29</c:f>
              <c:strCache>
                <c:ptCount val="4"/>
                <c:pt idx="0">
                  <c:v>Organisation</c:v>
                </c:pt>
                <c:pt idx="1">
                  <c:v>Métier</c:v>
                </c:pt>
                <c:pt idx="2">
                  <c:v>Outils</c:v>
                </c:pt>
                <c:pt idx="3">
                  <c:v>Culture</c:v>
                </c:pt>
              </c:strCache>
            </c:strRef>
          </c:cat>
          <c:val>
            <c:numRef>
              <c:f>'Liste et calculs'!$K$26:$K$29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C1-40E3-917F-71A37DAB15EF}"/>
            </c:ext>
          </c:extLst>
        </c:ser>
        <c:ser>
          <c:idx val="2"/>
          <c:order val="2"/>
          <c:tx>
            <c:strRef>
              <c:f>'Liste et calculs'!$L$25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'Liste et calculs'!$I$26:$I$29</c:f>
              <c:strCache>
                <c:ptCount val="4"/>
                <c:pt idx="0">
                  <c:v>Organisation</c:v>
                </c:pt>
                <c:pt idx="1">
                  <c:v>Métier</c:v>
                </c:pt>
                <c:pt idx="2">
                  <c:v>Outils</c:v>
                </c:pt>
                <c:pt idx="3">
                  <c:v>Culture</c:v>
                </c:pt>
              </c:strCache>
            </c:strRef>
          </c:cat>
          <c:val>
            <c:numRef>
              <c:f>'Liste et calculs'!$L$26:$L$29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C1-40E3-917F-71A37DAB1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001400"/>
        <c:axId val="445000088"/>
      </c:radarChart>
      <c:catAx>
        <c:axId val="44500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000088"/>
        <c:crosses val="autoZero"/>
        <c:auto val="1"/>
        <c:lblAlgn val="ctr"/>
        <c:lblOffset val="100"/>
        <c:noMultiLvlLbl val="0"/>
      </c:catAx>
      <c:valAx>
        <c:axId val="44500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500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212337539132918"/>
          <c:y val="0.20290273766067557"/>
          <c:w val="0.10618746748184385"/>
          <c:h val="0.36377493257109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50801</xdr:colOff>
      <xdr:row>2</xdr:row>
      <xdr:rowOff>59266</xdr:rowOff>
    </xdr:from>
    <xdr:to>
      <xdr:col>2</xdr:col>
      <xdr:colOff>2404535</xdr:colOff>
      <xdr:row>9</xdr:row>
      <xdr:rowOff>93133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571500</xdr:colOff>
      <xdr:row>1</xdr:row>
      <xdr:rowOff>152400</xdr:rowOff>
    </xdr:from>
    <xdr:to>
      <xdr:col>11</xdr:col>
      <xdr:colOff>714375</xdr:colOff>
      <xdr:row>8</xdr:row>
      <xdr:rowOff>180975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7A8A322-D1C4-4373-8E77-5410D6B90A3F}"/>
            </a:ext>
          </a:extLst>
        </xdr:cNvPr>
        <xdr:cNvSpPr txBox="1"/>
      </xdr:nvSpPr>
      <xdr:spPr>
        <a:xfrm>
          <a:off x="6553200" y="266700"/>
          <a:ext cx="4772025" cy="16764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Option Explicit</a:t>
          </a:r>
        </a:p>
        <a:p>
          <a:endParaRPr lang="fr-FR" sz="1100"/>
        </a:p>
        <a:p>
          <a:r>
            <a:rPr lang="fr-FR" sz="1100"/>
            <a:t>Private Sub Worksheet_Activate()</a:t>
          </a:r>
        </a:p>
        <a:p>
          <a:r>
            <a:rPr lang="fr-FR" sz="1100"/>
            <a:t>Dim objChart As ChartObject</a:t>
          </a:r>
        </a:p>
        <a:p>
          <a:r>
            <a:rPr lang="fr-FR" sz="1100"/>
            <a:t>Dim rngChart As Range</a:t>
          </a:r>
        </a:p>
        <a:p>
          <a:r>
            <a:rPr lang="fr-FR" sz="1100"/>
            <a:t>    Set objChart = Me.ChartObjects(1)</a:t>
          </a:r>
        </a:p>
        <a:p>
          <a:r>
            <a:rPr lang="fr-FR" sz="1100"/>
            <a:t>    Set rngChart = Worksheets("Liste et calculs").Range("plg_graphique")</a:t>
          </a:r>
        </a:p>
        <a:p>
          <a:r>
            <a:rPr lang="fr-FR" sz="1100"/>
            <a:t>    objChart.Chart.SetSourceData Source:=rngChart, PlotBy:=xlColumns</a:t>
          </a:r>
        </a:p>
        <a:p>
          <a:r>
            <a:rPr lang="fr-FR" sz="1100"/>
            <a:t>End Sub</a:t>
          </a:r>
        </a:p>
        <a:p>
          <a:endParaRPr lang="fr-FR" sz="1100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11</xdr:col>
      <xdr:colOff>485136</xdr:colOff>
      <xdr:row>27</xdr:row>
      <xdr:rowOff>151989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6AECA3D-78AE-4770-B22A-C067D041A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1700" y="2305050"/>
          <a:ext cx="5114286" cy="32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Matmut">
      <a:dk1>
        <a:sysClr val="windowText" lastClr="000000"/>
      </a:dk1>
      <a:lt1>
        <a:sysClr val="window" lastClr="FFFFFF"/>
      </a:lt1>
      <a:dk2>
        <a:srgbClr val="144A9D"/>
      </a:dk2>
      <a:lt2>
        <a:srgbClr val="E7E6E6"/>
      </a:lt2>
      <a:accent1>
        <a:srgbClr val="144A9D"/>
      </a:accent1>
      <a:accent2>
        <a:srgbClr val="F2B944"/>
      </a:accent2>
      <a:accent3>
        <a:srgbClr val="E95774"/>
      </a:accent3>
      <a:accent4>
        <a:srgbClr val="55AF38"/>
      </a:accent4>
      <a:accent5>
        <a:srgbClr val="144A9D"/>
      </a:accent5>
      <a:accent6>
        <a:srgbClr val="55AF38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7"/>
  </sheetPr>
  <dimension ref="B1:C15"/>
  <sheetViews>
    <sheetView showGridLines="0" showZeros="0" tabSelected="1" zoomScaleNormal="100" workbookViewId="0">
      <selection activeCell="C18" sqref="C18"/>
    </sheetView>
  </sheetViews>
  <sheetFormatPr baseColWidth="10" defaultColWidth="11.5703125" defaultRowHeight="15" x14ac:dyDescent="0.25"/>
  <cols>
    <col min="1" max="1" width="2.7109375" style="1" customWidth="1"/>
    <col min="2" max="2" width="28.42578125" style="1" customWidth="1"/>
    <col min="3" max="3" width="35.42578125" style="1" customWidth="1"/>
    <col min="4" max="16384" width="11.5703125" style="1"/>
  </cols>
  <sheetData>
    <row r="1" spans="2:3" ht="9" customHeight="1" x14ac:dyDescent="0.25"/>
    <row r="2" spans="2:3" s="3" customFormat="1" ht="21" customHeight="1" x14ac:dyDescent="0.25">
      <c r="B2" s="38" t="s">
        <v>0</v>
      </c>
      <c r="C2" s="38"/>
    </row>
    <row r="3" spans="2:3" x14ac:dyDescent="0.25">
      <c r="B3" s="2"/>
      <c r="C3" s="2"/>
    </row>
    <row r="4" spans="2:3" ht="19.149999999999999" customHeight="1" x14ac:dyDescent="0.25">
      <c r="B4" s="2"/>
      <c r="C4" s="2"/>
    </row>
    <row r="5" spans="2:3" ht="19.149999999999999" customHeight="1" x14ac:dyDescent="0.25">
      <c r="B5" s="2"/>
      <c r="C5" s="2"/>
    </row>
    <row r="6" spans="2:3" ht="19.149999999999999" customHeight="1" x14ac:dyDescent="0.25">
      <c r="B6" s="2"/>
      <c r="C6" s="2"/>
    </row>
    <row r="7" spans="2:3" ht="19.149999999999999" customHeight="1" x14ac:dyDescent="0.25">
      <c r="B7" s="2"/>
      <c r="C7" s="2"/>
    </row>
    <row r="8" spans="2:3" ht="19.149999999999999" customHeight="1" x14ac:dyDescent="0.25">
      <c r="B8" s="2"/>
      <c r="C8" s="2"/>
    </row>
    <row r="9" spans="2:3" ht="28.15" customHeight="1" x14ac:dyDescent="0.25">
      <c r="B9" s="2"/>
      <c r="C9" s="2"/>
    </row>
    <row r="10" spans="2:3" ht="15.6" customHeight="1" x14ac:dyDescent="0.25">
      <c r="B10" s="2"/>
      <c r="C10" s="2"/>
    </row>
    <row r="11" spans="2:3" ht="15.6" customHeight="1" x14ac:dyDescent="0.25">
      <c r="B11" s="36" t="s">
        <v>42</v>
      </c>
      <c r="C11" s="37"/>
    </row>
    <row r="12" spans="2:3" ht="15.6" customHeight="1" x14ac:dyDescent="0.25">
      <c r="B12" s="37"/>
      <c r="C12" s="37"/>
    </row>
    <row r="13" spans="2:3" ht="15.6" customHeight="1" x14ac:dyDescent="0.25">
      <c r="B13" s="37"/>
      <c r="C13" s="37"/>
    </row>
    <row r="14" spans="2:3" ht="15.6" customHeight="1" x14ac:dyDescent="0.25">
      <c r="B14" s="37"/>
      <c r="C14" s="37"/>
    </row>
    <row r="15" spans="2:3" ht="7.15" customHeight="1" x14ac:dyDescent="0.25">
      <c r="B15" s="2"/>
      <c r="C15" s="2"/>
    </row>
  </sheetData>
  <mergeCells count="2">
    <mergeCell ref="B11:C14"/>
    <mergeCell ref="B2:C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7"/>
  </sheetPr>
  <dimension ref="B1:I28"/>
  <sheetViews>
    <sheetView showGridLines="0" showZeros="0" workbookViewId="0">
      <selection activeCell="G8" sqref="G8"/>
    </sheetView>
  </sheetViews>
  <sheetFormatPr baseColWidth="10" defaultRowHeight="18.75" x14ac:dyDescent="0.3"/>
  <cols>
    <col min="1" max="1" width="1.7109375" customWidth="1"/>
    <col min="2" max="2" width="7.7109375" style="20" customWidth="1"/>
    <col min="3" max="3" width="52.85546875" customWidth="1"/>
    <col min="4" max="8" width="20.28515625" customWidth="1"/>
    <col min="9" max="9" width="11.5703125" customWidth="1"/>
    <col min="16" max="16" width="11.5703125" customWidth="1"/>
  </cols>
  <sheetData>
    <row r="1" spans="2:9" s="7" customFormat="1" ht="12" x14ac:dyDescent="0.25">
      <c r="B1" s="8"/>
      <c r="F1" s="15"/>
      <c r="G1" s="15"/>
      <c r="H1" s="15"/>
      <c r="I1" s="15"/>
    </row>
    <row r="2" spans="2:9" s="7" customFormat="1" ht="57.6" customHeight="1" x14ac:dyDescent="0.25">
      <c r="B2" s="8"/>
      <c r="C2" s="41" t="s">
        <v>16</v>
      </c>
      <c r="D2" s="41"/>
      <c r="E2" s="41"/>
      <c r="F2" s="41"/>
      <c r="G2" s="40" t="s">
        <v>2</v>
      </c>
      <c r="H2" s="40"/>
    </row>
    <row r="3" spans="2:9" s="7" customFormat="1" ht="14.45" customHeight="1" x14ac:dyDescent="0.25">
      <c r="B3" s="8"/>
      <c r="C3" s="14"/>
      <c r="D3" s="14"/>
      <c r="E3" s="14"/>
      <c r="F3" s="35"/>
      <c r="G3" s="35"/>
      <c r="H3" s="15"/>
      <c r="I3" s="15"/>
    </row>
    <row r="4" spans="2:9" x14ac:dyDescent="0.25">
      <c r="B4" s="21"/>
      <c r="C4" s="10"/>
      <c r="D4" s="26" t="s">
        <v>43</v>
      </c>
      <c r="E4" s="26" t="s">
        <v>44</v>
      </c>
      <c r="F4" s="26" t="s">
        <v>45</v>
      </c>
      <c r="G4" s="26"/>
      <c r="H4" s="26"/>
    </row>
    <row r="5" spans="2:9" ht="25.5" x14ac:dyDescent="0.25">
      <c r="B5" s="42" t="s">
        <v>18</v>
      </c>
      <c r="C5" s="27" t="s">
        <v>19</v>
      </c>
      <c r="D5" s="29" t="s">
        <v>14</v>
      </c>
      <c r="E5" s="29" t="s">
        <v>10</v>
      </c>
      <c r="F5" s="29" t="s">
        <v>14</v>
      </c>
      <c r="G5" s="28" t="s">
        <v>10</v>
      </c>
      <c r="H5" s="29" t="s">
        <v>14</v>
      </c>
    </row>
    <row r="6" spans="2:9" ht="15" x14ac:dyDescent="0.25">
      <c r="B6" s="42"/>
      <c r="C6" s="31" t="s">
        <v>20</v>
      </c>
      <c r="D6" s="30" t="s">
        <v>10</v>
      </c>
      <c r="E6" s="30" t="s">
        <v>14</v>
      </c>
      <c r="F6" s="30" t="s">
        <v>14</v>
      </c>
      <c r="G6" s="29" t="s">
        <v>14</v>
      </c>
      <c r="H6" s="30" t="s">
        <v>14</v>
      </c>
    </row>
    <row r="7" spans="2:9" ht="25.5" x14ac:dyDescent="0.25">
      <c r="B7" s="42"/>
      <c r="C7" s="27" t="s">
        <v>21</v>
      </c>
      <c r="D7" s="29" t="s">
        <v>10</v>
      </c>
      <c r="E7" s="29" t="s">
        <v>17</v>
      </c>
      <c r="F7" s="29" t="s">
        <v>10</v>
      </c>
      <c r="G7" s="28" t="s">
        <v>14</v>
      </c>
      <c r="H7" s="29" t="s">
        <v>17</v>
      </c>
    </row>
    <row r="8" spans="2:9" ht="15" x14ac:dyDescent="0.25">
      <c r="B8" s="42"/>
      <c r="C8" s="31" t="s">
        <v>22</v>
      </c>
      <c r="D8" s="30" t="s">
        <v>14</v>
      </c>
      <c r="E8" s="30" t="s">
        <v>14</v>
      </c>
      <c r="F8" s="30" t="s">
        <v>10</v>
      </c>
      <c r="G8" s="29" t="s">
        <v>10</v>
      </c>
      <c r="H8" s="30" t="s">
        <v>17</v>
      </c>
    </row>
    <row r="9" spans="2:9" x14ac:dyDescent="0.25">
      <c r="B9" s="22"/>
      <c r="C9" s="18"/>
      <c r="D9" s="11"/>
      <c r="E9" s="11"/>
      <c r="F9" s="11"/>
      <c r="G9" s="11"/>
      <c r="H9" s="11"/>
    </row>
    <row r="10" spans="2:9" ht="15" x14ac:dyDescent="0.25">
      <c r="B10" s="43" t="s">
        <v>23</v>
      </c>
      <c r="C10" s="27" t="s">
        <v>24</v>
      </c>
      <c r="D10" s="29" t="s">
        <v>10</v>
      </c>
      <c r="E10" s="29" t="s">
        <v>14</v>
      </c>
      <c r="F10" s="29" t="s">
        <v>10</v>
      </c>
      <c r="G10" s="28" t="s">
        <v>10</v>
      </c>
      <c r="H10" s="29" t="s">
        <v>10</v>
      </c>
    </row>
    <row r="11" spans="2:9" ht="15" x14ac:dyDescent="0.25">
      <c r="B11" s="43"/>
      <c r="C11" s="31" t="s">
        <v>25</v>
      </c>
      <c r="D11" s="30" t="s">
        <v>10</v>
      </c>
      <c r="E11" s="30" t="s">
        <v>14</v>
      </c>
      <c r="F11" s="30" t="s">
        <v>10</v>
      </c>
      <c r="G11" s="29" t="s">
        <v>10</v>
      </c>
      <c r="H11" s="30" t="s">
        <v>14</v>
      </c>
    </row>
    <row r="12" spans="2:9" ht="15" x14ac:dyDescent="0.25">
      <c r="B12" s="43"/>
      <c r="C12" s="27" t="s">
        <v>26</v>
      </c>
      <c r="D12" s="29" t="s">
        <v>10</v>
      </c>
      <c r="E12" s="29" t="s">
        <v>17</v>
      </c>
      <c r="F12" s="29" t="s">
        <v>10</v>
      </c>
      <c r="G12" s="28" t="s">
        <v>14</v>
      </c>
      <c r="H12" s="29" t="s">
        <v>17</v>
      </c>
    </row>
    <row r="13" spans="2:9" ht="15" x14ac:dyDescent="0.25">
      <c r="B13" s="43"/>
      <c r="C13" s="31" t="s">
        <v>27</v>
      </c>
      <c r="D13" s="30" t="s">
        <v>10</v>
      </c>
      <c r="E13" s="30" t="s">
        <v>10</v>
      </c>
      <c r="F13" s="30" t="s">
        <v>17</v>
      </c>
      <c r="G13" s="29" t="s">
        <v>17</v>
      </c>
      <c r="H13" s="30" t="s">
        <v>17</v>
      </c>
    </row>
    <row r="14" spans="2:9" x14ac:dyDescent="0.25">
      <c r="B14" s="21"/>
      <c r="C14" s="19"/>
      <c r="D14" s="12"/>
      <c r="E14" s="12"/>
      <c r="F14" s="12"/>
      <c r="G14" s="12"/>
      <c r="H14" s="12"/>
    </row>
    <row r="15" spans="2:9" ht="15" x14ac:dyDescent="0.25">
      <c r="B15" s="42" t="s">
        <v>28</v>
      </c>
      <c r="C15" s="27" t="s">
        <v>29</v>
      </c>
      <c r="D15" s="29" t="s">
        <v>10</v>
      </c>
      <c r="E15" s="29" t="s">
        <v>10</v>
      </c>
      <c r="F15" s="29" t="s">
        <v>10</v>
      </c>
      <c r="G15" s="28" t="s">
        <v>10</v>
      </c>
      <c r="H15" s="29" t="s">
        <v>10</v>
      </c>
    </row>
    <row r="16" spans="2:9" ht="15" x14ac:dyDescent="0.25">
      <c r="B16" s="42"/>
      <c r="C16" s="31" t="s">
        <v>30</v>
      </c>
      <c r="D16" s="30" t="s">
        <v>10</v>
      </c>
      <c r="E16" s="30" t="s">
        <v>17</v>
      </c>
      <c r="F16" s="30" t="s">
        <v>10</v>
      </c>
      <c r="G16" s="29" t="s">
        <v>14</v>
      </c>
      <c r="H16" s="30" t="s">
        <v>17</v>
      </c>
    </row>
    <row r="17" spans="2:8" ht="15" x14ac:dyDescent="0.25">
      <c r="B17" s="42"/>
      <c r="C17" s="27" t="s">
        <v>31</v>
      </c>
      <c r="D17" s="29" t="s">
        <v>14</v>
      </c>
      <c r="E17" s="29" t="s">
        <v>14</v>
      </c>
      <c r="F17" s="29" t="s">
        <v>10</v>
      </c>
      <c r="G17" s="28" t="s">
        <v>14</v>
      </c>
      <c r="H17" s="29" t="s">
        <v>17</v>
      </c>
    </row>
    <row r="18" spans="2:8" ht="15" x14ac:dyDescent="0.25">
      <c r="B18" s="42"/>
      <c r="C18" s="31" t="s">
        <v>32</v>
      </c>
      <c r="D18" s="30" t="s">
        <v>10</v>
      </c>
      <c r="E18" s="30" t="s">
        <v>10</v>
      </c>
      <c r="F18" s="30" t="s">
        <v>17</v>
      </c>
      <c r="G18" s="29" t="s">
        <v>17</v>
      </c>
      <c r="H18" s="30" t="s">
        <v>17</v>
      </c>
    </row>
    <row r="19" spans="2:8" x14ac:dyDescent="0.25">
      <c r="B19" s="21"/>
      <c r="C19" s="19"/>
      <c r="D19" s="13"/>
      <c r="E19" s="13"/>
      <c r="F19" s="13"/>
      <c r="G19" s="13"/>
      <c r="H19" s="13"/>
    </row>
    <row r="20" spans="2:8" ht="15" x14ac:dyDescent="0.25">
      <c r="B20" s="42" t="s">
        <v>33</v>
      </c>
      <c r="C20" s="27" t="s">
        <v>34</v>
      </c>
      <c r="D20" s="29" t="s">
        <v>10</v>
      </c>
      <c r="E20" s="29" t="s">
        <v>14</v>
      </c>
      <c r="F20" s="29" t="s">
        <v>10</v>
      </c>
      <c r="G20" s="28" t="s">
        <v>10</v>
      </c>
      <c r="H20" s="29" t="s">
        <v>10</v>
      </c>
    </row>
    <row r="21" spans="2:8" ht="15" x14ac:dyDescent="0.25">
      <c r="B21" s="42"/>
      <c r="C21" s="31" t="s">
        <v>35</v>
      </c>
      <c r="D21" s="30" t="s">
        <v>10</v>
      </c>
      <c r="E21" s="30" t="s">
        <v>14</v>
      </c>
      <c r="F21" s="30" t="s">
        <v>10</v>
      </c>
      <c r="G21" s="29" t="s">
        <v>10</v>
      </c>
      <c r="H21" s="30" t="s">
        <v>14</v>
      </c>
    </row>
    <row r="22" spans="2:8" ht="15" x14ac:dyDescent="0.25">
      <c r="B22" s="42"/>
      <c r="C22" s="27" t="s">
        <v>36</v>
      </c>
      <c r="D22" s="29" t="s">
        <v>10</v>
      </c>
      <c r="E22" s="29" t="s">
        <v>10</v>
      </c>
      <c r="F22" s="29" t="s">
        <v>10</v>
      </c>
      <c r="G22" s="28" t="s">
        <v>14</v>
      </c>
      <c r="H22" s="29" t="s">
        <v>10</v>
      </c>
    </row>
    <row r="23" spans="2:8" ht="15" x14ac:dyDescent="0.25">
      <c r="B23" s="42"/>
      <c r="C23" s="31" t="s">
        <v>37</v>
      </c>
      <c r="D23" s="30" t="s">
        <v>10</v>
      </c>
      <c r="E23" s="30" t="s">
        <v>10</v>
      </c>
      <c r="F23" s="30" t="s">
        <v>17</v>
      </c>
      <c r="G23" s="29" t="s">
        <v>17</v>
      </c>
      <c r="H23" s="30" t="s">
        <v>17</v>
      </c>
    </row>
    <row r="24" spans="2:8" x14ac:dyDescent="0.25">
      <c r="B24" s="21"/>
      <c r="C24" s="10"/>
      <c r="D24" s="9"/>
      <c r="E24" s="9"/>
      <c r="F24" s="9"/>
      <c r="G24" s="9"/>
      <c r="H24" s="9"/>
    </row>
    <row r="25" spans="2:8" x14ac:dyDescent="0.25">
      <c r="B25" s="23"/>
      <c r="C25" s="39" t="s">
        <v>38</v>
      </c>
      <c r="D25" s="39"/>
      <c r="E25" s="39"/>
      <c r="F25" s="39"/>
      <c r="G25" s="39"/>
      <c r="H25" s="39"/>
    </row>
    <row r="26" spans="2:8" ht="21" x14ac:dyDescent="0.25">
      <c r="B26" s="24"/>
      <c r="C26" s="17" t="s">
        <v>39</v>
      </c>
      <c r="D26" s="32">
        <f>SUM('Liste et calculs'!J15:J18)</f>
        <v>1</v>
      </c>
      <c r="E26" s="33">
        <f>SUM('Liste et calculs'!K15:K18)</f>
        <v>3</v>
      </c>
      <c r="F26" s="32">
        <f>SUM('Liste et calculs'!L15:L18)</f>
        <v>2</v>
      </c>
      <c r="G26" s="33">
        <f>SUM('Liste et calculs'!M15:M18)</f>
        <v>4</v>
      </c>
      <c r="H26" s="32">
        <f>SUM('Liste et calculs'!N15:N18)</f>
        <v>6</v>
      </c>
    </row>
    <row r="27" spans="2:8" ht="21" x14ac:dyDescent="0.3">
      <c r="B27" s="25"/>
      <c r="C27" s="17" t="s">
        <v>40</v>
      </c>
      <c r="D27" s="32">
        <f>'Liste et calculs'!J6+'Liste et calculs'!J7+SUM('Liste et calculs'!J10:J13)+SUM('Liste et calculs'!J20:J23)</f>
        <v>0</v>
      </c>
      <c r="E27" s="33">
        <f>'Liste et calculs'!K6+'Liste et calculs'!K7+SUM('Liste et calculs'!K10:K13)+SUM('Liste et calculs'!K20:K23)</f>
        <v>9</v>
      </c>
      <c r="F27" s="32">
        <f>'Liste et calculs'!L6+'Liste et calculs'!L7+SUM('Liste et calculs'!L10:L13)+SUM('Liste et calculs'!L20:L23)</f>
        <v>5</v>
      </c>
      <c r="G27" s="33">
        <f>'Liste et calculs'!M6+'Liste et calculs'!M7+SUM('Liste et calculs'!M10:M13)+SUM('Liste et calculs'!M20:M23)</f>
        <v>8</v>
      </c>
      <c r="H27" s="32">
        <f>'Liste et calculs'!N6+'Liste et calculs'!N7+SUM('Liste et calculs'!N10:N13)+SUM('Liste et calculs'!N20:N23)</f>
        <v>11</v>
      </c>
    </row>
    <row r="28" spans="2:8" ht="23.45" customHeight="1" x14ac:dyDescent="0.3">
      <c r="B28" s="25"/>
      <c r="C28" s="17" t="s">
        <v>41</v>
      </c>
      <c r="D28" s="34" t="str">
        <f>IF(AND(D26=0,D27=0),"",IF(AND(D26&lt;=2,D27&lt;=2),"Impact faible",IF(OR(D26&gt;=8,D27&gt;10,SUM(D26:D27)&gt;10),"Impact fort","Impact moyen")))</f>
        <v>Impact faible</v>
      </c>
      <c r="E28" s="34" t="str">
        <f t="shared" ref="E28:H28" si="0">IF(AND(E26=0,E27=0),"",IF(AND(E26&lt;=2,E27&lt;=2),"Impact faible",IF(OR(E26&gt;=8,E27&gt;10,SUM(E26:E27)&gt;10),"Impact fort","Impact moyen")))</f>
        <v>Impact fort</v>
      </c>
      <c r="F28" s="34" t="str">
        <f t="shared" si="0"/>
        <v>Impact moyen</v>
      </c>
      <c r="G28" s="34" t="str">
        <f t="shared" si="0"/>
        <v>Impact fort</v>
      </c>
      <c r="H28" s="34" t="str">
        <f t="shared" si="0"/>
        <v>Impact fort</v>
      </c>
    </row>
  </sheetData>
  <mergeCells count="7">
    <mergeCell ref="C25:H25"/>
    <mergeCell ref="G2:H2"/>
    <mergeCell ref="C2:F2"/>
    <mergeCell ref="B5:B8"/>
    <mergeCell ref="B10:B13"/>
    <mergeCell ref="B15:B18"/>
    <mergeCell ref="B20:B23"/>
  </mergeCells>
  <conditionalFormatting sqref="D28:H28">
    <cfRule type="cellIs" dxfId="6" priority="1" operator="equal">
      <formula>"faible"</formula>
    </cfRule>
    <cfRule type="cellIs" dxfId="5" priority="2" operator="equal">
      <formula>"fort"</formula>
    </cfRule>
    <cfRule type="cellIs" dxfId="4" priority="3" operator="equal">
      <formula>"très fort"</formula>
    </cfRule>
    <cfRule type="cellIs" dxfId="3" priority="4" operator="equal">
      <formula>"très fort"</formula>
    </cfRule>
    <cfRule type="cellIs" dxfId="2" priority="5" operator="equal">
      <formula>"fort"</formula>
    </cfRule>
    <cfRule type="cellIs" dxfId="1" priority="6" operator="equal">
      <formula>"moyen"</formula>
    </cfRule>
    <cfRule type="cellIs" dxfId="0" priority="7" operator="equal">
      <formula>"faible"</formula>
    </cfRule>
    <cfRule type="cellIs" priority="8" operator="between">
      <formula>0</formula>
      <formula>1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'Liste et calculs'!$B$11:$B$13</xm:f>
          </x14:formula1>
          <xm:sqref>D20:H23 D10:H13 D5:H8 D15:H18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0" tint="-0.34998626667073579"/>
  </sheetPr>
  <dimension ref="B1:N29"/>
  <sheetViews>
    <sheetView showGridLines="0" topLeftCell="E21" workbookViewId="0">
      <selection activeCell="K34" sqref="K34"/>
    </sheetView>
  </sheetViews>
  <sheetFormatPr baseColWidth="10" defaultRowHeight="15" x14ac:dyDescent="0.25"/>
  <cols>
    <col min="1" max="1" width="2.7109375" customWidth="1"/>
    <col min="9" max="9" width="22.140625" customWidth="1"/>
    <col min="10" max="14" width="23" customWidth="1"/>
  </cols>
  <sheetData>
    <row r="1" spans="2:14" x14ac:dyDescent="0.25">
      <c r="I1" s="15"/>
      <c r="J1" s="7"/>
      <c r="K1" s="7"/>
      <c r="L1" s="7"/>
      <c r="M1" s="7"/>
      <c r="N1" s="7"/>
    </row>
    <row r="2" spans="2:14" ht="15.75" x14ac:dyDescent="0.25">
      <c r="B2" s="44" t="s">
        <v>1</v>
      </c>
      <c r="C2" s="44"/>
      <c r="D2" s="44"/>
      <c r="E2" s="44"/>
      <c r="F2" s="44"/>
      <c r="I2" s="15"/>
      <c r="J2" s="7"/>
      <c r="K2" s="7"/>
      <c r="L2" s="7"/>
      <c r="M2" s="7"/>
      <c r="N2" s="7"/>
    </row>
    <row r="3" spans="2:14" x14ac:dyDescent="0.25">
      <c r="B3" s="4" t="s">
        <v>3</v>
      </c>
      <c r="D3" s="4" t="s">
        <v>4</v>
      </c>
      <c r="I3" s="15"/>
      <c r="J3" s="7"/>
      <c r="K3" s="7"/>
      <c r="L3" s="7"/>
      <c r="M3" s="7"/>
      <c r="N3" s="7"/>
    </row>
    <row r="4" spans="2:14" ht="18.75" x14ac:dyDescent="0.25">
      <c r="B4" s="5" t="s">
        <v>7</v>
      </c>
      <c r="C4" s="6"/>
      <c r="D4" s="5" t="s">
        <v>15</v>
      </c>
      <c r="J4" s="26" t="str">
        <f>'Analyse d''écart'!D4</f>
        <v>A</v>
      </c>
      <c r="K4" s="26" t="str">
        <f>'Analyse d''écart'!E4</f>
        <v>B</v>
      </c>
      <c r="L4" s="26" t="str">
        <f>'Analyse d''écart'!F4</f>
        <v>C</v>
      </c>
      <c r="M4" s="26">
        <f>'Analyse d''écart'!G4</f>
        <v>0</v>
      </c>
      <c r="N4" s="26">
        <f>'Analyse d''écart'!H4</f>
        <v>0</v>
      </c>
    </row>
    <row r="5" spans="2:14" x14ac:dyDescent="0.25">
      <c r="B5" s="5" t="s">
        <v>9</v>
      </c>
      <c r="C5" s="6"/>
      <c r="D5" s="5" t="s">
        <v>10</v>
      </c>
      <c r="J5" s="29">
        <f>IF('Analyse d''écart'!D5="Faible",0,IF('Analyse d''écart'!D5="Moyen",1,IF('Analyse d''écart'!D5="Fort",2,0)))</f>
        <v>1</v>
      </c>
      <c r="K5" s="28">
        <f>IF('Analyse d''écart'!E5="Faible",0,IF('Analyse d''écart'!E5="Moyen",1,IF('Analyse d''écart'!E5="Fort",2,0)))</f>
        <v>0</v>
      </c>
      <c r="L5" s="29">
        <f>IF('Analyse d''écart'!F5="Faible",0,IF('Analyse d''écart'!F5="Moyen",1,IF('Analyse d''écart'!F5="Fort",2,0)))</f>
        <v>1</v>
      </c>
      <c r="M5" s="28">
        <f>IF('Analyse d''écart'!G5="Faible",0,IF('Analyse d''écart'!G5="Moyen",1,IF('Analyse d''écart'!G5="Fort",2,0)))</f>
        <v>0</v>
      </c>
      <c r="N5" s="29">
        <f>IF('Analyse d''écart'!H5="Faible",0,IF('Analyse d''écart'!H5="Moyen",1,IF('Analyse d''écart'!H5="Fort",2,0)))</f>
        <v>1</v>
      </c>
    </row>
    <row r="6" spans="2:14" x14ac:dyDescent="0.25">
      <c r="B6" s="5" t="s">
        <v>5</v>
      </c>
      <c r="C6" s="6"/>
      <c r="D6" s="5" t="s">
        <v>8</v>
      </c>
      <c r="J6" s="30">
        <f>IF('Analyse d''écart'!D6="Faible",0,IF('Analyse d''écart'!D6="Moyen",1,IF('Analyse d''écart'!D6="Fort",2,0)))</f>
        <v>0</v>
      </c>
      <c r="K6" s="29">
        <f>IF('Analyse d''écart'!E6="Faible",0,IF('Analyse d''écart'!E6="Moyen",1,IF('Analyse d''écart'!E6="Fort",2,0)))</f>
        <v>1</v>
      </c>
      <c r="L6" s="30">
        <f>IF('Analyse d''écart'!F6="Faible",0,IF('Analyse d''écart'!F6="Moyen",1,IF('Analyse d''écart'!F6="Fort",2,0)))</f>
        <v>1</v>
      </c>
      <c r="M6" s="29">
        <f>IF('Analyse d''écart'!G6="Faible",0,IF('Analyse d''écart'!G6="Moyen",1,IF('Analyse d''écart'!G6="Fort",2,0)))</f>
        <v>1</v>
      </c>
      <c r="N6" s="30">
        <f>IF('Analyse d''écart'!H6="Faible",0,IF('Analyse d''écart'!H6="Moyen",1,IF('Analyse d''écart'!H6="Fort",2,0)))</f>
        <v>1</v>
      </c>
    </row>
    <row r="7" spans="2:14" x14ac:dyDescent="0.25">
      <c r="B7" s="5" t="s">
        <v>11</v>
      </c>
      <c r="C7" s="6"/>
      <c r="D7" s="5" t="s">
        <v>12</v>
      </c>
      <c r="J7" s="29">
        <f>IF('Analyse d''écart'!D7="Faible",0,IF('Analyse d''écart'!D7="Moyen",1,IF('Analyse d''écart'!D7="Fort",2,0)))</f>
        <v>0</v>
      </c>
      <c r="K7" s="28">
        <f>IF('Analyse d''écart'!E7="Faible",0,IF('Analyse d''écart'!E7="Moyen",1,IF('Analyse d''écart'!E7="Fort",2,0)))</f>
        <v>2</v>
      </c>
      <c r="L7" s="29">
        <f>IF('Analyse d''écart'!F7="Faible",0,IF('Analyse d''écart'!F7="Moyen",1,IF('Analyse d''écart'!F7="Fort",2,0)))</f>
        <v>0</v>
      </c>
      <c r="M7" s="28">
        <f>IF('Analyse d''écart'!G7="Faible",0,IF('Analyse d''écart'!G7="Moyen",1,IF('Analyse d''écart'!G7="Fort",2,0)))</f>
        <v>1</v>
      </c>
      <c r="N7" s="29">
        <f>IF('Analyse d''écart'!H7="Faible",0,IF('Analyse d''écart'!H7="Moyen",1,IF('Analyse d''écart'!H7="Fort",2,0)))</f>
        <v>2</v>
      </c>
    </row>
    <row r="8" spans="2:14" x14ac:dyDescent="0.25">
      <c r="B8" s="5" t="s">
        <v>13</v>
      </c>
      <c r="C8" s="6"/>
      <c r="D8" s="5" t="s">
        <v>6</v>
      </c>
      <c r="J8" s="30">
        <f>IF('Analyse d''écart'!D8="Faible",0,IF('Analyse d''écart'!D8="Moyen",1,IF('Analyse d''écart'!D8="Fort",2,0)))</f>
        <v>1</v>
      </c>
      <c r="K8" s="29">
        <f>IF('Analyse d''écart'!E8="Faible",0,IF('Analyse d''écart'!E8="Moyen",1,IF('Analyse d''écart'!E8="Fort",2,0)))</f>
        <v>1</v>
      </c>
      <c r="L8" s="30">
        <f>IF('Analyse d''écart'!F8="Faible",0,IF('Analyse d''écart'!F8="Moyen",1,IF('Analyse d''écart'!F8="Fort",2,0)))</f>
        <v>0</v>
      </c>
      <c r="M8" s="29">
        <f>IF('Analyse d''écart'!G8="Faible",0,IF('Analyse d''écart'!G8="Moyen",1,IF('Analyse d''écart'!G8="Fort",2,0)))</f>
        <v>0</v>
      </c>
      <c r="N8" s="30">
        <f>IF('Analyse d''écart'!H8="Faible",0,IF('Analyse d''écart'!H8="Moyen",1,IF('Analyse d''écart'!H8="Fort",2,0)))</f>
        <v>2</v>
      </c>
    </row>
    <row r="9" spans="2:14" x14ac:dyDescent="0.25">
      <c r="J9" s="11"/>
      <c r="K9" s="11"/>
      <c r="L9" s="11"/>
      <c r="M9" s="11"/>
      <c r="N9" s="11"/>
    </row>
    <row r="10" spans="2:14" ht="15.75" x14ac:dyDescent="0.25">
      <c r="B10" s="44" t="s">
        <v>0</v>
      </c>
      <c r="C10" s="44"/>
      <c r="D10" s="44"/>
      <c r="E10" s="44"/>
      <c r="F10" s="44"/>
      <c r="J10" s="29">
        <f>IF('Analyse d''écart'!D10="Faible",0,IF('Analyse d''écart'!D10="Moyen",1,IF('Analyse d''écart'!D10="Fort",2,0)))</f>
        <v>0</v>
      </c>
      <c r="K10" s="28">
        <f>IF('Analyse d''écart'!E10="Faible",0,IF('Analyse d''écart'!E10="Moyen",1,IF('Analyse d''écart'!E10="Fort",2,0)))</f>
        <v>1</v>
      </c>
      <c r="L10" s="29">
        <f>IF('Analyse d''écart'!F10="Faible",0,IF('Analyse d''écart'!F10="Moyen",1,IF('Analyse d''écart'!F10="Fort",2,0)))</f>
        <v>0</v>
      </c>
      <c r="M10" s="28">
        <f>IF('Analyse d''écart'!G10="Faible",0,IF('Analyse d''écart'!G10="Moyen",1,IF('Analyse d''écart'!G10="Fort",2,0)))</f>
        <v>0</v>
      </c>
      <c r="N10" s="29">
        <f>IF('Analyse d''écart'!H10="Faible",0,IF('Analyse d''écart'!H10="Moyen",1,IF('Analyse d''écart'!H10="Fort",2,0)))</f>
        <v>0</v>
      </c>
    </row>
    <row r="11" spans="2:14" x14ac:dyDescent="0.25">
      <c r="B11" s="16" t="s">
        <v>10</v>
      </c>
      <c r="C11">
        <v>0</v>
      </c>
      <c r="J11" s="30">
        <f>IF('Analyse d''écart'!D11="Faible",0,IF('Analyse d''écart'!D11="Moyen",1,IF('Analyse d''écart'!D11="Fort",2,0)))</f>
        <v>0</v>
      </c>
      <c r="K11" s="29">
        <f>IF('Analyse d''écart'!E11="Faible",0,IF('Analyse d''écart'!E11="Moyen",1,IF('Analyse d''écart'!E11="Fort",2,0)))</f>
        <v>1</v>
      </c>
      <c r="L11" s="30">
        <f>IF('Analyse d''écart'!F11="Faible",0,IF('Analyse d''écart'!F11="Moyen",1,IF('Analyse d''écart'!F11="Fort",2,0)))</f>
        <v>0</v>
      </c>
      <c r="M11" s="29">
        <f>IF('Analyse d''écart'!G11="Faible",0,IF('Analyse d''écart'!G11="Moyen",1,IF('Analyse d''écart'!G11="Fort",2,0)))</f>
        <v>0</v>
      </c>
      <c r="N11" s="30">
        <f>IF('Analyse d''écart'!H11="Faible",0,IF('Analyse d''écart'!H11="Moyen",1,IF('Analyse d''écart'!H11="Fort",2,0)))</f>
        <v>1</v>
      </c>
    </row>
    <row r="12" spans="2:14" x14ac:dyDescent="0.25">
      <c r="B12" s="16" t="s">
        <v>14</v>
      </c>
      <c r="C12">
        <v>1</v>
      </c>
      <c r="J12" s="29">
        <f>IF('Analyse d''écart'!D12="Faible",0,IF('Analyse d''écart'!D12="Moyen",1,IF('Analyse d''écart'!D12="Fort",2,0)))</f>
        <v>0</v>
      </c>
      <c r="K12" s="28">
        <f>IF('Analyse d''écart'!E12="Faible",0,IF('Analyse d''écart'!E12="Moyen",1,IF('Analyse d''écart'!E12="Fort",2,0)))</f>
        <v>2</v>
      </c>
      <c r="L12" s="29">
        <f>IF('Analyse d''écart'!F12="Faible",0,IF('Analyse d''écart'!F12="Moyen",1,IF('Analyse d''écart'!F12="Fort",2,0)))</f>
        <v>0</v>
      </c>
      <c r="M12" s="28">
        <f>IF('Analyse d''écart'!G12="Faible",0,IF('Analyse d''écart'!G12="Moyen",1,IF('Analyse d''écart'!G12="Fort",2,0)))</f>
        <v>1</v>
      </c>
      <c r="N12" s="29">
        <f>IF('Analyse d''écart'!H12="Faible",0,IF('Analyse d''écart'!H12="Moyen",1,IF('Analyse d''écart'!H12="Fort",2,0)))</f>
        <v>2</v>
      </c>
    </row>
    <row r="13" spans="2:14" x14ac:dyDescent="0.25">
      <c r="B13" s="16" t="s">
        <v>17</v>
      </c>
      <c r="C13">
        <v>2</v>
      </c>
      <c r="J13" s="30">
        <f>IF('Analyse d''écart'!D13="Faible",0,IF('Analyse d''écart'!D13="Moyen",1,IF('Analyse d''écart'!D13="Fort",2,0)))</f>
        <v>0</v>
      </c>
      <c r="K13" s="29">
        <f>IF('Analyse d''écart'!E13="Faible",0,IF('Analyse d''écart'!E13="Moyen",1,IF('Analyse d''écart'!E13="Fort",2,0)))</f>
        <v>0</v>
      </c>
      <c r="L13" s="30">
        <f>IF('Analyse d''écart'!F13="Faible",0,IF('Analyse d''écart'!F13="Moyen",1,IF('Analyse d''écart'!F13="Fort",2,0)))</f>
        <v>2</v>
      </c>
      <c r="M13" s="29">
        <f>IF('Analyse d''écart'!G13="Faible",0,IF('Analyse d''écart'!G13="Moyen",1,IF('Analyse d''écart'!G13="Fort",2,0)))</f>
        <v>2</v>
      </c>
      <c r="N13" s="30">
        <f>IF('Analyse d''écart'!H13="Faible",0,IF('Analyse d''écart'!H13="Moyen",1,IF('Analyse d''écart'!H13="Fort",2,0)))</f>
        <v>2</v>
      </c>
    </row>
    <row r="14" spans="2:14" x14ac:dyDescent="0.25">
      <c r="J14" s="12"/>
      <c r="K14" s="12"/>
      <c r="L14" s="12"/>
      <c r="M14" s="12"/>
      <c r="N14" s="12"/>
    </row>
    <row r="15" spans="2:14" x14ac:dyDescent="0.25">
      <c r="J15" s="29">
        <f>IF('Analyse d''écart'!D15="Faible",0,IF('Analyse d''écart'!D15="Moyen",1,IF('Analyse d''écart'!D15="Fort",2,0)))</f>
        <v>0</v>
      </c>
      <c r="K15" s="28">
        <f>IF('Analyse d''écart'!E15="Faible",0,IF('Analyse d''écart'!E15="Moyen",1,IF('Analyse d''écart'!E15="Fort",2,0)))</f>
        <v>0</v>
      </c>
      <c r="L15" s="29">
        <f>IF('Analyse d''écart'!F15="Faible",0,IF('Analyse d''écart'!F15="Moyen",1,IF('Analyse d''écart'!F15="Fort",2,0)))</f>
        <v>0</v>
      </c>
      <c r="M15" s="28">
        <f>IF('Analyse d''écart'!G15="Faible",0,IF('Analyse d''écart'!G15="Moyen",1,IF('Analyse d''écart'!G15="Fort",2,0)))</f>
        <v>0</v>
      </c>
      <c r="N15" s="29">
        <f>IF('Analyse d''écart'!H15="Faible",0,IF('Analyse d''écart'!H15="Moyen",1,IF('Analyse d''écart'!H15="Fort",2,0)))</f>
        <v>0</v>
      </c>
    </row>
    <row r="16" spans="2:14" x14ac:dyDescent="0.25">
      <c r="J16" s="30">
        <f>IF('Analyse d''écart'!D16="Faible",0,IF('Analyse d''écart'!D16="Moyen",1,IF('Analyse d''écart'!D16="Fort",2,0)))</f>
        <v>0</v>
      </c>
      <c r="K16" s="29">
        <f>IF('Analyse d''écart'!E16="Faible",0,IF('Analyse d''écart'!E16="Moyen",1,IF('Analyse d''écart'!E16="Fort",2,0)))</f>
        <v>2</v>
      </c>
      <c r="L16" s="30">
        <f>IF('Analyse d''écart'!F16="Faible",0,IF('Analyse d''écart'!F16="Moyen",1,IF('Analyse d''écart'!F16="Fort",2,0)))</f>
        <v>0</v>
      </c>
      <c r="M16" s="29">
        <f>IF('Analyse d''écart'!G16="Faible",0,IF('Analyse d''écart'!G16="Moyen",1,IF('Analyse d''écart'!G16="Fort",2,0)))</f>
        <v>1</v>
      </c>
      <c r="N16" s="30">
        <f>IF('Analyse d''écart'!H16="Faible",0,IF('Analyse d''écart'!H16="Moyen",1,IF('Analyse d''écart'!H16="Fort",2,0)))</f>
        <v>2</v>
      </c>
    </row>
    <row r="17" spans="9:14" x14ac:dyDescent="0.25">
      <c r="J17" s="29">
        <f>IF('Analyse d''écart'!D17="Faible",0,IF('Analyse d''écart'!D17="Moyen",1,IF('Analyse d''écart'!D17="Fort",2,0)))</f>
        <v>1</v>
      </c>
      <c r="K17" s="28">
        <f>IF('Analyse d''écart'!E17="Faible",0,IF('Analyse d''écart'!E17="Moyen",1,IF('Analyse d''écart'!E17="Fort",2,0)))</f>
        <v>1</v>
      </c>
      <c r="L17" s="29">
        <f>IF('Analyse d''écart'!F17="Faible",0,IF('Analyse d''écart'!F17="Moyen",1,IF('Analyse d''écart'!F17="Fort",2,0)))</f>
        <v>0</v>
      </c>
      <c r="M17" s="28">
        <f>IF('Analyse d''écart'!G17="Faible",0,IF('Analyse d''écart'!G17="Moyen",1,IF('Analyse d''écart'!G17="Fort",2,0)))</f>
        <v>1</v>
      </c>
      <c r="N17" s="29">
        <f>IF('Analyse d''écart'!H17="Faible",0,IF('Analyse d''écart'!H17="Moyen",1,IF('Analyse d''écart'!H17="Fort",2,0)))</f>
        <v>2</v>
      </c>
    </row>
    <row r="18" spans="9:14" x14ac:dyDescent="0.25">
      <c r="J18" s="30">
        <f>IF('Analyse d''écart'!D18="Faible",0,IF('Analyse d''écart'!D18="Moyen",1,IF('Analyse d''écart'!D18="Fort",2,0)))</f>
        <v>0</v>
      </c>
      <c r="K18" s="29">
        <f>IF('Analyse d''écart'!E18="Faible",0,IF('Analyse d''écart'!E18="Moyen",1,IF('Analyse d''écart'!E18="Fort",2,0)))</f>
        <v>0</v>
      </c>
      <c r="L18" s="30">
        <f>IF('Analyse d''écart'!F18="Faible",0,IF('Analyse d''écart'!F18="Moyen",1,IF('Analyse d''écart'!F18="Fort",2,0)))</f>
        <v>2</v>
      </c>
      <c r="M18" s="29">
        <f>IF('Analyse d''écart'!G18="Faible",0,IF('Analyse d''écart'!G18="Moyen",1,IF('Analyse d''écart'!G18="Fort",2,0)))</f>
        <v>2</v>
      </c>
      <c r="N18" s="30">
        <f>IF('Analyse d''écart'!H18="Faible",0,IF('Analyse d''écart'!H18="Moyen",1,IF('Analyse d''écart'!H18="Fort",2,0)))</f>
        <v>2</v>
      </c>
    </row>
    <row r="19" spans="9:14" x14ac:dyDescent="0.25">
      <c r="J19" s="13"/>
      <c r="K19" s="13"/>
      <c r="L19" s="13"/>
      <c r="M19" s="13"/>
      <c r="N19" s="13"/>
    </row>
    <row r="20" spans="9:14" x14ac:dyDescent="0.25">
      <c r="J20" s="29">
        <f>IF('Analyse d''écart'!D20="Faible",0,IF('Analyse d''écart'!D20="Moyen",1,IF('Analyse d''écart'!D20="Fort",2,0)))</f>
        <v>0</v>
      </c>
      <c r="K20" s="28">
        <f>IF('Analyse d''écart'!E20="Faible",0,IF('Analyse d''écart'!E20="Moyen",1,IF('Analyse d''écart'!E20="Fort",2,0)))</f>
        <v>1</v>
      </c>
      <c r="L20" s="29">
        <f>IF('Analyse d''écart'!F20="Faible",0,IF('Analyse d''écart'!F20="Moyen",1,IF('Analyse d''écart'!F20="Fort",2,0)))</f>
        <v>0</v>
      </c>
      <c r="M20" s="28">
        <f>IF('Analyse d''écart'!G20="Faible",0,IF('Analyse d''écart'!G20="Moyen",1,IF('Analyse d''écart'!G20="Fort",2,0)))</f>
        <v>0</v>
      </c>
      <c r="N20" s="29">
        <f>IF('Analyse d''écart'!H20="Faible",0,IF('Analyse d''écart'!H20="Moyen",1,IF('Analyse d''écart'!H20="Fort",2,0)))</f>
        <v>0</v>
      </c>
    </row>
    <row r="21" spans="9:14" x14ac:dyDescent="0.25">
      <c r="J21" s="30">
        <f>IF('Analyse d''écart'!D21="Faible",0,IF('Analyse d''écart'!D21="Moyen",1,IF('Analyse d''écart'!D21="Fort",2,0)))</f>
        <v>0</v>
      </c>
      <c r="K21" s="29">
        <f>IF('Analyse d''écart'!E21="Faible",0,IF('Analyse d''écart'!E21="Moyen",1,IF('Analyse d''écart'!E21="Fort",2,0)))</f>
        <v>1</v>
      </c>
      <c r="L21" s="30">
        <f>IF('Analyse d''écart'!F21="Faible",0,IF('Analyse d''écart'!F21="Moyen",1,IF('Analyse d''écart'!F21="Fort",2,0)))</f>
        <v>0</v>
      </c>
      <c r="M21" s="29">
        <f>IF('Analyse d''écart'!G21="Faible",0,IF('Analyse d''écart'!G21="Moyen",1,IF('Analyse d''écart'!G21="Fort",2,0)))</f>
        <v>0</v>
      </c>
      <c r="N21" s="30">
        <f>IF('Analyse d''écart'!H21="Faible",0,IF('Analyse d''écart'!H21="Moyen",1,IF('Analyse d''écart'!H21="Fort",2,0)))</f>
        <v>1</v>
      </c>
    </row>
    <row r="22" spans="9:14" x14ac:dyDescent="0.25">
      <c r="J22" s="29">
        <f>IF('Analyse d''écart'!D22="Faible",0,IF('Analyse d''écart'!D22="Moyen",1,IF('Analyse d''écart'!D22="Fort",2,0)))</f>
        <v>0</v>
      </c>
      <c r="K22" s="28">
        <f>IF('Analyse d''écart'!E22="Faible",0,IF('Analyse d''écart'!E22="Moyen",1,IF('Analyse d''écart'!E22="Fort",2,0)))</f>
        <v>0</v>
      </c>
      <c r="L22" s="29">
        <f>IF('Analyse d''écart'!F22="Faible",0,IF('Analyse d''écart'!F22="Moyen",1,IF('Analyse d''écart'!F22="Fort",2,0)))</f>
        <v>0</v>
      </c>
      <c r="M22" s="28">
        <f>IF('Analyse d''écart'!G22="Faible",0,IF('Analyse d''écart'!G22="Moyen",1,IF('Analyse d''écart'!G22="Fort",2,0)))</f>
        <v>1</v>
      </c>
      <c r="N22" s="29">
        <f>IF('Analyse d''écart'!H22="Faible",0,IF('Analyse d''écart'!H22="Moyen",1,IF('Analyse d''écart'!H22="Fort",2,0)))</f>
        <v>0</v>
      </c>
    </row>
    <row r="23" spans="9:14" x14ac:dyDescent="0.25">
      <c r="J23" s="30">
        <f>IF('Analyse d''écart'!D23="Faible",0,IF('Analyse d''écart'!D23="Moyen",1,IF('Analyse d''écart'!D23="Fort",2,0)))</f>
        <v>0</v>
      </c>
      <c r="K23" s="29">
        <f>IF('Analyse d''écart'!E23="Faible",0,IF('Analyse d''écart'!E23="Moyen",1,IF('Analyse d''écart'!E23="Fort",2,0)))</f>
        <v>0</v>
      </c>
      <c r="L23" s="30">
        <f>IF('Analyse d''écart'!F23="Faible",0,IF('Analyse d''écart'!F23="Moyen",1,IF('Analyse d''écart'!F23="Fort",2,0)))</f>
        <v>2</v>
      </c>
      <c r="M23" s="29">
        <f>IF('Analyse d''écart'!G23="Faible",0,IF('Analyse d''écart'!G23="Moyen",1,IF('Analyse d''écart'!G23="Fort",2,0)))</f>
        <v>2</v>
      </c>
      <c r="N23" s="30">
        <f>IF('Analyse d''écart'!H23="Faible",0,IF('Analyse d''écart'!H23="Moyen",1,IF('Analyse d''écart'!H23="Fort",2,0)))</f>
        <v>2</v>
      </c>
    </row>
    <row r="25" spans="9:14" ht="18.75" x14ac:dyDescent="0.25">
      <c r="J25" s="26" t="str">
        <f>J4</f>
        <v>A</v>
      </c>
      <c r="K25" s="26" t="str">
        <f>K4</f>
        <v>B</v>
      </c>
      <c r="L25" s="26" t="str">
        <f>L4</f>
        <v>C</v>
      </c>
      <c r="M25" s="26">
        <f>M4</f>
        <v>0</v>
      </c>
      <c r="N25" s="26">
        <f>N4</f>
        <v>0</v>
      </c>
    </row>
    <row r="26" spans="9:14" ht="18.75" x14ac:dyDescent="0.25">
      <c r="I26" s="26" t="s">
        <v>18</v>
      </c>
      <c r="J26" s="29">
        <f>SUM(J5:J8)</f>
        <v>2</v>
      </c>
      <c r="K26" s="28">
        <f>SUM(K5:K8)</f>
        <v>4</v>
      </c>
      <c r="L26" s="29">
        <f>SUM(L5:L8)</f>
        <v>2</v>
      </c>
      <c r="M26" s="28">
        <f>SUM(M5:M8)</f>
        <v>2</v>
      </c>
      <c r="N26" s="29">
        <f>SUM(N5:N8)</f>
        <v>6</v>
      </c>
    </row>
    <row r="27" spans="9:14" ht="18.75" x14ac:dyDescent="0.25">
      <c r="I27" s="26" t="s">
        <v>23</v>
      </c>
      <c r="J27" s="30">
        <f>SUM(J10:J13)</f>
        <v>0</v>
      </c>
      <c r="K27" s="29">
        <f>SUM(K10:K13)</f>
        <v>4</v>
      </c>
      <c r="L27" s="30">
        <f>SUM(L10:L13)</f>
        <v>2</v>
      </c>
      <c r="M27" s="29">
        <f>SUM(M10:M13)</f>
        <v>3</v>
      </c>
      <c r="N27" s="30">
        <f>SUM(N10:N13)</f>
        <v>5</v>
      </c>
    </row>
    <row r="28" spans="9:14" ht="18.75" x14ac:dyDescent="0.25">
      <c r="I28" s="26" t="s">
        <v>28</v>
      </c>
      <c r="J28" s="29">
        <f>SUM(J15:J18)</f>
        <v>1</v>
      </c>
      <c r="K28" s="28">
        <f>SUM(K15:K18)</f>
        <v>3</v>
      </c>
      <c r="L28" s="29">
        <f>SUM(L15:L18)</f>
        <v>2</v>
      </c>
      <c r="M28" s="28">
        <f>SUM(M15:M18)</f>
        <v>4</v>
      </c>
      <c r="N28" s="29">
        <f>SUM(N15:N18)</f>
        <v>6</v>
      </c>
    </row>
    <row r="29" spans="9:14" ht="18.75" x14ac:dyDescent="0.25">
      <c r="I29" s="26" t="s">
        <v>33</v>
      </c>
      <c r="J29" s="30">
        <f>SUM(J20:J23)</f>
        <v>0</v>
      </c>
      <c r="K29" s="29">
        <f>SUM(K20:K23)</f>
        <v>2</v>
      </c>
      <c r="L29" s="30">
        <f>SUM(L20:L23)</f>
        <v>2</v>
      </c>
      <c r="M29" s="29">
        <f>SUM(M20:M23)</f>
        <v>3</v>
      </c>
      <c r="N29" s="30">
        <f>SUM(N20:N23)</f>
        <v>3</v>
      </c>
    </row>
  </sheetData>
  <mergeCells count="2">
    <mergeCell ref="B2:F2"/>
    <mergeCell ref="B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 de bord Change</vt:lpstr>
      <vt:lpstr>Analyse d'écart</vt:lpstr>
      <vt:lpstr>Liste et calculs</vt:lpstr>
    </vt:vector>
  </TitlesOfParts>
  <Company>Matmut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CHARZAT Lucile</dc:creator>
  <cp:lastModifiedBy>Jean-Eric</cp:lastModifiedBy>
  <dcterms:created xsi:type="dcterms:W3CDTF">2022-03-07T09:55:58Z</dcterms:created>
  <dcterms:modified xsi:type="dcterms:W3CDTF">2022-03-08T10:11:16Z</dcterms:modified>
</cp:coreProperties>
</file>