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PetitDou\Documents\Mes Docs EXCEL\_Excel-Pratique\"/>
    </mc:Choice>
  </mc:AlternateContent>
  <xr:revisionPtr revIDLastSave="0" documentId="13_ncr:1_{E31B82E2-462B-4A82-AC17-639B971DAC9E}" xr6:coauthVersionLast="47" xr6:coauthVersionMax="47" xr10:uidLastSave="{00000000-0000-0000-0000-000000000000}"/>
  <bookViews>
    <workbookView xWindow="18585" yWindow="5745" windowWidth="27030" windowHeight="18900" activeTab="1" xr2:uid="{00000000-000D-0000-FFFF-FFFF00000000}"/>
  </bookViews>
  <sheets>
    <sheet name="Paramètres à suivre" sheetId="78" r:id="rId1"/>
    <sheet name="BAE 2" sheetId="115" r:id="rId2"/>
    <sheet name="BAE 1" sheetId="11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115" l="1"/>
  <c r="J35" i="115"/>
  <c r="I35" i="115"/>
  <c r="H35" i="115"/>
  <c r="G35" i="115"/>
  <c r="F35" i="115"/>
  <c r="E35" i="115"/>
  <c r="D35" i="115"/>
  <c r="C35" i="115"/>
  <c r="K34" i="115"/>
  <c r="J34" i="115"/>
  <c r="I34" i="115"/>
  <c r="H34" i="115"/>
  <c r="G34" i="115"/>
  <c r="F34" i="115"/>
  <c r="E34" i="115"/>
  <c r="D34" i="115"/>
  <c r="C34" i="115"/>
  <c r="K33" i="115"/>
  <c r="J33" i="115"/>
  <c r="I33" i="115"/>
  <c r="H33" i="115"/>
  <c r="G33" i="115"/>
  <c r="F33" i="115"/>
  <c r="E33" i="115"/>
  <c r="D33" i="115"/>
  <c r="C33" i="115"/>
  <c r="G19" i="115"/>
  <c r="G13" i="115"/>
  <c r="I20" i="115"/>
  <c r="G17" i="115"/>
  <c r="G14" i="115"/>
  <c r="I18" i="115"/>
  <c r="G15" i="115"/>
  <c r="I16" i="115"/>
  <c r="C12" i="115"/>
  <c r="G12" i="115"/>
  <c r="G10" i="115"/>
  <c r="G9" i="115"/>
  <c r="M7" i="115"/>
  <c r="I1" i="115"/>
  <c r="I1" i="114"/>
  <c r="C12" i="114"/>
  <c r="M7" i="114"/>
  <c r="K34" i="114"/>
  <c r="K33" i="114"/>
  <c r="J34" i="114"/>
  <c r="J33" i="114"/>
  <c r="K35" i="114"/>
  <c r="J35" i="114"/>
  <c r="I35" i="114"/>
  <c r="I34" i="114"/>
  <c r="I33" i="114"/>
  <c r="H35" i="114"/>
  <c r="H34" i="114"/>
  <c r="H33" i="114"/>
  <c r="G35" i="114"/>
  <c r="G34" i="114"/>
  <c r="G33" i="114"/>
  <c r="F35" i="114"/>
  <c r="F34" i="114"/>
  <c r="F33" i="114"/>
  <c r="C34" i="114"/>
  <c r="E34" i="114"/>
  <c r="D34" i="114"/>
  <c r="E35" i="114"/>
  <c r="C35" i="114"/>
  <c r="E33" i="114"/>
  <c r="D35" i="114"/>
  <c r="D33" i="114"/>
  <c r="C33" i="114"/>
  <c r="G17" i="114"/>
  <c r="G19" i="114"/>
  <c r="G15" i="114"/>
  <c r="G14" i="114"/>
  <c r="G13" i="114"/>
  <c r="G12" i="114"/>
  <c r="G10" i="114"/>
  <c r="I16" i="114"/>
  <c r="G9" i="114"/>
  <c r="I20" i="114"/>
  <c r="I18" i="114"/>
</calcChain>
</file>

<file path=xl/sharedStrings.xml><?xml version="1.0" encoding="utf-8"?>
<sst xmlns="http://schemas.openxmlformats.org/spreadsheetml/2006/main" count="197" uniqueCount="97">
  <si>
    <t>Client :</t>
  </si>
  <si>
    <t>Date :</t>
  </si>
  <si>
    <t>Adresse :</t>
  </si>
  <si>
    <t>RELEVE DES DONNEES</t>
  </si>
  <si>
    <t>Ancien relevé</t>
  </si>
  <si>
    <t>Consommation</t>
  </si>
  <si>
    <t>Dosage</t>
  </si>
  <si>
    <t>Réglage Pompe</t>
  </si>
  <si>
    <t>jour</t>
  </si>
  <si>
    <t>m3</t>
  </si>
  <si>
    <t>L</t>
  </si>
  <si>
    <t>cible</t>
  </si>
  <si>
    <t>ml/m3</t>
  </si>
  <si>
    <t>Circuit</t>
  </si>
  <si>
    <t>pH</t>
  </si>
  <si>
    <t>TH</t>
  </si>
  <si>
    <t>TA</t>
  </si>
  <si>
    <t>TAC</t>
  </si>
  <si>
    <t>Cl-</t>
  </si>
  <si>
    <t>Fe</t>
  </si>
  <si>
    <t>Cond</t>
  </si>
  <si>
    <t>Unités</t>
  </si>
  <si>
    <t>°f</t>
  </si>
  <si>
    <t>mg/l</t>
  </si>
  <si>
    <t>µS/cm</t>
  </si>
  <si>
    <t>Surveillance des installations au niveau physico-chimique</t>
  </si>
  <si>
    <t>Type de traitement :</t>
  </si>
  <si>
    <t xml:space="preserve">Produits de traitement : </t>
  </si>
  <si>
    <t>Mini - action</t>
  </si>
  <si>
    <t>Valeur- cible</t>
  </si>
  <si>
    <t>Maxi - action</t>
  </si>
  <si>
    <t>ACTIONS</t>
  </si>
  <si>
    <t>TH**</t>
  </si>
  <si>
    <t>° f</t>
  </si>
  <si>
    <t>pH**</t>
  </si>
  <si>
    <t>TA**</t>
  </si>
  <si>
    <t>TAC**</t>
  </si>
  <si>
    <t>Fer**</t>
  </si>
  <si>
    <t>Vérifier le dosage des réactifs et agir en conséquence</t>
  </si>
  <si>
    <t>Chlorures**</t>
  </si>
  <si>
    <t>Conductivité**+*</t>
  </si>
  <si>
    <t>g/m3</t>
  </si>
  <si>
    <t>Vérifier le groupe de dosage et agir en conséquence</t>
  </si>
  <si>
    <t>Produit XXXX (action) : dosage xx ppm</t>
  </si>
  <si>
    <t>PARAMETRES en circuit</t>
  </si>
  <si>
    <t>m3/j</t>
  </si>
  <si>
    <t>Valeurs cibles Appoint EA</t>
  </si>
  <si>
    <t>SO3</t>
  </si>
  <si>
    <t>PO4</t>
  </si>
  <si>
    <t>0</t>
  </si>
  <si>
    <t>&lt;8</t>
  </si>
  <si>
    <t xml:space="preserve">vérifier le bon foncitonnement des adoucisseurs </t>
  </si>
  <si>
    <t>Alimentation en eau  à TH=0°f.</t>
  </si>
  <si>
    <t>&gt;0</t>
  </si>
  <si>
    <t>&lt;5</t>
  </si>
  <si>
    <t>&gt;1</t>
  </si>
  <si>
    <t>Vérifier le bon fonctionnement de l'adoucisseur et vérifier qu'il ne relargue pas des chlorures une fois la régénération réalisée</t>
  </si>
  <si>
    <t>&lt;800</t>
  </si>
  <si>
    <t>Si Conductivité &lt;mini : vérifier la présence éventuelle de fuite et les injections de traitement
Si Conductivité &gt;maxi : vérifier de ne pas surdoser en produits de traitement qui pourraient faire monter l'alcalinité en circuit</t>
  </si>
  <si>
    <t>&lt;0,5</t>
  </si>
  <si>
    <t>Ajout kg</t>
  </si>
  <si>
    <t>k= 10  L</t>
  </si>
  <si>
    <t>1/N</t>
  </si>
  <si>
    <t>moyenne journalière de consommation d'eau sur l'eau adoucie RESEAU</t>
  </si>
  <si>
    <t>moyenne journalière de consommation d'eau sur l'eau ADOUCIE CHB</t>
  </si>
  <si>
    <t>1xN M</t>
  </si>
  <si>
    <t>17</t>
  </si>
  <si>
    <t>1X N  M</t>
  </si>
  <si>
    <t>VALEURS CIBLES RESEAU ET CHAUDIERES</t>
  </si>
  <si>
    <t>VALEURS LIMITES RESEAU ET CHAUDIERES</t>
  </si>
  <si>
    <t>N = 1 V80%</t>
  </si>
  <si>
    <t>N = 79</t>
  </si>
  <si>
    <t>Version 2021</t>
  </si>
  <si>
    <t>Relevé</t>
  </si>
  <si>
    <t>Dates</t>
  </si>
  <si>
    <t>Code Postal :</t>
  </si>
  <si>
    <t>Visite n° :</t>
  </si>
  <si>
    <t xml:space="preserve">Ville : </t>
  </si>
  <si>
    <t>Réf. :</t>
  </si>
  <si>
    <t>ANALYSES</t>
  </si>
  <si>
    <t>COMMENTAIRES</t>
  </si>
  <si>
    <t>Convention :</t>
  </si>
  <si>
    <t>VALEURS A LA DATE DU
 RELEVE</t>
  </si>
  <si>
    <t>Nom Prénom :</t>
  </si>
  <si>
    <t xml:space="preserve">Dosage sur appoint en Produit </t>
  </si>
  <si>
    <t xml:space="preserve">Vérifier le fonctionnement de l'adoucisseur , si présence d'un entartrage, le TAC aurta tendance a chuter, Vérifier l'injection du traitement FERR 1010, le fonctionnement de la pompe doseuse </t>
  </si>
  <si>
    <t xml:space="preserve">Vérifier l'injection du traitement FERR 1010, le fonctionnement de la pompe doseuse </t>
  </si>
  <si>
    <t>Produit FERR 1010 (antitartre, anticorrosion, réducteur d'oxygène) : dosage 0,5 à 1 l/m3</t>
  </si>
  <si>
    <t>Compteur 1</t>
  </si>
  <si>
    <t>Compteur 2</t>
  </si>
  <si>
    <t>Niveau bac FERR 1010</t>
  </si>
  <si>
    <t>Niveau bac FERR 1020</t>
  </si>
  <si>
    <t>Niveau bac FERR 1030</t>
  </si>
  <si>
    <t xml:space="preserve"> version n°2021</t>
  </si>
  <si>
    <t>Réalisé par :</t>
  </si>
  <si>
    <t>BORDEREAU ANALYSE DES EAUX</t>
  </si>
  <si>
    <t xml:space="preserve">BAE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</si>
</sst>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7"/>
      <color theme="1"/>
      <name val="Arial"/>
      <family val="2"/>
    </font>
    <font>
      <b/>
      <sz val="7"/>
      <color rgb="FF1F497D"/>
      <name val="Arial"/>
      <family val="2"/>
    </font>
    <font>
      <b/>
      <sz val="7"/>
      <color theme="1"/>
      <name val="Arial"/>
      <family val="2"/>
    </font>
    <font>
      <b/>
      <sz val="7"/>
      <color theme="3" tint="-0.249977111117893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3" tint="-0.249977111117893"/>
      <name val="Arial"/>
      <family val="2"/>
    </font>
    <font>
      <b/>
      <sz val="7"/>
      <color theme="4" tint="-0.499984740745262"/>
      <name val="Arial"/>
      <family val="2"/>
    </font>
    <font>
      <sz val="7"/>
      <color rgb="FFFF0000"/>
      <name val="Arial"/>
      <family val="2"/>
    </font>
    <font>
      <sz val="7"/>
      <color rgb="FFFF0000"/>
      <name val="Calibri"/>
      <family val="2"/>
      <scheme val="minor"/>
    </font>
    <font>
      <b/>
      <sz val="7"/>
      <color rgb="FFFF0000"/>
      <name val="Arial"/>
      <family val="2"/>
    </font>
    <font>
      <sz val="11"/>
      <name val="Calibri"/>
      <family val="2"/>
      <scheme val="minor"/>
    </font>
    <font>
      <b/>
      <sz val="7"/>
      <color theme="4" tint="-0.249977111117893"/>
      <name val="Arial"/>
      <family val="2"/>
    </font>
    <font>
      <b/>
      <i/>
      <sz val="7"/>
      <color theme="4" tint="-0.249977111117893"/>
      <name val="Arial"/>
      <family val="2"/>
    </font>
    <font>
      <i/>
      <sz val="6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indexed="30"/>
      <name val="Century Gothic"/>
      <family val="2"/>
    </font>
    <font>
      <b/>
      <sz val="7"/>
      <color theme="0"/>
      <name val="Arial"/>
      <family val="2"/>
    </font>
    <font>
      <b/>
      <sz val="11"/>
      <color indexed="10"/>
      <name val="Century Gothic"/>
      <family val="2"/>
    </font>
    <font>
      <sz val="7"/>
      <color rgb="FF0070C0"/>
      <name val="Century Gothic"/>
      <family val="2"/>
    </font>
    <font>
      <b/>
      <sz val="11"/>
      <color indexed="17"/>
      <name val="Century Gothic"/>
      <family val="2"/>
    </font>
    <font>
      <sz val="7"/>
      <color theme="0"/>
      <name val="Arial"/>
      <family val="2"/>
    </font>
    <font>
      <sz val="7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Century Gothic"/>
      <family val="2"/>
    </font>
    <font>
      <b/>
      <i/>
      <sz val="8"/>
      <color theme="4" tint="-0.249977111117893"/>
      <name val="Arial"/>
      <family val="2"/>
    </font>
    <font>
      <sz val="8"/>
      <color theme="1"/>
      <name val="Calibri"/>
      <family val="2"/>
      <scheme val="minor"/>
    </font>
    <font>
      <b/>
      <i/>
      <sz val="7"/>
      <color theme="4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8A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3" fillId="6" borderId="0" xfId="0" applyFont="1" applyFill="1" applyBorder="1"/>
    <xf numFmtId="0" fontId="3" fillId="6" borderId="10" xfId="0" applyFont="1" applyFill="1" applyBorder="1"/>
    <xf numFmtId="0" fontId="3" fillId="6" borderId="7" xfId="0" applyFont="1" applyFill="1" applyBorder="1"/>
    <xf numFmtId="0" fontId="3" fillId="6" borderId="9" xfId="0" applyFont="1" applyFill="1" applyBorder="1"/>
    <xf numFmtId="0" fontId="2" fillId="6" borderId="11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14" fontId="2" fillId="6" borderId="6" xfId="0" applyNumberFormat="1" applyFont="1" applyFill="1" applyBorder="1"/>
    <xf numFmtId="0" fontId="2" fillId="6" borderId="0" xfId="0" applyFont="1" applyFill="1" applyBorder="1"/>
    <xf numFmtId="0" fontId="7" fillId="6" borderId="10" xfId="0" applyFont="1" applyFill="1" applyBorder="1" applyAlignment="1">
      <alignment horizontal="right"/>
    </xf>
    <xf numFmtId="14" fontId="7" fillId="6" borderId="6" xfId="0" applyNumberFormat="1" applyFont="1" applyFill="1" applyBorder="1"/>
    <xf numFmtId="14" fontId="3" fillId="6" borderId="6" xfId="0" applyNumberFormat="1" applyFont="1" applyFill="1" applyBorder="1"/>
    <xf numFmtId="0" fontId="3" fillId="6" borderId="14" xfId="0" applyFont="1" applyFill="1" applyBorder="1"/>
    <xf numFmtId="0" fontId="2" fillId="6" borderId="7" xfId="0" applyFont="1" applyFill="1" applyBorder="1"/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/>
    <xf numFmtId="2" fontId="13" fillId="2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vertical="center" wrapText="1"/>
    </xf>
    <xf numFmtId="0" fontId="13" fillId="2" borderId="11" xfId="0" applyFont="1" applyFill="1" applyBorder="1" applyAlignment="1" applyProtection="1">
      <alignment horizontal="right" vertical="center" wrapText="1"/>
    </xf>
    <xf numFmtId="0" fontId="13" fillId="0" borderId="12" xfId="0" applyFont="1" applyBorder="1" applyProtection="1"/>
    <xf numFmtId="0" fontId="13" fillId="0" borderId="12" xfId="0" applyFont="1" applyBorder="1" applyAlignment="1" applyProtection="1">
      <alignment horizontal="right" vertical="center" wrapText="1"/>
    </xf>
    <xf numFmtId="0" fontId="13" fillId="0" borderId="12" xfId="0" applyFont="1" applyBorder="1" applyAlignment="1" applyProtection="1">
      <alignment horizontal="left"/>
    </xf>
    <xf numFmtId="0" fontId="13" fillId="0" borderId="13" xfId="0" applyFont="1" applyBorder="1" applyAlignment="1" applyProtection="1">
      <alignment horizontal="left"/>
    </xf>
    <xf numFmtId="0" fontId="13" fillId="2" borderId="14" xfId="0" applyFont="1" applyFill="1" applyBorder="1" applyAlignment="1" applyProtection="1">
      <alignment horizontal="right" vertical="center" wrapText="1"/>
    </xf>
    <xf numFmtId="0" fontId="13" fillId="0" borderId="7" xfId="0" applyFont="1" applyBorder="1" applyProtection="1"/>
    <xf numFmtId="0" fontId="13" fillId="0" borderId="7" xfId="0" applyFont="1" applyBorder="1" applyAlignment="1" applyProtection="1">
      <alignment horizontal="right" vertical="center" wrapText="1"/>
    </xf>
    <xf numFmtId="0" fontId="13" fillId="0" borderId="7" xfId="0" applyFont="1" applyBorder="1" applyAlignment="1" applyProtection="1">
      <alignment horizontal="left"/>
    </xf>
    <xf numFmtId="0" fontId="13" fillId="0" borderId="9" xfId="0" applyFont="1" applyBorder="1" applyAlignment="1" applyProtection="1">
      <alignment horizontal="left"/>
    </xf>
    <xf numFmtId="0" fontId="13" fillId="2" borderId="8" xfId="0" applyFont="1" applyFill="1" applyBorder="1" applyAlignment="1" applyProtection="1">
      <alignment horizontal="left" vertical="center" wrapText="1"/>
    </xf>
    <xf numFmtId="1" fontId="14" fillId="3" borderId="16" xfId="0" applyNumberFormat="1" applyFont="1" applyFill="1" applyBorder="1" applyAlignment="1" applyProtection="1">
      <alignment horizontal="center" vertical="center" wrapText="1"/>
    </xf>
    <xf numFmtId="0" fontId="17" fillId="3" borderId="16" xfId="0" applyFont="1" applyFill="1" applyBorder="1" applyAlignment="1" applyProtection="1">
      <alignment horizontal="center" vertical="center"/>
    </xf>
    <xf numFmtId="2" fontId="14" fillId="2" borderId="17" xfId="0" applyNumberFormat="1" applyFont="1" applyFill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/>
    </xf>
    <xf numFmtId="1" fontId="14" fillId="3" borderId="16" xfId="0" quotePrefix="1" applyNumberFormat="1" applyFont="1" applyFill="1" applyBorder="1" applyAlignment="1" applyProtection="1">
      <alignment horizontal="center" vertical="center" wrapText="1"/>
    </xf>
    <xf numFmtId="1" fontId="14" fillId="2" borderId="17" xfId="0" applyNumberFormat="1" applyFont="1" applyFill="1" applyBorder="1" applyAlignment="1" applyProtection="1">
      <alignment horizontal="center" vertical="center" wrapText="1"/>
    </xf>
    <xf numFmtId="0" fontId="15" fillId="2" borderId="20" xfId="0" applyFont="1" applyFill="1" applyBorder="1" applyAlignment="1" applyProtection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wrapText="1"/>
    </xf>
    <xf numFmtId="0" fontId="12" fillId="0" borderId="19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49" fontId="15" fillId="3" borderId="17" xfId="0" applyNumberFormat="1" applyFont="1" applyFill="1" applyBorder="1" applyAlignment="1" applyProtection="1">
      <alignment horizontal="center" vertical="center" wrapText="1"/>
    </xf>
    <xf numFmtId="49" fontId="15" fillId="3" borderId="17" xfId="0" applyNumberFormat="1" applyFont="1" applyFill="1" applyBorder="1" applyAlignment="1" applyProtection="1">
      <alignment horizontal="center" vertical="center"/>
    </xf>
    <xf numFmtId="49" fontId="15" fillId="3" borderId="5" xfId="0" applyNumberFormat="1" applyFont="1" applyFill="1" applyBorder="1" applyAlignment="1" applyProtection="1">
      <alignment horizontal="center" vertical="center"/>
    </xf>
    <xf numFmtId="0" fontId="10" fillId="0" borderId="0" xfId="0" applyFont="1" applyBorder="1"/>
    <xf numFmtId="0" fontId="11" fillId="0" borderId="0" xfId="0" applyFont="1" applyBorder="1" applyAlignment="1" applyProtection="1">
      <alignment horizontal="left" vertical="top"/>
    </xf>
    <xf numFmtId="0" fontId="22" fillId="0" borderId="0" xfId="0" applyFont="1" applyBorder="1" applyAlignment="1" applyProtection="1">
      <alignment horizontal="right" vertical="center" wrapText="1"/>
    </xf>
    <xf numFmtId="0" fontId="22" fillId="0" borderId="11" xfId="0" applyFont="1" applyBorder="1" applyAlignment="1" applyProtection="1">
      <alignment horizontal="left" vertical="center" wrapText="1"/>
    </xf>
    <xf numFmtId="0" fontId="22" fillId="0" borderId="6" xfId="0" applyFont="1" applyBorder="1" applyAlignment="1" applyProtection="1">
      <alignment horizontal="left" vertical="center" wrapText="1"/>
    </xf>
    <xf numFmtId="0" fontId="23" fillId="0" borderId="14" xfId="0" applyFont="1" applyBorder="1" applyAlignment="1" applyProtection="1">
      <alignment horizontal="left" vertical="center" wrapText="1"/>
    </xf>
    <xf numFmtId="0" fontId="23" fillId="2" borderId="4" xfId="0" applyFont="1" applyFill="1" applyBorder="1" applyAlignment="1" applyProtection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13" fillId="0" borderId="8" xfId="0" applyFont="1" applyFill="1" applyBorder="1" applyAlignment="1" applyProtection="1">
      <alignment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Fill="1" applyBorder="1"/>
    <xf numFmtId="14" fontId="6" fillId="0" borderId="0" xfId="0" applyNumberFormat="1" applyFont="1" applyFill="1" applyBorder="1"/>
    <xf numFmtId="0" fontId="15" fillId="2" borderId="6" xfId="0" applyFont="1" applyFill="1" applyBorder="1" applyAlignment="1" applyProtection="1">
      <alignment horizontal="center" vertical="center" wrapText="1"/>
    </xf>
    <xf numFmtId="0" fontId="15" fillId="2" borderId="16" xfId="0" applyFont="1" applyFill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1" fontId="14" fillId="2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</xf>
    <xf numFmtId="49" fontId="14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top" wrapText="1"/>
    </xf>
    <xf numFmtId="2" fontId="3" fillId="0" borderId="1" xfId="0" applyNumberFormat="1" applyFont="1" applyBorder="1" applyAlignment="1">
      <alignment horizontal="center" vertical="center"/>
    </xf>
    <xf numFmtId="49" fontId="10" fillId="0" borderId="0" xfId="0" applyNumberFormat="1" applyFont="1"/>
    <xf numFmtId="49" fontId="11" fillId="0" borderId="0" xfId="0" applyNumberFormat="1" applyFont="1" applyBorder="1" applyAlignment="1" applyProtection="1">
      <alignment vertical="top" wrapText="1"/>
    </xf>
    <xf numFmtId="2" fontId="15" fillId="3" borderId="1" xfId="0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/>
    </xf>
    <xf numFmtId="1" fontId="15" fillId="3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15" fillId="7" borderId="1" xfId="0" applyNumberFormat="1" applyFont="1" applyFill="1" applyBorder="1" applyAlignment="1">
      <alignment horizontal="center" vertical="center"/>
    </xf>
    <xf numFmtId="1" fontId="15" fillId="7" borderId="1" xfId="0" applyNumberFormat="1" applyFont="1" applyFill="1" applyBorder="1" applyAlignment="1">
      <alignment horizontal="center" vertical="center" wrapText="1"/>
    </xf>
    <xf numFmtId="0" fontId="15" fillId="7" borderId="1" xfId="0" applyNumberFormat="1" applyFont="1" applyFill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/>
    </xf>
    <xf numFmtId="1" fontId="15" fillId="7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" xfId="0" applyNumberFormat="1" applyFont="1" applyFill="1" applyBorder="1" applyAlignment="1" applyProtection="1">
      <alignment horizontal="center" vertical="center"/>
      <protection locked="0"/>
    </xf>
    <xf numFmtId="49" fontId="15" fillId="0" borderId="5" xfId="0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49" fontId="15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Protection="1">
      <protection locked="0" hidden="1"/>
    </xf>
    <xf numFmtId="0" fontId="10" fillId="0" borderId="0" xfId="0" applyFont="1" applyProtection="1">
      <protection locked="0" hidden="1"/>
    </xf>
    <xf numFmtId="14" fontId="30" fillId="0" borderId="0" xfId="0" applyNumberFormat="1" applyFont="1" applyBorder="1" applyAlignment="1" applyProtection="1">
      <alignment horizontal="left" vertical="top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/>
    <xf numFmtId="14" fontId="38" fillId="0" borderId="3" xfId="0" applyNumberFormat="1" applyFont="1" applyBorder="1" applyAlignment="1" applyProtection="1">
      <alignment horizontal="right" vertical="center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14" fontId="30" fillId="0" borderId="0" xfId="0" applyNumberFormat="1" applyFont="1" applyBorder="1" applyAlignment="1" applyProtection="1">
      <alignment horizontal="left" vertical="top" wrapText="1"/>
      <protection hidden="1"/>
    </xf>
    <xf numFmtId="14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4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4" fillId="9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9" borderId="1" xfId="0" applyNumberFormat="1" applyFont="1" applyFill="1" applyBorder="1" applyAlignment="1" applyProtection="1">
      <alignment horizontal="center" vertical="center" wrapText="1"/>
      <protection locked="0"/>
    </xf>
    <xf numFmtId="14" fontId="14" fillId="10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10" borderId="1" xfId="0" applyNumberFormat="1" applyFont="1" applyFill="1" applyBorder="1" applyAlignment="1" applyProtection="1">
      <alignment horizontal="center" vertical="center" wrapText="1"/>
      <protection locked="0"/>
    </xf>
    <xf numFmtId="14" fontId="14" fillId="11" borderId="0" xfId="0" applyNumberFormat="1" applyFont="1" applyFill="1" applyBorder="1" applyAlignment="1" applyProtection="1">
      <alignment horizontal="center" vertical="center" wrapText="1"/>
      <protection hidden="1"/>
    </xf>
    <xf numFmtId="1" fontId="14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 applyProtection="1">
      <alignment vertical="top" wrapText="1"/>
    </xf>
    <xf numFmtId="0" fontId="10" fillId="0" borderId="4" xfId="0" applyFont="1" applyBorder="1" applyAlignment="1">
      <alignment wrapText="1"/>
    </xf>
    <xf numFmtId="0" fontId="24" fillId="0" borderId="0" xfId="0" applyFont="1" applyAlignment="1">
      <alignment horizontal="right" vertical="center"/>
    </xf>
    <xf numFmtId="0" fontId="27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wrapText="1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14" fontId="36" fillId="0" borderId="3" xfId="0" applyNumberFormat="1" applyFont="1" applyFill="1" applyBorder="1" applyAlignment="1" applyProtection="1">
      <alignment horizontal="center" vertical="center"/>
      <protection locked="0"/>
    </xf>
    <xf numFmtId="14" fontId="21" fillId="0" borderId="4" xfId="0" applyNumberFormat="1" applyFont="1" applyFill="1" applyBorder="1" applyAlignment="1">
      <alignment horizontal="center" vertical="center"/>
    </xf>
    <xf numFmtId="14" fontId="21" fillId="0" borderId="8" xfId="0" applyNumberFormat="1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38" fillId="2" borderId="15" xfId="0" applyFont="1" applyFill="1" applyBorder="1" applyAlignment="1" applyProtection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14" fontId="14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21" fillId="0" borderId="7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23" fillId="0" borderId="3" xfId="0" applyFont="1" applyBorder="1" applyAlignment="1">
      <alignment horizontal="right" vertical="center" wrapText="1"/>
    </xf>
    <xf numFmtId="0" fontId="40" fillId="0" borderId="4" xfId="0" applyFont="1" applyBorder="1" applyAlignment="1">
      <alignment horizontal="right" vertical="center" wrapText="1"/>
    </xf>
    <xf numFmtId="0" fontId="14" fillId="0" borderId="4" xfId="0" applyFont="1" applyBorder="1" applyAlignment="1" applyProtection="1">
      <alignment horizontal="left" vertical="center"/>
      <protection locked="0"/>
    </xf>
    <xf numFmtId="0" fontId="35" fillId="0" borderId="8" xfId="0" applyFont="1" applyBorder="1" applyAlignment="1" applyProtection="1">
      <alignment horizontal="left" vertical="center"/>
      <protection locked="0"/>
    </xf>
    <xf numFmtId="0" fontId="25" fillId="8" borderId="3" xfId="0" applyFont="1" applyFill="1" applyBorder="1" applyAlignment="1" applyProtection="1">
      <alignment horizontal="center" vertical="center" wrapText="1"/>
    </xf>
    <xf numFmtId="0" fontId="25" fillId="8" borderId="4" xfId="0" applyFont="1" applyFill="1" applyBorder="1" applyAlignment="1" applyProtection="1">
      <alignment horizontal="center" vertical="center" wrapText="1"/>
    </xf>
    <xf numFmtId="0" fontId="25" fillId="8" borderId="8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vertical="top" wrapText="1"/>
    </xf>
    <xf numFmtId="0" fontId="10" fillId="0" borderId="1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1" fontId="10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1" fontId="10" fillId="9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11" fillId="0" borderId="3" xfId="0" applyFont="1" applyBorder="1" applyAlignment="1" applyProtection="1">
      <alignment vertical="center" wrapText="1"/>
    </xf>
    <xf numFmtId="0" fontId="10" fillId="0" borderId="8" xfId="0" applyFont="1" applyBorder="1" applyAlignment="1">
      <alignment vertical="center" wrapText="1"/>
    </xf>
    <xf numFmtId="0" fontId="13" fillId="7" borderId="11" xfId="0" applyFont="1" applyFill="1" applyBorder="1" applyAlignment="1" applyProtection="1">
      <alignment horizontal="center" vertical="center" wrapText="1"/>
    </xf>
    <xf numFmtId="0" fontId="13" fillId="7" borderId="13" xfId="0" applyFont="1" applyFill="1" applyBorder="1" applyAlignment="1" applyProtection="1">
      <alignment horizontal="center" vertical="center" wrapText="1"/>
    </xf>
    <xf numFmtId="0" fontId="13" fillId="7" borderId="14" xfId="0" applyFont="1" applyFill="1" applyBorder="1" applyAlignment="1" applyProtection="1">
      <alignment horizontal="center" vertical="center" wrapText="1"/>
    </xf>
    <xf numFmtId="0" fontId="13" fillId="7" borderId="9" xfId="0" applyFont="1" applyFill="1" applyBorder="1" applyAlignment="1" applyProtection="1">
      <alignment horizontal="center" vertical="center" wrapText="1"/>
    </xf>
    <xf numFmtId="0" fontId="13" fillId="7" borderId="11" xfId="0" applyFont="1" applyFill="1" applyBorder="1" applyAlignment="1" applyProtection="1">
      <alignment horizontal="right" vertical="center" wrapText="1"/>
    </xf>
    <xf numFmtId="0" fontId="10" fillId="7" borderId="12" xfId="0" applyFont="1" applyFill="1" applyBorder="1" applyAlignment="1"/>
    <xf numFmtId="0" fontId="10" fillId="7" borderId="13" xfId="0" applyFont="1" applyFill="1" applyBorder="1" applyAlignment="1"/>
    <xf numFmtId="0" fontId="10" fillId="7" borderId="6" xfId="0" applyFont="1" applyFill="1" applyBorder="1" applyAlignment="1"/>
    <xf numFmtId="0" fontId="10" fillId="7" borderId="0" xfId="0" applyFont="1" applyFill="1" applyBorder="1" applyAlignment="1"/>
    <xf numFmtId="0" fontId="10" fillId="7" borderId="10" xfId="0" applyFont="1" applyFill="1" applyBorder="1" applyAlignment="1"/>
    <xf numFmtId="0" fontId="10" fillId="7" borderId="14" xfId="0" applyFont="1" applyFill="1" applyBorder="1" applyAlignment="1"/>
    <xf numFmtId="0" fontId="10" fillId="7" borderId="7" xfId="0" applyFont="1" applyFill="1" applyBorder="1" applyAlignment="1"/>
    <xf numFmtId="0" fontId="10" fillId="7" borderId="9" xfId="0" applyFont="1" applyFill="1" applyBorder="1" applyAlignment="1"/>
    <xf numFmtId="0" fontId="16" fillId="2" borderId="11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3" fillId="2" borderId="13" xfId="0" applyFont="1" applyFill="1" applyBorder="1" applyAlignment="1" applyProtection="1">
      <alignment horizontal="left" vertical="center" wrapText="1"/>
    </xf>
    <xf numFmtId="0" fontId="13" fillId="2" borderId="9" xfId="0" applyFont="1" applyFill="1" applyBorder="1" applyAlignment="1" applyProtection="1">
      <alignment horizontal="left" vertical="center" wrapText="1"/>
    </xf>
    <xf numFmtId="49" fontId="14" fillId="0" borderId="17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1" fontId="10" fillId="9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9" borderId="14" xfId="0" applyNumberFormat="1" applyFont="1" applyFill="1" applyBorder="1" applyAlignment="1" applyProtection="1">
      <alignment horizontal="center" vertical="center" wrapText="1"/>
      <protection locked="0"/>
    </xf>
    <xf numFmtId="1" fontId="10" fillId="10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1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8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5" fillId="0" borderId="14" xfId="0" applyFont="1" applyBorder="1" applyAlignment="1" applyProtection="1">
      <alignment horizontal="center" vertical="top" wrapText="1"/>
    </xf>
    <xf numFmtId="0" fontId="15" fillId="0" borderId="7" xfId="0" applyFont="1" applyBorder="1" applyAlignment="1" applyProtection="1">
      <alignment horizontal="center" vertical="top" wrapText="1"/>
    </xf>
    <xf numFmtId="0" fontId="15" fillId="0" borderId="22" xfId="0" applyFont="1" applyBorder="1" applyAlignment="1" applyProtection="1">
      <alignment horizontal="right" vertical="top" wrapText="1"/>
    </xf>
    <xf numFmtId="0" fontId="15" fillId="0" borderId="23" xfId="0" applyFont="1" applyBorder="1" applyAlignment="1" applyProtection="1">
      <alignment horizontal="right" vertical="top" wrapText="1"/>
    </xf>
    <xf numFmtId="0" fontId="15" fillId="3" borderId="14" xfId="0" applyFont="1" applyFill="1" applyBorder="1" applyAlignment="1" applyProtection="1">
      <alignment horizontal="center" vertical="center" wrapText="1"/>
    </xf>
    <xf numFmtId="0" fontId="15" fillId="3" borderId="9" xfId="0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center" vertical="center"/>
    </xf>
    <xf numFmtId="0" fontId="26" fillId="8" borderId="8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A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/>
</file>

<file path=xl/ctrlProps/ctrlProp4.xml><?xml version="1.0" encoding="utf-8"?>
<formControlPr xmlns="http://schemas.microsoft.com/office/spreadsheetml/2009/9/main" objectType="Button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/>
</file>

<file path=xl/ctrlProps/ctrlProp7.xml><?xml version="1.0" encoding="utf-8"?>
<formControlPr xmlns="http://schemas.microsoft.com/office/spreadsheetml/2009/9/main" objectType="Button"/>
</file>

<file path=xl/ctrlProps/ctrlProp8.xml><?xml version="1.0" encoding="utf-8"?>
<formControlPr xmlns="http://schemas.microsoft.com/office/spreadsheetml/2009/9/main" objectType="Button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17990</xdr:rowOff>
    </xdr:from>
    <xdr:to>
      <xdr:col>12</xdr:col>
      <xdr:colOff>476250</xdr:colOff>
      <xdr:row>71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" y="6209240"/>
          <a:ext cx="6667500" cy="386821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7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</xdr:row>
          <xdr:rowOff>19050</xdr:rowOff>
        </xdr:from>
        <xdr:to>
          <xdr:col>10</xdr:col>
          <xdr:colOff>0</xdr:colOff>
          <xdr:row>3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Century Gothic"/>
                </a:rPr>
                <a:t>Dates :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3</xdr:row>
          <xdr:rowOff>38100</xdr:rowOff>
        </xdr:from>
        <xdr:to>
          <xdr:col>16</xdr:col>
          <xdr:colOff>695325</xdr:colOff>
          <xdr:row>4</xdr:row>
          <xdr:rowOff>133350</xdr:rowOff>
        </xdr:to>
        <xdr:sp macro="" textlink="">
          <xdr:nvSpPr>
            <xdr:cNvPr id="2050" name="Button 2" descr="Copy Relevé vers Ancien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1" i="0" u="none" strike="noStrike" baseline="0">
                  <a:solidFill>
                    <a:srgbClr val="0066CC"/>
                  </a:solidFill>
                  <a:latin typeface="Century Gothic"/>
                </a:rPr>
                <a:t>Transfert Dates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5</xdr:row>
          <xdr:rowOff>57150</xdr:rowOff>
        </xdr:from>
        <xdr:to>
          <xdr:col>16</xdr:col>
          <xdr:colOff>695325</xdr:colOff>
          <xdr:row>7</xdr:row>
          <xdr:rowOff>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100" b="1" i="0" u="none" strike="noStrike" baseline="0">
                  <a:solidFill>
                    <a:srgbClr val="FF0000"/>
                  </a:solidFill>
                  <a:latin typeface="Century Gothic"/>
                </a:rPr>
                <a:t>Save PDF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1</xdr:row>
          <xdr:rowOff>142875</xdr:rowOff>
        </xdr:from>
        <xdr:to>
          <xdr:col>16</xdr:col>
          <xdr:colOff>704850</xdr:colOff>
          <xdr:row>2</xdr:row>
          <xdr:rowOff>47625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100" b="1" i="0" u="none" strike="noStrike" baseline="0">
                  <a:solidFill>
                    <a:srgbClr val="008000"/>
                  </a:solidFill>
                  <a:latin typeface="Century Gothic"/>
                </a:rPr>
                <a:t>Copie Feuille BAE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17990</xdr:rowOff>
    </xdr:from>
    <xdr:to>
      <xdr:col>12</xdr:col>
      <xdr:colOff>476250</xdr:colOff>
      <xdr:row>71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100" y="6437840"/>
          <a:ext cx="6667500" cy="3877736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7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</xdr:row>
          <xdr:rowOff>19050</xdr:rowOff>
        </xdr:from>
        <xdr:to>
          <xdr:col>10</xdr:col>
          <xdr:colOff>0</xdr:colOff>
          <xdr:row>3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Century Gothic"/>
                </a:rPr>
                <a:t>Dates :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3</xdr:row>
          <xdr:rowOff>38100</xdr:rowOff>
        </xdr:from>
        <xdr:to>
          <xdr:col>16</xdr:col>
          <xdr:colOff>695325</xdr:colOff>
          <xdr:row>4</xdr:row>
          <xdr:rowOff>133350</xdr:rowOff>
        </xdr:to>
        <xdr:sp macro="" textlink="">
          <xdr:nvSpPr>
            <xdr:cNvPr id="1032" name="Button 8" descr="Copy Relevé vers Ancien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1" i="0" u="none" strike="noStrike" baseline="0">
                  <a:solidFill>
                    <a:srgbClr val="0066CC"/>
                  </a:solidFill>
                  <a:latin typeface="Century Gothic"/>
                </a:rPr>
                <a:t>Transfert Dates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5</xdr:row>
          <xdr:rowOff>57150</xdr:rowOff>
        </xdr:from>
        <xdr:to>
          <xdr:col>16</xdr:col>
          <xdr:colOff>695325</xdr:colOff>
          <xdr:row>7</xdr:row>
          <xdr:rowOff>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100" b="1" i="0" u="none" strike="noStrike" baseline="0">
                  <a:solidFill>
                    <a:srgbClr val="FF0000"/>
                  </a:solidFill>
                  <a:latin typeface="Century Gothic"/>
                </a:rPr>
                <a:t>Save PDF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1</xdr:row>
          <xdr:rowOff>142875</xdr:rowOff>
        </xdr:from>
        <xdr:to>
          <xdr:col>16</xdr:col>
          <xdr:colOff>704850</xdr:colOff>
          <xdr:row>2</xdr:row>
          <xdr:rowOff>47625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100" b="1" i="0" u="none" strike="noStrike" baseline="0">
                  <a:solidFill>
                    <a:srgbClr val="008000"/>
                  </a:solidFill>
                  <a:latin typeface="Century Gothic"/>
                </a:rPr>
                <a:t>Copie Feuille BAE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le10">
    <pageSetUpPr fitToPage="1"/>
  </sheetPr>
  <dimension ref="A4:J25"/>
  <sheetViews>
    <sheetView workbookViewId="0">
      <selection activeCell="N21" sqref="N21"/>
    </sheetView>
  </sheetViews>
  <sheetFormatPr baseColWidth="10" defaultRowHeight="15" x14ac:dyDescent="0.25"/>
  <cols>
    <col min="1" max="1" width="35" customWidth="1"/>
    <col min="2" max="2" width="12.7109375" customWidth="1"/>
    <col min="3" max="3" width="12.85546875" customWidth="1"/>
    <col min="4" max="5" width="12.42578125" customWidth="1"/>
    <col min="6" max="6" width="13.42578125" customWidth="1"/>
    <col min="7" max="7" width="19.42578125" customWidth="1"/>
    <col min="8" max="8" width="15.42578125" customWidth="1"/>
    <col min="9" max="9" width="12.7109375" customWidth="1"/>
  </cols>
  <sheetData>
    <row r="4" spans="1:9" ht="15.75" x14ac:dyDescent="0.25">
      <c r="A4" s="67"/>
      <c r="B4" s="68"/>
      <c r="C4" s="68"/>
      <c r="D4" s="68"/>
      <c r="E4" s="68"/>
      <c r="F4" s="68"/>
      <c r="G4" s="69"/>
      <c r="H4" s="70"/>
      <c r="I4" s="70"/>
    </row>
    <row r="5" spans="1:9" x14ac:dyDescent="0.25">
      <c r="A5" s="68"/>
      <c r="B5" s="71"/>
      <c r="C5" s="72"/>
      <c r="D5" s="71"/>
      <c r="E5" s="71"/>
      <c r="F5" s="71"/>
      <c r="G5" s="71"/>
      <c r="H5" s="70"/>
      <c r="I5" s="70"/>
    </row>
    <row r="6" spans="1:9" x14ac:dyDescent="0.25">
      <c r="A6" s="68"/>
      <c r="B6" s="71"/>
      <c r="C6" s="71"/>
      <c r="D6" s="71"/>
      <c r="E6" s="71"/>
      <c r="F6" s="71"/>
      <c r="G6" s="71"/>
      <c r="H6" s="70"/>
      <c r="I6" s="70"/>
    </row>
    <row r="7" spans="1:9" x14ac:dyDescent="0.25">
      <c r="A7" s="5" t="s">
        <v>25</v>
      </c>
      <c r="B7" s="6"/>
      <c r="C7" s="6"/>
      <c r="D7" s="6"/>
      <c r="E7" s="6"/>
      <c r="F7" s="6"/>
      <c r="G7" s="6"/>
      <c r="H7" s="6"/>
      <c r="I7" s="7"/>
    </row>
    <row r="8" spans="1:9" x14ac:dyDescent="0.25">
      <c r="A8" s="8" t="s">
        <v>93</v>
      </c>
      <c r="B8" s="1"/>
      <c r="C8" s="1"/>
      <c r="D8" s="1"/>
      <c r="E8" s="1"/>
      <c r="F8" s="1"/>
      <c r="G8" s="9"/>
      <c r="H8" s="9"/>
      <c r="I8" s="10"/>
    </row>
    <row r="9" spans="1:9" x14ac:dyDescent="0.25">
      <c r="A9" s="11" t="s">
        <v>26</v>
      </c>
      <c r="B9" s="1" t="s">
        <v>52</v>
      </c>
      <c r="C9" s="1"/>
      <c r="D9" s="1"/>
      <c r="E9" s="1"/>
      <c r="F9" s="1"/>
      <c r="G9" s="1"/>
      <c r="H9" s="1"/>
      <c r="I9" s="2"/>
    </row>
    <row r="10" spans="1:9" x14ac:dyDescent="0.25">
      <c r="A10" s="11"/>
      <c r="B10" s="1"/>
      <c r="C10" s="1"/>
      <c r="D10" s="1"/>
      <c r="E10" s="1"/>
      <c r="F10" s="1"/>
      <c r="G10" s="1"/>
      <c r="H10" s="1"/>
      <c r="I10" s="2"/>
    </row>
    <row r="11" spans="1:9" x14ac:dyDescent="0.25">
      <c r="A11" s="12"/>
      <c r="B11" s="1" t="s">
        <v>27</v>
      </c>
      <c r="C11" s="1"/>
      <c r="D11" s="1"/>
      <c r="E11" s="1"/>
      <c r="F11" s="1"/>
      <c r="G11" s="1"/>
      <c r="H11" s="1"/>
      <c r="I11" s="2"/>
    </row>
    <row r="12" spans="1:9" x14ac:dyDescent="0.25">
      <c r="A12" s="12"/>
      <c r="B12" s="1"/>
      <c r="C12" s="1" t="s">
        <v>87</v>
      </c>
      <c r="D12" s="1"/>
      <c r="E12" s="1"/>
      <c r="F12" s="1"/>
      <c r="G12" s="1"/>
      <c r="H12" s="1"/>
      <c r="I12" s="2"/>
    </row>
    <row r="13" spans="1:9" x14ac:dyDescent="0.25">
      <c r="A13" s="13"/>
      <c r="B13" s="3"/>
      <c r="C13" s="3" t="s">
        <v>43</v>
      </c>
      <c r="D13" s="3"/>
      <c r="E13" s="3"/>
      <c r="F13" s="14"/>
      <c r="G13" s="3"/>
      <c r="H13" s="3"/>
      <c r="I13" s="4"/>
    </row>
    <row r="14" spans="1:9" x14ac:dyDescent="0.25">
      <c r="A14" s="66" t="s">
        <v>44</v>
      </c>
      <c r="B14" s="66" t="s">
        <v>21</v>
      </c>
      <c r="C14" s="66" t="s">
        <v>28</v>
      </c>
      <c r="D14" s="140" t="s">
        <v>29</v>
      </c>
      <c r="E14" s="141"/>
      <c r="F14" s="66" t="s">
        <v>30</v>
      </c>
      <c r="G14" s="148" t="s">
        <v>31</v>
      </c>
      <c r="H14" s="148"/>
      <c r="I14" s="148"/>
    </row>
    <row r="15" spans="1:9" ht="43.5" customHeight="1" x14ac:dyDescent="0.25">
      <c r="A15" s="15" t="s">
        <v>32</v>
      </c>
      <c r="B15" s="16" t="s">
        <v>33</v>
      </c>
      <c r="C15" s="16" t="s">
        <v>53</v>
      </c>
      <c r="D15" s="17">
        <v>0</v>
      </c>
      <c r="E15" s="17"/>
      <c r="F15" s="16">
        <v>2</v>
      </c>
      <c r="G15" s="149" t="s">
        <v>51</v>
      </c>
      <c r="H15" s="149"/>
      <c r="I15" s="149"/>
    </row>
    <row r="16" spans="1:9" ht="33.75" customHeight="1" x14ac:dyDescent="0.25">
      <c r="A16" s="15" t="s">
        <v>34</v>
      </c>
      <c r="B16" s="19"/>
      <c r="C16" s="16">
        <v>9.1999999999999993</v>
      </c>
      <c r="D16" s="93">
        <v>9.5</v>
      </c>
      <c r="E16" s="102"/>
      <c r="F16" s="102">
        <v>10</v>
      </c>
      <c r="G16" s="142" t="s">
        <v>86</v>
      </c>
      <c r="H16" s="143"/>
      <c r="I16" s="144"/>
    </row>
    <row r="17" spans="1:10" ht="33.75" customHeight="1" x14ac:dyDescent="0.25">
      <c r="A17" s="20" t="s">
        <v>35</v>
      </c>
      <c r="B17" s="16" t="s">
        <v>33</v>
      </c>
      <c r="C17" s="16" t="s">
        <v>54</v>
      </c>
      <c r="D17" s="103">
        <v>5</v>
      </c>
      <c r="E17" s="101">
        <v>15</v>
      </c>
      <c r="F17" s="18">
        <v>7</v>
      </c>
      <c r="G17" s="142" t="s">
        <v>86</v>
      </c>
      <c r="H17" s="143"/>
      <c r="I17" s="144"/>
    </row>
    <row r="18" spans="1:10" ht="51.75" customHeight="1" x14ac:dyDescent="0.25">
      <c r="A18" s="20" t="s">
        <v>36</v>
      </c>
      <c r="B18" s="16" t="s">
        <v>33</v>
      </c>
      <c r="C18" s="16">
        <v>40</v>
      </c>
      <c r="D18" s="16">
        <v>45</v>
      </c>
      <c r="E18" s="18">
        <v>60</v>
      </c>
      <c r="F18" s="18">
        <v>65</v>
      </c>
      <c r="G18" s="142" t="s">
        <v>85</v>
      </c>
      <c r="H18" s="143"/>
      <c r="I18" s="144"/>
    </row>
    <row r="19" spans="1:10" ht="33.75" customHeight="1" x14ac:dyDescent="0.25">
      <c r="A19" s="20" t="s">
        <v>37</v>
      </c>
      <c r="B19" s="16" t="s">
        <v>23</v>
      </c>
      <c r="C19" s="16">
        <v>0.5</v>
      </c>
      <c r="D19" s="16">
        <v>0</v>
      </c>
      <c r="E19" s="18">
        <v>0.2</v>
      </c>
      <c r="F19" s="18">
        <v>1</v>
      </c>
      <c r="G19" s="142" t="s">
        <v>38</v>
      </c>
      <c r="H19" s="143"/>
      <c r="I19" s="144"/>
    </row>
    <row r="20" spans="1:10" ht="48" customHeight="1" x14ac:dyDescent="0.25">
      <c r="A20" s="20" t="s">
        <v>39</v>
      </c>
      <c r="B20" s="16" t="s">
        <v>23</v>
      </c>
      <c r="C20" s="16">
        <v>20</v>
      </c>
      <c r="D20" s="16">
        <v>10</v>
      </c>
      <c r="E20" s="18">
        <v>15</v>
      </c>
      <c r="F20" s="21">
        <v>30</v>
      </c>
      <c r="G20" s="142" t="s">
        <v>56</v>
      </c>
      <c r="H20" s="143"/>
      <c r="I20" s="144"/>
    </row>
    <row r="21" spans="1:10" ht="77.25" customHeight="1" x14ac:dyDescent="0.25">
      <c r="A21" s="15" t="s">
        <v>40</v>
      </c>
      <c r="B21" s="16" t="s">
        <v>24</v>
      </c>
      <c r="C21" s="16" t="s">
        <v>57</v>
      </c>
      <c r="D21" s="16">
        <v>800</v>
      </c>
      <c r="E21" s="18">
        <v>1000</v>
      </c>
      <c r="F21" s="18">
        <v>2000</v>
      </c>
      <c r="G21" s="142" t="s">
        <v>58</v>
      </c>
      <c r="H21" s="143"/>
      <c r="I21" s="144"/>
      <c r="J21" s="23"/>
    </row>
    <row r="22" spans="1:10" ht="77.25" customHeight="1" x14ac:dyDescent="0.25">
      <c r="A22" s="15" t="s">
        <v>47</v>
      </c>
      <c r="B22" s="16" t="s">
        <v>23</v>
      </c>
      <c r="C22" s="16">
        <v>10</v>
      </c>
      <c r="D22" s="16">
        <v>30</v>
      </c>
      <c r="E22" s="18"/>
      <c r="F22" s="18"/>
      <c r="G22" s="89"/>
      <c r="H22" s="90"/>
      <c r="I22" s="91"/>
      <c r="J22" s="109"/>
    </row>
    <row r="23" spans="1:10" ht="77.25" customHeight="1" x14ac:dyDescent="0.25">
      <c r="A23" s="15" t="s">
        <v>48</v>
      </c>
      <c r="B23" s="16" t="s">
        <v>23</v>
      </c>
      <c r="C23" s="16">
        <v>10</v>
      </c>
      <c r="D23" s="16">
        <v>20</v>
      </c>
      <c r="E23" s="18"/>
      <c r="F23" s="18"/>
      <c r="G23" s="89"/>
      <c r="H23" s="90"/>
      <c r="I23" s="91"/>
      <c r="J23" s="109"/>
    </row>
    <row r="24" spans="1:10" ht="27" customHeight="1" x14ac:dyDescent="0.25">
      <c r="A24" s="22" t="s">
        <v>84</v>
      </c>
      <c r="B24" s="16" t="s">
        <v>41</v>
      </c>
      <c r="C24" s="16" t="s">
        <v>59</v>
      </c>
      <c r="D24" s="16">
        <v>0.5</v>
      </c>
      <c r="E24" s="18"/>
      <c r="F24" s="18" t="s">
        <v>55</v>
      </c>
      <c r="G24" s="142" t="s">
        <v>42</v>
      </c>
      <c r="H24" s="143"/>
      <c r="I24" s="144"/>
    </row>
    <row r="25" spans="1:10" x14ac:dyDescent="0.25">
      <c r="A25" s="22"/>
      <c r="B25" s="16"/>
      <c r="C25" s="16"/>
      <c r="D25" s="16"/>
      <c r="E25" s="16"/>
      <c r="F25" s="16"/>
      <c r="G25" s="145"/>
      <c r="H25" s="146"/>
      <c r="I25" s="147"/>
    </row>
  </sheetData>
  <mergeCells count="11">
    <mergeCell ref="D14:E14"/>
    <mergeCell ref="G20:I20"/>
    <mergeCell ref="G21:I21"/>
    <mergeCell ref="G24:I24"/>
    <mergeCell ref="G25:I25"/>
    <mergeCell ref="G14:I14"/>
    <mergeCell ref="G15:I15"/>
    <mergeCell ref="G16:I16"/>
    <mergeCell ref="G17:I17"/>
    <mergeCell ref="G18:I18"/>
    <mergeCell ref="G19:I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Q76"/>
  <sheetViews>
    <sheetView tabSelected="1" zoomScaleNormal="100" workbookViewId="0">
      <selection activeCell="D12" sqref="D12:D20"/>
    </sheetView>
  </sheetViews>
  <sheetFormatPr baseColWidth="10" defaultRowHeight="9" x14ac:dyDescent="0.15"/>
  <cols>
    <col min="1" max="1" width="10.5703125" style="26" customWidth="1"/>
    <col min="2" max="2" width="5.7109375" style="26" customWidth="1"/>
    <col min="3" max="8" width="7.7109375" style="26" customWidth="1"/>
    <col min="9" max="9" width="7.5703125" style="26" customWidth="1"/>
    <col min="10" max="10" width="7.85546875" style="26" customWidth="1"/>
    <col min="11" max="12" width="7.7109375" style="26" customWidth="1"/>
    <col min="13" max="13" width="7.85546875" style="26" customWidth="1"/>
    <col min="14" max="14" width="14.42578125" style="26" customWidth="1"/>
    <col min="15" max="16384" width="11.42578125" style="26"/>
  </cols>
  <sheetData>
    <row r="1" spans="1:15" x14ac:dyDescent="0.15">
      <c r="A1" s="24"/>
      <c r="B1" s="25"/>
      <c r="C1" s="24"/>
      <c r="D1" s="24"/>
      <c r="E1" s="24"/>
      <c r="F1" s="24"/>
      <c r="G1" s="24"/>
      <c r="H1" s="24" t="s">
        <v>96</v>
      </c>
      <c r="I1" s="126">
        <f>MONTH(K3)</f>
        <v>1</v>
      </c>
      <c r="J1" s="122">
        <v>66</v>
      </c>
      <c r="K1" s="123"/>
      <c r="L1" s="152" t="s">
        <v>72</v>
      </c>
      <c r="M1" s="152"/>
    </row>
    <row r="2" spans="1:15" ht="30" customHeight="1" x14ac:dyDescent="0.3">
      <c r="A2" s="153" t="s">
        <v>95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5" ht="15" x14ac:dyDescent="0.15">
      <c r="A3" s="57" t="s">
        <v>0</v>
      </c>
      <c r="B3" s="155"/>
      <c r="C3" s="155"/>
      <c r="D3" s="155"/>
      <c r="E3" s="155"/>
      <c r="F3" s="155"/>
      <c r="G3" s="155"/>
      <c r="H3" s="155"/>
      <c r="I3" s="156"/>
      <c r="J3" s="127" t="s">
        <v>1</v>
      </c>
      <c r="K3" s="157">
        <v>44583</v>
      </c>
      <c r="L3" s="158"/>
      <c r="M3" s="159"/>
    </row>
    <row r="4" spans="1:15" ht="15" x14ac:dyDescent="0.15">
      <c r="A4" s="58" t="s">
        <v>2</v>
      </c>
      <c r="B4" s="160"/>
      <c r="C4" s="160"/>
      <c r="D4" s="160"/>
      <c r="E4" s="160"/>
      <c r="F4" s="160"/>
      <c r="G4" s="161"/>
      <c r="H4" s="161"/>
      <c r="I4" s="162"/>
      <c r="J4" s="163" t="s">
        <v>94</v>
      </c>
      <c r="K4" s="165"/>
      <c r="L4" s="166"/>
      <c r="M4" s="167"/>
    </row>
    <row r="5" spans="1:15" ht="18" x14ac:dyDescent="0.15">
      <c r="A5" s="58" t="s">
        <v>75</v>
      </c>
      <c r="B5" s="168"/>
      <c r="C5" s="168"/>
      <c r="D5" s="56" t="s">
        <v>77</v>
      </c>
      <c r="E5" s="168"/>
      <c r="F5" s="169"/>
      <c r="G5" s="169"/>
      <c r="H5" s="169"/>
      <c r="I5" s="162"/>
      <c r="J5" s="164"/>
      <c r="K5" s="170"/>
      <c r="L5" s="171"/>
      <c r="M5" s="172"/>
    </row>
    <row r="6" spans="1:15" ht="18" x14ac:dyDescent="0.15">
      <c r="A6" s="59" t="s">
        <v>83</v>
      </c>
      <c r="B6" s="173"/>
      <c r="C6" s="174"/>
      <c r="D6" s="175"/>
      <c r="E6" s="176"/>
      <c r="F6" s="177" t="s">
        <v>81</v>
      </c>
      <c r="G6" s="178"/>
      <c r="H6" s="121"/>
      <c r="I6" s="60" t="s">
        <v>76</v>
      </c>
      <c r="J6" s="128">
        <v>2</v>
      </c>
      <c r="K6" s="61" t="s">
        <v>78</v>
      </c>
      <c r="L6" s="179"/>
      <c r="M6" s="180"/>
    </row>
    <row r="7" spans="1:15" ht="6.75" customHeight="1" x14ac:dyDescent="0.15">
      <c r="A7" s="95"/>
      <c r="B7" s="92"/>
      <c r="C7" s="92"/>
      <c r="D7" s="92"/>
      <c r="E7" s="92"/>
      <c r="F7" s="92"/>
      <c r="G7" s="92"/>
      <c r="H7" s="92"/>
      <c r="I7" s="92"/>
      <c r="J7" s="92"/>
      <c r="K7" s="92"/>
      <c r="L7" s="124"/>
      <c r="M7" s="129">
        <f>SUM(C12)</f>
        <v>44583</v>
      </c>
    </row>
    <row r="8" spans="1:15" ht="15" customHeight="1" x14ac:dyDescent="0.15">
      <c r="A8" s="181" t="s">
        <v>3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3"/>
    </row>
    <row r="9" spans="1:15" ht="20.25" customHeight="1" x14ac:dyDescent="0.15">
      <c r="A9" s="184" t="s">
        <v>63</v>
      </c>
      <c r="B9" s="185"/>
      <c r="C9" s="185"/>
      <c r="D9" s="185"/>
      <c r="E9" s="185"/>
      <c r="F9" s="185"/>
      <c r="G9" s="27">
        <f>G14/G12</f>
        <v>-439.6</v>
      </c>
      <c r="H9" s="28" t="s">
        <v>45</v>
      </c>
      <c r="I9" s="29"/>
      <c r="J9" s="30"/>
      <c r="K9" s="31"/>
      <c r="L9" s="32"/>
      <c r="M9" s="33"/>
    </row>
    <row r="10" spans="1:15" ht="21.75" customHeight="1" x14ac:dyDescent="0.15">
      <c r="A10" s="150" t="s">
        <v>64</v>
      </c>
      <c r="B10" s="151"/>
      <c r="C10" s="151"/>
      <c r="D10" s="151"/>
      <c r="E10" s="151"/>
      <c r="F10" s="151"/>
      <c r="G10" s="27">
        <f>G13/G12</f>
        <v>-15.72</v>
      </c>
      <c r="H10" s="28" t="s">
        <v>45</v>
      </c>
      <c r="I10" s="34"/>
      <c r="J10" s="35"/>
      <c r="K10" s="36"/>
      <c r="L10" s="37"/>
      <c r="M10" s="38"/>
    </row>
    <row r="11" spans="1:15" ht="18" customHeight="1" x14ac:dyDescent="0.15">
      <c r="A11" s="150"/>
      <c r="B11" s="186"/>
      <c r="C11" s="125" t="s">
        <v>73</v>
      </c>
      <c r="D11" s="125" t="s">
        <v>4</v>
      </c>
      <c r="E11" s="187" t="s">
        <v>60</v>
      </c>
      <c r="F11" s="187"/>
      <c r="G11" s="188" t="s">
        <v>5</v>
      </c>
      <c r="H11" s="189"/>
      <c r="I11" s="187" t="s">
        <v>6</v>
      </c>
      <c r="J11" s="187"/>
      <c r="K11" s="190" t="s">
        <v>7</v>
      </c>
      <c r="L11" s="191"/>
      <c r="M11" s="207" t="s">
        <v>82</v>
      </c>
    </row>
    <row r="12" spans="1:15" x14ac:dyDescent="0.15">
      <c r="A12" s="210" t="s">
        <v>74</v>
      </c>
      <c r="B12" s="211"/>
      <c r="C12" s="134">
        <f>SUM(K3)</f>
        <v>44583</v>
      </c>
      <c r="D12" s="136">
        <v>44558</v>
      </c>
      <c r="E12" s="212"/>
      <c r="F12" s="213"/>
      <c r="G12" s="63">
        <f>C12-D12</f>
        <v>25</v>
      </c>
      <c r="H12" s="39" t="s">
        <v>8</v>
      </c>
      <c r="I12" s="216"/>
      <c r="J12" s="217"/>
      <c r="K12" s="217"/>
      <c r="L12" s="218"/>
      <c r="M12" s="208"/>
      <c r="N12" s="130"/>
      <c r="O12" s="138">
        <v>44558</v>
      </c>
    </row>
    <row r="13" spans="1:15" ht="15" customHeight="1" x14ac:dyDescent="0.15">
      <c r="A13" s="193" t="s">
        <v>88</v>
      </c>
      <c r="B13" s="194"/>
      <c r="C13" s="135">
        <v>1457</v>
      </c>
      <c r="D13" s="137">
        <v>1850</v>
      </c>
      <c r="E13" s="214"/>
      <c r="F13" s="215"/>
      <c r="G13" s="64">
        <f>C13-D13</f>
        <v>-393</v>
      </c>
      <c r="H13" s="39" t="s">
        <v>9</v>
      </c>
      <c r="I13" s="219"/>
      <c r="J13" s="220"/>
      <c r="K13" s="220"/>
      <c r="L13" s="221"/>
      <c r="M13" s="208"/>
      <c r="N13" s="131"/>
      <c r="O13" s="139">
        <v>1850</v>
      </c>
    </row>
    <row r="14" spans="1:15" ht="15" customHeight="1" x14ac:dyDescent="0.15">
      <c r="A14" s="193" t="s">
        <v>89</v>
      </c>
      <c r="B14" s="194"/>
      <c r="C14" s="135">
        <v>100092</v>
      </c>
      <c r="D14" s="137">
        <v>111082</v>
      </c>
      <c r="E14" s="195" t="s">
        <v>61</v>
      </c>
      <c r="F14" s="196"/>
      <c r="G14" s="65">
        <f>C14-D14</f>
        <v>-10990</v>
      </c>
      <c r="H14" s="62" t="s">
        <v>9</v>
      </c>
      <c r="I14" s="222"/>
      <c r="J14" s="223"/>
      <c r="K14" s="223"/>
      <c r="L14" s="224"/>
      <c r="M14" s="208"/>
      <c r="N14" s="131"/>
      <c r="O14" s="139">
        <v>111082</v>
      </c>
    </row>
    <row r="15" spans="1:15" ht="15.75" customHeight="1" x14ac:dyDescent="0.15">
      <c r="A15" s="197" t="s">
        <v>90</v>
      </c>
      <c r="B15" s="198"/>
      <c r="C15" s="201">
        <v>1250</v>
      </c>
      <c r="D15" s="202">
        <v>1580</v>
      </c>
      <c r="E15" s="203"/>
      <c r="F15" s="204"/>
      <c r="G15" s="225">
        <f>E15+D15-C15</f>
        <v>330</v>
      </c>
      <c r="H15" s="227" t="s">
        <v>10</v>
      </c>
      <c r="I15" s="40"/>
      <c r="J15" s="41" t="s">
        <v>11</v>
      </c>
      <c r="K15" s="229" t="s">
        <v>66</v>
      </c>
      <c r="L15" s="231" t="s">
        <v>67</v>
      </c>
      <c r="M15" s="208"/>
      <c r="N15" s="233"/>
      <c r="O15" s="192">
        <v>1580</v>
      </c>
    </row>
    <row r="16" spans="1:15" ht="13.5" customHeight="1" x14ac:dyDescent="0.15">
      <c r="A16" s="199"/>
      <c r="B16" s="200"/>
      <c r="C16" s="201"/>
      <c r="D16" s="202"/>
      <c r="E16" s="205"/>
      <c r="F16" s="206"/>
      <c r="G16" s="226"/>
      <c r="H16" s="228"/>
      <c r="I16" s="42">
        <f>G15/G14*1000</f>
        <v>-30.02729754322111</v>
      </c>
      <c r="J16" s="43" t="s">
        <v>12</v>
      </c>
      <c r="K16" s="230"/>
      <c r="L16" s="232"/>
      <c r="M16" s="208"/>
      <c r="N16" s="233"/>
      <c r="O16" s="192"/>
    </row>
    <row r="17" spans="1:17" x14ac:dyDescent="0.15">
      <c r="A17" s="197" t="s">
        <v>91</v>
      </c>
      <c r="B17" s="198"/>
      <c r="C17" s="235">
        <v>800</v>
      </c>
      <c r="D17" s="237">
        <v>987</v>
      </c>
      <c r="E17" s="239"/>
      <c r="F17" s="239"/>
      <c r="G17" s="225">
        <f t="shared" ref="G17" si="0">E17+D17-C17</f>
        <v>187</v>
      </c>
      <c r="H17" s="227" t="s">
        <v>10</v>
      </c>
      <c r="I17" s="44">
        <v>1000</v>
      </c>
      <c r="J17" s="41" t="s">
        <v>11</v>
      </c>
      <c r="K17" s="230" t="s">
        <v>71</v>
      </c>
      <c r="L17" s="232" t="s">
        <v>65</v>
      </c>
      <c r="M17" s="208"/>
      <c r="N17" s="233"/>
      <c r="O17" s="192">
        <v>987</v>
      </c>
    </row>
    <row r="18" spans="1:17" x14ac:dyDescent="0.15">
      <c r="A18" s="234"/>
      <c r="B18" s="200"/>
      <c r="C18" s="236"/>
      <c r="D18" s="238"/>
      <c r="E18" s="239"/>
      <c r="F18" s="239"/>
      <c r="G18" s="226"/>
      <c r="H18" s="228"/>
      <c r="I18" s="45">
        <f>G17/G14*1000</f>
        <v>-17.015468607825294</v>
      </c>
      <c r="J18" s="43" t="s">
        <v>12</v>
      </c>
      <c r="K18" s="230"/>
      <c r="L18" s="232"/>
      <c r="M18" s="208"/>
      <c r="N18" s="233"/>
      <c r="O18" s="192"/>
    </row>
    <row r="19" spans="1:17" ht="9" customHeight="1" x14ac:dyDescent="0.15">
      <c r="A19" s="197" t="s">
        <v>92</v>
      </c>
      <c r="B19" s="198"/>
      <c r="C19" s="235">
        <v>56</v>
      </c>
      <c r="D19" s="237">
        <v>103</v>
      </c>
      <c r="E19" s="239">
        <v>40</v>
      </c>
      <c r="F19" s="239"/>
      <c r="G19" s="225">
        <f t="shared" ref="G19" si="1">E19+D19-C19</f>
        <v>87</v>
      </c>
      <c r="H19" s="227" t="s">
        <v>10</v>
      </c>
      <c r="I19" s="44">
        <v>1000</v>
      </c>
      <c r="J19" s="41" t="s">
        <v>11</v>
      </c>
      <c r="K19" s="230" t="s">
        <v>70</v>
      </c>
      <c r="L19" s="230" t="s">
        <v>62</v>
      </c>
      <c r="M19" s="208"/>
      <c r="N19" s="233"/>
      <c r="O19" s="192">
        <v>103</v>
      </c>
    </row>
    <row r="20" spans="1:17" ht="9" customHeight="1" x14ac:dyDescent="0.15">
      <c r="A20" s="234"/>
      <c r="B20" s="200"/>
      <c r="C20" s="236"/>
      <c r="D20" s="238"/>
      <c r="E20" s="239"/>
      <c r="F20" s="239"/>
      <c r="G20" s="226"/>
      <c r="H20" s="228"/>
      <c r="I20" s="45">
        <f>G19/G13*1000</f>
        <v>-221.37404580152673</v>
      </c>
      <c r="J20" s="43" t="s">
        <v>12</v>
      </c>
      <c r="K20" s="230"/>
      <c r="L20" s="230"/>
      <c r="M20" s="209"/>
      <c r="N20" s="233"/>
      <c r="O20" s="192"/>
    </row>
    <row r="21" spans="1:17" ht="9" customHeight="1" x14ac:dyDescent="0.15">
      <c r="A21" s="78"/>
      <c r="B21" s="78"/>
      <c r="C21" s="79"/>
      <c r="D21" s="80"/>
      <c r="E21" s="80"/>
      <c r="F21" s="80"/>
      <c r="G21" s="80"/>
      <c r="H21" s="81"/>
      <c r="I21" s="82"/>
      <c r="J21" s="83"/>
      <c r="K21" s="84"/>
      <c r="L21" s="84"/>
      <c r="M21" s="85"/>
    </row>
    <row r="22" spans="1:17" ht="15" customHeight="1" x14ac:dyDescent="0.15">
      <c r="A22" s="181" t="s">
        <v>79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3"/>
    </row>
    <row r="23" spans="1:17" x14ac:dyDescent="0.15">
      <c r="A23" s="242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4"/>
    </row>
    <row r="24" spans="1:17" x14ac:dyDescent="0.15">
      <c r="A24" s="245" t="s">
        <v>13</v>
      </c>
      <c r="B24" s="246"/>
      <c r="C24" s="73" t="s">
        <v>14</v>
      </c>
      <c r="D24" s="73" t="s">
        <v>15</v>
      </c>
      <c r="E24" s="73" t="s">
        <v>16</v>
      </c>
      <c r="F24" s="74" t="s">
        <v>17</v>
      </c>
      <c r="G24" s="74" t="s">
        <v>18</v>
      </c>
      <c r="H24" s="75" t="s">
        <v>19</v>
      </c>
      <c r="I24" s="75" t="s">
        <v>20</v>
      </c>
      <c r="J24" s="75" t="s">
        <v>47</v>
      </c>
      <c r="K24" s="75" t="s">
        <v>48</v>
      </c>
      <c r="L24" s="76"/>
      <c r="M24" s="77"/>
    </row>
    <row r="25" spans="1:17" ht="9.75" thickBot="1" x14ac:dyDescent="0.2">
      <c r="A25" s="247" t="s">
        <v>21</v>
      </c>
      <c r="B25" s="248"/>
      <c r="C25" s="46"/>
      <c r="D25" s="46" t="s">
        <v>22</v>
      </c>
      <c r="E25" s="46" t="s">
        <v>22</v>
      </c>
      <c r="F25" s="47" t="s">
        <v>22</v>
      </c>
      <c r="G25" s="47" t="s">
        <v>23</v>
      </c>
      <c r="H25" s="48" t="s">
        <v>23</v>
      </c>
      <c r="I25" s="48" t="s">
        <v>24</v>
      </c>
      <c r="J25" s="48" t="s">
        <v>23</v>
      </c>
      <c r="K25" s="48" t="s">
        <v>23</v>
      </c>
      <c r="L25" s="49"/>
      <c r="M25" s="50"/>
      <c r="Q25" s="94"/>
    </row>
    <row r="26" spans="1:17" x14ac:dyDescent="0.15">
      <c r="A26" s="249" t="s">
        <v>46</v>
      </c>
      <c r="B26" s="250"/>
      <c r="C26" s="51" t="s">
        <v>50</v>
      </c>
      <c r="D26" s="51" t="s">
        <v>49</v>
      </c>
      <c r="E26" s="51"/>
      <c r="F26" s="51"/>
      <c r="G26" s="51"/>
      <c r="H26" s="51"/>
      <c r="I26" s="51"/>
      <c r="J26" s="52"/>
      <c r="K26" s="52"/>
      <c r="L26" s="53"/>
      <c r="M26" s="52"/>
    </row>
    <row r="27" spans="1:17" x14ac:dyDescent="0.15">
      <c r="A27" s="240"/>
      <c r="B27" s="241"/>
      <c r="C27" s="110"/>
      <c r="D27" s="110"/>
      <c r="E27" s="110"/>
      <c r="F27" s="110"/>
      <c r="G27" s="110"/>
      <c r="H27" s="110"/>
      <c r="I27" s="110"/>
      <c r="J27" s="111"/>
      <c r="K27" s="111"/>
      <c r="L27" s="112"/>
      <c r="M27" s="111"/>
    </row>
    <row r="28" spans="1:17" x14ac:dyDescent="0.15">
      <c r="A28" s="240"/>
      <c r="B28" s="241"/>
      <c r="C28" s="113"/>
      <c r="D28" s="113"/>
      <c r="E28" s="113"/>
      <c r="F28" s="113"/>
      <c r="G28" s="113"/>
      <c r="H28" s="113"/>
      <c r="I28" s="113"/>
      <c r="J28" s="114"/>
      <c r="K28" s="114"/>
      <c r="L28" s="115"/>
      <c r="M28" s="114"/>
    </row>
    <row r="29" spans="1:17" x14ac:dyDescent="0.15">
      <c r="A29" s="240"/>
      <c r="B29" s="241"/>
      <c r="C29" s="113"/>
      <c r="D29" s="113"/>
      <c r="E29" s="113"/>
      <c r="F29" s="113"/>
      <c r="G29" s="113"/>
      <c r="H29" s="113"/>
      <c r="I29" s="113"/>
      <c r="J29" s="116"/>
      <c r="K29" s="114"/>
      <c r="L29" s="115"/>
      <c r="M29" s="114"/>
    </row>
    <row r="30" spans="1:17" x14ac:dyDescent="0.15">
      <c r="A30" s="240"/>
      <c r="B30" s="241"/>
      <c r="C30" s="113"/>
      <c r="D30" s="113"/>
      <c r="E30" s="113"/>
      <c r="F30" s="113"/>
      <c r="G30" s="113"/>
      <c r="H30" s="113"/>
      <c r="I30" s="113"/>
      <c r="J30" s="116"/>
      <c r="K30" s="114"/>
      <c r="L30" s="115"/>
      <c r="M30" s="114"/>
    </row>
    <row r="31" spans="1:17" x14ac:dyDescent="0.15">
      <c r="A31" s="240"/>
      <c r="B31" s="241"/>
      <c r="C31" s="113"/>
      <c r="D31" s="113"/>
      <c r="E31" s="113"/>
      <c r="F31" s="117"/>
      <c r="G31" s="113"/>
      <c r="H31" s="113"/>
      <c r="I31" s="113"/>
      <c r="J31" s="116"/>
      <c r="K31" s="114"/>
      <c r="L31" s="115"/>
      <c r="M31" s="114"/>
    </row>
    <row r="32" spans="1:17" x14ac:dyDescent="0.15">
      <c r="A32" s="240"/>
      <c r="B32" s="241"/>
      <c r="C32" s="118"/>
      <c r="D32" s="113"/>
      <c r="E32" s="113"/>
      <c r="F32" s="113"/>
      <c r="G32" s="113"/>
      <c r="H32" s="119"/>
      <c r="I32" s="113"/>
      <c r="J32" s="116"/>
      <c r="K32" s="116"/>
      <c r="L32" s="120"/>
      <c r="M32" s="114"/>
    </row>
    <row r="33" spans="1:13" ht="20.25" customHeight="1" x14ac:dyDescent="0.15">
      <c r="A33" s="253" t="s">
        <v>68</v>
      </c>
      <c r="B33" s="254"/>
      <c r="C33" s="104">
        <f>SUM('Paramètres à suivre'!D16)</f>
        <v>9.5</v>
      </c>
      <c r="D33" s="105">
        <f>SUM('Paramètres à suivre'!D15)</f>
        <v>0</v>
      </c>
      <c r="E33" s="106">
        <f>SUM('Paramètres à suivre'!D17)</f>
        <v>5</v>
      </c>
      <c r="F33" s="106">
        <f>SUM('Paramètres à suivre'!D18)</f>
        <v>45</v>
      </c>
      <c r="G33" s="105">
        <f>SUM('Paramètres à suivre'!D20)</f>
        <v>10</v>
      </c>
      <c r="H33" s="106">
        <f>SUM('Paramètres à suivre'!D19)</f>
        <v>0</v>
      </c>
      <c r="I33" s="105">
        <f>SUM('Paramètres à suivre'!D21)</f>
        <v>800</v>
      </c>
      <c r="J33" s="107">
        <f>SUM('Paramètres à suivre'!D22)</f>
        <v>30</v>
      </c>
      <c r="K33" s="107">
        <f>SUM('Paramètres à suivre'!D23)</f>
        <v>20</v>
      </c>
      <c r="L33" s="108"/>
      <c r="M33" s="107"/>
    </row>
    <row r="34" spans="1:13" ht="20.25" customHeight="1" x14ac:dyDescent="0.15">
      <c r="A34" s="255"/>
      <c r="B34" s="256"/>
      <c r="C34" s="104">
        <f>SUM('Paramètres à suivre'!E16)</f>
        <v>0</v>
      </c>
      <c r="D34" s="105">
        <f>SUM('Paramètres à suivre'!E15)</f>
        <v>0</v>
      </c>
      <c r="E34" s="106">
        <f>SUM('Paramètres à suivre'!E17)</f>
        <v>15</v>
      </c>
      <c r="F34" s="106">
        <f>SUM('Paramètres à suivre'!E18)</f>
        <v>60</v>
      </c>
      <c r="G34" s="105">
        <f>SUM('Paramètres à suivre'!E20)</f>
        <v>15</v>
      </c>
      <c r="H34" s="106">
        <f>SUM('Paramètres à suivre'!E19)</f>
        <v>0.2</v>
      </c>
      <c r="I34" s="105">
        <f>SUM('Paramètres à suivre'!E21)</f>
        <v>1000</v>
      </c>
      <c r="J34" s="107">
        <f>SUM('Paramètres à suivre'!E22)</f>
        <v>0</v>
      </c>
      <c r="K34" s="107">
        <f>SUM('Paramètres à suivre'!E23)</f>
        <v>0</v>
      </c>
      <c r="L34" s="108"/>
      <c r="M34" s="107"/>
    </row>
    <row r="35" spans="1:13" ht="20.25" customHeight="1" x14ac:dyDescent="0.15">
      <c r="A35" s="257" t="s">
        <v>69</v>
      </c>
      <c r="B35" s="258"/>
      <c r="C35" s="96">
        <f>SUM('Paramètres à suivre'!F16)</f>
        <v>10</v>
      </c>
      <c r="D35" s="97">
        <f>SUM('Paramètres à suivre'!F15)</f>
        <v>2</v>
      </c>
      <c r="E35" s="98">
        <f>SUM('Paramètres à suivre'!F17)</f>
        <v>7</v>
      </c>
      <c r="F35" s="98">
        <f>SUM('Paramètres à suivre'!F18)</f>
        <v>65</v>
      </c>
      <c r="G35" s="97">
        <f>SUM('Paramètres à suivre'!F20)</f>
        <v>30</v>
      </c>
      <c r="H35" s="98">
        <f>SUM('Paramètres à suivre'!F19)</f>
        <v>1</v>
      </c>
      <c r="I35" s="97">
        <f>SUM('Paramètres à suivre'!F21)</f>
        <v>2000</v>
      </c>
      <c r="J35" s="99">
        <f>SUM('Paramètres à suivre'!C22)</f>
        <v>10</v>
      </c>
      <c r="K35" s="99">
        <f>SUM('Paramètres à suivre'!C23)</f>
        <v>10</v>
      </c>
      <c r="L35" s="100"/>
      <c r="M35" s="99"/>
    </row>
    <row r="36" spans="1:13" ht="6" customHeight="1" x14ac:dyDescent="0.15">
      <c r="A36" s="86"/>
      <c r="B36" s="86"/>
      <c r="C36" s="87"/>
      <c r="D36" s="87"/>
      <c r="E36" s="87"/>
      <c r="F36" s="87"/>
      <c r="G36" s="87"/>
      <c r="H36" s="87"/>
      <c r="I36" s="87"/>
      <c r="J36" s="88"/>
      <c r="K36" s="88"/>
      <c r="L36" s="88"/>
      <c r="M36" s="88"/>
    </row>
    <row r="37" spans="1:13" ht="15" customHeight="1" x14ac:dyDescent="0.15">
      <c r="A37" s="181" t="s">
        <v>80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60"/>
    </row>
    <row r="38" spans="1:13" x14ac:dyDescent="0.1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 x14ac:dyDescent="0.1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x14ac:dyDescent="0.1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x14ac:dyDescent="0.1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x14ac:dyDescent="0.1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 x14ac:dyDescent="0.1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x14ac:dyDescent="0.1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x14ac:dyDescent="0.1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 x14ac:dyDescent="0.1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 x14ac:dyDescent="0.1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1:13" x14ac:dyDescent="0.1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 x14ac:dyDescent="0.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 x14ac:dyDescent="0.1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x14ac:dyDescent="0.1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 x14ac:dyDescent="0.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1:13" x14ac:dyDescent="0.1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 x14ac:dyDescent="0.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1:13" x14ac:dyDescent="0.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</row>
    <row r="56" spans="1:13" x14ac:dyDescent="0.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13" x14ac:dyDescent="0.1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3" x14ac:dyDescent="0.1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1:13" x14ac:dyDescent="0.1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3" x14ac:dyDescent="0.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</row>
    <row r="61" spans="1:13" x14ac:dyDescent="0.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</row>
    <row r="62" spans="1:13" x14ac:dyDescent="0.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1:13" x14ac:dyDescent="0.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1:13" x14ac:dyDescent="0.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1:13" x14ac:dyDescent="0.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</row>
    <row r="66" spans="1:13" x14ac:dyDescent="0.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</row>
    <row r="67" spans="1:13" x14ac:dyDescent="0.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</row>
    <row r="68" spans="1:13" x14ac:dyDescent="0.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1:13" x14ac:dyDescent="0.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spans="1:13" x14ac:dyDescent="0.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</row>
    <row r="71" spans="1:13" x14ac:dyDescent="0.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3" x14ac:dyDescent="0.15">
      <c r="A72" s="251"/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</row>
    <row r="73" spans="1:13" x14ac:dyDescent="0.15">
      <c r="A73" s="252"/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</row>
    <row r="74" spans="1:13" x14ac:dyDescent="0.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</row>
    <row r="75" spans="1:13" x14ac:dyDescent="0.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</row>
    <row r="76" spans="1:13" x14ac:dyDescent="0.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</row>
  </sheetData>
  <sheetProtection selectLockedCells="1"/>
  <mergeCells count="73">
    <mergeCell ref="A72:M73"/>
    <mergeCell ref="A30:B30"/>
    <mergeCell ref="A31:B31"/>
    <mergeCell ref="A32:B32"/>
    <mergeCell ref="A33:B34"/>
    <mergeCell ref="A35:B35"/>
    <mergeCell ref="A37:M37"/>
    <mergeCell ref="A29:B29"/>
    <mergeCell ref="K19:K20"/>
    <mergeCell ref="L19:L20"/>
    <mergeCell ref="N19:N20"/>
    <mergeCell ref="O19:O20"/>
    <mergeCell ref="A22:M22"/>
    <mergeCell ref="A23:M23"/>
    <mergeCell ref="A24:B24"/>
    <mergeCell ref="A25:B25"/>
    <mergeCell ref="A26:B26"/>
    <mergeCell ref="A27:B27"/>
    <mergeCell ref="A28:B28"/>
    <mergeCell ref="H19:H20"/>
    <mergeCell ref="A17:B18"/>
    <mergeCell ref="C17:C18"/>
    <mergeCell ref="D17:D18"/>
    <mergeCell ref="E17:F18"/>
    <mergeCell ref="G17:G18"/>
    <mergeCell ref="H17:H18"/>
    <mergeCell ref="A19:B20"/>
    <mergeCell ref="C19:C20"/>
    <mergeCell ref="D19:D20"/>
    <mergeCell ref="E19:F20"/>
    <mergeCell ref="G19:G20"/>
    <mergeCell ref="N15:N16"/>
    <mergeCell ref="K17:K18"/>
    <mergeCell ref="L17:L18"/>
    <mergeCell ref="N17:N18"/>
    <mergeCell ref="O17:O18"/>
    <mergeCell ref="O15:O16"/>
    <mergeCell ref="A14:B14"/>
    <mergeCell ref="E14:F14"/>
    <mergeCell ref="A15:B16"/>
    <mergeCell ref="C15:C16"/>
    <mergeCell ref="D15:D16"/>
    <mergeCell ref="E15:F16"/>
    <mergeCell ref="M11:M20"/>
    <mergeCell ref="A12:B12"/>
    <mergeCell ref="E12:F13"/>
    <mergeCell ref="I12:L14"/>
    <mergeCell ref="A13:B13"/>
    <mergeCell ref="G15:G16"/>
    <mergeCell ref="H15:H16"/>
    <mergeCell ref="K15:K16"/>
    <mergeCell ref="L15:L16"/>
    <mergeCell ref="A11:B11"/>
    <mergeCell ref="E11:F11"/>
    <mergeCell ref="G11:H11"/>
    <mergeCell ref="I11:J11"/>
    <mergeCell ref="K11:L11"/>
    <mergeCell ref="A10:F10"/>
    <mergeCell ref="L1:M1"/>
    <mergeCell ref="A2:M2"/>
    <mergeCell ref="B3:I3"/>
    <mergeCell ref="K3:M3"/>
    <mergeCell ref="B4:I4"/>
    <mergeCell ref="J4:J5"/>
    <mergeCell ref="K4:M4"/>
    <mergeCell ref="B5:C5"/>
    <mergeCell ref="E5:I5"/>
    <mergeCell ref="K5:M5"/>
    <mergeCell ref="B6:E6"/>
    <mergeCell ref="F6:G6"/>
    <mergeCell ref="L6:M6"/>
    <mergeCell ref="A8:M8"/>
    <mergeCell ref="A9:F9"/>
  </mergeCells>
  <pageMargins left="7.874015748031496E-2" right="7.874015748031496E-2" top="7.874015748031496E-2" bottom="7.874015748031496E-2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renommerFeuille">
                <anchor moveWithCells="1" sizeWithCells="1">
                  <from>
                    <xdr:col>9</xdr:col>
                    <xdr:colOff>9525</xdr:colOff>
                    <xdr:row>2</xdr:row>
                    <xdr:rowOff>19050</xdr:rowOff>
                  </from>
                  <to>
                    <xdr:col>10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locked="0" defaultSize="0" print="0" autoFill="0" autoPict="0" macro="[0]!CopieCollerReleve" altText="Copy Relevé vers Ancien">
                <anchor moveWithCells="1" sizeWithCells="1">
                  <from>
                    <xdr:col>15</xdr:col>
                    <xdr:colOff>19050</xdr:colOff>
                    <xdr:row>3</xdr:row>
                    <xdr:rowOff>38100</xdr:rowOff>
                  </from>
                  <to>
                    <xdr:col>16</xdr:col>
                    <xdr:colOff>695325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locked="0" defaultSize="0" print="0" autoFill="0" autoPict="0" macro="[0]!SavePdf">
                <anchor moveWithCells="1" sizeWithCells="1">
                  <from>
                    <xdr:col>15</xdr:col>
                    <xdr:colOff>19050</xdr:colOff>
                    <xdr:row>5</xdr:row>
                    <xdr:rowOff>57150</xdr:rowOff>
                  </from>
                  <to>
                    <xdr:col>16</xdr:col>
                    <xdr:colOff>695325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Button 4">
              <controlPr locked="0" defaultSize="0" print="0" autoFill="0" autoPict="0" macro="[0]!CopyBordereauAnalyseDesEaux">
                <anchor moveWithCells="1" sizeWithCells="1">
                  <from>
                    <xdr:col>15</xdr:col>
                    <xdr:colOff>28575</xdr:colOff>
                    <xdr:row>1</xdr:row>
                    <xdr:rowOff>142875</xdr:rowOff>
                  </from>
                  <to>
                    <xdr:col>16</xdr:col>
                    <xdr:colOff>704850</xdr:colOff>
                    <xdr:row>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/>
  <dimension ref="A1:Q76"/>
  <sheetViews>
    <sheetView zoomScaleNormal="100" workbookViewId="0">
      <selection activeCell="P27" sqref="P27"/>
    </sheetView>
  </sheetViews>
  <sheetFormatPr baseColWidth="10" defaultRowHeight="9" x14ac:dyDescent="0.15"/>
  <cols>
    <col min="1" max="1" width="10.5703125" style="26" customWidth="1"/>
    <col min="2" max="2" width="5.7109375" style="26" customWidth="1"/>
    <col min="3" max="8" width="7.7109375" style="26" customWidth="1"/>
    <col min="9" max="9" width="7.5703125" style="26" customWidth="1"/>
    <col min="10" max="10" width="7.85546875" style="26" customWidth="1"/>
    <col min="11" max="12" width="7.7109375" style="26" customWidth="1"/>
    <col min="13" max="13" width="7.85546875" style="26" customWidth="1"/>
    <col min="14" max="14" width="14.42578125" style="26" customWidth="1"/>
    <col min="15" max="16384" width="11.42578125" style="26"/>
  </cols>
  <sheetData>
    <row r="1" spans="1:15" x14ac:dyDescent="0.15">
      <c r="A1" s="24"/>
      <c r="B1" s="25"/>
      <c r="C1" s="24"/>
      <c r="D1" s="24"/>
      <c r="E1" s="24"/>
      <c r="F1" s="24"/>
      <c r="G1" s="24"/>
      <c r="H1" s="24" t="s">
        <v>96</v>
      </c>
      <c r="I1" s="126">
        <f>MONTH(K3)</f>
        <v>1</v>
      </c>
      <c r="J1" s="122">
        <v>65</v>
      </c>
      <c r="K1" s="123"/>
      <c r="L1" s="152" t="s">
        <v>72</v>
      </c>
      <c r="M1" s="152"/>
    </row>
    <row r="2" spans="1:15" ht="30" customHeight="1" x14ac:dyDescent="0.3">
      <c r="A2" s="153" t="s">
        <v>95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5" ht="15" x14ac:dyDescent="0.15">
      <c r="A3" s="57" t="s">
        <v>0</v>
      </c>
      <c r="B3" s="155"/>
      <c r="C3" s="155"/>
      <c r="D3" s="155"/>
      <c r="E3" s="155"/>
      <c r="F3" s="155"/>
      <c r="G3" s="155"/>
      <c r="H3" s="155"/>
      <c r="I3" s="156"/>
      <c r="J3" s="127" t="s">
        <v>1</v>
      </c>
      <c r="K3" s="157">
        <v>44583</v>
      </c>
      <c r="L3" s="158"/>
      <c r="M3" s="159"/>
    </row>
    <row r="4" spans="1:15" ht="15" x14ac:dyDescent="0.15">
      <c r="A4" s="58" t="s">
        <v>2</v>
      </c>
      <c r="B4" s="160"/>
      <c r="C4" s="160"/>
      <c r="D4" s="160"/>
      <c r="E4" s="160"/>
      <c r="F4" s="160"/>
      <c r="G4" s="161"/>
      <c r="H4" s="161"/>
      <c r="I4" s="162"/>
      <c r="J4" s="163" t="s">
        <v>94</v>
      </c>
      <c r="K4" s="165"/>
      <c r="L4" s="166"/>
      <c r="M4" s="167"/>
    </row>
    <row r="5" spans="1:15" ht="18" x14ac:dyDescent="0.15">
      <c r="A5" s="58" t="s">
        <v>75</v>
      </c>
      <c r="B5" s="168"/>
      <c r="C5" s="168"/>
      <c r="D5" s="56" t="s">
        <v>77</v>
      </c>
      <c r="E5" s="168"/>
      <c r="F5" s="169"/>
      <c r="G5" s="169"/>
      <c r="H5" s="169"/>
      <c r="I5" s="162"/>
      <c r="J5" s="164"/>
      <c r="K5" s="170"/>
      <c r="L5" s="171"/>
      <c r="M5" s="172"/>
    </row>
    <row r="6" spans="1:15" ht="18" x14ac:dyDescent="0.15">
      <c r="A6" s="59" t="s">
        <v>83</v>
      </c>
      <c r="B6" s="173"/>
      <c r="C6" s="174"/>
      <c r="D6" s="175"/>
      <c r="E6" s="176"/>
      <c r="F6" s="177" t="s">
        <v>81</v>
      </c>
      <c r="G6" s="178"/>
      <c r="H6" s="121"/>
      <c r="I6" s="60" t="s">
        <v>76</v>
      </c>
      <c r="J6" s="128">
        <v>1</v>
      </c>
      <c r="K6" s="61" t="s">
        <v>78</v>
      </c>
      <c r="L6" s="179"/>
      <c r="M6" s="180"/>
    </row>
    <row r="7" spans="1:15" ht="6.75" customHeight="1" x14ac:dyDescent="0.15">
      <c r="A7" s="95"/>
      <c r="B7" s="92"/>
      <c r="C7" s="92"/>
      <c r="D7" s="92"/>
      <c r="E7" s="92"/>
      <c r="F7" s="92"/>
      <c r="G7" s="92"/>
      <c r="H7" s="92"/>
      <c r="I7" s="92"/>
      <c r="J7" s="92"/>
      <c r="K7" s="92"/>
      <c r="L7" s="124"/>
      <c r="M7" s="129">
        <f>SUM(C12)</f>
        <v>44583</v>
      </c>
    </row>
    <row r="8" spans="1:15" ht="15" customHeight="1" x14ac:dyDescent="0.15">
      <c r="A8" s="181" t="s">
        <v>3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3"/>
    </row>
    <row r="9" spans="1:15" ht="20.25" customHeight="1" x14ac:dyDescent="0.15">
      <c r="A9" s="184" t="s">
        <v>63</v>
      </c>
      <c r="B9" s="185"/>
      <c r="C9" s="185"/>
      <c r="D9" s="185"/>
      <c r="E9" s="185"/>
      <c r="F9" s="185"/>
      <c r="G9" s="27">
        <f>G14/G12</f>
        <v>-439.6</v>
      </c>
      <c r="H9" s="28" t="s">
        <v>45</v>
      </c>
      <c r="I9" s="29"/>
      <c r="J9" s="30"/>
      <c r="K9" s="31"/>
      <c r="L9" s="32"/>
      <c r="M9" s="33"/>
    </row>
    <row r="10" spans="1:15" ht="21.75" customHeight="1" x14ac:dyDescent="0.15">
      <c r="A10" s="150" t="s">
        <v>64</v>
      </c>
      <c r="B10" s="151"/>
      <c r="C10" s="151"/>
      <c r="D10" s="151"/>
      <c r="E10" s="151"/>
      <c r="F10" s="151"/>
      <c r="G10" s="27">
        <f>G13/G12</f>
        <v>-15.72</v>
      </c>
      <c r="H10" s="28" t="s">
        <v>45</v>
      </c>
      <c r="I10" s="34"/>
      <c r="J10" s="35"/>
      <c r="K10" s="36"/>
      <c r="L10" s="37"/>
      <c r="M10" s="38"/>
    </row>
    <row r="11" spans="1:15" ht="18" customHeight="1" x14ac:dyDescent="0.15">
      <c r="A11" s="150"/>
      <c r="B11" s="186"/>
      <c r="C11" s="125" t="s">
        <v>73</v>
      </c>
      <c r="D11" s="125" t="s">
        <v>4</v>
      </c>
      <c r="E11" s="187" t="s">
        <v>60</v>
      </c>
      <c r="F11" s="187"/>
      <c r="G11" s="188" t="s">
        <v>5</v>
      </c>
      <c r="H11" s="189"/>
      <c r="I11" s="187" t="s">
        <v>6</v>
      </c>
      <c r="J11" s="187"/>
      <c r="K11" s="190" t="s">
        <v>7</v>
      </c>
      <c r="L11" s="191"/>
      <c r="M11" s="207" t="s">
        <v>82</v>
      </c>
    </row>
    <row r="12" spans="1:15" x14ac:dyDescent="0.15">
      <c r="A12" s="210" t="s">
        <v>74</v>
      </c>
      <c r="B12" s="211"/>
      <c r="C12" s="134">
        <f>SUM(K3)</f>
        <v>44583</v>
      </c>
      <c r="D12" s="136">
        <v>44558</v>
      </c>
      <c r="E12" s="212"/>
      <c r="F12" s="213"/>
      <c r="G12" s="63">
        <f>C12-D12</f>
        <v>25</v>
      </c>
      <c r="H12" s="39" t="s">
        <v>8</v>
      </c>
      <c r="I12" s="216"/>
      <c r="J12" s="217"/>
      <c r="K12" s="217"/>
      <c r="L12" s="218"/>
      <c r="M12" s="208"/>
      <c r="N12" s="130"/>
      <c r="O12" s="132"/>
    </row>
    <row r="13" spans="1:15" ht="15" customHeight="1" x14ac:dyDescent="0.15">
      <c r="A13" s="193" t="s">
        <v>88</v>
      </c>
      <c r="B13" s="194"/>
      <c r="C13" s="135">
        <v>1457</v>
      </c>
      <c r="D13" s="137">
        <v>1850</v>
      </c>
      <c r="E13" s="214"/>
      <c r="F13" s="215"/>
      <c r="G13" s="64">
        <f>C13-D13</f>
        <v>-393</v>
      </c>
      <c r="H13" s="39" t="s">
        <v>9</v>
      </c>
      <c r="I13" s="219"/>
      <c r="J13" s="220"/>
      <c r="K13" s="220"/>
      <c r="L13" s="221"/>
      <c r="M13" s="208"/>
      <c r="N13" s="131"/>
      <c r="O13" s="133"/>
    </row>
    <row r="14" spans="1:15" ht="15" customHeight="1" x14ac:dyDescent="0.15">
      <c r="A14" s="193" t="s">
        <v>89</v>
      </c>
      <c r="B14" s="194"/>
      <c r="C14" s="135">
        <v>100092</v>
      </c>
      <c r="D14" s="137">
        <v>111082</v>
      </c>
      <c r="E14" s="195" t="s">
        <v>61</v>
      </c>
      <c r="F14" s="196"/>
      <c r="G14" s="65">
        <f>C14-D14</f>
        <v>-10990</v>
      </c>
      <c r="H14" s="62" t="s">
        <v>9</v>
      </c>
      <c r="I14" s="222"/>
      <c r="J14" s="223"/>
      <c r="K14" s="223"/>
      <c r="L14" s="224"/>
      <c r="M14" s="208"/>
      <c r="N14" s="131"/>
      <c r="O14" s="133"/>
    </row>
    <row r="15" spans="1:15" ht="15.75" customHeight="1" x14ac:dyDescent="0.15">
      <c r="A15" s="197" t="s">
        <v>90</v>
      </c>
      <c r="B15" s="198"/>
      <c r="C15" s="201">
        <v>1250</v>
      </c>
      <c r="D15" s="202">
        <v>1580</v>
      </c>
      <c r="E15" s="203"/>
      <c r="F15" s="204"/>
      <c r="G15" s="225">
        <f>E15+D15-C15</f>
        <v>330</v>
      </c>
      <c r="H15" s="227" t="s">
        <v>10</v>
      </c>
      <c r="I15" s="40"/>
      <c r="J15" s="41" t="s">
        <v>11</v>
      </c>
      <c r="K15" s="229" t="s">
        <v>66</v>
      </c>
      <c r="L15" s="231" t="s">
        <v>67</v>
      </c>
      <c r="M15" s="208"/>
      <c r="N15" s="233"/>
      <c r="O15" s="261"/>
    </row>
    <row r="16" spans="1:15" ht="13.5" customHeight="1" x14ac:dyDescent="0.15">
      <c r="A16" s="199"/>
      <c r="B16" s="200"/>
      <c r="C16" s="201"/>
      <c r="D16" s="202"/>
      <c r="E16" s="205"/>
      <c r="F16" s="206"/>
      <c r="G16" s="226"/>
      <c r="H16" s="228"/>
      <c r="I16" s="42">
        <f>G15/G14*1000</f>
        <v>-30.02729754322111</v>
      </c>
      <c r="J16" s="43" t="s">
        <v>12</v>
      </c>
      <c r="K16" s="230"/>
      <c r="L16" s="232"/>
      <c r="M16" s="208"/>
      <c r="N16" s="233"/>
      <c r="O16" s="261"/>
    </row>
    <row r="17" spans="1:17" x14ac:dyDescent="0.15">
      <c r="A17" s="197" t="s">
        <v>91</v>
      </c>
      <c r="B17" s="198"/>
      <c r="C17" s="235">
        <v>800</v>
      </c>
      <c r="D17" s="237">
        <v>987</v>
      </c>
      <c r="E17" s="239"/>
      <c r="F17" s="239"/>
      <c r="G17" s="225">
        <f t="shared" ref="G17" si="0">E17+D17-C17</f>
        <v>187</v>
      </c>
      <c r="H17" s="227" t="s">
        <v>10</v>
      </c>
      <c r="I17" s="44">
        <v>1000</v>
      </c>
      <c r="J17" s="41" t="s">
        <v>11</v>
      </c>
      <c r="K17" s="230" t="s">
        <v>71</v>
      </c>
      <c r="L17" s="232" t="s">
        <v>65</v>
      </c>
      <c r="M17" s="208"/>
      <c r="N17" s="233"/>
      <c r="O17" s="261"/>
    </row>
    <row r="18" spans="1:17" x14ac:dyDescent="0.15">
      <c r="A18" s="234"/>
      <c r="B18" s="200"/>
      <c r="C18" s="236"/>
      <c r="D18" s="238"/>
      <c r="E18" s="239"/>
      <c r="F18" s="239"/>
      <c r="G18" s="226"/>
      <c r="H18" s="228"/>
      <c r="I18" s="45">
        <f>G17/G14*1000</f>
        <v>-17.015468607825294</v>
      </c>
      <c r="J18" s="43" t="s">
        <v>12</v>
      </c>
      <c r="K18" s="230"/>
      <c r="L18" s="232"/>
      <c r="M18" s="208"/>
      <c r="N18" s="233"/>
      <c r="O18" s="261"/>
    </row>
    <row r="19" spans="1:17" ht="9" customHeight="1" x14ac:dyDescent="0.15">
      <c r="A19" s="197" t="s">
        <v>92</v>
      </c>
      <c r="B19" s="198"/>
      <c r="C19" s="235">
        <v>56</v>
      </c>
      <c r="D19" s="237">
        <v>103</v>
      </c>
      <c r="E19" s="239">
        <v>40</v>
      </c>
      <c r="F19" s="239"/>
      <c r="G19" s="225">
        <f t="shared" ref="G19" si="1">E19+D19-C19</f>
        <v>87</v>
      </c>
      <c r="H19" s="227" t="s">
        <v>10</v>
      </c>
      <c r="I19" s="44">
        <v>1000</v>
      </c>
      <c r="J19" s="41" t="s">
        <v>11</v>
      </c>
      <c r="K19" s="230" t="s">
        <v>70</v>
      </c>
      <c r="L19" s="230" t="s">
        <v>62</v>
      </c>
      <c r="M19" s="208"/>
      <c r="N19" s="233"/>
      <c r="O19" s="261"/>
    </row>
    <row r="20" spans="1:17" ht="9" customHeight="1" x14ac:dyDescent="0.15">
      <c r="A20" s="234"/>
      <c r="B20" s="200"/>
      <c r="C20" s="236"/>
      <c r="D20" s="238"/>
      <c r="E20" s="239"/>
      <c r="F20" s="239"/>
      <c r="G20" s="226"/>
      <c r="H20" s="228"/>
      <c r="I20" s="45">
        <f>G19/G13*1000</f>
        <v>-221.37404580152673</v>
      </c>
      <c r="J20" s="43" t="s">
        <v>12</v>
      </c>
      <c r="K20" s="230"/>
      <c r="L20" s="230"/>
      <c r="M20" s="209"/>
      <c r="N20" s="233"/>
      <c r="O20" s="261"/>
    </row>
    <row r="21" spans="1:17" ht="9" customHeight="1" x14ac:dyDescent="0.15">
      <c r="A21" s="78"/>
      <c r="B21" s="78"/>
      <c r="C21" s="79"/>
      <c r="D21" s="80"/>
      <c r="E21" s="80"/>
      <c r="F21" s="80"/>
      <c r="G21" s="80"/>
      <c r="H21" s="81"/>
      <c r="I21" s="82"/>
      <c r="J21" s="83"/>
      <c r="K21" s="84"/>
      <c r="L21" s="84"/>
      <c r="M21" s="85"/>
    </row>
    <row r="22" spans="1:17" ht="15" customHeight="1" x14ac:dyDescent="0.15">
      <c r="A22" s="181" t="s">
        <v>79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3"/>
    </row>
    <row r="23" spans="1:17" x14ac:dyDescent="0.15">
      <c r="A23" s="242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4"/>
    </row>
    <row r="24" spans="1:17" x14ac:dyDescent="0.15">
      <c r="A24" s="245" t="s">
        <v>13</v>
      </c>
      <c r="B24" s="246"/>
      <c r="C24" s="73" t="s">
        <v>14</v>
      </c>
      <c r="D24" s="73" t="s">
        <v>15</v>
      </c>
      <c r="E24" s="73" t="s">
        <v>16</v>
      </c>
      <c r="F24" s="74" t="s">
        <v>17</v>
      </c>
      <c r="G24" s="74" t="s">
        <v>18</v>
      </c>
      <c r="H24" s="75" t="s">
        <v>19</v>
      </c>
      <c r="I24" s="75" t="s">
        <v>20</v>
      </c>
      <c r="J24" s="75" t="s">
        <v>47</v>
      </c>
      <c r="K24" s="75" t="s">
        <v>48</v>
      </c>
      <c r="L24" s="76"/>
      <c r="M24" s="77"/>
    </row>
    <row r="25" spans="1:17" ht="9.75" thickBot="1" x14ac:dyDescent="0.2">
      <c r="A25" s="247" t="s">
        <v>21</v>
      </c>
      <c r="B25" s="248"/>
      <c r="C25" s="46"/>
      <c r="D25" s="46" t="s">
        <v>22</v>
      </c>
      <c r="E25" s="46" t="s">
        <v>22</v>
      </c>
      <c r="F25" s="47" t="s">
        <v>22</v>
      </c>
      <c r="G25" s="47" t="s">
        <v>23</v>
      </c>
      <c r="H25" s="48" t="s">
        <v>23</v>
      </c>
      <c r="I25" s="48" t="s">
        <v>24</v>
      </c>
      <c r="J25" s="48" t="s">
        <v>23</v>
      </c>
      <c r="K25" s="48" t="s">
        <v>23</v>
      </c>
      <c r="L25" s="49"/>
      <c r="M25" s="50"/>
      <c r="Q25" s="94"/>
    </row>
    <row r="26" spans="1:17" x14ac:dyDescent="0.15">
      <c r="A26" s="249" t="s">
        <v>46</v>
      </c>
      <c r="B26" s="250"/>
      <c r="C26" s="51" t="s">
        <v>50</v>
      </c>
      <c r="D26" s="51" t="s">
        <v>49</v>
      </c>
      <c r="E26" s="51"/>
      <c r="F26" s="51"/>
      <c r="G26" s="51"/>
      <c r="H26" s="51"/>
      <c r="I26" s="51"/>
      <c r="J26" s="52"/>
      <c r="K26" s="52"/>
      <c r="L26" s="53"/>
      <c r="M26" s="52"/>
    </row>
    <row r="27" spans="1:17" x14ac:dyDescent="0.15">
      <c r="A27" s="240"/>
      <c r="B27" s="241"/>
      <c r="C27" s="110"/>
      <c r="D27" s="110"/>
      <c r="E27" s="110"/>
      <c r="F27" s="110"/>
      <c r="G27" s="110"/>
      <c r="H27" s="110"/>
      <c r="I27" s="110"/>
      <c r="J27" s="111"/>
      <c r="K27" s="111"/>
      <c r="L27" s="112"/>
      <c r="M27" s="111"/>
    </row>
    <row r="28" spans="1:17" x14ac:dyDescent="0.15">
      <c r="A28" s="240"/>
      <c r="B28" s="241"/>
      <c r="C28" s="113"/>
      <c r="D28" s="113"/>
      <c r="E28" s="113"/>
      <c r="F28" s="113"/>
      <c r="G28" s="113"/>
      <c r="H28" s="113"/>
      <c r="I28" s="113"/>
      <c r="J28" s="114"/>
      <c r="K28" s="114"/>
      <c r="L28" s="115"/>
      <c r="M28" s="114"/>
    </row>
    <row r="29" spans="1:17" x14ac:dyDescent="0.15">
      <c r="A29" s="240"/>
      <c r="B29" s="241"/>
      <c r="C29" s="113"/>
      <c r="D29" s="113"/>
      <c r="E29" s="113"/>
      <c r="F29" s="113"/>
      <c r="G29" s="113"/>
      <c r="H29" s="113"/>
      <c r="I29" s="113"/>
      <c r="J29" s="116"/>
      <c r="K29" s="114"/>
      <c r="L29" s="115"/>
      <c r="M29" s="114"/>
    </row>
    <row r="30" spans="1:17" x14ac:dyDescent="0.15">
      <c r="A30" s="240"/>
      <c r="B30" s="241"/>
      <c r="C30" s="113"/>
      <c r="D30" s="113"/>
      <c r="E30" s="113"/>
      <c r="F30" s="113"/>
      <c r="G30" s="113"/>
      <c r="H30" s="113"/>
      <c r="I30" s="113"/>
      <c r="J30" s="116"/>
      <c r="K30" s="114"/>
      <c r="L30" s="115"/>
      <c r="M30" s="114"/>
    </row>
    <row r="31" spans="1:17" x14ac:dyDescent="0.15">
      <c r="A31" s="240"/>
      <c r="B31" s="241"/>
      <c r="C31" s="113"/>
      <c r="D31" s="113"/>
      <c r="E31" s="113"/>
      <c r="F31" s="117"/>
      <c r="G31" s="113"/>
      <c r="H31" s="113"/>
      <c r="I31" s="113"/>
      <c r="J31" s="116"/>
      <c r="K31" s="114"/>
      <c r="L31" s="115"/>
      <c r="M31" s="114"/>
    </row>
    <row r="32" spans="1:17" x14ac:dyDescent="0.15">
      <c r="A32" s="240"/>
      <c r="B32" s="241"/>
      <c r="C32" s="118"/>
      <c r="D32" s="113"/>
      <c r="E32" s="113"/>
      <c r="F32" s="113"/>
      <c r="G32" s="113"/>
      <c r="H32" s="119"/>
      <c r="I32" s="113"/>
      <c r="J32" s="116"/>
      <c r="K32" s="116"/>
      <c r="L32" s="120"/>
      <c r="M32" s="114"/>
    </row>
    <row r="33" spans="1:13" ht="20.25" customHeight="1" x14ac:dyDescent="0.15">
      <c r="A33" s="253" t="s">
        <v>68</v>
      </c>
      <c r="B33" s="254"/>
      <c r="C33" s="104">
        <f>SUM('Paramètres à suivre'!D16)</f>
        <v>9.5</v>
      </c>
      <c r="D33" s="105">
        <f>SUM('Paramètres à suivre'!D15)</f>
        <v>0</v>
      </c>
      <c r="E33" s="106">
        <f>SUM('Paramètres à suivre'!D17)</f>
        <v>5</v>
      </c>
      <c r="F33" s="106">
        <f>SUM('Paramètres à suivre'!D18)</f>
        <v>45</v>
      </c>
      <c r="G33" s="105">
        <f>SUM('Paramètres à suivre'!D20)</f>
        <v>10</v>
      </c>
      <c r="H33" s="106">
        <f>SUM('Paramètres à suivre'!D19)</f>
        <v>0</v>
      </c>
      <c r="I33" s="105">
        <f>SUM('Paramètres à suivre'!D21)</f>
        <v>800</v>
      </c>
      <c r="J33" s="107">
        <f>SUM('Paramètres à suivre'!D22)</f>
        <v>30</v>
      </c>
      <c r="K33" s="107">
        <f>SUM('Paramètres à suivre'!D23)</f>
        <v>20</v>
      </c>
      <c r="L33" s="108"/>
      <c r="M33" s="107"/>
    </row>
    <row r="34" spans="1:13" ht="20.25" customHeight="1" x14ac:dyDescent="0.15">
      <c r="A34" s="255"/>
      <c r="B34" s="256"/>
      <c r="C34" s="104">
        <f>SUM('Paramètres à suivre'!E16)</f>
        <v>0</v>
      </c>
      <c r="D34" s="105">
        <f>SUM('Paramètres à suivre'!E15)</f>
        <v>0</v>
      </c>
      <c r="E34" s="106">
        <f>SUM('Paramètres à suivre'!E17)</f>
        <v>15</v>
      </c>
      <c r="F34" s="106">
        <f>SUM('Paramètres à suivre'!E18)</f>
        <v>60</v>
      </c>
      <c r="G34" s="105">
        <f>SUM('Paramètres à suivre'!E20)</f>
        <v>15</v>
      </c>
      <c r="H34" s="106">
        <f>SUM('Paramètres à suivre'!E19)</f>
        <v>0.2</v>
      </c>
      <c r="I34" s="105">
        <f>SUM('Paramètres à suivre'!E21)</f>
        <v>1000</v>
      </c>
      <c r="J34" s="107">
        <f>SUM('Paramètres à suivre'!E22)</f>
        <v>0</v>
      </c>
      <c r="K34" s="107">
        <f>SUM('Paramètres à suivre'!E23)</f>
        <v>0</v>
      </c>
      <c r="L34" s="108"/>
      <c r="M34" s="107"/>
    </row>
    <row r="35" spans="1:13" ht="20.25" customHeight="1" x14ac:dyDescent="0.15">
      <c r="A35" s="257" t="s">
        <v>69</v>
      </c>
      <c r="B35" s="258"/>
      <c r="C35" s="96">
        <f>SUM('Paramètres à suivre'!F16)</f>
        <v>10</v>
      </c>
      <c r="D35" s="97">
        <f>SUM('Paramètres à suivre'!F15)</f>
        <v>2</v>
      </c>
      <c r="E35" s="98">
        <f>SUM('Paramètres à suivre'!F17)</f>
        <v>7</v>
      </c>
      <c r="F35" s="98">
        <f>SUM('Paramètres à suivre'!F18)</f>
        <v>65</v>
      </c>
      <c r="G35" s="97">
        <f>SUM('Paramètres à suivre'!F20)</f>
        <v>30</v>
      </c>
      <c r="H35" s="98">
        <f>SUM('Paramètres à suivre'!F19)</f>
        <v>1</v>
      </c>
      <c r="I35" s="97">
        <f>SUM('Paramètres à suivre'!F21)</f>
        <v>2000</v>
      </c>
      <c r="J35" s="99">
        <f>SUM('Paramètres à suivre'!C22)</f>
        <v>10</v>
      </c>
      <c r="K35" s="99">
        <f>SUM('Paramètres à suivre'!C23)</f>
        <v>10</v>
      </c>
      <c r="L35" s="100"/>
      <c r="M35" s="99"/>
    </row>
    <row r="36" spans="1:13" ht="6" customHeight="1" x14ac:dyDescent="0.15">
      <c r="A36" s="86"/>
      <c r="B36" s="86"/>
      <c r="C36" s="87"/>
      <c r="D36" s="87"/>
      <c r="E36" s="87"/>
      <c r="F36" s="87"/>
      <c r="G36" s="87"/>
      <c r="H36" s="87"/>
      <c r="I36" s="87"/>
      <c r="J36" s="88"/>
      <c r="K36" s="88"/>
      <c r="L36" s="88"/>
      <c r="M36" s="88"/>
    </row>
    <row r="37" spans="1:13" ht="15" customHeight="1" x14ac:dyDescent="0.15">
      <c r="A37" s="181" t="s">
        <v>80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60"/>
    </row>
    <row r="38" spans="1:13" x14ac:dyDescent="0.1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 x14ac:dyDescent="0.1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x14ac:dyDescent="0.1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x14ac:dyDescent="0.1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x14ac:dyDescent="0.1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 x14ac:dyDescent="0.1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x14ac:dyDescent="0.1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x14ac:dyDescent="0.1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 x14ac:dyDescent="0.1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 x14ac:dyDescent="0.1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1:13" x14ac:dyDescent="0.1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 x14ac:dyDescent="0.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 x14ac:dyDescent="0.1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x14ac:dyDescent="0.1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 x14ac:dyDescent="0.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1:13" x14ac:dyDescent="0.1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 x14ac:dyDescent="0.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1:13" x14ac:dyDescent="0.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</row>
    <row r="56" spans="1:13" x14ac:dyDescent="0.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13" x14ac:dyDescent="0.1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3" x14ac:dyDescent="0.1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1:13" x14ac:dyDescent="0.1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3" x14ac:dyDescent="0.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</row>
    <row r="61" spans="1:13" x14ac:dyDescent="0.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</row>
    <row r="62" spans="1:13" x14ac:dyDescent="0.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1:13" x14ac:dyDescent="0.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1:13" x14ac:dyDescent="0.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1:13" x14ac:dyDescent="0.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</row>
    <row r="66" spans="1:13" x14ac:dyDescent="0.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</row>
    <row r="67" spans="1:13" x14ac:dyDescent="0.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</row>
    <row r="68" spans="1:13" x14ac:dyDescent="0.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1:13" x14ac:dyDescent="0.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spans="1:13" x14ac:dyDescent="0.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</row>
    <row r="71" spans="1:13" x14ac:dyDescent="0.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3" x14ac:dyDescent="0.15">
      <c r="A72" s="251"/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</row>
    <row r="73" spans="1:13" x14ac:dyDescent="0.15">
      <c r="A73" s="252"/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</row>
    <row r="74" spans="1:13" x14ac:dyDescent="0.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</row>
    <row r="75" spans="1:13" x14ac:dyDescent="0.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</row>
    <row r="76" spans="1:13" x14ac:dyDescent="0.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</row>
  </sheetData>
  <sheetProtection selectLockedCells="1"/>
  <mergeCells count="73">
    <mergeCell ref="N15:N16"/>
    <mergeCell ref="N17:N18"/>
    <mergeCell ref="N19:N20"/>
    <mergeCell ref="O15:O16"/>
    <mergeCell ref="O17:O18"/>
    <mergeCell ref="O19:O20"/>
    <mergeCell ref="B6:E6"/>
    <mergeCell ref="L6:M6"/>
    <mergeCell ref="F6:G6"/>
    <mergeCell ref="L15:L16"/>
    <mergeCell ref="K17:K18"/>
    <mergeCell ref="C15:C16"/>
    <mergeCell ref="D15:D16"/>
    <mergeCell ref="E12:F13"/>
    <mergeCell ref="I12:L14"/>
    <mergeCell ref="A9:F9"/>
    <mergeCell ref="G17:G18"/>
    <mergeCell ref="H17:H18"/>
    <mergeCell ref="A12:B12"/>
    <mergeCell ref="A8:M8"/>
    <mergeCell ref="A10:F10"/>
    <mergeCell ref="E11:F11"/>
    <mergeCell ref="G11:H11"/>
    <mergeCell ref="I11:J11"/>
    <mergeCell ref="A11:B11"/>
    <mergeCell ref="M11:M20"/>
    <mergeCell ref="E14:F14"/>
    <mergeCell ref="E15:F16"/>
    <mergeCell ref="G15:G16"/>
    <mergeCell ref="H15:H16"/>
    <mergeCell ref="K11:L11"/>
    <mergeCell ref="K15:K16"/>
    <mergeCell ref="H19:H20"/>
    <mergeCell ref="G19:G20"/>
    <mergeCell ref="L19:L20"/>
    <mergeCell ref="A15:B16"/>
    <mergeCell ref="A13:B13"/>
    <mergeCell ref="A14:B14"/>
    <mergeCell ref="A22:M22"/>
    <mergeCell ref="A24:B24"/>
    <mergeCell ref="A17:B18"/>
    <mergeCell ref="K19:K20"/>
    <mergeCell ref="A27:B27"/>
    <mergeCell ref="E19:F20"/>
    <mergeCell ref="A26:B26"/>
    <mergeCell ref="E17:F18"/>
    <mergeCell ref="D17:D18"/>
    <mergeCell ref="C17:C18"/>
    <mergeCell ref="C19:C20"/>
    <mergeCell ref="D19:D20"/>
    <mergeCell ref="A25:B25"/>
    <mergeCell ref="A23:M23"/>
    <mergeCell ref="A19:B20"/>
    <mergeCell ref="L17:L18"/>
    <mergeCell ref="L1:M1"/>
    <mergeCell ref="A2:M2"/>
    <mergeCell ref="B5:C5"/>
    <mergeCell ref="E5:I5"/>
    <mergeCell ref="B4:I4"/>
    <mergeCell ref="K5:M5"/>
    <mergeCell ref="B3:I3"/>
    <mergeCell ref="K3:M3"/>
    <mergeCell ref="K4:M4"/>
    <mergeCell ref="J4:J5"/>
    <mergeCell ref="A72:M73"/>
    <mergeCell ref="A35:B35"/>
    <mergeCell ref="A28:B28"/>
    <mergeCell ref="A29:B29"/>
    <mergeCell ref="A30:B30"/>
    <mergeCell ref="A31:B31"/>
    <mergeCell ref="A33:B34"/>
    <mergeCell ref="A37:M37"/>
    <mergeCell ref="A32:B32"/>
  </mergeCells>
  <pageMargins left="7.874015748031496E-2" right="7.874015748031496E-2" top="7.874015748031496E-2" bottom="7.874015748031496E-2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renommerFeuille">
                <anchor moveWithCells="1" sizeWithCells="1">
                  <from>
                    <xdr:col>9</xdr:col>
                    <xdr:colOff>9525</xdr:colOff>
                    <xdr:row>2</xdr:row>
                    <xdr:rowOff>19050</xdr:rowOff>
                  </from>
                  <to>
                    <xdr:col>10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Button 8">
              <controlPr locked="0" defaultSize="0" print="0" autoFill="0" autoPict="0" macro="[0]!CopieCollerReleve" altText="Copy Relevé vers Ancien">
                <anchor moveWithCells="1" sizeWithCells="1">
                  <from>
                    <xdr:col>15</xdr:col>
                    <xdr:colOff>19050</xdr:colOff>
                    <xdr:row>3</xdr:row>
                    <xdr:rowOff>38100</xdr:rowOff>
                  </from>
                  <to>
                    <xdr:col>16</xdr:col>
                    <xdr:colOff>695325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Button 9">
              <controlPr locked="0" defaultSize="0" print="0" autoFill="0" autoPict="0" macro="[0]!SavePdf">
                <anchor moveWithCells="1" sizeWithCells="1">
                  <from>
                    <xdr:col>15</xdr:col>
                    <xdr:colOff>19050</xdr:colOff>
                    <xdr:row>5</xdr:row>
                    <xdr:rowOff>57150</xdr:rowOff>
                  </from>
                  <to>
                    <xdr:col>16</xdr:col>
                    <xdr:colOff>695325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Button 10">
              <controlPr locked="0" defaultSize="0" print="0" autoFill="0" autoPict="0" macro="[0]!CopyBordereauAnalyseDesEaux">
                <anchor moveWithCells="1" sizeWithCells="1">
                  <from>
                    <xdr:col>15</xdr:col>
                    <xdr:colOff>28575</xdr:colOff>
                    <xdr:row>1</xdr:row>
                    <xdr:rowOff>142875</xdr:rowOff>
                  </from>
                  <to>
                    <xdr:col>16</xdr:col>
                    <xdr:colOff>704850</xdr:colOff>
                    <xdr:row>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Paramètres à suivre</vt:lpstr>
      <vt:lpstr>BAE 2</vt:lpstr>
      <vt:lpstr>BAE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Bruno</cp:lastModifiedBy>
  <cp:lastPrinted>2022-01-24T20:29:43Z</cp:lastPrinted>
  <dcterms:created xsi:type="dcterms:W3CDTF">2014-01-27T17:04:52Z</dcterms:created>
  <dcterms:modified xsi:type="dcterms:W3CDTF">2022-01-29T13:12:46Z</dcterms:modified>
</cp:coreProperties>
</file>