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BE29D0E0-9168-2E07-DD8B-471087BCB2CD}"/>
  <workbookPr codeName="ThisWorkbook"/>
  <mc:AlternateContent xmlns:mc="http://schemas.openxmlformats.org/markup-compatibility/2006">
    <mc:Choice Requires="x15">
      <x15ac:absPath xmlns:x15ac="http://schemas.microsoft.com/office/spreadsheetml/2010/11/ac" url="https://afkl-my.sharepoint.com/personal/jaguerineau_airfrance_fr/Documents/CPO_PSS/aa_IFS_Mission 2021/TO DO JGS/"/>
    </mc:Choice>
  </mc:AlternateContent>
  <bookViews>
    <workbookView xWindow="0" yWindow="0" windowWidth="18885" windowHeight="7620" tabRatio="891" activeTab="1"/>
  </bookViews>
  <sheets>
    <sheet name="Prévisionnel Activité" sheetId="11" r:id="rId1"/>
    <sheet name="1_Projets_2022" sheetId="1" r:id="rId2"/>
    <sheet name="2_Détails Actions_2022" sheetId="2" r:id="rId3"/>
    <sheet name="call NM 01032022" sheetId="10" state="hidden" r:id="rId4"/>
    <sheet name="Particip° 2022" sheetId="6" state="hidden" r:id="rId5"/>
    <sheet name="lexique" sheetId="7" state="hidden" r:id="rId6"/>
    <sheet name="1_RoadMap Dossiers_Tâches" sheetId="3" state="hidden" r:id="rId7"/>
  </sheets>
  <definedNames>
    <definedName name="DébutProjet">Tâches[[#Headers],[Actions]]</definedName>
    <definedName name="_xlnm.Print_Titles" localSheetId="1">'1_Projets_2022'!$3:$3</definedName>
    <definedName name="_xlnm.Print_Titles" localSheetId="2">'2_Détails Actions_2022'!$3:$3</definedName>
    <definedName name="ListeProjets">Projets[Projets &amp; Actions]</definedName>
    <definedName name="_xlnm.Print_Area" localSheetId="6">'1_RoadMap Dossiers_Tâches'!$A$1:$N$25</definedName>
    <definedName name="_xlnm.Print_Area" localSheetId="4">'Particip° 2022'!$A$1:$O$16</definedName>
  </definedNames>
  <calcPr calcId="162913"/>
  <fileRecoveryPr repairLoad="1"/>
</workbook>
</file>

<file path=xl/calcChain.xml><?xml version="1.0" encoding="utf-8"?>
<calcChain xmlns="http://schemas.openxmlformats.org/spreadsheetml/2006/main">
  <c r="B1" i="1" l="1"/>
  <c r="C16" i="11"/>
  <c r="I29"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H4" i="1"/>
  <c r="I4" i="1" s="1"/>
  <c r="H5" i="1"/>
  <c r="I5" i="1" s="1"/>
  <c r="H6" i="1"/>
  <c r="I6" i="1" s="1"/>
  <c r="H7" i="1"/>
  <c r="I7" i="1" s="1"/>
  <c r="H8" i="1"/>
  <c r="I8" i="1" s="1"/>
  <c r="H9" i="1"/>
  <c r="I9" i="1" s="1"/>
  <c r="H10" i="1"/>
  <c r="I10" i="1" s="1"/>
  <c r="H11" i="1"/>
  <c r="I11" i="1" s="1"/>
  <c r="H12" i="1"/>
  <c r="I12" i="1" s="1"/>
  <c r="H13" i="1"/>
  <c r="I13" i="1" s="1"/>
  <c r="H14" i="1"/>
  <c r="I14" i="1" s="1"/>
  <c r="H15" i="1"/>
  <c r="I15" i="1" s="1"/>
  <c r="H16" i="1"/>
  <c r="I16" i="1" s="1"/>
  <c r="H17" i="1"/>
  <c r="I17" i="1" s="1"/>
  <c r="H18" i="1"/>
  <c r="I18" i="1" s="1"/>
  <c r="H19" i="1"/>
  <c r="I19" i="1" s="1"/>
  <c r="H20" i="1"/>
  <c r="I20" i="1" s="1"/>
  <c r="H21" i="1"/>
  <c r="I21" i="1" s="1"/>
  <c r="H22" i="1"/>
  <c r="I22" i="1" s="1"/>
  <c r="H23" i="1"/>
  <c r="I23" i="1" s="1"/>
  <c r="H24" i="1"/>
  <c r="I24" i="1" s="1"/>
  <c r="H25" i="1"/>
  <c r="I25" i="1" s="1"/>
  <c r="H26" i="1"/>
  <c r="I26" i="1" s="1"/>
  <c r="H27" i="1"/>
  <c r="I27" i="1" s="1"/>
  <c r="H28" i="1"/>
  <c r="I28" i="1" s="1"/>
  <c r="H29" i="1"/>
  <c r="H30" i="1"/>
  <c r="I30" i="1" s="1"/>
  <c r="H31" i="1"/>
  <c r="I31" i="1" s="1"/>
  <c r="H32" i="1"/>
  <c r="I32" i="1" s="1"/>
  <c r="H33" i="1"/>
  <c r="I33" i="1" s="1"/>
  <c r="H34" i="1"/>
  <c r="I34" i="1" s="1"/>
  <c r="H35" i="1"/>
  <c r="I35" i="1" s="1"/>
  <c r="H36" i="1"/>
  <c r="I36" i="1"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C29" i="1"/>
  <c r="C4" i="1"/>
  <c r="C5" i="1"/>
  <c r="C6" i="1"/>
  <c r="C7" i="1"/>
  <c r="C8" i="1"/>
  <c r="C9" i="1"/>
  <c r="C10" i="1"/>
  <c r="C11" i="1"/>
  <c r="C12" i="1"/>
  <c r="C13" i="1"/>
  <c r="C14" i="1"/>
  <c r="C15" i="1"/>
  <c r="C16" i="1"/>
  <c r="C17" i="1"/>
  <c r="C18" i="1"/>
  <c r="C19" i="1"/>
  <c r="C20" i="1"/>
  <c r="C21" i="1"/>
  <c r="C22" i="1"/>
  <c r="C23" i="1"/>
  <c r="C24" i="1"/>
  <c r="C25" i="1"/>
  <c r="C26" i="1"/>
  <c r="C27" i="1"/>
  <c r="C28" i="1"/>
  <c r="C30" i="1"/>
  <c r="C31" i="1"/>
  <c r="C32" i="1"/>
  <c r="C33" i="1"/>
  <c r="C34" i="1"/>
  <c r="C35" i="1"/>
  <c r="C36"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Q5" i="6" l="1"/>
  <c r="Q6" i="6"/>
  <c r="Q7" i="6"/>
  <c r="Q8" i="6"/>
  <c r="Q9" i="6"/>
  <c r="Q10" i="6"/>
  <c r="Q11" i="6"/>
  <c r="Q12" i="6"/>
  <c r="Q13" i="6"/>
  <c r="Q14" i="6"/>
  <c r="Q15" i="6"/>
  <c r="Q4" i="6"/>
  <c r="R16" i="6"/>
  <c r="B4" i="6"/>
  <c r="I21" i="6"/>
  <c r="S16" i="6"/>
  <c r="O21" i="6"/>
  <c r="Q16" i="6" l="1"/>
  <c r="O16" i="6" l="1"/>
  <c r="N16" i="6"/>
  <c r="M16" i="6"/>
  <c r="L16" i="6"/>
  <c r="K16" i="6"/>
  <c r="J16" i="6"/>
  <c r="I16" i="6"/>
  <c r="H16" i="6"/>
  <c r="G16" i="6"/>
  <c r="E16" i="6"/>
  <c r="B16" i="6"/>
</calcChain>
</file>

<file path=xl/sharedStrings.xml><?xml version="1.0" encoding="utf-8"?>
<sst xmlns="http://schemas.openxmlformats.org/spreadsheetml/2006/main" count="205" uniqueCount="171">
  <si>
    <t>Progrès</t>
  </si>
  <si>
    <t xml:space="preserve"> Début</t>
  </si>
  <si>
    <t xml:space="preserve"> Fin</t>
  </si>
  <si>
    <t>Remarques</t>
  </si>
  <si>
    <t>Début</t>
  </si>
  <si>
    <t>Fin</t>
  </si>
  <si>
    <t>Terminé</t>
  </si>
  <si>
    <t>Débuté</t>
  </si>
  <si>
    <t>En attente info°</t>
  </si>
  <si>
    <t>A la valid°</t>
  </si>
  <si>
    <t>A la saisie</t>
  </si>
  <si>
    <t>Pas débuté</t>
  </si>
  <si>
    <t>Prévision période actions</t>
  </si>
  <si>
    <t>màj info° 
du :</t>
  </si>
  <si>
    <t>n°</t>
  </si>
  <si>
    <t>Pôle achat</t>
  </si>
  <si>
    <t>Acheteur</t>
  </si>
  <si>
    <t>type de prestation</t>
  </si>
  <si>
    <t>Fournisseur actuel</t>
  </si>
  <si>
    <t>début contrat</t>
  </si>
  <si>
    <t>fin de  contrat</t>
  </si>
  <si>
    <t>commentaire : renouvellement contrat , AO…</t>
  </si>
  <si>
    <t>Objet de l'avenant</t>
  </si>
  <si>
    <t>début presta°</t>
  </si>
  <si>
    <t>situation</t>
  </si>
  <si>
    <t>signature</t>
  </si>
  <si>
    <t>A/NA</t>
  </si>
  <si>
    <t>Si</t>
  </si>
  <si>
    <t>E</t>
  </si>
  <si>
    <t>Sa</t>
  </si>
  <si>
    <t>Tâches</t>
  </si>
  <si>
    <t>participations</t>
  </si>
  <si>
    <t>Evens AF</t>
  </si>
  <si>
    <t>Salons</t>
  </si>
  <si>
    <t>Formation 
Coaching</t>
  </si>
  <si>
    <t>TW</t>
  </si>
  <si>
    <t>Autres</t>
  </si>
  <si>
    <t>1j</t>
  </si>
  <si>
    <t>1/2j</t>
  </si>
  <si>
    <t>janvier</t>
  </si>
  <si>
    <t>février</t>
  </si>
  <si>
    <t>mars</t>
  </si>
  <si>
    <t>avril</t>
  </si>
  <si>
    <t>mai</t>
  </si>
  <si>
    <t>juin</t>
  </si>
  <si>
    <t>juillet</t>
  </si>
  <si>
    <t>août</t>
  </si>
  <si>
    <t>septembre</t>
  </si>
  <si>
    <t>octobre</t>
  </si>
  <si>
    <t>novembre</t>
  </si>
  <si>
    <t>décembre</t>
  </si>
  <si>
    <t>total :</t>
  </si>
  <si>
    <t>non débuté</t>
  </si>
  <si>
    <t>à l'étude</t>
  </si>
  <si>
    <t>en négo</t>
  </si>
  <si>
    <t>à la saisie</t>
  </si>
  <si>
    <t>signé</t>
  </si>
  <si>
    <t xml:space="preserve">Léxique : </t>
  </si>
  <si>
    <t>ND</t>
  </si>
  <si>
    <t>N</t>
  </si>
  <si>
    <t>OA</t>
  </si>
  <si>
    <t>NM</t>
  </si>
  <si>
    <t>AD</t>
  </si>
  <si>
    <t>RPO</t>
  </si>
  <si>
    <t xml:space="preserve">Réunions </t>
  </si>
  <si>
    <t>APS</t>
  </si>
  <si>
    <t>Projet AO TRANSPORT FRANCE _Préparation</t>
  </si>
  <si>
    <t>Projet AO TRANSPORT FRANCE _Grilles d'AO_Lot 1</t>
  </si>
  <si>
    <t>Projet AO TRANSPORT FRANCE _Grilles d'AO_Lot 2</t>
  </si>
  <si>
    <t>Projet AO TRANSPORT FRANCE _Grilles d'AO_Lot 3</t>
  </si>
  <si>
    <t>AO LOUEURS_Préparation</t>
  </si>
  <si>
    <t>AO LOUEURS_Fichier Synthèse AO</t>
  </si>
  <si>
    <t>AO LOUEURS_Compilation Offres Candidats</t>
  </si>
  <si>
    <t>Nb h W</t>
  </si>
  <si>
    <t>Nb j. /M</t>
  </si>
  <si>
    <t>Visio direction x</t>
  </si>
  <si>
    <t>Nb j W/M</t>
  </si>
  <si>
    <t>Nb H J supposées</t>
  </si>
  <si>
    <t>difficultés pour info° volumes € navette Massy &lt;--&gt; Orly</t>
  </si>
  <si>
    <t>Projet AO TRANSPORT FRANCE _Synthèse AO / Histo pour prèz_Lot 3</t>
  </si>
  <si>
    <t>Projet AO TRANSPORT FRANCE _Synthèse AO / Histo pour prèz_Lot 2</t>
  </si>
  <si>
    <t>Projet AO TRANSPORT FRANCE _Synthèse AO / Histo pour prèz_Lot 1</t>
  </si>
  <si>
    <t>suite atelier jurique y a-t-il était convenu qu'il y ai une prolongation avec Flybus (avenent ?) pour un démarrage 1er janvier 2023 du presta qui sera selectionné en AO?</t>
  </si>
  <si>
    <t>As-tu fait un avenantr ?</t>
  </si>
  <si>
    <t xml:space="preserve">--&gt; Nordin </t>
  </si>
  <si>
    <t>cc BU</t>
  </si>
  <si>
    <t>cc NM</t>
  </si>
  <si>
    <t>validation cdc : date de démarrage ?</t>
  </si>
  <si>
    <t>Cdc</t>
  </si>
  <si>
    <t xml:space="preserve">Grille : </t>
  </si>
  <si>
    <t>Lot1</t>
  </si>
  <si>
    <t>cc Na Fontaine et NM</t>
  </si>
  <si>
    <t>voir grille AO Lot 1_PN</t>
  </si>
  <si>
    <t>Voici la grille que nous avons contruites en regard de votre cdc</t>
  </si>
  <si>
    <t>idèm pour AFCA</t>
  </si>
  <si>
    <t xml:space="preserve">voici ce que nous allons faire remplir par le fournisseur </t>
  </si>
  <si>
    <t xml:space="preserve">avons-nous té exhaustif </t>
  </si>
  <si>
    <t>avez-vous des remarques</t>
  </si>
  <si>
    <t>Ingrid</t>
  </si>
  <si>
    <t>Lot2</t>
  </si>
  <si>
    <t>Romain FAYOLLE</t>
  </si>
  <si>
    <t>Corinne MAILLARD</t>
  </si>
  <si>
    <t>cc Na FONTAINE</t>
  </si>
  <si>
    <t>cc Aurore BOUSSARD</t>
  </si>
  <si>
    <t>Lot3</t>
  </si>
  <si>
    <t>Corinne CONTR</t>
  </si>
  <si>
    <t>Elodie P</t>
  </si>
  <si>
    <t>pour lot navette Massy, Corinne, peux-tu nous aider  à trouver le contact adhéquat pour les niveaux de dépenses.</t>
  </si>
  <si>
    <t>Grille Lot 2 : ajouter le "d" sur les lignes 21 et 32"</t>
  </si>
  <si>
    <t>Romain, tu verras que dans la grille lot 2 ponglet ….  est pévue dans les frais annexe une ligne pour le cout de traçabilité de l'activité, souhaites tu le faire apparaitre ?</t>
  </si>
  <si>
    <t>avez-vous un besoin de traçabilité de l'activité ?</t>
  </si>
  <si>
    <t>ATTN ns avons fait un onglet spécifique, quant au frais annexe, vous allez êtres surpis car nous souhaitons avoir des tarifs déco=mposé des transporteurs qui d'ordinaire sont inclus de leur prix forfaitaire.</t>
  </si>
  <si>
    <t>grilles que nous allons joindre à  cahcun des lot</t>
  </si>
  <si>
    <t xml:space="preserve">call techniq </t>
  </si>
  <si>
    <t>15/3 : 14h-16h</t>
  </si>
  <si>
    <t>sur histo</t>
  </si>
  <si>
    <t>17/03/2022 10 à 12h</t>
  </si>
  <si>
    <t>08/3 : 14h</t>
  </si>
  <si>
    <t>point avancé activité</t>
  </si>
  <si>
    <t>Corinne Maillard</t>
  </si>
  <si>
    <t>Projets &amp; Actions</t>
  </si>
  <si>
    <t>Projet AO TRANSPORT FRANCE _Histo.Dépenses AF_Lot 1</t>
  </si>
  <si>
    <t>Projet AO TRANSPORT FRANCE _Histo.Dépenses AF_Lot 2</t>
  </si>
  <si>
    <t>Projet AO TRANSPORT FRANCE _Histo.Dépenses AF_Lot 3</t>
  </si>
  <si>
    <t>Projet AO TRANSPORT FRANCE _Grilles d'AO_Lot 4</t>
  </si>
  <si>
    <t>Projet AO TRANSPORT FRANCE _Histo.Dépenses AF_Lot 4</t>
  </si>
  <si>
    <t>Projet AO TRANSPORT FRANCE _Synthèse AO / Histo pour prèz_Lot 4</t>
  </si>
  <si>
    <t>Projet AO TRANSPORT FRANCE _Données Tarifs en cours_Lot 1</t>
  </si>
  <si>
    <t>Projet AO TRANSPORT FRANCE _Données Tarifs en cours_Lot 2</t>
  </si>
  <si>
    <t>Projet AO TRANSPORT FRANCE _Données Tarifs en cours_Lot 3</t>
  </si>
  <si>
    <t>Projet AO TRANSPORT FRANCE _Données Tarifs en cours_Lot 4</t>
  </si>
  <si>
    <t>Projet AO TRANSPORT FRANCE _Synthèse COMPAR. Offres_Lot 1</t>
  </si>
  <si>
    <t>Projet AO TRANSPORT FRANCE _Synthèse COMPAR. Offres_Lot 2</t>
  </si>
  <si>
    <t>Projet AO TRANSPORT FRANCE _Synthèse COMPAR. Offres_Lot 3</t>
  </si>
  <si>
    <t>Projet AO TRANSPORT FRANCE _Synthèse COMPAR. Offres_Lot 4</t>
  </si>
  <si>
    <t>Projet AO TRANSPORT FRANCE _Questions-Réponses</t>
  </si>
  <si>
    <t>;Tâches[Terminé];[@Progrès])/NB.SI.ENS(Tâches[Terminé];[@Progrès]))+0,0001;0,0001)</t>
  </si>
  <si>
    <t>Actions</t>
  </si>
  <si>
    <t>Détails des Actions des Projets</t>
  </si>
  <si>
    <t>=Si([@Terminé]&gt;([@[A la valid°]]+[@[A la saisie]]+[@[En attente info°]]+[@Débuté]);
(si([@[A la valid°]]&gt;([@[A la saisie]]+[@[En attente info°]]+[@[Débuté]]);
(si([@[A la saisie]]&gt;([@[En attente info°]]+[@[Débuté]]);
(si([@[En attente info°]]&gt;([@Débuté]);
[@[En attente info°]];
(rept("|";([Terminé])*175))</t>
  </si>
  <si>
    <t>Projet 1</t>
  </si>
  <si>
    <t>Projet 2</t>
  </si>
  <si>
    <t>Projet 3</t>
  </si>
  <si>
    <t>Projet 4</t>
  </si>
  <si>
    <t>Projet 5</t>
  </si>
  <si>
    <t>Projet 6</t>
  </si>
  <si>
    <t>Projet 7</t>
  </si>
  <si>
    <t>TESTEUR</t>
  </si>
  <si>
    <t>demande aide</t>
  </si>
  <si>
    <t>construction fichier</t>
  </si>
  <si>
    <t>intégration formules</t>
  </si>
  <si>
    <t>nouveaux tests</t>
  </si>
  <si>
    <t>remerciement des aidants</t>
  </si>
  <si>
    <t>construction fichier 1</t>
  </si>
  <si>
    <t>construction fichier 2</t>
  </si>
  <si>
    <t>construction fichier 3</t>
  </si>
  <si>
    <t>intégration formules 1</t>
  </si>
  <si>
    <t>intégration formules 2</t>
  </si>
  <si>
    <t>intégration formules 3</t>
  </si>
  <si>
    <t>intégration formules 4</t>
  </si>
  <si>
    <t xml:space="preserve">application formules transmise par "AIDE" </t>
  </si>
  <si>
    <t>tests</t>
  </si>
  <si>
    <t>Qui</t>
  </si>
  <si>
    <t>Employé 1</t>
  </si>
  <si>
    <t>Année</t>
  </si>
  <si>
    <t>Business</t>
  </si>
  <si>
    <t>référence</t>
  </si>
  <si>
    <t>Service</t>
  </si>
  <si>
    <t>Informatique</t>
  </si>
  <si>
    <t xml:space="preserve">Rétro Planning : </t>
  </si>
  <si>
    <t>liste des Projets sur planning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</si>
</sst>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7" x14ac:knownFonts="1">
    <font>
      <sz val="9"/>
      <color theme="1" tint="0.34998626667073579"/>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b/>
      <sz val="9"/>
      <color theme="4"/>
      <name val="Century Gothic"/>
      <family val="2"/>
      <scheme val="minor"/>
    </font>
    <font>
      <sz val="30"/>
      <color theme="4"/>
      <name val="Century Gothic"/>
      <family val="2"/>
      <scheme val="major"/>
    </font>
    <font>
      <sz val="9"/>
      <color theme="1" tint="0.34998626667073579"/>
      <name val="Century Gothic"/>
      <family val="2"/>
      <scheme val="major"/>
    </font>
    <font>
      <sz val="9"/>
      <color theme="1"/>
      <name val="Century Gothic"/>
      <family val="2"/>
      <scheme val="minor"/>
    </font>
    <font>
      <b/>
      <sz val="9"/>
      <color theme="4"/>
      <name val="Century Gothic"/>
      <family val="2"/>
      <scheme val="minor"/>
    </font>
    <font>
      <b/>
      <sz val="11"/>
      <color theme="0"/>
      <name val="Century Gothic"/>
      <family val="2"/>
      <scheme val="minor"/>
    </font>
    <font>
      <sz val="11"/>
      <color rgb="FFFF0000"/>
      <name val="Century Gothic"/>
      <family val="2"/>
      <scheme val="minor"/>
    </font>
    <font>
      <b/>
      <sz val="11"/>
      <color theme="1"/>
      <name val="Century Gothic"/>
      <family val="2"/>
      <scheme val="minor"/>
    </font>
    <font>
      <sz val="10"/>
      <name val="Arial"/>
      <family val="2"/>
    </font>
    <font>
      <b/>
      <sz val="11"/>
      <color rgb="FFFFFFFF"/>
      <name val="Arial"/>
      <family val="2"/>
    </font>
    <font>
      <sz val="11"/>
      <color rgb="FF00B050"/>
      <name val="Century Gothic"/>
      <family val="2"/>
      <scheme val="minor"/>
    </font>
    <font>
      <sz val="11"/>
      <name val="Century Gothic"/>
      <family val="2"/>
      <scheme val="minor"/>
    </font>
    <font>
      <sz val="8"/>
      <color theme="1"/>
      <name val="Century Gothic"/>
      <family val="2"/>
      <scheme val="minor"/>
    </font>
    <font>
      <sz val="10"/>
      <color theme="1"/>
      <name val="Century Gothic"/>
      <family val="2"/>
      <scheme val="minor"/>
    </font>
    <font>
      <sz val="10"/>
      <color theme="0" tint="-0.34998626667073579"/>
      <name val="Century Gothic"/>
      <family val="2"/>
      <scheme val="minor"/>
    </font>
    <font>
      <i/>
      <sz val="9"/>
      <color rgb="FFC00000"/>
      <name val="Century Gothic"/>
      <family val="2"/>
      <scheme val="major"/>
    </font>
    <font>
      <sz val="9"/>
      <color theme="1" tint="0.34998626667073579"/>
      <name val="Century Gothic"/>
      <scheme val="minor"/>
    </font>
    <font>
      <b/>
      <sz val="9"/>
      <color theme="4"/>
      <name val="Century Gothic"/>
      <scheme val="minor"/>
    </font>
    <font>
      <sz val="9"/>
      <color theme="1"/>
      <name val="Century Gothic"/>
      <scheme val="minor"/>
    </font>
  </fonts>
  <fills count="25">
    <fill>
      <patternFill patternType="none"/>
    </fill>
    <fill>
      <patternFill patternType="gray125"/>
    </fill>
    <fill>
      <patternFill patternType="solid">
        <fgColor rgb="FFFF0000"/>
        <bgColor indexed="64"/>
      </patternFill>
    </fill>
    <fill>
      <patternFill patternType="solid">
        <fgColor rgb="FFFF9933"/>
        <bgColor indexed="64"/>
      </patternFill>
    </fill>
    <fill>
      <patternFill patternType="solid">
        <fgColor rgb="FF66CCFF"/>
        <bgColor indexed="64"/>
      </patternFill>
    </fill>
    <fill>
      <patternFill patternType="solid">
        <fgColor rgb="FF00CC00"/>
        <bgColor indexed="64"/>
      </patternFill>
    </fill>
    <fill>
      <patternFill patternType="solid">
        <fgColor rgb="FFCC99FF"/>
        <bgColor indexed="64"/>
      </patternFill>
    </fill>
    <fill>
      <patternFill patternType="solid">
        <fgColor rgb="FFFF99CC"/>
        <bgColor indexed="64"/>
      </patternFill>
    </fill>
    <fill>
      <patternFill patternType="solid">
        <fgColor rgb="FF002060"/>
        <bgColor indexed="64"/>
      </patternFill>
    </fill>
    <fill>
      <patternFill patternType="solid">
        <fgColor theme="0" tint="-0.249977111117893"/>
        <bgColor indexed="64"/>
      </patternFill>
    </fill>
    <fill>
      <patternFill patternType="gray0625"/>
    </fill>
    <fill>
      <patternFill patternType="solid">
        <fgColor theme="0"/>
        <bgColor indexed="64"/>
      </patternFill>
    </fill>
    <fill>
      <patternFill patternType="solid">
        <fgColor rgb="FF00CC66"/>
        <bgColor indexed="64"/>
      </patternFill>
    </fill>
    <fill>
      <patternFill patternType="solid">
        <fgColor rgb="FF99CCFF"/>
        <bgColor indexed="64"/>
      </patternFill>
    </fill>
    <fill>
      <patternFill patternType="solid">
        <fgColor rgb="FFFF5050"/>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bgColor indexed="64"/>
      </patternFill>
    </fill>
    <fill>
      <patternFill patternType="solid">
        <fgColor rgb="FFCCECFF"/>
        <bgColor indexed="64"/>
      </patternFill>
    </fill>
    <fill>
      <patternFill patternType="solid">
        <fgColor theme="6" tint="0.79998168889431442"/>
        <bgColor indexed="64"/>
      </patternFill>
    </fill>
    <fill>
      <patternFill patternType="solid">
        <fgColor rgb="FFCCFFCC"/>
        <bgColor indexed="64"/>
      </patternFill>
    </fill>
    <fill>
      <patternFill patternType="solid">
        <fgColor theme="9" tint="0.79998168889431442"/>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thin">
        <color theme="0" tint="-0.14996795556505021"/>
      </top>
      <bottom style="thin">
        <color theme="0" tint="-0.14996795556505021"/>
      </bottom>
      <diagonal/>
    </border>
  </borders>
  <cellStyleXfs count="7">
    <xf numFmtId="0" fontId="0" fillId="0" borderId="0">
      <alignment vertical="center"/>
    </xf>
    <xf numFmtId="9" fontId="5" fillId="0" borderId="0" applyFont="0" applyFill="0" applyBorder="0" applyAlignment="0" applyProtection="0"/>
    <xf numFmtId="0" fontId="9" fillId="0" borderId="0" applyNumberFormat="0" applyFill="0" applyBorder="0" applyAlignment="0" applyProtection="0"/>
    <xf numFmtId="0" fontId="6" fillId="0" borderId="0" applyNumberFormat="0" applyFont="0" applyFill="0" applyBorder="0" applyProtection="0">
      <alignment horizontal="left" indent="1"/>
    </xf>
    <xf numFmtId="0" fontId="7" fillId="0" borderId="0" applyNumberFormat="0" applyFill="0" applyBorder="0" applyProtection="0">
      <alignment horizontal="left" vertical="center"/>
    </xf>
    <xf numFmtId="0" fontId="4" fillId="0" borderId="0"/>
    <xf numFmtId="0" fontId="16" fillId="0" borderId="0"/>
  </cellStyleXfs>
  <cellXfs count="234">
    <xf numFmtId="0" fontId="0" fillId="0" borderId="0" xfId="0">
      <alignment vertical="center"/>
    </xf>
    <xf numFmtId="0" fontId="9" fillId="0" borderId="0" xfId="2" applyAlignment="1">
      <alignment vertical="center"/>
    </xf>
    <xf numFmtId="0" fontId="10" fillId="0" borderId="0" xfId="3" applyFont="1" applyFill="1" applyBorder="1" applyAlignment="1">
      <alignment horizontal="left" vertical="center" indent="1"/>
    </xf>
    <xf numFmtId="0" fontId="10" fillId="0" borderId="0" xfId="0" applyFont="1" applyFill="1" applyBorder="1" applyAlignment="1">
      <alignment horizontal="left" vertical="center" indent="1"/>
    </xf>
    <xf numFmtId="0" fontId="10" fillId="0" borderId="0" xfId="0" applyFont="1" applyAlignment="1">
      <alignment horizontal="left" vertical="center" indent="1"/>
    </xf>
    <xf numFmtId="0" fontId="0" fillId="0" borderId="0" xfId="0" applyAlignment="1">
      <alignment vertical="center"/>
    </xf>
    <xf numFmtId="0" fontId="4" fillId="0" borderId="0" xfId="5"/>
    <xf numFmtId="0" fontId="4" fillId="0" borderId="1" xfId="5" applyBorder="1" applyAlignment="1">
      <alignment vertical="center" wrapText="1"/>
    </xf>
    <xf numFmtId="49" fontId="17" fillId="8" borderId="2" xfId="6" applyNumberFormat="1" applyFont="1" applyFill="1" applyBorder="1" applyAlignment="1">
      <alignment horizontal="center" vertical="center" wrapText="1"/>
    </xf>
    <xf numFmtId="0" fontId="15" fillId="9" borderId="3" xfId="5" applyFont="1" applyFill="1" applyBorder="1" applyAlignment="1">
      <alignment vertical="center" wrapText="1"/>
    </xf>
    <xf numFmtId="0" fontId="15" fillId="9" borderId="4" xfId="5" applyFont="1" applyFill="1" applyBorder="1" applyAlignment="1">
      <alignment vertical="center" wrapText="1"/>
    </xf>
    <xf numFmtId="0" fontId="15" fillId="9" borderId="5" xfId="5" applyFont="1" applyFill="1" applyBorder="1" applyAlignment="1">
      <alignment vertical="center" wrapText="1"/>
    </xf>
    <xf numFmtId="0" fontId="15" fillId="9" borderId="6" xfId="5" applyFont="1" applyFill="1" applyBorder="1" applyAlignment="1">
      <alignment horizontal="center" vertical="center" wrapText="1"/>
    </xf>
    <xf numFmtId="0" fontId="15" fillId="9" borderId="6" xfId="5" applyFont="1" applyFill="1" applyBorder="1" applyAlignment="1">
      <alignment vertical="center" wrapText="1"/>
    </xf>
    <xf numFmtId="0" fontId="15" fillId="10" borderId="7" xfId="5" applyFont="1" applyFill="1" applyBorder="1" applyAlignment="1">
      <alignment vertical="center"/>
    </xf>
    <xf numFmtId="0" fontId="15" fillId="10" borderId="8" xfId="5" applyFont="1" applyFill="1" applyBorder="1" applyAlignment="1">
      <alignment horizontal="center" vertical="center"/>
    </xf>
    <xf numFmtId="0" fontId="15" fillId="10" borderId="9" xfId="5" applyFont="1" applyFill="1" applyBorder="1" applyAlignment="1">
      <alignment horizontal="center" vertical="center"/>
    </xf>
    <xf numFmtId="0" fontId="4" fillId="0" borderId="0" xfId="5" applyAlignment="1">
      <alignment vertical="center"/>
    </xf>
    <xf numFmtId="0" fontId="4" fillId="0" borderId="2" xfId="5" applyFill="1" applyBorder="1" applyAlignment="1">
      <alignment horizontal="center" vertical="center" wrapText="1"/>
    </xf>
    <xf numFmtId="0" fontId="4" fillId="0" borderId="2" xfId="5" applyFill="1" applyBorder="1" applyAlignment="1">
      <alignment vertical="center" wrapText="1"/>
    </xf>
    <xf numFmtId="0" fontId="4" fillId="0" borderId="2" xfId="5" applyBorder="1" applyAlignment="1">
      <alignment horizontal="center" vertical="center" wrapText="1"/>
    </xf>
    <xf numFmtId="0" fontId="4" fillId="12" borderId="2" xfId="5" applyFill="1" applyBorder="1" applyAlignment="1">
      <alignment horizontal="center" vertical="center"/>
    </xf>
    <xf numFmtId="0" fontId="4" fillId="0" borderId="1" xfId="5" applyFill="1" applyBorder="1" applyAlignment="1">
      <alignment horizontal="center" vertical="center" wrapText="1"/>
    </xf>
    <xf numFmtId="0" fontId="4" fillId="0" borderId="1" xfId="5" applyFill="1" applyBorder="1" applyAlignment="1">
      <alignment vertical="center" wrapText="1"/>
    </xf>
    <xf numFmtId="0" fontId="4" fillId="0" borderId="12" xfId="5" applyFill="1" applyBorder="1" applyAlignment="1">
      <alignment horizontal="center" vertical="center" wrapText="1"/>
    </xf>
    <xf numFmtId="0" fontId="4" fillId="0" borderId="12" xfId="5" applyFill="1" applyBorder="1" applyAlignment="1">
      <alignment vertical="center" wrapText="1"/>
    </xf>
    <xf numFmtId="0" fontId="4" fillId="0" borderId="2" xfId="5" applyBorder="1" applyAlignment="1">
      <alignment horizontal="center" vertical="center"/>
    </xf>
    <xf numFmtId="0" fontId="4" fillId="0" borderId="18" xfId="5" applyFill="1" applyBorder="1" applyAlignment="1">
      <alignment horizontal="center" vertical="center" wrapText="1"/>
    </xf>
    <xf numFmtId="0" fontId="4" fillId="0" borderId="18" xfId="5" applyFill="1" applyBorder="1" applyAlignment="1">
      <alignment vertical="center" wrapText="1"/>
    </xf>
    <xf numFmtId="0" fontId="4" fillId="0" borderId="10" xfId="5" applyFill="1" applyBorder="1" applyAlignment="1">
      <alignment horizontal="center" vertical="center" wrapText="1"/>
    </xf>
    <xf numFmtId="0" fontId="4" fillId="0" borderId="10" xfId="5" applyFill="1" applyBorder="1" applyAlignment="1">
      <alignment vertical="center" wrapText="1"/>
    </xf>
    <xf numFmtId="0" fontId="4" fillId="0" borderId="19" xfId="5" applyFill="1" applyBorder="1" applyAlignment="1">
      <alignment horizontal="center" vertical="center" wrapText="1"/>
    </xf>
    <xf numFmtId="0" fontId="4" fillId="0" borderId="19" xfId="5" applyFill="1" applyBorder="1" applyAlignment="1">
      <alignment vertical="center" wrapText="1"/>
    </xf>
    <xf numFmtId="0" fontId="4" fillId="0" borderId="23" xfId="5" applyFill="1" applyBorder="1" applyAlignment="1">
      <alignment horizontal="center" vertical="center" wrapText="1"/>
    </xf>
    <xf numFmtId="0" fontId="4" fillId="0" borderId="23" xfId="5" applyFill="1" applyBorder="1" applyAlignment="1">
      <alignment vertical="center" wrapText="1"/>
    </xf>
    <xf numFmtId="0" fontId="4" fillId="13" borderId="2" xfId="5" applyFill="1" applyBorder="1" applyAlignment="1">
      <alignment horizontal="center" vertical="center"/>
    </xf>
    <xf numFmtId="0" fontId="4" fillId="14" borderId="2" xfId="5" applyFill="1" applyBorder="1" applyAlignment="1">
      <alignment horizontal="center" vertical="center"/>
    </xf>
    <xf numFmtId="49" fontId="4" fillId="0" borderId="2" xfId="5" applyNumberFormat="1" applyFill="1" applyBorder="1" applyAlignment="1">
      <alignment vertical="center"/>
    </xf>
    <xf numFmtId="49" fontId="4" fillId="0" borderId="2" xfId="5" applyNumberFormat="1" applyFill="1" applyBorder="1" applyAlignment="1">
      <alignment horizontal="center" vertical="center"/>
    </xf>
    <xf numFmtId="0" fontId="4" fillId="0" borderId="0" xfId="5" applyAlignment="1">
      <alignment horizontal="center" vertical="center"/>
    </xf>
    <xf numFmtId="0" fontId="4" fillId="0" borderId="12" xfId="5" applyFill="1" applyBorder="1" applyAlignment="1">
      <alignment horizontal="center" vertical="center"/>
    </xf>
    <xf numFmtId="0" fontId="4" fillId="0" borderId="2" xfId="5" applyFill="1" applyBorder="1" applyAlignment="1">
      <alignment horizontal="center" vertical="center"/>
    </xf>
    <xf numFmtId="0" fontId="4" fillId="19" borderId="2" xfId="5" applyFill="1" applyBorder="1" applyAlignment="1">
      <alignment horizontal="center" vertical="center"/>
    </xf>
    <xf numFmtId="0" fontId="13" fillId="16" borderId="2" xfId="5" applyFont="1" applyFill="1" applyBorder="1" applyAlignment="1">
      <alignment horizontal="center" vertical="center"/>
    </xf>
    <xf numFmtId="0" fontId="15" fillId="0" borderId="0" xfId="5" applyFont="1" applyAlignment="1">
      <alignment horizontal="right" vertical="center"/>
    </xf>
    <xf numFmtId="0" fontId="15" fillId="0" borderId="33" xfId="5" applyFont="1" applyBorder="1" applyAlignment="1">
      <alignment horizontal="center" vertical="center"/>
    </xf>
    <xf numFmtId="0" fontId="15" fillId="0" borderId="0" xfId="5" applyFont="1" applyAlignment="1">
      <alignment horizontal="center" vertical="center"/>
    </xf>
    <xf numFmtId="0" fontId="4" fillId="11" borderId="2" xfId="5" applyFill="1" applyBorder="1"/>
    <xf numFmtId="0" fontId="4" fillId="11" borderId="2" xfId="5" applyFill="1" applyBorder="1" applyAlignment="1">
      <alignment horizontal="center"/>
    </xf>
    <xf numFmtId="0" fontId="4" fillId="11" borderId="2" xfId="5" applyFill="1" applyBorder="1" applyAlignment="1">
      <alignment vertical="center"/>
    </xf>
    <xf numFmtId="0" fontId="4" fillId="6" borderId="2" xfId="5" applyFill="1" applyBorder="1" applyAlignment="1">
      <alignment horizontal="center" vertical="center"/>
    </xf>
    <xf numFmtId="0" fontId="4" fillId="15" borderId="2" xfId="5" applyFill="1" applyBorder="1" applyAlignment="1">
      <alignment horizontal="center" vertical="center"/>
    </xf>
    <xf numFmtId="164" fontId="15" fillId="0" borderId="33" xfId="5" applyNumberFormat="1" applyFont="1" applyBorder="1" applyAlignment="1">
      <alignment horizontal="center" vertical="center"/>
    </xf>
    <xf numFmtId="0" fontId="3" fillId="0" borderId="2" xfId="5"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14" fontId="0" fillId="0" borderId="0" xfId="0" applyNumberFormat="1">
      <alignment vertical="center"/>
    </xf>
    <xf numFmtId="0" fontId="10" fillId="3" borderId="0" xfId="3" applyFont="1" applyFill="1" applyAlignment="1">
      <alignment horizontal="left" vertical="center"/>
    </xf>
    <xf numFmtId="0" fontId="10" fillId="7" borderId="0" xfId="3" applyFont="1" applyFill="1" applyAlignment="1">
      <alignment horizontal="left" vertical="center"/>
    </xf>
    <xf numFmtId="0" fontId="10" fillId="6" borderId="0" xfId="3" applyFont="1" applyFill="1" applyAlignment="1">
      <alignment horizontal="left" vertical="center"/>
    </xf>
    <xf numFmtId="0" fontId="10" fillId="4" borderId="0" xfId="3" applyFont="1" applyFill="1" applyAlignment="1">
      <alignment horizontal="left" vertical="center"/>
    </xf>
    <xf numFmtId="0" fontId="10" fillId="5" borderId="0" xfId="0" applyFont="1" applyFill="1" applyBorder="1" applyAlignment="1">
      <alignment horizontal="left" vertical="center"/>
    </xf>
    <xf numFmtId="9" fontId="12" fillId="0" borderId="0" xfId="0" applyNumberFormat="1" applyFont="1" applyFill="1" applyBorder="1" applyAlignment="1">
      <alignment horizontal="center" vertical="center"/>
    </xf>
    <xf numFmtId="9" fontId="8" fillId="0" borderId="0" xfId="1" applyFont="1" applyFill="1" applyBorder="1" applyAlignment="1">
      <alignment horizontal="center" vertical="center"/>
    </xf>
    <xf numFmtId="9" fontId="12" fillId="0" borderId="0" xfId="1" applyNumberFormat="1" applyFont="1" applyFill="1" applyBorder="1" applyAlignment="1">
      <alignment horizontal="center" vertical="center"/>
    </xf>
    <xf numFmtId="0" fontId="4" fillId="0" borderId="0" xfId="5" applyFill="1" applyAlignment="1">
      <alignment vertical="center"/>
    </xf>
    <xf numFmtId="0" fontId="4" fillId="0" borderId="24" xfId="5" applyFill="1" applyBorder="1" applyAlignment="1">
      <alignment horizontal="center" vertical="center"/>
    </xf>
    <xf numFmtId="0" fontId="4" fillId="0" borderId="24" xfId="5" applyBorder="1" applyAlignment="1">
      <alignment horizontal="center" vertical="center"/>
    </xf>
    <xf numFmtId="0" fontId="0" fillId="0" borderId="2" xfId="0" applyBorder="1" applyAlignment="1">
      <alignment horizontal="center" vertical="center"/>
    </xf>
    <xf numFmtId="0" fontId="2" fillId="19" borderId="2" xfId="5" applyFont="1" applyFill="1" applyBorder="1" applyAlignment="1">
      <alignment horizontal="center" vertical="center"/>
    </xf>
    <xf numFmtId="2" fontId="4" fillId="0" borderId="2" xfId="5" applyNumberFormat="1" applyBorder="1" applyAlignment="1">
      <alignment horizontal="center" vertical="center"/>
    </xf>
    <xf numFmtId="1" fontId="4" fillId="0" borderId="2" xfId="5" applyNumberFormat="1" applyBorder="1" applyAlignment="1">
      <alignment vertical="center"/>
    </xf>
    <xf numFmtId="1" fontId="4" fillId="0" borderId="2" xfId="5" applyNumberFormat="1" applyBorder="1" applyAlignment="1">
      <alignment horizontal="center" vertical="center"/>
    </xf>
    <xf numFmtId="15" fontId="4" fillId="0" borderId="2" xfId="5" applyNumberFormat="1" applyFill="1" applyBorder="1" applyAlignment="1">
      <alignment vertical="center"/>
    </xf>
    <xf numFmtId="49" fontId="11" fillId="0" borderId="2" xfId="5" applyNumberFormat="1" applyFont="1" applyFill="1" applyBorder="1" applyAlignment="1">
      <alignment horizontal="center" vertical="center"/>
    </xf>
    <xf numFmtId="15" fontId="4" fillId="0" borderId="2" xfId="5" applyNumberFormat="1" applyFill="1" applyBorder="1" applyAlignment="1">
      <alignment horizontal="center" vertical="center" wrapText="1"/>
    </xf>
    <xf numFmtId="15" fontId="4" fillId="0" borderId="2" xfId="5" applyNumberFormat="1" applyFill="1" applyBorder="1" applyAlignment="1">
      <alignment horizontal="center" vertical="center"/>
    </xf>
    <xf numFmtId="0" fontId="4" fillId="0" borderId="2" xfId="5" applyFill="1" applyBorder="1"/>
    <xf numFmtId="0" fontId="4" fillId="0" borderId="0" xfId="5" applyFill="1"/>
    <xf numFmtId="15" fontId="4" fillId="0" borderId="1" xfId="5" applyNumberFormat="1" applyFill="1" applyBorder="1" applyAlignment="1">
      <alignment vertical="center"/>
    </xf>
    <xf numFmtId="0" fontId="4" fillId="0" borderId="1" xfId="5" applyFill="1" applyBorder="1" applyAlignment="1">
      <alignment horizontal="center" vertical="center"/>
    </xf>
    <xf numFmtId="0" fontId="4" fillId="0" borderId="1" xfId="5" applyFill="1" applyBorder="1" applyAlignment="1">
      <alignment vertical="center"/>
    </xf>
    <xf numFmtId="15" fontId="4" fillId="0" borderId="1" xfId="5" applyNumberFormat="1" applyFill="1" applyBorder="1" applyAlignment="1">
      <alignment horizontal="center" vertical="center"/>
    </xf>
    <xf numFmtId="0" fontId="4" fillId="0" borderId="10" xfId="5" applyFill="1" applyBorder="1" applyAlignment="1">
      <alignment vertical="center"/>
    </xf>
    <xf numFmtId="0" fontId="4" fillId="0" borderId="10" xfId="5" applyFill="1" applyBorder="1" applyAlignment="1">
      <alignment horizontal="center" vertical="center"/>
    </xf>
    <xf numFmtId="0" fontId="4" fillId="0" borderId="10" xfId="5" applyFill="1" applyBorder="1" applyAlignment="1">
      <alignment horizontal="left" vertical="center"/>
    </xf>
    <xf numFmtId="15" fontId="4" fillId="0" borderId="11" xfId="5" applyNumberFormat="1" applyFill="1" applyBorder="1" applyAlignment="1">
      <alignment vertical="center"/>
    </xf>
    <xf numFmtId="49" fontId="11" fillId="0" borderId="12" xfId="5" applyNumberFormat="1" applyFont="1" applyFill="1" applyBorder="1" applyAlignment="1">
      <alignment horizontal="center" vertical="center"/>
    </xf>
    <xf numFmtId="49" fontId="4" fillId="0" borderId="12" xfId="5" applyNumberFormat="1" applyFill="1" applyBorder="1" applyAlignment="1">
      <alignment vertical="center"/>
    </xf>
    <xf numFmtId="49" fontId="4" fillId="0" borderId="13" xfId="5" applyNumberFormat="1" applyFill="1" applyBorder="1" applyAlignment="1">
      <alignment vertical="center"/>
    </xf>
    <xf numFmtId="15" fontId="4" fillId="0" borderId="12" xfId="5" applyNumberFormat="1" applyFill="1" applyBorder="1" applyAlignment="1">
      <alignment horizontal="center" vertical="center"/>
    </xf>
    <xf numFmtId="0" fontId="4" fillId="0" borderId="12" xfId="5" applyFill="1" applyBorder="1" applyAlignment="1">
      <alignment vertical="center"/>
    </xf>
    <xf numFmtId="15" fontId="4" fillId="0" borderId="12" xfId="5" applyNumberFormat="1" applyFill="1" applyBorder="1" applyAlignment="1">
      <alignment vertical="center"/>
    </xf>
    <xf numFmtId="0" fontId="4" fillId="0" borderId="14" xfId="5" applyFill="1" applyBorder="1" applyAlignment="1">
      <alignment vertical="center"/>
    </xf>
    <xf numFmtId="15" fontId="4" fillId="0" borderId="15" xfId="5" applyNumberFormat="1" applyFill="1" applyBorder="1" applyAlignment="1">
      <alignment vertical="center"/>
    </xf>
    <xf numFmtId="49" fontId="4" fillId="0" borderId="10" xfId="5" applyNumberFormat="1" applyFill="1" applyBorder="1" applyAlignment="1">
      <alignment vertical="center"/>
    </xf>
    <xf numFmtId="0" fontId="4" fillId="0" borderId="2" xfId="5" applyFill="1" applyBorder="1" applyAlignment="1">
      <alignment vertical="center"/>
    </xf>
    <xf numFmtId="0" fontId="4" fillId="0" borderId="16" xfId="5" applyFill="1" applyBorder="1" applyAlignment="1">
      <alignment vertical="center"/>
    </xf>
    <xf numFmtId="15" fontId="4" fillId="0" borderId="17" xfId="5" applyNumberFormat="1" applyFill="1" applyBorder="1" applyAlignment="1">
      <alignment vertical="center"/>
    </xf>
    <xf numFmtId="49" fontId="11" fillId="0" borderId="18" xfId="5" applyNumberFormat="1" applyFont="1" applyFill="1" applyBorder="1" applyAlignment="1">
      <alignment horizontal="center" vertical="center"/>
    </xf>
    <xf numFmtId="49" fontId="4" fillId="0" borderId="18" xfId="5" applyNumberFormat="1" applyFill="1" applyBorder="1" applyAlignment="1">
      <alignment vertical="center"/>
    </xf>
    <xf numFmtId="49" fontId="4" fillId="0" borderId="19" xfId="5" applyNumberFormat="1" applyFill="1" applyBorder="1" applyAlignment="1">
      <alignment vertical="center"/>
    </xf>
    <xf numFmtId="15" fontId="4" fillId="0" borderId="18" xfId="5" applyNumberFormat="1" applyFill="1" applyBorder="1" applyAlignment="1">
      <alignment horizontal="center" vertical="center"/>
    </xf>
    <xf numFmtId="0" fontId="4" fillId="0" borderId="18" xfId="5" applyFill="1" applyBorder="1" applyAlignment="1">
      <alignment horizontal="left" vertical="center" wrapText="1"/>
    </xf>
    <xf numFmtId="0" fontId="4" fillId="0" borderId="18" xfId="5" applyFill="1" applyBorder="1" applyAlignment="1">
      <alignment horizontal="center" vertical="center"/>
    </xf>
    <xf numFmtId="0" fontId="4" fillId="0" borderId="20" xfId="5" applyFill="1" applyBorder="1" applyAlignment="1">
      <alignment vertical="center"/>
    </xf>
    <xf numFmtId="49" fontId="4" fillId="0" borderId="13" xfId="5" applyNumberFormat="1" applyFill="1" applyBorder="1" applyAlignment="1">
      <alignment horizontal="center" vertical="center"/>
    </xf>
    <xf numFmtId="0" fontId="11" fillId="0" borderId="12" xfId="5" applyFont="1" applyFill="1" applyBorder="1" applyAlignment="1">
      <alignment horizontal="center" vertical="center" wrapText="1"/>
    </xf>
    <xf numFmtId="0" fontId="4" fillId="0" borderId="14" xfId="5" applyFill="1" applyBorder="1"/>
    <xf numFmtId="15" fontId="4" fillId="0" borderId="21" xfId="5" applyNumberFormat="1" applyFill="1" applyBorder="1" applyAlignment="1">
      <alignment vertical="center"/>
    </xf>
    <xf numFmtId="49" fontId="11" fillId="0" borderId="10" xfId="5" applyNumberFormat="1" applyFont="1" applyFill="1" applyBorder="1" applyAlignment="1">
      <alignment horizontal="center" vertical="center"/>
    </xf>
    <xf numFmtId="15" fontId="4" fillId="0" borderId="10" xfId="5" applyNumberFormat="1" applyFill="1" applyBorder="1" applyAlignment="1">
      <alignment horizontal="center" vertical="center"/>
    </xf>
    <xf numFmtId="0" fontId="4" fillId="0" borderId="22" xfId="5" applyFill="1" applyBorder="1"/>
    <xf numFmtId="0" fontId="4" fillId="0" borderId="20" xfId="5" applyFill="1" applyBorder="1"/>
    <xf numFmtId="49" fontId="4" fillId="0" borderId="12" xfId="5" applyNumberFormat="1" applyFill="1" applyBorder="1" applyAlignment="1">
      <alignment horizontal="center" vertical="center"/>
    </xf>
    <xf numFmtId="0" fontId="4" fillId="0" borderId="12" xfId="5" applyFill="1" applyBorder="1"/>
    <xf numFmtId="15" fontId="4" fillId="0" borderId="10" xfId="5" applyNumberFormat="1" applyFill="1" applyBorder="1" applyAlignment="1">
      <alignment vertical="center"/>
    </xf>
    <xf numFmtId="49" fontId="4" fillId="0" borderId="10" xfId="5" applyNumberFormat="1" applyFill="1" applyBorder="1" applyAlignment="1">
      <alignment horizontal="center" vertical="center"/>
    </xf>
    <xf numFmtId="0" fontId="4" fillId="0" borderId="10" xfId="5" applyFill="1" applyBorder="1"/>
    <xf numFmtId="15" fontId="4" fillId="0" borderId="19" xfId="5" applyNumberFormat="1" applyFill="1" applyBorder="1" applyAlignment="1">
      <alignment vertical="center"/>
    </xf>
    <xf numFmtId="49" fontId="11" fillId="0" borderId="19" xfId="5" applyNumberFormat="1" applyFont="1" applyFill="1" applyBorder="1" applyAlignment="1">
      <alignment horizontal="center" vertical="center"/>
    </xf>
    <xf numFmtId="49" fontId="4" fillId="0" borderId="19" xfId="5" applyNumberFormat="1" applyFill="1" applyBorder="1" applyAlignment="1">
      <alignment horizontal="center" vertical="center"/>
    </xf>
    <xf numFmtId="15" fontId="4" fillId="0" borderId="19" xfId="5" applyNumberFormat="1" applyFill="1" applyBorder="1" applyAlignment="1">
      <alignment horizontal="center" vertical="center"/>
    </xf>
    <xf numFmtId="0" fontId="4" fillId="0" borderId="19" xfId="5" applyFill="1" applyBorder="1" applyAlignment="1">
      <alignment horizontal="center" vertical="center"/>
    </xf>
    <xf numFmtId="0" fontId="4" fillId="0" borderId="19" xfId="5" applyFill="1" applyBorder="1"/>
    <xf numFmtId="14" fontId="18" fillId="0" borderId="10" xfId="5" applyNumberFormat="1" applyFont="1" applyFill="1" applyBorder="1" applyAlignment="1">
      <alignment horizontal="center" vertical="center" wrapText="1"/>
    </xf>
    <xf numFmtId="49" fontId="4" fillId="0" borderId="19" xfId="5" applyNumberFormat="1" applyFill="1" applyBorder="1" applyAlignment="1">
      <alignment horizontal="left" vertical="center"/>
    </xf>
    <xf numFmtId="15" fontId="4" fillId="0" borderId="23" xfId="5" applyNumberFormat="1" applyFill="1" applyBorder="1" applyAlignment="1">
      <alignment vertical="center"/>
    </xf>
    <xf numFmtId="49" fontId="11" fillId="0" borderId="23" xfId="5" applyNumberFormat="1" applyFont="1" applyFill="1" applyBorder="1" applyAlignment="1">
      <alignment horizontal="center" vertical="center"/>
    </xf>
    <xf numFmtId="49" fontId="4" fillId="0" borderId="23" xfId="5" applyNumberFormat="1" applyFill="1" applyBorder="1" applyAlignment="1">
      <alignment vertical="center"/>
    </xf>
    <xf numFmtId="14" fontId="18" fillId="0" borderId="23" xfId="5" applyNumberFormat="1" applyFont="1" applyFill="1" applyBorder="1" applyAlignment="1">
      <alignment horizontal="center" vertical="center" wrapText="1"/>
    </xf>
    <xf numFmtId="0" fontId="4" fillId="0" borderId="23" xfId="5" applyFill="1" applyBorder="1" applyAlignment="1">
      <alignment vertical="center"/>
    </xf>
    <xf numFmtId="0" fontId="4" fillId="0" borderId="23" xfId="5" applyFill="1" applyBorder="1" applyAlignment="1">
      <alignment horizontal="center" vertical="center"/>
    </xf>
    <xf numFmtId="0" fontId="19" fillId="0" borderId="23" xfId="5" applyFont="1" applyFill="1" applyBorder="1" applyAlignment="1">
      <alignment horizontal="center" vertical="center"/>
    </xf>
    <xf numFmtId="0" fontId="4" fillId="0" borderId="23" xfId="5" applyFill="1" applyBorder="1"/>
    <xf numFmtId="14" fontId="18" fillId="0" borderId="2" xfId="5" applyNumberFormat="1" applyFont="1" applyFill="1" applyBorder="1" applyAlignment="1">
      <alignment horizontal="center" vertical="center" wrapText="1"/>
    </xf>
    <xf numFmtId="0" fontId="14" fillId="0" borderId="19" xfId="5" applyFont="1" applyFill="1" applyBorder="1" applyAlignment="1">
      <alignment vertical="center" wrapText="1"/>
    </xf>
    <xf numFmtId="0" fontId="0" fillId="0" borderId="0" xfId="3" applyFont="1" applyFill="1" applyBorder="1" applyAlignment="1" applyProtection="1">
      <alignment horizontal="left" vertical="center"/>
      <protection locked="0"/>
    </xf>
    <xf numFmtId="0" fontId="0" fillId="0" borderId="0" xfId="0" applyProtection="1">
      <alignment vertical="center"/>
      <protection locked="0"/>
    </xf>
    <xf numFmtId="0" fontId="10" fillId="0" borderId="0" xfId="3" applyFont="1" applyFill="1" applyBorder="1" applyAlignment="1" applyProtection="1">
      <alignment horizontal="left" vertical="center"/>
      <protection locked="0"/>
    </xf>
    <xf numFmtId="14" fontId="0" fillId="0" borderId="0" xfId="0" applyNumberFormat="1" applyProtection="1">
      <alignment vertical="center"/>
      <protection locked="0"/>
    </xf>
    <xf numFmtId="0" fontId="7" fillId="0" borderId="0" xfId="4" applyNumberFormat="1" applyFill="1" applyBorder="1" applyAlignment="1" applyProtection="1">
      <alignment horizontal="left" vertical="center"/>
    </xf>
    <xf numFmtId="0" fontId="7" fillId="0" borderId="0" xfId="4" applyAlignment="1" applyProtection="1">
      <alignment horizontal="left" vertical="center"/>
    </xf>
    <xf numFmtId="0" fontId="7" fillId="0" borderId="0" xfId="4" applyNumberFormat="1" applyAlignment="1" applyProtection="1">
      <alignment horizontal="left" vertical="center"/>
    </xf>
    <xf numFmtId="0" fontId="0" fillId="0" borderId="0" xfId="0" applyProtection="1">
      <alignment vertical="center"/>
    </xf>
    <xf numFmtId="0" fontId="11" fillId="0" borderId="0" xfId="3" applyFont="1" applyAlignment="1" applyProtection="1">
      <alignment horizontal="left" vertical="center" indent="1"/>
      <protection locked="0"/>
    </xf>
    <xf numFmtId="14" fontId="0" fillId="0" borderId="0" xfId="0" applyNumberFormat="1" applyAlignment="1">
      <alignment horizontal="center" vertical="center"/>
    </xf>
    <xf numFmtId="9" fontId="8" fillId="0" borderId="0" xfId="0" applyNumberFormat="1" applyFont="1" applyFill="1" applyBorder="1" applyAlignment="1">
      <alignment horizontal="center" vertical="center"/>
    </xf>
    <xf numFmtId="0" fontId="0" fillId="21" borderId="0" xfId="3" applyFont="1" applyFill="1" applyBorder="1" applyAlignment="1" applyProtection="1">
      <alignment horizontal="left" vertical="center"/>
      <protection locked="0"/>
    </xf>
    <xf numFmtId="0" fontId="0" fillId="22" borderId="0" xfId="3" applyFont="1" applyFill="1" applyBorder="1" applyAlignment="1" applyProtection="1">
      <alignment horizontal="left" vertical="center"/>
      <protection locked="0"/>
    </xf>
    <xf numFmtId="0" fontId="0" fillId="23" borderId="0" xfId="3" applyFont="1" applyFill="1" applyBorder="1" applyAlignment="1" applyProtection="1">
      <alignment horizontal="left" vertical="center"/>
      <protection locked="0"/>
    </xf>
    <xf numFmtId="0" fontId="0" fillId="15" borderId="0" xfId="3" applyFont="1" applyFill="1" applyBorder="1" applyAlignment="1" applyProtection="1">
      <alignment horizontal="left" vertical="center"/>
      <protection locked="0"/>
    </xf>
    <xf numFmtId="0" fontId="11" fillId="18" borderId="0" xfId="3" applyFont="1" applyFill="1" applyAlignment="1" applyProtection="1">
      <alignment horizontal="left" vertical="center"/>
      <protection locked="0"/>
    </xf>
    <xf numFmtId="0" fontId="0" fillId="0" borderId="2" xfId="0" applyBorder="1">
      <alignment vertical="center"/>
    </xf>
    <xf numFmtId="0" fontId="22" fillId="0" borderId="0" xfId="5" applyFont="1" applyAlignment="1">
      <alignment vertical="center"/>
    </xf>
    <xf numFmtId="0" fontId="22" fillId="0" borderId="0" xfId="5" applyFont="1" applyAlignment="1">
      <alignment horizontal="center" vertical="center"/>
    </xf>
    <xf numFmtId="164" fontId="1" fillId="0" borderId="25" xfId="5" applyNumberFormat="1" applyFont="1" applyBorder="1" applyAlignment="1">
      <alignment horizontal="center" vertical="center"/>
    </xf>
    <xf numFmtId="164" fontId="4" fillId="0" borderId="25" xfId="5" applyNumberFormat="1" applyBorder="1" applyAlignment="1">
      <alignment horizontal="center" vertical="center"/>
    </xf>
    <xf numFmtId="164" fontId="14" fillId="0" borderId="25" xfId="5" applyNumberFormat="1" applyFont="1" applyBorder="1" applyAlignment="1">
      <alignment horizontal="center" vertical="center"/>
    </xf>
    <xf numFmtId="164" fontId="4" fillId="0" borderId="28" xfId="5" applyNumberFormat="1" applyBorder="1" applyAlignment="1">
      <alignment horizontal="center" vertical="center"/>
    </xf>
    <xf numFmtId="0" fontId="2" fillId="0" borderId="24" xfId="5" applyFont="1" applyBorder="1" applyAlignment="1">
      <alignment horizontal="center" vertical="center" wrapText="1"/>
    </xf>
    <xf numFmtId="0" fontId="1" fillId="0" borderId="24" xfId="5" applyFont="1" applyBorder="1" applyAlignment="1">
      <alignment horizontal="center" vertical="center" wrapText="1"/>
    </xf>
    <xf numFmtId="0" fontId="14" fillId="0" borderId="24" xfId="5" applyFont="1" applyBorder="1" applyAlignment="1">
      <alignment horizontal="center" vertical="center" wrapText="1"/>
    </xf>
    <xf numFmtId="0" fontId="1" fillId="0" borderId="25" xfId="5" applyFont="1" applyBorder="1" applyAlignment="1">
      <alignment horizontal="right" vertical="center" wrapText="1"/>
    </xf>
    <xf numFmtId="0" fontId="14" fillId="0" borderId="25" xfId="5" applyFont="1" applyBorder="1" applyAlignment="1">
      <alignment horizontal="center" vertical="center" wrapText="1"/>
    </xf>
    <xf numFmtId="0" fontId="4" fillId="0" borderId="25" xfId="5" applyBorder="1" applyAlignment="1">
      <alignment horizontal="center" vertical="center"/>
    </xf>
    <xf numFmtId="0" fontId="4" fillId="0" borderId="25" xfId="5" applyFill="1" applyBorder="1" applyAlignment="1">
      <alignment horizontal="center" vertical="center"/>
    </xf>
    <xf numFmtId="0" fontId="23" fillId="0" borderId="0" xfId="3" applyFont="1" applyFill="1" applyBorder="1" applyAlignment="1" applyProtection="1">
      <alignment horizontal="left" vertical="center"/>
      <protection locked="0"/>
    </xf>
    <xf numFmtId="0" fontId="0" fillId="0" borderId="0" xfId="0" quotePrefix="1">
      <alignment vertical="center"/>
    </xf>
    <xf numFmtId="0" fontId="0" fillId="15" borderId="0" xfId="0" applyFill="1">
      <alignment vertical="center"/>
    </xf>
    <xf numFmtId="0" fontId="0" fillId="23" borderId="0" xfId="0" applyFill="1">
      <alignment vertical="center"/>
    </xf>
    <xf numFmtId="0" fontId="0" fillId="24" borderId="0" xfId="0" applyFill="1">
      <alignment vertical="center"/>
    </xf>
    <xf numFmtId="0" fontId="0" fillId="17" borderId="0" xfId="0" applyFill="1">
      <alignment vertical="center"/>
    </xf>
    <xf numFmtId="16" fontId="0" fillId="17" borderId="0" xfId="0" applyNumberFormat="1" applyFill="1">
      <alignment vertical="center"/>
    </xf>
    <xf numFmtId="0" fontId="10" fillId="0" borderId="0" xfId="3" applyFont="1" applyAlignment="1">
      <alignment horizontal="left" vertical="center"/>
    </xf>
    <xf numFmtId="0" fontId="10" fillId="2" borderId="0" xfId="3" applyFont="1" applyFill="1" applyAlignment="1">
      <alignment horizontal="left" vertical="center"/>
    </xf>
    <xf numFmtId="0" fontId="0" fillId="0" borderId="0" xfId="0" applyAlignment="1" applyProtection="1">
      <alignment vertical="center"/>
      <protection locked="0"/>
    </xf>
    <xf numFmtId="0" fontId="0" fillId="24" borderId="0" xfId="3" applyFont="1" applyFill="1" applyBorder="1" applyAlignment="1" applyProtection="1">
      <alignment horizontal="left" vertical="center"/>
      <protection locked="0"/>
    </xf>
    <xf numFmtId="0" fontId="10" fillId="0" borderId="0" xfId="0" applyFont="1" applyFill="1" applyBorder="1" applyAlignment="1">
      <alignment horizontal="center" vertical="center"/>
    </xf>
    <xf numFmtId="0" fontId="0" fillId="0" borderId="0" xfId="0" applyAlignment="1">
      <alignment horizontal="left" vertical="center" indent="1"/>
    </xf>
    <xf numFmtId="0" fontId="10" fillId="0" borderId="0" xfId="3" applyFont="1" applyAlignment="1">
      <alignment horizontal="left" vertical="center" indent="1"/>
    </xf>
    <xf numFmtId="0" fontId="0" fillId="0" borderId="0" xfId="0" applyAlignment="1" applyProtection="1">
      <alignment horizontal="left" vertical="center" indent="1"/>
      <protection locked="0"/>
    </xf>
    <xf numFmtId="14" fontId="10" fillId="0" borderId="0" xfId="0" applyNumberFormat="1" applyFont="1" applyAlignment="1" applyProtection="1">
      <alignment horizontal="right" vertical="center"/>
    </xf>
    <xf numFmtId="14" fontId="10" fillId="17" borderId="0" xfId="0" applyNumberFormat="1" applyFont="1" applyFill="1" applyAlignment="1" applyProtection="1">
      <alignment horizontal="center" vertical="center"/>
    </xf>
    <xf numFmtId="14" fontId="0" fillId="0" borderId="0" xfId="0" applyNumberFormat="1" applyAlignment="1" applyProtection="1">
      <alignment horizontal="center" vertical="center"/>
      <protection locked="0"/>
    </xf>
    <xf numFmtId="0" fontId="24" fillId="0" borderId="0" xfId="3" applyFont="1" applyFill="1" applyBorder="1" applyAlignment="1" applyProtection="1">
      <alignment horizontal="center" vertical="center"/>
      <protection locked="0"/>
    </xf>
    <xf numFmtId="0" fontId="24" fillId="0" borderId="0" xfId="0" applyFont="1" applyFill="1" applyBorder="1" applyAlignment="1" applyProtection="1">
      <alignment horizontal="center" vertical="center"/>
      <protection locked="0"/>
    </xf>
    <xf numFmtId="0" fontId="4" fillId="20" borderId="2" xfId="5" applyFill="1" applyBorder="1" applyAlignment="1">
      <alignment horizontal="center" vertical="center"/>
    </xf>
    <xf numFmtId="0" fontId="13" fillId="16" borderId="31" xfId="5" applyFont="1" applyFill="1" applyBorder="1" applyAlignment="1">
      <alignment horizontal="center" vertical="center"/>
    </xf>
    <xf numFmtId="0" fontId="13" fillId="16" borderId="32" xfId="5" applyFont="1" applyFill="1" applyBorder="1" applyAlignment="1">
      <alignment horizontal="center" vertical="center"/>
    </xf>
    <xf numFmtId="0" fontId="21" fillId="0" borderId="1" xfId="5" applyFont="1" applyBorder="1" applyAlignment="1">
      <alignment horizontal="center" vertical="center"/>
    </xf>
    <xf numFmtId="0" fontId="21" fillId="0" borderId="10" xfId="5" applyFont="1" applyBorder="1" applyAlignment="1">
      <alignment horizontal="center" vertical="center"/>
    </xf>
    <xf numFmtId="0" fontId="21" fillId="0" borderId="23" xfId="5" applyFont="1" applyBorder="1" applyAlignment="1">
      <alignment horizontal="center" vertical="center"/>
    </xf>
    <xf numFmtId="0" fontId="4" fillId="19" borderId="28" xfId="5" applyFill="1" applyBorder="1" applyAlignment="1">
      <alignment horizontal="center" vertical="center"/>
    </xf>
    <xf numFmtId="0" fontId="4" fillId="19" borderId="29" xfId="5" applyFill="1" applyBorder="1" applyAlignment="1">
      <alignment horizontal="center" vertical="center"/>
    </xf>
    <xf numFmtId="0" fontId="4" fillId="19" borderId="26" xfId="5" applyFill="1" applyBorder="1" applyAlignment="1">
      <alignment horizontal="center" vertical="center"/>
    </xf>
    <xf numFmtId="0" fontId="4" fillId="19" borderId="30" xfId="5" applyFill="1" applyBorder="1" applyAlignment="1">
      <alignment horizontal="center" vertical="center"/>
    </xf>
    <xf numFmtId="0" fontId="2" fillId="19" borderId="2" xfId="5" applyFont="1" applyFill="1" applyBorder="1" applyAlignment="1">
      <alignment horizontal="center" vertical="center"/>
    </xf>
    <xf numFmtId="0" fontId="4" fillId="19" borderId="2" xfId="5" applyFill="1" applyBorder="1" applyAlignment="1">
      <alignment horizontal="center" vertical="center"/>
    </xf>
    <xf numFmtId="0" fontId="4" fillId="19" borderId="28" xfId="5" applyFill="1" applyBorder="1" applyAlignment="1">
      <alignment horizontal="center" vertical="center" wrapText="1"/>
    </xf>
    <xf numFmtId="0" fontId="20" fillId="20" borderId="2" xfId="5" applyFont="1" applyFill="1" applyBorder="1" applyAlignment="1">
      <alignment horizontal="center" vertical="center" wrapText="1"/>
    </xf>
    <xf numFmtId="0" fontId="20" fillId="20" borderId="2" xfId="5" applyFont="1" applyFill="1" applyBorder="1" applyAlignment="1">
      <alignment horizontal="center" vertical="center"/>
    </xf>
    <xf numFmtId="0" fontId="4" fillId="19" borderId="27" xfId="5" applyFill="1" applyBorder="1" applyAlignment="1">
      <alignment horizontal="center" vertical="center"/>
    </xf>
    <xf numFmtId="0" fontId="4" fillId="19" borderId="0" xfId="5" applyFill="1" applyBorder="1" applyAlignment="1">
      <alignment horizontal="center" vertical="center"/>
    </xf>
    <xf numFmtId="0" fontId="13" fillId="16" borderId="0" xfId="5" applyFont="1" applyFill="1" applyBorder="1" applyAlignment="1">
      <alignment horizontal="center" vertical="center"/>
    </xf>
    <xf numFmtId="0" fontId="13" fillId="16" borderId="30" xfId="5" applyFont="1" applyFill="1" applyBorder="1" applyAlignment="1">
      <alignment horizontal="center" vertical="center"/>
    </xf>
    <xf numFmtId="49" fontId="4" fillId="0" borderId="13" xfId="5" applyNumberFormat="1" applyFill="1" applyBorder="1" applyAlignment="1">
      <alignment vertical="center"/>
    </xf>
    <xf numFmtId="49" fontId="4" fillId="0" borderId="10" xfId="5" applyNumberFormat="1" applyFill="1" applyBorder="1" applyAlignment="1">
      <alignment vertical="center"/>
    </xf>
    <xf numFmtId="49" fontId="4" fillId="0" borderId="19" xfId="5" applyNumberFormat="1" applyFill="1" applyBorder="1" applyAlignment="1">
      <alignment vertical="center"/>
    </xf>
    <xf numFmtId="49" fontId="4" fillId="0" borderId="13" xfId="5" applyNumberFormat="1" applyFill="1" applyBorder="1" applyAlignment="1">
      <alignment horizontal="center" vertical="center"/>
    </xf>
    <xf numFmtId="49" fontId="4" fillId="0" borderId="10" xfId="5" applyNumberFormat="1" applyFill="1" applyBorder="1" applyAlignment="1">
      <alignment horizontal="center" vertical="center"/>
    </xf>
    <xf numFmtId="49" fontId="4" fillId="0" borderId="19" xfId="5" applyNumberFormat="1" applyFill="1" applyBorder="1" applyAlignment="1">
      <alignment horizontal="center" vertical="center"/>
    </xf>
    <xf numFmtId="49" fontId="4" fillId="0" borderId="13" xfId="5" applyNumberFormat="1" applyFill="1" applyBorder="1" applyAlignment="1">
      <alignment horizontal="left" vertical="center"/>
    </xf>
    <xf numFmtId="49" fontId="4" fillId="0" borderId="10" xfId="5" applyNumberFormat="1" applyFill="1" applyBorder="1" applyAlignment="1">
      <alignment horizontal="left" vertical="center"/>
    </xf>
    <xf numFmtId="49" fontId="4" fillId="0" borderId="19" xfId="5" applyNumberFormat="1" applyFill="1" applyBorder="1" applyAlignment="1">
      <alignment horizontal="left" vertical="center"/>
    </xf>
    <xf numFmtId="9" fontId="8" fillId="0" borderId="0" xfId="0" quotePrefix="1" applyNumberFormat="1" applyFont="1" applyFill="1" applyBorder="1" applyAlignment="1">
      <alignment horizontal="center" vertical="center"/>
    </xf>
    <xf numFmtId="0" fontId="24" fillId="0" borderId="0" xfId="3" applyFont="1" applyFill="1" applyBorder="1" applyAlignment="1" applyProtection="1">
      <alignment horizontal="left" vertical="center"/>
      <protection locked="0"/>
    </xf>
    <xf numFmtId="9" fontId="25" fillId="0" borderId="0" xfId="0" applyNumberFormat="1" applyFont="1" applyFill="1" applyBorder="1" applyAlignment="1">
      <alignment horizontal="center" vertical="center"/>
    </xf>
    <xf numFmtId="0" fontId="24" fillId="0" borderId="34" xfId="3" applyFont="1" applyFill="1" applyBorder="1" applyAlignment="1">
      <alignment horizontal="center" vertical="center"/>
    </xf>
    <xf numFmtId="0" fontId="24" fillId="0" borderId="34" xfId="0" applyFont="1" applyFill="1" applyBorder="1" applyAlignment="1">
      <alignment horizontal="center" vertical="center"/>
    </xf>
    <xf numFmtId="9" fontId="8" fillId="0" borderId="0" xfId="0" quotePrefix="1" applyNumberFormat="1" applyFont="1" applyFill="1" applyBorder="1" applyAlignment="1">
      <alignment horizontal="center" vertical="center" wrapText="1"/>
    </xf>
    <xf numFmtId="9" fontId="25" fillId="0" borderId="0" xfId="1" quotePrefix="1" applyNumberFormat="1" applyFont="1" applyFill="1" applyBorder="1" applyAlignment="1" applyProtection="1">
      <alignment horizontal="center" vertical="center" wrapText="1"/>
    </xf>
    <xf numFmtId="9" fontId="25" fillId="0" borderId="0" xfId="1" applyNumberFormat="1" applyFont="1" applyFill="1" applyBorder="1" applyAlignment="1" applyProtection="1">
      <alignment horizontal="center" vertical="center"/>
    </xf>
    <xf numFmtId="0" fontId="10" fillId="0" borderId="0" xfId="3" quotePrefix="1" applyFont="1" applyFill="1" applyBorder="1" applyAlignment="1" applyProtection="1">
      <alignment horizontal="left" vertical="center" wrapText="1"/>
      <protection locked="0"/>
    </xf>
    <xf numFmtId="0" fontId="26" fillId="0" borderId="0" xfId="3" applyFont="1" applyFill="1" applyAlignment="1" applyProtection="1">
      <alignment horizontal="left" vertical="center" indent="1"/>
      <protection locked="0"/>
    </xf>
    <xf numFmtId="0" fontId="11" fillId="0" borderId="0" xfId="3" applyFont="1" applyFill="1" applyAlignment="1" applyProtection="1">
      <alignment horizontal="left" vertical="center" indent="2"/>
      <protection locked="0"/>
    </xf>
    <xf numFmtId="0" fontId="0" fillId="0" borderId="0" xfId="3" applyFont="1" applyFill="1" applyAlignment="1" applyProtection="1">
      <alignment horizontal="left" vertical="center"/>
      <protection locked="0"/>
    </xf>
    <xf numFmtId="14" fontId="0" fillId="0" borderId="34" xfId="0" applyNumberFormat="1" applyFill="1" applyBorder="1" applyAlignment="1">
      <alignment horizontal="center" vertical="center"/>
    </xf>
    <xf numFmtId="0" fontId="11" fillId="0" borderId="34" xfId="3" applyFont="1" applyFill="1" applyBorder="1" applyAlignment="1">
      <alignment horizontal="left" vertical="center" indent="1"/>
    </xf>
    <xf numFmtId="0" fontId="0" fillId="0" borderId="34" xfId="3" applyFont="1" applyFill="1" applyBorder="1" applyAlignment="1">
      <alignment horizontal="center" vertical="center"/>
    </xf>
    <xf numFmtId="0" fontId="0" fillId="0" borderId="34" xfId="0" applyFont="1" applyFill="1" applyBorder="1" applyAlignment="1">
      <alignment horizontal="center" vertical="center"/>
    </xf>
    <xf numFmtId="0" fontId="0" fillId="0" borderId="34" xfId="3" applyFont="1" applyFill="1" applyBorder="1" applyAlignment="1">
      <alignment horizontal="left" vertical="center"/>
    </xf>
    <xf numFmtId="0" fontId="11" fillId="0" borderId="34" xfId="3" applyFont="1" applyFill="1" applyBorder="1" applyAlignment="1">
      <alignment horizontal="left" vertical="center" indent="2"/>
    </xf>
    <xf numFmtId="14" fontId="0" fillId="0" borderId="0" xfId="0" applyNumberFormat="1" applyFont="1" applyFill="1" applyAlignment="1" applyProtection="1">
      <alignment horizontal="center" vertical="center"/>
      <protection locked="0"/>
    </xf>
  </cellXfs>
  <cellStyles count="7">
    <cellStyle name="Chart" xfId="4"/>
    <cellStyle name="Indent" xfId="3"/>
    <cellStyle name="Normal" xfId="0" builtinId="0" customBuiltin="1"/>
    <cellStyle name="Normal 2" xfId="5"/>
    <cellStyle name="Normal 4" xfId="6"/>
    <cellStyle name="Pourcentage" xfId="1" builtinId="5"/>
    <cellStyle name="Titre 1" xfId="2" builtinId="16" customBuiltin="1"/>
  </cellStyles>
  <dxfs count="34">
    <dxf>
      <numFmt numFmtId="19" formatCode="dd/mm/yyyy"/>
      <fill>
        <patternFill patternType="none">
          <fgColor indexed="64"/>
          <bgColor auto="1"/>
        </patternFill>
      </fill>
      <alignment horizontal="center" vertical="center" textRotation="0" wrapText="0" indent="0" justifyLastLine="0" shrinkToFit="0" readingOrder="0"/>
    </dxf>
    <dxf>
      <font>
        <b val="0"/>
        <i val="0"/>
        <strike val="0"/>
        <outline val="0"/>
        <shadow val="0"/>
        <u val="none"/>
        <vertAlign val="baseline"/>
        <sz val="9"/>
        <color theme="1"/>
        <name val="Century Gothic"/>
        <scheme val="minor"/>
      </font>
      <fill>
        <patternFill patternType="none">
          <fgColor indexed="64"/>
          <bgColor auto="1"/>
        </patternFill>
      </fill>
      <alignment horizontal="left" vertical="center" textRotation="0" wrapText="0" relativeIndent="1" justifyLastLine="0" shrinkToFit="0" readingOrder="0"/>
    </dxf>
    <dxf>
      <numFmt numFmtId="19" formatCode="dd/mm/yyyy"/>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horizontal="left"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auto="1"/>
        </patternFill>
      </fill>
      <alignment horizontal="center" vertical="center" textRotation="0" wrapText="0" indent="0" justifyLastLine="0" shrinkToFit="0" readingOrder="0"/>
    </dxf>
    <dxf>
      <font>
        <color theme="1"/>
      </font>
      <fill>
        <patternFill patternType="none">
          <fgColor indexed="64"/>
          <bgColor auto="1"/>
        </patternFill>
      </fill>
      <alignment horizontal="left" vertical="center" textRotation="0" wrapText="0" relativeIndent="1" justifyLastLine="0" shrinkToFit="0" readingOrder="0"/>
    </dxf>
    <dxf>
      <font>
        <strike val="0"/>
        <outline val="0"/>
        <shadow val="0"/>
        <u val="none"/>
        <vertAlign val="baseline"/>
        <sz val="9"/>
        <color theme="1" tint="0.34998626667073579"/>
        <name val="Century Gothic"/>
        <scheme val="major"/>
      </font>
      <alignment horizontal="left" vertical="center" textRotation="0" wrapText="0" indent="0" justifyLastLine="0" shrinkToFit="0" readingOrder="0"/>
    </dxf>
    <dxf>
      <numFmt numFmtId="0" formatCode="General"/>
      <alignment vertical="center" textRotation="0" wrapText="0" indent="0" justifyLastLine="0" shrinkToFit="0" readingOrder="0"/>
      <protection locked="1" hidden="0"/>
    </dxf>
    <dxf>
      <numFmt numFmtId="19" formatCode="dd/mm/yyyy"/>
      <alignment horizontal="right" vertical="center" textRotation="0" wrapText="0" indent="0" justifyLastLine="0" shrinkToFit="0" readingOrder="0"/>
      <protection locked="1" hidden="0"/>
    </dxf>
    <dxf>
      <font>
        <b/>
        <strike val="0"/>
        <outline val="0"/>
        <shadow val="0"/>
        <u val="none"/>
        <vertAlign val="baseline"/>
        <sz val="9"/>
        <color theme="4"/>
        <name val="Century Gothic"/>
        <scheme val="minor"/>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numFmt numFmtId="13" formatCode="0%"/>
      <alignment horizontal="left"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numFmt numFmtId="13" formatCode="0%"/>
      <alignment horizontal="left"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numFmt numFmtId="13" formatCode="0%"/>
      <alignment horizontal="left" vertical="center"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numFmt numFmtId="13" formatCode="0%"/>
      <alignment horizontal="left" vertical="center" textRotation="0" wrapText="0" indent="0" justifyLastLine="0" shrinkToFit="0" readingOrder="0"/>
    </dxf>
    <dxf>
      <font>
        <b/>
        <i val="0"/>
        <strike val="0"/>
        <condense val="0"/>
        <extend val="0"/>
        <outline val="0"/>
        <shadow val="0"/>
        <u val="none"/>
        <vertAlign val="baseline"/>
        <sz val="9"/>
        <color theme="4"/>
        <name val="Century Gothic"/>
        <scheme val="minor"/>
      </font>
      <numFmt numFmtId="13" formatCode="0%"/>
      <fill>
        <patternFill patternType="none">
          <fgColor indexed="64"/>
          <bgColor indexed="65"/>
        </patternFill>
      </fill>
      <alignment horizontal="center" vertical="center" textRotation="0" wrapText="0" indent="0" justifyLastLine="0" shrinkToFit="0" readingOrder="0"/>
      <protection locked="0" hidden="0"/>
    </dxf>
    <dxf>
      <numFmt numFmtId="19" formatCode="dd/mm/yyyy"/>
      <alignment horizontal="center" vertical="center" textRotation="0" wrapText="0" indent="0" justifyLastLine="0" shrinkToFit="0" readingOrder="0"/>
      <protection locked="1" hidden="0"/>
    </dxf>
    <dxf>
      <alignment horizontal="left" vertical="bottom" textRotation="0" wrapText="0" indent="1" justifyLastLine="0" shrinkToFit="0" readingOrder="0"/>
    </dxf>
    <dxf>
      <alignment vertical="center" textRotation="0" wrapText="0" indent="0" justifyLastLine="0" shrinkToFit="0" readingOrder="0"/>
      <protection locked="0" hidden="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font>
        <b val="0"/>
        <i val="0"/>
        <strike val="0"/>
        <condense val="0"/>
        <extend val="0"/>
        <outline val="0"/>
        <shadow val="0"/>
        <u val="none"/>
        <vertAlign val="baseline"/>
        <sz val="10"/>
        <color theme="4"/>
        <name val="Playbill"/>
        <scheme val="none"/>
      </font>
      <alignment horizontal="left" vertical="center" textRotation="0" wrapText="0" indent="0" justifyLastLine="0" shrinkToFit="0" readingOrder="0"/>
    </dxf>
    <dxf>
      <font>
        <b/>
        <i val="0"/>
        <strike val="0"/>
        <condense val="0"/>
        <extend val="0"/>
        <outline val="0"/>
        <shadow val="0"/>
        <u val="none"/>
        <vertAlign val="baseline"/>
        <sz val="9"/>
        <color theme="4"/>
        <name val="Century Gothic"/>
        <scheme val="minor"/>
      </font>
      <numFmt numFmtId="0" formatCode="General"/>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left" vertical="center" textRotation="0" wrapText="0" indent="0" justifyLastLine="0" shrinkToFit="0" readingOrder="0"/>
      <protection locked="0" hidden="0"/>
    </dxf>
    <dxf>
      <alignment vertical="center" textRotation="0" wrapText="0" indent="0" justifyLastLine="0" shrinkToFit="0" readingOrder="0"/>
    </dxf>
    <dxf>
      <font>
        <strike val="0"/>
        <outline val="0"/>
        <shadow val="0"/>
        <u val="none"/>
        <vertAlign val="baseline"/>
        <sz val="9"/>
        <color theme="1" tint="0.34998626667073579"/>
        <name val="Century Gothic"/>
        <scheme val="major"/>
      </font>
      <alignment horizontal="left" vertical="center" textRotation="0" wrapText="0" relativeIndent="-1" justifyLastLine="0" shrinkToFit="0" readingOrder="0"/>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33"/>
      <tableStyleElement type="headerRow" dxfId="32"/>
      <tableStyleElement type="firstColumn" dxfId="31"/>
    </tableStyle>
  </tableStyles>
  <colors>
    <mruColors>
      <color rgb="FFFF0000"/>
      <color rgb="FFCCFF99"/>
      <color rgb="FFCCFFCC"/>
      <color rgb="FFCCECFF"/>
      <color rgb="FFFFFFCC"/>
      <color rgb="FF000000"/>
      <color rgb="FF0000FF"/>
      <color rgb="FF66CCFF"/>
      <color rgb="FF00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hyperlink" Target="#'1_Projets_2022'!A1"/><Relationship Id="rId1" Type="http://schemas.openxmlformats.org/officeDocument/2006/relationships/hyperlink" Target="#'2_D&#233;tails Actions_2022'!A1"/></Relationships>
</file>

<file path=xl/drawings/_rels/drawing2.xml.rels><?xml version="1.0" encoding="UTF-8" standalone="yes"?>
<Relationships xmlns="http://schemas.openxmlformats.org/package/2006/relationships"><Relationship Id="rId3" Type="http://schemas.openxmlformats.org/officeDocument/2006/relationships/hyperlink" Target="#'Pr&#233;sentation des projets'!A1"/><Relationship Id="rId2" Type="http://schemas.openxmlformats.org/officeDocument/2006/relationships/hyperlink" Target="#'2_D&#233;tails Actions_2022'!A1"/><Relationship Id="rId1" Type="http://schemas.openxmlformats.org/officeDocument/2006/relationships/hyperlink" Target="#'D&#233;tails de la t&#226;che'!A1"/><Relationship Id="rId4" Type="http://schemas.openxmlformats.org/officeDocument/2006/relationships/hyperlink" Target="#'Pr&#233;visionnel Activit&#233;'!A1"/></Relationships>
</file>

<file path=xl/drawings/_rels/drawing3.xml.rels><?xml version="1.0" encoding="UTF-8" standalone="yes"?>
<Relationships xmlns="http://schemas.openxmlformats.org/package/2006/relationships"><Relationship Id="rId3" Type="http://schemas.openxmlformats.org/officeDocument/2006/relationships/hyperlink" Target="#'Pr&#233;visionnel Activit&#233;'!A1"/><Relationship Id="rId2" Type="http://schemas.openxmlformats.org/officeDocument/2006/relationships/hyperlink" Target="#'1_Projets_2022'!A1"/><Relationship Id="rId1" Type="http://schemas.openxmlformats.org/officeDocument/2006/relationships/hyperlink" Target="#'Pr&#233;sentation des projets'!A1"/></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257175</xdr:colOff>
      <xdr:row>0</xdr:row>
      <xdr:rowOff>95250</xdr:rowOff>
    </xdr:from>
    <xdr:to>
      <xdr:col>8</xdr:col>
      <xdr:colOff>210466</xdr:colOff>
      <xdr:row>2</xdr:row>
      <xdr:rowOff>76201</xdr:rowOff>
    </xdr:to>
    <xdr:sp macro="[0]!Sheet1.ShowTasks" textlink="">
      <xdr:nvSpPr>
        <xdr:cNvPr id="2" name="Zone de texte 6" title="Libellé du bouton de navigation - Détail de tâche">
          <a:hlinkClick xmlns:r="http://schemas.openxmlformats.org/officeDocument/2006/relationships" r:id="rId1"/>
        </xdr:cNvPr>
        <xdr:cNvSpPr txBox="1"/>
      </xdr:nvSpPr>
      <xdr:spPr>
        <a:xfrm>
          <a:off x="5334000" y="95250"/>
          <a:ext cx="223929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b"/>
        <a:lstStyle/>
        <a:p>
          <a:pPr algn="r"/>
          <a:r>
            <a:rPr lang="en-US" sz="1400">
              <a:ln>
                <a:noFill/>
              </a:ln>
              <a:solidFill>
                <a:schemeClr val="accent1"/>
              </a:solidFill>
              <a:latin typeface="+mj-lt"/>
            </a:rPr>
            <a:t>Détails des tâches  </a:t>
          </a:r>
          <a:r>
            <a:rPr lang="en-US" sz="1600" b="1">
              <a:ln>
                <a:noFill/>
              </a:ln>
              <a:solidFill>
                <a:schemeClr val="accent1"/>
              </a:solidFill>
              <a:latin typeface="+mj-lt"/>
            </a:rPr>
            <a:t>&gt;&gt;</a:t>
          </a:r>
          <a:endParaRPr lang="en-US" sz="1600" b="1">
            <a:ln>
              <a:noFill/>
            </a:ln>
            <a:solidFill>
              <a:schemeClr val="accent1"/>
            </a:solidFill>
            <a:latin typeface="+mj-lt"/>
            <a:cs typeface="DokChampa" pitchFamily="34" charset="-34"/>
          </a:endParaRPr>
        </a:p>
      </xdr:txBody>
    </xdr:sp>
    <xdr:clientData/>
  </xdr:twoCellAnchor>
  <xdr:twoCellAnchor>
    <xdr:from>
      <xdr:col>2</xdr:col>
      <xdr:colOff>542925</xdr:colOff>
      <xdr:row>0</xdr:row>
      <xdr:rowOff>85725</xdr:rowOff>
    </xdr:from>
    <xdr:to>
      <xdr:col>4</xdr:col>
      <xdr:colOff>716755</xdr:colOff>
      <xdr:row>2</xdr:row>
      <xdr:rowOff>66676</xdr:rowOff>
    </xdr:to>
    <xdr:sp macro="[0]!Sheet2.ShowProjects" textlink="">
      <xdr:nvSpPr>
        <xdr:cNvPr id="7" name="Zone de texte 16" title="Libellé du bouton de navigation - Détail de tâche">
          <a:hlinkClick xmlns:r="http://schemas.openxmlformats.org/officeDocument/2006/relationships" r:id="rId2"/>
        </xdr:cNvPr>
        <xdr:cNvSpPr txBox="1"/>
      </xdr:nvSpPr>
      <xdr:spPr>
        <a:xfrm>
          <a:off x="3333750" y="85725"/>
          <a:ext cx="1697830"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Liste des Projets  </a:t>
          </a:r>
          <a:r>
            <a:rPr lang="en-US" sz="1600" b="1">
              <a:ln>
                <a:noFill/>
              </a:ln>
              <a:solidFill>
                <a:schemeClr val="accent1"/>
              </a:solidFill>
              <a:latin typeface="+mj-lt"/>
              <a:ea typeface="+mn-ea"/>
              <a:cs typeface="+mn-cs"/>
            </a:rPr>
            <a:t>&gt;&gt;</a:t>
          </a:r>
          <a:endParaRPr lang="en-US" sz="1400" b="1">
            <a:ln>
              <a:noFill/>
            </a:ln>
            <a:solidFill>
              <a:schemeClr val="accent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1085850</xdr:colOff>
      <xdr:row>0</xdr:row>
      <xdr:rowOff>200025</xdr:rowOff>
    </xdr:from>
    <xdr:to>
      <xdr:col>12</xdr:col>
      <xdr:colOff>9525</xdr:colOff>
      <xdr:row>0</xdr:row>
      <xdr:rowOff>542926</xdr:rowOff>
    </xdr:to>
    <xdr:grpSp>
      <xdr:nvGrpSpPr>
        <xdr:cNvPr id="4" name="Détails de la tâche" descr="Cliquez sur cette forme pour basculer vers l’onglet Détails de la tâche." title="Bouton de navigation - Détail de tâche">
          <a:hlinkClick xmlns:r="http://schemas.openxmlformats.org/officeDocument/2006/relationships" r:id="rId1" tooltip="Cliquez pour afficher la feuille Détails de la tâche."/>
        </xdr:cNvPr>
        <xdr:cNvGrpSpPr/>
      </xdr:nvGrpSpPr>
      <xdr:grpSpPr>
        <a:xfrm>
          <a:off x="12932569" y="200025"/>
          <a:ext cx="2328862" cy="342901"/>
          <a:chOff x="2933700" y="6505574"/>
          <a:chExt cx="2476500" cy="342901"/>
        </a:xfrm>
      </xdr:grpSpPr>
      <xdr:sp macro="[0]!Sheet1.ShowTasks" textlink="">
        <xdr:nvSpPr>
          <xdr:cNvPr id="5" name="Forme libre 6"/>
          <xdr:cNvSpPr>
            <a:spLocks/>
          </xdr:cNvSpPr>
        </xdr:nvSpPr>
        <xdr:spPr bwMode="auto">
          <a:xfrm>
            <a:off x="52863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6" name="Forme libre 7"/>
          <xdr:cNvSpPr>
            <a:spLocks/>
          </xdr:cNvSpPr>
        </xdr:nvSpPr>
        <xdr:spPr bwMode="auto">
          <a:xfrm>
            <a:off x="53435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7" name="Zone de texte 6" title="Libellé du bouton de navigation - Détail de tâche">
            <a:hlinkClick xmlns:r="http://schemas.openxmlformats.org/officeDocument/2006/relationships" r:id="rId2"/>
          </xdr:cNvPr>
          <xdr:cNvSpPr txBox="1"/>
        </xdr:nvSpPr>
        <xdr:spPr>
          <a:xfrm>
            <a:off x="2933700" y="6505574"/>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b"/>
          <a:lstStyle/>
          <a:p>
            <a:pPr algn="r"/>
            <a:r>
              <a:rPr lang="en-US" sz="1400">
                <a:ln>
                  <a:noFill/>
                </a:ln>
                <a:solidFill>
                  <a:schemeClr val="accent1"/>
                </a:solidFill>
                <a:latin typeface="+mj-lt"/>
              </a:rPr>
              <a:t>Détails des tâches</a:t>
            </a:r>
            <a:endParaRPr lang="en-US" sz="1400" b="1">
              <a:ln>
                <a:noFill/>
              </a:ln>
              <a:solidFill>
                <a:schemeClr val="accent1"/>
              </a:solidFill>
              <a:latin typeface="+mj-lt"/>
              <a:cs typeface="DokChampa" pitchFamily="34" charset="-34"/>
            </a:endParaRPr>
          </a:p>
        </xdr:txBody>
      </xdr:sp>
    </xdr:grpSp>
    <xdr:clientData fPrintsWithSheet="0"/>
  </xdr:twoCellAnchor>
  <xdr:twoCellAnchor>
    <xdr:from>
      <xdr:col>1</xdr:col>
      <xdr:colOff>212</xdr:colOff>
      <xdr:row>0</xdr:row>
      <xdr:rowOff>619124</xdr:rowOff>
    </xdr:from>
    <xdr:to>
      <xdr:col>8</xdr:col>
      <xdr:colOff>1771650</xdr:colOff>
      <xdr:row>2</xdr:row>
      <xdr:rowOff>41855</xdr:rowOff>
    </xdr:to>
    <xdr:sp macro="" textlink="">
      <xdr:nvSpPr>
        <xdr:cNvPr id="8" name="Conseil de saisie des données" descr="Double-cliquez dans la colonne Terminé lorsque la tâche est terminée.&#10;&#10;Ce conseil ne s’imprimera pas et peut être supprimé." title="Conseil de saisie des données"/>
        <xdr:cNvSpPr>
          <a:spLocks noChangeAspect="1"/>
        </xdr:cNvSpPr>
      </xdr:nvSpPr>
      <xdr:spPr>
        <a:xfrm flipH="1">
          <a:off x="257387" y="619124"/>
          <a:ext cx="4647988" cy="318081"/>
        </a:xfrm>
        <a:custGeom>
          <a:avLst/>
          <a:gdLst>
            <a:gd name="connsiteX0" fmla="*/ 0 w 3108960"/>
            <a:gd name="connsiteY0" fmla="*/ 50801 h 304800"/>
            <a:gd name="connsiteX1" fmla="*/ 50801 w 3108960"/>
            <a:gd name="connsiteY1" fmla="*/ 0 h 304800"/>
            <a:gd name="connsiteX2" fmla="*/ 1813560 w 3108960"/>
            <a:gd name="connsiteY2" fmla="*/ 0 h 304800"/>
            <a:gd name="connsiteX3" fmla="*/ 1813560 w 3108960"/>
            <a:gd name="connsiteY3" fmla="*/ 0 h 304800"/>
            <a:gd name="connsiteX4" fmla="*/ 2590800 w 3108960"/>
            <a:gd name="connsiteY4" fmla="*/ 0 h 304800"/>
            <a:gd name="connsiteX5" fmla="*/ 3058159 w 3108960"/>
            <a:gd name="connsiteY5" fmla="*/ 0 h 304800"/>
            <a:gd name="connsiteX6" fmla="*/ 3108960 w 3108960"/>
            <a:gd name="connsiteY6" fmla="*/ 50801 h 304800"/>
            <a:gd name="connsiteX7" fmla="*/ 3108960 w 3108960"/>
            <a:gd name="connsiteY7" fmla="*/ 177800 h 304800"/>
            <a:gd name="connsiteX8" fmla="*/ 3108960 w 3108960"/>
            <a:gd name="connsiteY8" fmla="*/ 177800 h 304800"/>
            <a:gd name="connsiteX9" fmla="*/ 3108960 w 3108960"/>
            <a:gd name="connsiteY9" fmla="*/ 254000 h 304800"/>
            <a:gd name="connsiteX10" fmla="*/ 3108960 w 3108960"/>
            <a:gd name="connsiteY10" fmla="*/ 253999 h 304800"/>
            <a:gd name="connsiteX11" fmla="*/ 3058159 w 3108960"/>
            <a:gd name="connsiteY11" fmla="*/ 304800 h 304800"/>
            <a:gd name="connsiteX12" fmla="*/ 2590800 w 3108960"/>
            <a:gd name="connsiteY12" fmla="*/ 304800 h 304800"/>
            <a:gd name="connsiteX13" fmla="*/ 2239944 w 3108960"/>
            <a:gd name="connsiteY13" fmla="*/ 426720 h 304800"/>
            <a:gd name="connsiteX14" fmla="*/ 1813560 w 3108960"/>
            <a:gd name="connsiteY14" fmla="*/ 304800 h 304800"/>
            <a:gd name="connsiteX15" fmla="*/ 50801 w 3108960"/>
            <a:gd name="connsiteY15" fmla="*/ 304800 h 304800"/>
            <a:gd name="connsiteX16" fmla="*/ 0 w 3108960"/>
            <a:gd name="connsiteY16" fmla="*/ 253999 h 304800"/>
            <a:gd name="connsiteX17" fmla="*/ 0 w 3108960"/>
            <a:gd name="connsiteY17" fmla="*/ 254000 h 304800"/>
            <a:gd name="connsiteX18" fmla="*/ 0 w 3108960"/>
            <a:gd name="connsiteY18" fmla="*/ 177800 h 304800"/>
            <a:gd name="connsiteX19" fmla="*/ 0 w 3108960"/>
            <a:gd name="connsiteY19" fmla="*/ 177800 h 304800"/>
            <a:gd name="connsiteX20" fmla="*/ 0 w 3108960"/>
            <a:gd name="connsiteY20" fmla="*/ 50801 h 30480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181356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229362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29718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730449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81000"/>
            <a:gd name="connsiteX1" fmla="*/ 50801 w 3108960"/>
            <a:gd name="connsiteY1" fmla="*/ 0 h 381000"/>
            <a:gd name="connsiteX2" fmla="*/ 1813560 w 3108960"/>
            <a:gd name="connsiteY2" fmla="*/ 0 h 381000"/>
            <a:gd name="connsiteX3" fmla="*/ 1813560 w 3108960"/>
            <a:gd name="connsiteY3" fmla="*/ 0 h 381000"/>
            <a:gd name="connsiteX4" fmla="*/ 2590800 w 3108960"/>
            <a:gd name="connsiteY4" fmla="*/ 0 h 381000"/>
            <a:gd name="connsiteX5" fmla="*/ 3058159 w 3108960"/>
            <a:gd name="connsiteY5" fmla="*/ 0 h 381000"/>
            <a:gd name="connsiteX6" fmla="*/ 3108960 w 3108960"/>
            <a:gd name="connsiteY6" fmla="*/ 50801 h 381000"/>
            <a:gd name="connsiteX7" fmla="*/ 3108960 w 3108960"/>
            <a:gd name="connsiteY7" fmla="*/ 177800 h 381000"/>
            <a:gd name="connsiteX8" fmla="*/ 3108960 w 3108960"/>
            <a:gd name="connsiteY8" fmla="*/ 177800 h 381000"/>
            <a:gd name="connsiteX9" fmla="*/ 3108960 w 3108960"/>
            <a:gd name="connsiteY9" fmla="*/ 254000 h 381000"/>
            <a:gd name="connsiteX10" fmla="*/ 3108960 w 3108960"/>
            <a:gd name="connsiteY10" fmla="*/ 253999 h 381000"/>
            <a:gd name="connsiteX11" fmla="*/ 3058159 w 3108960"/>
            <a:gd name="connsiteY11" fmla="*/ 304800 h 381000"/>
            <a:gd name="connsiteX12" fmla="*/ 2730449 w 3108960"/>
            <a:gd name="connsiteY12" fmla="*/ 304800 h 381000"/>
            <a:gd name="connsiteX13" fmla="*/ 2616668 w 3108960"/>
            <a:gd name="connsiteY13" fmla="*/ 381000 h 381000"/>
            <a:gd name="connsiteX14" fmla="*/ 2517555 w 3108960"/>
            <a:gd name="connsiteY14" fmla="*/ 304800 h 381000"/>
            <a:gd name="connsiteX15" fmla="*/ 50801 w 3108960"/>
            <a:gd name="connsiteY15" fmla="*/ 304800 h 381000"/>
            <a:gd name="connsiteX16" fmla="*/ 0 w 3108960"/>
            <a:gd name="connsiteY16" fmla="*/ 253999 h 381000"/>
            <a:gd name="connsiteX17" fmla="*/ 0 w 3108960"/>
            <a:gd name="connsiteY17" fmla="*/ 254000 h 381000"/>
            <a:gd name="connsiteX18" fmla="*/ 0 w 3108960"/>
            <a:gd name="connsiteY18" fmla="*/ 177800 h 381000"/>
            <a:gd name="connsiteX19" fmla="*/ 0 w 3108960"/>
            <a:gd name="connsiteY19" fmla="*/ 177800 h 381000"/>
            <a:gd name="connsiteX20" fmla="*/ 0 w 3108960"/>
            <a:gd name="connsiteY20" fmla="*/ 50801 h 381000"/>
            <a:gd name="connsiteX0" fmla="*/ 0 w 3108960"/>
            <a:gd name="connsiteY0" fmla="*/ 50801 h 400050"/>
            <a:gd name="connsiteX1" fmla="*/ 50801 w 3108960"/>
            <a:gd name="connsiteY1" fmla="*/ 0 h 400050"/>
            <a:gd name="connsiteX2" fmla="*/ 1813560 w 3108960"/>
            <a:gd name="connsiteY2" fmla="*/ 0 h 400050"/>
            <a:gd name="connsiteX3" fmla="*/ 1813560 w 3108960"/>
            <a:gd name="connsiteY3" fmla="*/ 0 h 400050"/>
            <a:gd name="connsiteX4" fmla="*/ 2590800 w 3108960"/>
            <a:gd name="connsiteY4" fmla="*/ 0 h 400050"/>
            <a:gd name="connsiteX5" fmla="*/ 3058159 w 3108960"/>
            <a:gd name="connsiteY5" fmla="*/ 0 h 400050"/>
            <a:gd name="connsiteX6" fmla="*/ 3108960 w 3108960"/>
            <a:gd name="connsiteY6" fmla="*/ 50801 h 400050"/>
            <a:gd name="connsiteX7" fmla="*/ 3108960 w 3108960"/>
            <a:gd name="connsiteY7" fmla="*/ 177800 h 400050"/>
            <a:gd name="connsiteX8" fmla="*/ 3108960 w 3108960"/>
            <a:gd name="connsiteY8" fmla="*/ 177800 h 400050"/>
            <a:gd name="connsiteX9" fmla="*/ 3108960 w 3108960"/>
            <a:gd name="connsiteY9" fmla="*/ 254000 h 400050"/>
            <a:gd name="connsiteX10" fmla="*/ 3108960 w 3108960"/>
            <a:gd name="connsiteY10" fmla="*/ 253999 h 400050"/>
            <a:gd name="connsiteX11" fmla="*/ 3058159 w 3108960"/>
            <a:gd name="connsiteY11" fmla="*/ 304800 h 400050"/>
            <a:gd name="connsiteX12" fmla="*/ 2730449 w 3108960"/>
            <a:gd name="connsiteY12" fmla="*/ 304800 h 400050"/>
            <a:gd name="connsiteX13" fmla="*/ 2616668 w 3108960"/>
            <a:gd name="connsiteY13" fmla="*/ 400050 h 400050"/>
            <a:gd name="connsiteX14" fmla="*/ 2517555 w 3108960"/>
            <a:gd name="connsiteY14" fmla="*/ 304800 h 400050"/>
            <a:gd name="connsiteX15" fmla="*/ 50801 w 3108960"/>
            <a:gd name="connsiteY15" fmla="*/ 304800 h 400050"/>
            <a:gd name="connsiteX16" fmla="*/ 0 w 3108960"/>
            <a:gd name="connsiteY16" fmla="*/ 253999 h 400050"/>
            <a:gd name="connsiteX17" fmla="*/ 0 w 3108960"/>
            <a:gd name="connsiteY17" fmla="*/ 254000 h 400050"/>
            <a:gd name="connsiteX18" fmla="*/ 0 w 3108960"/>
            <a:gd name="connsiteY18" fmla="*/ 177800 h 400050"/>
            <a:gd name="connsiteX19" fmla="*/ 0 w 3108960"/>
            <a:gd name="connsiteY19" fmla="*/ 177800 h 400050"/>
            <a:gd name="connsiteX20" fmla="*/ 0 w 3108960"/>
            <a:gd name="connsiteY20" fmla="*/ 50801 h 400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08960" h="400050">
              <a:moveTo>
                <a:pt x="0" y="50801"/>
              </a:moveTo>
              <a:cubicBezTo>
                <a:pt x="0" y="22744"/>
                <a:pt x="22744" y="0"/>
                <a:pt x="50801" y="0"/>
              </a:cubicBezTo>
              <a:lnTo>
                <a:pt x="1813560" y="0"/>
              </a:lnTo>
              <a:lnTo>
                <a:pt x="1813560" y="0"/>
              </a:lnTo>
              <a:lnTo>
                <a:pt x="2590800" y="0"/>
              </a:lnTo>
              <a:lnTo>
                <a:pt x="3058159" y="0"/>
              </a:lnTo>
              <a:cubicBezTo>
                <a:pt x="3086216" y="0"/>
                <a:pt x="3108960" y="22744"/>
                <a:pt x="3108960" y="50801"/>
              </a:cubicBezTo>
              <a:lnTo>
                <a:pt x="3108960" y="177800"/>
              </a:lnTo>
              <a:lnTo>
                <a:pt x="3108960" y="177800"/>
              </a:lnTo>
              <a:lnTo>
                <a:pt x="3108960" y="254000"/>
              </a:lnTo>
              <a:lnTo>
                <a:pt x="3108960" y="253999"/>
              </a:lnTo>
              <a:cubicBezTo>
                <a:pt x="3108960" y="282056"/>
                <a:pt x="3086216" y="304800"/>
                <a:pt x="3058159" y="304800"/>
              </a:cubicBezTo>
              <a:lnTo>
                <a:pt x="2730449" y="304800"/>
              </a:lnTo>
              <a:lnTo>
                <a:pt x="2616668" y="400050"/>
              </a:lnTo>
              <a:lnTo>
                <a:pt x="2517555" y="304800"/>
              </a:lnTo>
              <a:lnTo>
                <a:pt x="50801" y="304800"/>
              </a:lnTo>
              <a:cubicBezTo>
                <a:pt x="22744" y="304800"/>
                <a:pt x="0" y="282056"/>
                <a:pt x="0" y="253999"/>
              </a:cubicBezTo>
              <a:lnTo>
                <a:pt x="0" y="254000"/>
              </a:lnTo>
              <a:lnTo>
                <a:pt x="0" y="177800"/>
              </a:lnTo>
              <a:lnTo>
                <a:pt x="0" y="177800"/>
              </a:lnTo>
              <a:lnTo>
                <a:pt x="0" y="50801"/>
              </a:lnTo>
              <a:close/>
            </a:path>
          </a:pathLst>
        </a:cu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tIns="91440" bIns="18288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r>
            <a:rPr lang="fr-FR" sz="900">
              <a:solidFill>
                <a:schemeClr val="tx1">
                  <a:lumMod val="65000"/>
                  <a:lumOff val="35000"/>
                </a:schemeClr>
              </a:solidFill>
              <a:effectLst/>
              <a:latin typeface="+mn-lt"/>
              <a:ea typeface="+mn-ea"/>
              <a:cs typeface="+mn-cs"/>
            </a:rPr>
            <a:t>CONSEIL</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 double-cliquez sur le projet pour afficher et entrer les tâches associées.</a:t>
          </a:r>
        </a:p>
      </xdr:txBody>
    </xdr:sp>
    <xdr:clientData fPrintsWithSheet="0"/>
  </xdr:twoCellAnchor>
  <xdr:twoCellAnchor>
    <xdr:from>
      <xdr:col>8</xdr:col>
      <xdr:colOff>2134964</xdr:colOff>
      <xdr:row>0</xdr:row>
      <xdr:rowOff>211931</xdr:rowOff>
    </xdr:from>
    <xdr:to>
      <xdr:col>11</xdr:col>
      <xdr:colOff>1384810</xdr:colOff>
      <xdr:row>0</xdr:row>
      <xdr:rowOff>554832</xdr:rowOff>
    </xdr:to>
    <xdr:grpSp>
      <xdr:nvGrpSpPr>
        <xdr:cNvPr id="14" name="Présentation des projets" descr="Cliquez sur cette forme pour basculer vers l’onglet Détails de la tâche." title="Bouton de navigation - Détail de tâche">
          <a:hlinkClick xmlns:r="http://schemas.openxmlformats.org/officeDocument/2006/relationships" r:id="rId3" tooltip="Cliquez pour afficher la feuille Vue d'ensemble du projet."/>
        </xdr:cNvPr>
        <xdr:cNvGrpSpPr/>
      </xdr:nvGrpSpPr>
      <xdr:grpSpPr>
        <a:xfrm>
          <a:off x="10052620" y="211931"/>
          <a:ext cx="3178909" cy="342901"/>
          <a:chOff x="3590925" y="6491286"/>
          <a:chExt cx="2451097" cy="342901"/>
        </a:xfrm>
      </xdr:grpSpPr>
      <xdr:sp macro="[0]!Sheet2.ShowProjects" textlink="">
        <xdr:nvSpPr>
          <xdr:cNvPr id="15" name="Forme libre 6"/>
          <xdr:cNvSpPr>
            <a:spLocks/>
          </xdr:cNvSpPr>
        </xdr:nvSpPr>
        <xdr:spPr bwMode="auto">
          <a:xfrm flipH="1">
            <a:off x="35909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6" name="Forme libre 7"/>
          <xdr:cNvSpPr>
            <a:spLocks/>
          </xdr:cNvSpPr>
        </xdr:nvSpPr>
        <xdr:spPr bwMode="auto">
          <a:xfrm flipH="1">
            <a:off x="36480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7" name="Zone de texte 16" title="Libellé du bouton de navigation - Détail de tâche">
            <a:hlinkClick xmlns:r="http://schemas.openxmlformats.org/officeDocument/2006/relationships" r:id="rId4"/>
          </xdr:cNvPr>
          <xdr:cNvSpPr txBox="1"/>
        </xdr:nvSpPr>
        <xdr:spPr>
          <a:xfrm>
            <a:off x="3660771" y="6491286"/>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  Planning Prévisionnel Activité </a:t>
            </a:r>
          </a:p>
        </xdr:txBody>
      </xdr:sp>
    </xdr:grpSp>
    <xdr:clientData fPrintsWithSheet="0"/>
  </xdr:twoCellAnchor>
  <xdr:oneCellAnchor>
    <xdr:from>
      <xdr:col>1</xdr:col>
      <xdr:colOff>631031</xdr:colOff>
      <xdr:row>37</xdr:row>
      <xdr:rowOff>35719</xdr:rowOff>
    </xdr:from>
    <xdr:ext cx="11514627" cy="5799088"/>
    <xdr:sp macro="" textlink="">
      <xdr:nvSpPr>
        <xdr:cNvPr id="3" name="ZoneTexte 2"/>
        <xdr:cNvSpPr txBox="1"/>
      </xdr:nvSpPr>
      <xdr:spPr>
        <a:xfrm>
          <a:off x="726281" y="8846344"/>
          <a:ext cx="11514627" cy="5799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Bonjour,</a:t>
          </a:r>
        </a:p>
        <a:p>
          <a:endParaRPr lang="fr-FR" sz="1100"/>
        </a:p>
        <a:p>
          <a:r>
            <a:rPr lang="fr-FR" sz="1100"/>
            <a:t>Si</a:t>
          </a:r>
          <a:r>
            <a:rPr lang="fr-FR" sz="1100" baseline="0"/>
            <a:t> vous êtes dans ce fichier c'est que vous avez débuté une démarche "d'aide" à mon attention.</a:t>
          </a:r>
        </a:p>
        <a:p>
          <a:r>
            <a:rPr lang="fr-FR" sz="1100" baseline="0"/>
            <a:t>Même sans résultat</a:t>
          </a:r>
          <a:r>
            <a:rPr lang="fr-FR" sz="1200" b="1" u="sng" baseline="0"/>
            <a:t>, je vous en remercie d'avance</a:t>
          </a:r>
          <a:r>
            <a:rPr lang="fr-FR" sz="1100" baseline="0"/>
            <a:t>.</a:t>
          </a:r>
        </a:p>
        <a:p>
          <a:endParaRPr lang="fr-FR" sz="1100" baseline="0"/>
        </a:p>
        <a:p>
          <a:r>
            <a:rPr lang="fr-FR" sz="1100" baseline="0"/>
            <a:t>Voici les points sur lesquels je bute actuellement :</a:t>
          </a:r>
        </a:p>
        <a:p>
          <a:endParaRPr lang="fr-FR" sz="1100" baseline="0"/>
        </a:p>
        <a:p>
          <a:r>
            <a:rPr lang="fr-FR" sz="1100" baseline="0"/>
            <a:t>   1/ </a:t>
          </a:r>
          <a:r>
            <a:rPr lang="fr-FR" sz="1100" b="1" u="sng" baseline="0"/>
            <a:t>Onglet 1 Colonne B [Projet &amp; Actions]</a:t>
          </a:r>
        </a:p>
        <a:p>
          <a:r>
            <a:rPr lang="fr-FR" sz="1100" baseline="0"/>
            <a:t>        Je souhaite que, en cliquant sur une des cellules "Projets &amp; Actions", </a:t>
          </a:r>
        </a:p>
        <a:p>
          <a:r>
            <a:rPr lang="fr-FR" sz="1100" baseline="0"/>
            <a:t>        cela m'envoi directement dans l'onglet 2 et ait </a:t>
          </a:r>
          <a:r>
            <a:rPr lang="fr-FR" sz="1100" u="sng" baseline="0"/>
            <a:t>déjà réalisé un filtre sur le projet </a:t>
          </a:r>
          <a:r>
            <a:rPr lang="fr-FR" sz="1100" baseline="0"/>
            <a:t>en question.</a:t>
          </a:r>
        </a:p>
        <a:p>
          <a:r>
            <a:rPr lang="fr-FR" sz="1100" baseline="0"/>
            <a:t>        </a:t>
          </a:r>
          <a:r>
            <a:rPr lang="fr-FR" sz="1100" u="sng" baseline="0"/>
            <a:t>Ex :</a:t>
          </a:r>
          <a:r>
            <a:rPr lang="fr-FR" sz="1100" baseline="0"/>
            <a:t> dans l'onglet 1 je cliquai sur "TESTEUR", et j'arrivais dan sl'onglet 2 sur un tableau qui était filtré sur "TESTEUR"</a:t>
          </a:r>
        </a:p>
        <a:p>
          <a:r>
            <a:rPr lang="fr-FR" sz="1100" baseline="0"/>
            <a:t>        Des liens je sais en poser, mais là, je suis incapable de le mettre avec le filtre automatique.</a:t>
          </a:r>
        </a:p>
        <a:p>
          <a:endParaRPr lang="fr-FR" sz="1100" baseline="0"/>
        </a:p>
        <a:p>
          <a:r>
            <a:rPr lang="fr-FR" sz="1100" baseline="0"/>
            <a:t>    2/ </a:t>
          </a:r>
          <a:r>
            <a:rPr lang="fr-FR" sz="1100" b="1" u="sng" baseline="0"/>
            <a:t>Onglet 1 Colonne J et K  [Début] et [Fin]</a:t>
          </a:r>
        </a:p>
        <a:p>
          <a:r>
            <a:rPr lang="fr-FR" sz="1100" baseline="0"/>
            <a:t>         Je souhaite que pour chaque Projet, </a:t>
          </a:r>
        </a:p>
        <a:p>
          <a:r>
            <a:rPr lang="fr-FR" sz="1100" baseline="0"/>
            <a:t>         dans les cellules de la colonne K ("Fin") soit rappatriée la date la plus tardive qui figure dans l'onglet 2 de ce même projet,</a:t>
          </a:r>
        </a:p>
        <a:p>
          <a:r>
            <a:rPr lang="fr-FR" sz="1100" baseline="0"/>
            <a:t>         et inversement pour la colonne J (Début)</a:t>
          </a:r>
        </a:p>
        <a:p>
          <a:r>
            <a:rPr lang="fr-FR" sz="1100" baseline="0"/>
            <a:t>         Ex : si dans l'onglet 2 il y a, pour le Projet "TESTEUR", plusieurs actions différentes qui ont des échéances (colonne C   [ Fin ] à des dates différentes, </a:t>
          </a:r>
        </a:p>
        <a:p>
          <a:r>
            <a:rPr lang="fr-FR" sz="1100" baseline="0"/>
            <a:t>                je souhaite faire remonter la plus tardive (MAX) en colonne K de ce projet.</a:t>
          </a:r>
        </a:p>
        <a:p>
          <a:r>
            <a:rPr lang="fr-FR" sz="1100" baseline="0"/>
            <a:t>         </a:t>
          </a:r>
          <a:r>
            <a:rPr lang="fr-FR" sz="1100" baseline="0">
              <a:solidFill>
                <a:schemeClr val="tx1"/>
              </a:solidFill>
              <a:effectLst/>
              <a:latin typeface="+mn-lt"/>
              <a:ea typeface="+mn-ea"/>
              <a:cs typeface="+mn-cs"/>
            </a:rPr>
            <a:t>Ex : si dans l'onglet 2 il y a, pour le Projet "TESTEUR", plusieurs actions différentes qui ont des démarrages (colonne B [ Débuté ]  à des dates différentes, </a:t>
          </a:r>
          <a:endParaRPr lang="fr-FR">
            <a:effectLst/>
          </a:endParaRPr>
        </a:p>
        <a:p>
          <a:r>
            <a:rPr lang="fr-FR" sz="1100" baseline="0">
              <a:solidFill>
                <a:schemeClr val="tx1"/>
              </a:solidFill>
              <a:effectLst/>
              <a:latin typeface="+mn-lt"/>
              <a:ea typeface="+mn-ea"/>
              <a:cs typeface="+mn-cs"/>
            </a:rPr>
            <a:t>                je souhaite faire remonter la date la moins tardive (MIN) en colonne J de ce projet.</a:t>
          </a:r>
        </a:p>
        <a:p>
          <a:endParaRPr lang="fr-FR" sz="1100" baseline="0">
            <a:solidFill>
              <a:schemeClr val="tx1"/>
            </a:solidFill>
            <a:effectLst/>
            <a:latin typeface="+mn-lt"/>
            <a:ea typeface="+mn-ea"/>
            <a:cs typeface="+mn-cs"/>
          </a:endParaRPr>
        </a:p>
        <a:p>
          <a:r>
            <a:rPr lang="fr-FR" sz="1100" baseline="0">
              <a:solidFill>
                <a:schemeClr val="tx1"/>
              </a:solidFill>
              <a:effectLst/>
              <a:latin typeface="+mn-lt"/>
              <a:ea typeface="+mn-ea"/>
              <a:cs typeface="+mn-cs"/>
            </a:rPr>
            <a:t>   3/ </a:t>
          </a:r>
          <a:r>
            <a:rPr lang="fr-FR" sz="1100" b="1" u="sng" baseline="0">
              <a:solidFill>
                <a:schemeClr val="tx1"/>
              </a:solidFill>
              <a:effectLst/>
              <a:latin typeface="+mn-lt"/>
              <a:ea typeface="+mn-ea"/>
              <a:cs typeface="+mn-cs"/>
            </a:rPr>
            <a:t>Onglet 1 Colonne I  [Progrès]</a:t>
          </a:r>
        </a:p>
        <a:p>
          <a:r>
            <a:rPr lang="fr-FR" sz="1100" baseline="0">
              <a:solidFill>
                <a:schemeClr val="tx1"/>
              </a:solidFill>
              <a:effectLst/>
              <a:latin typeface="+mn-lt"/>
              <a:ea typeface="+mn-ea"/>
              <a:cs typeface="+mn-cs"/>
            </a:rPr>
            <a:t>         J'ai besoin de montrer l'avancé (en barre de progrès).</a:t>
          </a:r>
        </a:p>
        <a:p>
          <a:r>
            <a:rPr lang="fr-FR" sz="1100" baseline="0">
              <a:solidFill>
                <a:schemeClr val="tx1"/>
              </a:solidFill>
              <a:effectLst/>
              <a:latin typeface="+mn-lt"/>
              <a:ea typeface="+mn-ea"/>
              <a:cs typeface="+mn-cs"/>
            </a:rPr>
            <a:t>          Toutefois, ayant plusieur niveaux d'état d'avancement [Débuté] + [En attente info°] + [A la saisie] + [A la validation] + [Terminé],</a:t>
          </a:r>
        </a:p>
        <a:p>
          <a:r>
            <a:rPr lang="fr-FR" sz="1100" baseline="0">
              <a:solidFill>
                <a:schemeClr val="tx1"/>
              </a:solidFill>
              <a:effectLst/>
              <a:latin typeface="+mn-lt"/>
              <a:ea typeface="+mn-ea"/>
              <a:cs typeface="+mn-cs"/>
            </a:rPr>
            <a:t>           je me retrouve bloquée !</a:t>
          </a:r>
        </a:p>
        <a:p>
          <a:r>
            <a:rPr lang="fr-FR" sz="1100" baseline="0">
              <a:solidFill>
                <a:schemeClr val="tx1"/>
              </a:solidFill>
              <a:effectLst/>
              <a:latin typeface="+mn-lt"/>
              <a:ea typeface="+mn-ea"/>
              <a:cs typeface="+mn-cs"/>
            </a:rPr>
            <a:t>           il faudrai que je puisse diviser l'état d'avancement par le nombre de ligne de tâches, </a:t>
          </a:r>
        </a:p>
        <a:p>
          <a:r>
            <a:rPr lang="fr-FR" sz="1100" baseline="0">
              <a:solidFill>
                <a:schemeClr val="tx1"/>
              </a:solidFill>
              <a:effectLst/>
              <a:latin typeface="+mn-lt"/>
              <a:ea typeface="+mn-ea"/>
              <a:cs typeface="+mn-cs"/>
            </a:rPr>
            <a:t>           mais que quoi qu'il en soit, </a:t>
          </a:r>
        </a:p>
        <a:p>
          <a:r>
            <a:rPr lang="fr-FR" sz="1100" baseline="0">
              <a:solidFill>
                <a:schemeClr val="tx1"/>
              </a:solidFill>
              <a:effectLst/>
              <a:latin typeface="+mn-lt"/>
              <a:ea typeface="+mn-ea"/>
              <a:cs typeface="+mn-cs"/>
            </a:rPr>
            <a:t>                                                        quand la cellule [@</a:t>
          </a:r>
          <a:r>
            <a:rPr lang="fr-FR" sz="1100" b="1" baseline="0">
              <a:solidFill>
                <a:schemeClr val="tx1"/>
              </a:solidFill>
              <a:effectLst/>
              <a:latin typeface="+mn-lt"/>
              <a:ea typeface="+mn-ea"/>
              <a:cs typeface="+mn-cs"/>
            </a:rPr>
            <a:t>Terminée] est à 100%, </a:t>
          </a:r>
          <a:r>
            <a:rPr lang="fr-FR" sz="1100" baseline="0">
              <a:solidFill>
                <a:schemeClr val="tx1"/>
              </a:solidFill>
              <a:effectLst/>
              <a:latin typeface="+mn-lt"/>
              <a:ea typeface="+mn-ea"/>
              <a:cs typeface="+mn-cs"/>
            </a:rPr>
            <a:t>alors la </a:t>
          </a:r>
          <a:r>
            <a:rPr lang="fr-FR" sz="1100" b="1" baseline="0">
              <a:solidFill>
                <a:schemeClr val="tx1"/>
              </a:solidFill>
              <a:effectLst/>
              <a:latin typeface="+mn-lt"/>
              <a:ea typeface="+mn-ea"/>
              <a:cs typeface="+mn-cs"/>
            </a:rPr>
            <a:t>barre doit être pleine </a:t>
          </a:r>
        </a:p>
        <a:p>
          <a:r>
            <a:rPr lang="fr-FR" sz="1100" baseline="0">
              <a:solidFill>
                <a:schemeClr val="tx1"/>
              </a:solidFill>
              <a:effectLst/>
              <a:latin typeface="+mn-lt"/>
              <a:ea typeface="+mn-ea"/>
              <a:cs typeface="+mn-cs"/>
            </a:rPr>
            <a:t>                                                        mais si le projet est en cours (soit de [ Débuté ] à ( A la validation ] il me semble qu'ilfaudraiune moyenne des niveaux d'avancement ,</a:t>
          </a:r>
        </a:p>
        <a:p>
          <a:r>
            <a:rPr lang="fr-FR" sz="1100" baseline="0">
              <a:solidFill>
                <a:schemeClr val="tx1"/>
              </a:solidFill>
              <a:effectLst/>
              <a:latin typeface="+mn-lt"/>
              <a:ea typeface="+mn-ea"/>
              <a:cs typeface="+mn-cs"/>
            </a:rPr>
            <a:t>                                                        et quand un projet n'est </a:t>
          </a:r>
          <a:r>
            <a:rPr lang="fr-FR" sz="1100" b="1" baseline="0">
              <a:solidFill>
                <a:schemeClr val="tx1"/>
              </a:solidFill>
              <a:effectLst/>
              <a:latin typeface="+mn-lt"/>
              <a:ea typeface="+mn-ea"/>
              <a:cs typeface="+mn-cs"/>
            </a:rPr>
            <a:t>pas débuté </a:t>
          </a:r>
          <a:r>
            <a:rPr lang="fr-FR" sz="1100" baseline="0">
              <a:solidFill>
                <a:schemeClr val="tx1"/>
              </a:solidFill>
              <a:effectLst/>
              <a:latin typeface="+mn-lt"/>
              <a:ea typeface="+mn-ea"/>
              <a:cs typeface="+mn-cs"/>
            </a:rPr>
            <a:t>(donc 100% dans  [@[Pas débuté], alors la </a:t>
          </a:r>
          <a:r>
            <a:rPr lang="fr-FR" sz="1100" b="1" baseline="0">
              <a:solidFill>
                <a:schemeClr val="tx1"/>
              </a:solidFill>
              <a:effectLst/>
              <a:latin typeface="+mn-lt"/>
              <a:ea typeface="+mn-ea"/>
              <a:cs typeface="+mn-cs"/>
            </a:rPr>
            <a:t>barre devrait être à 0%</a:t>
          </a:r>
          <a:endParaRPr lang="fr-FR" b="1">
            <a:effectLst/>
          </a:endParaRPr>
        </a:p>
        <a:p>
          <a:endParaRPr lang="fr-FR" sz="1100"/>
        </a:p>
        <a:p>
          <a:r>
            <a:rPr lang="fr-FR" sz="1100"/>
            <a:t>   </a:t>
          </a:r>
          <a:r>
            <a:rPr lang="fr-FR" sz="1100" b="1" u="sng"/>
            <a:t>Le</a:t>
          </a:r>
          <a:r>
            <a:rPr lang="fr-FR" sz="1100" b="1" u="sng" baseline="0"/>
            <a:t> Bonus</a:t>
          </a:r>
          <a:r>
            <a:rPr lang="fr-FR" sz="1100" baseline="0"/>
            <a:t> : si la barre de progrès peut passer du rouge au vert en fonction de l'avancment ce serait génial !</a:t>
          </a:r>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11</xdr:col>
      <xdr:colOff>123826</xdr:colOff>
      <xdr:row>0</xdr:row>
      <xdr:rowOff>209550</xdr:rowOff>
    </xdr:from>
    <xdr:to>
      <xdr:col>11</xdr:col>
      <xdr:colOff>1821656</xdr:colOff>
      <xdr:row>0</xdr:row>
      <xdr:rowOff>552451</xdr:rowOff>
    </xdr:to>
    <xdr:grpSp>
      <xdr:nvGrpSpPr>
        <xdr:cNvPr id="14" name="Présentation des projets" descr="Cliquez sur cette forme pour basculer vers l’onglet Détails de la tâche." title="Bouton de navigation - Détail de tâche">
          <a:hlinkClick xmlns:r="http://schemas.openxmlformats.org/officeDocument/2006/relationships" r:id="rId1" tooltip="Cliquez pour afficher la feuille Vue d'ensemble du projet."/>
        </xdr:cNvPr>
        <xdr:cNvGrpSpPr/>
      </xdr:nvGrpSpPr>
      <xdr:grpSpPr>
        <a:xfrm>
          <a:off x="13780295" y="209550"/>
          <a:ext cx="1697830" cy="342901"/>
          <a:chOff x="3476625" y="6515099"/>
          <a:chExt cx="1613907" cy="342901"/>
        </a:xfrm>
      </xdr:grpSpPr>
      <xdr:sp macro="[0]!Sheet2.ShowProjects" textlink="">
        <xdr:nvSpPr>
          <xdr:cNvPr id="15" name="Forme libre 6"/>
          <xdr:cNvSpPr>
            <a:spLocks/>
          </xdr:cNvSpPr>
        </xdr:nvSpPr>
        <xdr:spPr bwMode="auto">
          <a:xfrm flipH="1">
            <a:off x="35909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6" name="Forme libre 7"/>
          <xdr:cNvSpPr>
            <a:spLocks/>
          </xdr:cNvSpPr>
        </xdr:nvSpPr>
        <xdr:spPr bwMode="auto">
          <a:xfrm flipH="1">
            <a:off x="36480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7" name="Zone de texte 16" title="Libellé du bouton de navigation - Détail de tâche">
            <a:hlinkClick xmlns:r="http://schemas.openxmlformats.org/officeDocument/2006/relationships" r:id="rId2"/>
          </xdr:cNvPr>
          <xdr:cNvSpPr txBox="1"/>
        </xdr:nvSpPr>
        <xdr:spPr>
          <a:xfrm>
            <a:off x="3476625" y="6515099"/>
            <a:ext cx="1613907"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Liste des Projets</a:t>
            </a:r>
          </a:p>
        </xdr:txBody>
      </xdr:sp>
    </xdr:grpSp>
    <xdr:clientData fPrintsWithSheet="0"/>
  </xdr:twoCellAnchor>
  <xdr:twoCellAnchor>
    <xdr:from>
      <xdr:col>7</xdr:col>
      <xdr:colOff>345280</xdr:colOff>
      <xdr:row>0</xdr:row>
      <xdr:rowOff>209550</xdr:rowOff>
    </xdr:from>
    <xdr:to>
      <xdr:col>10</xdr:col>
      <xdr:colOff>400051</xdr:colOff>
      <xdr:row>0</xdr:row>
      <xdr:rowOff>552451</xdr:rowOff>
    </xdr:to>
    <xdr:grpSp>
      <xdr:nvGrpSpPr>
        <xdr:cNvPr id="7" name="Présentation des projets" descr="Cliquez sur cette forme pour basculer vers l’onglet Détails de la tâche." title="Bouton de navigation - Détail de tâche">
          <a:hlinkClick xmlns:r="http://schemas.openxmlformats.org/officeDocument/2006/relationships" r:id="rId1" tooltip="Cliquez pour afficher la feuille Vue d'ensemble du projet."/>
        </xdr:cNvPr>
        <xdr:cNvGrpSpPr/>
      </xdr:nvGrpSpPr>
      <xdr:grpSpPr>
        <a:xfrm>
          <a:off x="9989343" y="209550"/>
          <a:ext cx="3233739" cy="342901"/>
          <a:chOff x="3590925" y="6515099"/>
          <a:chExt cx="2449562" cy="342901"/>
        </a:xfrm>
      </xdr:grpSpPr>
      <xdr:sp macro="[0]!Sheet2.ShowProjects" textlink="">
        <xdr:nvSpPr>
          <xdr:cNvPr id="8" name="Forme libre 6"/>
          <xdr:cNvSpPr>
            <a:spLocks/>
          </xdr:cNvSpPr>
        </xdr:nvSpPr>
        <xdr:spPr bwMode="auto">
          <a:xfrm flipH="1">
            <a:off x="35909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9" name="Forme libre 7"/>
          <xdr:cNvSpPr>
            <a:spLocks/>
          </xdr:cNvSpPr>
        </xdr:nvSpPr>
        <xdr:spPr bwMode="auto">
          <a:xfrm flipH="1">
            <a:off x="36480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0" name="Zone de texte 16" title="Libellé du bouton de navigation - Détail de tâche">
            <a:hlinkClick xmlns:r="http://schemas.openxmlformats.org/officeDocument/2006/relationships" r:id="rId3"/>
          </xdr:cNvPr>
          <xdr:cNvSpPr txBox="1"/>
        </xdr:nvSpPr>
        <xdr:spPr>
          <a:xfrm>
            <a:off x="3659236" y="6515099"/>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Planning Prévisionnel Activité </a:t>
            </a:r>
          </a:p>
        </xdr:txBody>
      </xdr:sp>
    </xdr:grpSp>
    <xdr:clientData fPrintsWithSheet="0"/>
  </xdr:twoCellAnchor>
  <xdr:twoCellAnchor>
    <xdr:from>
      <xdr:col>4</xdr:col>
      <xdr:colOff>1313920</xdr:colOff>
      <xdr:row>0</xdr:row>
      <xdr:rowOff>564886</xdr:rowOff>
    </xdr:from>
    <xdr:to>
      <xdr:col>6</xdr:col>
      <xdr:colOff>576791</xdr:colOff>
      <xdr:row>1</xdr:row>
      <xdr:rowOff>427302</xdr:rowOff>
    </xdr:to>
    <xdr:sp macro="" textlink="">
      <xdr:nvSpPr>
        <xdr:cNvPr id="12" name="Rectangle à coins arrondis 11"/>
        <xdr:cNvSpPr/>
      </xdr:nvSpPr>
      <xdr:spPr>
        <a:xfrm>
          <a:off x="4266670" y="564886"/>
          <a:ext cx="5204090" cy="529166"/>
        </a:xfrm>
        <a:prstGeom prst="wedgeRoundRectCallout">
          <a:avLst>
            <a:gd name="adj1" fmla="val 106583"/>
            <a:gd name="adj2" fmla="val 90022"/>
            <a:gd name="adj3" fmla="val 16667"/>
          </a:avLst>
        </a:prstGeom>
        <a:solidFill>
          <a:schemeClr val="bg1">
            <a:lumMod val="8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eaLnBrk="1" fontAlgn="auto" latinLnBrk="0" hangingPunct="1"/>
          <a:r>
            <a:rPr lang="fr-FR" sz="1000" b="1" u="sng">
              <a:solidFill>
                <a:schemeClr val="lt1"/>
              </a:solidFill>
              <a:effectLst/>
              <a:latin typeface="+mj-lt"/>
              <a:ea typeface="+mn-ea"/>
              <a:cs typeface="+mn-cs"/>
            </a:rPr>
            <a:t>Noter un 1 </a:t>
          </a:r>
          <a:r>
            <a:rPr lang="fr-FR" sz="900">
              <a:solidFill>
                <a:schemeClr val="lt1"/>
              </a:solidFill>
              <a:effectLst/>
              <a:latin typeface="+mj-lt"/>
              <a:ea typeface="+mn-ea"/>
              <a:cs typeface="+mn-cs"/>
            </a:rPr>
            <a:t>dans les cellules "Pas débuté" à "Terminé" en fonction de l'avancé de a tâche</a:t>
          </a:r>
        </a:p>
        <a:p>
          <a:pPr eaLnBrk="1" fontAlgn="auto" latinLnBrk="0" hangingPunct="1"/>
          <a:r>
            <a:rPr lang="fr-FR" sz="400">
              <a:effectLst/>
              <a:latin typeface="+mj-lt"/>
            </a:rPr>
            <a:t>  </a:t>
          </a:r>
        </a:p>
        <a:p>
          <a:r>
            <a:rPr lang="fr-FR" sz="1000" b="1" u="sng">
              <a:solidFill>
                <a:schemeClr val="lt1"/>
              </a:solidFill>
              <a:effectLst/>
              <a:latin typeface="+mj-lt"/>
              <a:ea typeface="+mn-ea"/>
              <a:cs typeface="+mn-cs"/>
            </a:rPr>
            <a:t>CONSEIL</a:t>
          </a:r>
          <a:r>
            <a:rPr lang="zh-CN" altLang="fr-FR" sz="1000" b="1" u="sng">
              <a:solidFill>
                <a:schemeClr val="lt1"/>
              </a:solidFill>
              <a:effectLst/>
              <a:latin typeface="+mj-lt"/>
              <a:ea typeface="+mn-ea"/>
              <a:cs typeface="+mn-cs"/>
            </a:rPr>
            <a:t> </a:t>
          </a:r>
          <a:r>
            <a:rPr lang="fr-FR" sz="900">
              <a:solidFill>
                <a:schemeClr val="lt1"/>
              </a:solidFill>
              <a:effectLst/>
              <a:latin typeface="+mj-lt"/>
              <a:ea typeface="+mn-ea"/>
              <a:cs typeface="+mn-cs"/>
            </a:rPr>
            <a:t>: double-cliquez dans la colonne Terminé</a:t>
          </a:r>
          <a:r>
            <a:rPr lang="zh-CN" altLang="fr-FR" sz="900">
              <a:solidFill>
                <a:schemeClr val="lt1"/>
              </a:solidFill>
              <a:effectLst/>
              <a:latin typeface="+mj-lt"/>
              <a:ea typeface="+mn-ea"/>
              <a:cs typeface="+mn-cs"/>
            </a:rPr>
            <a:t> </a:t>
          </a:r>
          <a:r>
            <a:rPr lang="fr-FR" sz="900">
              <a:solidFill>
                <a:schemeClr val="lt1"/>
              </a:solidFill>
              <a:effectLst/>
              <a:latin typeface="+mj-lt"/>
              <a:ea typeface="+mn-ea"/>
              <a:cs typeface="+mn-cs"/>
            </a:rPr>
            <a:t>lorsque la tâche est terminée</a:t>
          </a:r>
          <a:endParaRPr lang="fr-FR" sz="900">
            <a:latin typeface="+mj-l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19050</xdr:colOff>
      <xdr:row>0</xdr:row>
      <xdr:rowOff>9525</xdr:rowOff>
    </xdr:from>
    <xdr:to>
      <xdr:col>14</xdr:col>
      <xdr:colOff>9525</xdr:colOff>
      <xdr:row>0</xdr:row>
      <xdr:rowOff>495300</xdr:rowOff>
    </xdr:to>
    <xdr:pic>
      <xdr:nvPicPr>
        <xdr:cNvPr id="2" name="Image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35225" y="9525"/>
          <a:ext cx="458152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Projets" displayName="Projets" ref="B3:L36" headerRowDxfId="30" dataDxfId="29">
  <autoFilter ref="B3:L36"/>
  <tableColumns count="11">
    <tableColumn id="1" name="Projets &amp; Actions" totalsRowLabel="Total" dataDxfId="28" dataCellStyle="Indent"/>
    <tableColumn id="11" name="Pas débuté" dataDxfId="20" dataCellStyle="Pourcentage">
      <calculatedColumnFormula>IFERROR(
(SUMIFS(Tâches[Pas débuté],Tâches[Actions],Projets[[#This Row],[Projets &amp; Actions]])
/
COUNTIFS(Tâches[Actions],Projets[[#This Row],[Projets &amp; Actions]]))
+0.0001,0.0001)</calculatedColumnFormula>
    </tableColumn>
    <tableColumn id="9" name="Débuté" dataDxfId="19" dataCellStyle="Indent">
      <calculatedColumnFormula>IFERROR(
(SUMIFS(Tâches[Débuté],Tâches[Actions],Projets[[#This Row],[Projets &amp; Actions]])
/
COUNTIFS(Tâches[Actions],Projets[[#This Row],[Projets &amp; Actions]]))
+0.0001,0.0001)</calculatedColumnFormula>
    </tableColumn>
    <tableColumn id="10" name="En attente info°" dataDxfId="18" dataCellStyle="Indent">
      <calculatedColumnFormula>IFERROR(
(SUMIFS(Tâches[En attente info°],Tâches[Actions],Projets[[#This Row],[Projets &amp; Actions]])
/
COUNTIFS(Tâches[Actions],Projets[[#This Row],[Projets &amp; Actions]]))
+0.0001,0.0001)</calculatedColumnFormula>
    </tableColumn>
    <tableColumn id="8" name="A la saisie" dataDxfId="17" dataCellStyle="Indent">
      <calculatedColumnFormula>IFERROR(
(SUMIFS(Tâches[A la saisie],Tâches[Actions],Projets[[#This Row],[Projets &amp; Actions]])
/
COUNTIFS(Tâches[Actions],Projets[[#This Row],[Projets &amp; Actions]]))
+0.0001,0.0001)</calculatedColumnFormula>
    </tableColumn>
    <tableColumn id="7" name="A la valid°" dataDxfId="16" dataCellStyle="Indent">
      <calculatedColumnFormula>IFERROR(
(SUMIFS(Tâches[A la valid°],Tâches[Actions],Projets[[#This Row],[Projets &amp; Actions]])
/
COUNTIFS(Tâches[Actions],Projets[[#This Row],[Projets &amp; Actions]]))
+0.0001,0.0001)</calculatedColumnFormula>
    </tableColumn>
    <tableColumn id="2" name="Terminé" totalsRowFunction="count" dataDxfId="15" totalsRowDxfId="27">
      <calculatedColumnFormula>IFERROR(
(SUMIFS(Tâches[Terminé],Tâches[Actions],Projets[[#This Row],[Projets &amp; Actions]])
/
COUNTIFS(Tâches[Actions],Projets[[#This Row],[Projets &amp; Actions]]))
+0.0001,0.0001)</calculatedColumnFormula>
    </tableColumn>
    <tableColumn id="3" name="Progrès" dataDxfId="13" totalsRowDxfId="26" dataCellStyle="Chart">
      <calculatedColumnFormula>REPT("|",(Projets[Terminé])*175)</calculatedColumnFormula>
    </tableColumn>
    <tableColumn id="4" name=" Début" dataDxfId="21" totalsRowDxfId="25">
      <calculatedColumnFormula>IFERROR(MIN(IF((Tâches[Actions]=Projets[[#This Row],[Projets &amp; Actions]])*(Tâches[Début]&gt;0),Tâches[Début])),"-")</calculatedColumnFormula>
    </tableColumn>
    <tableColumn id="5" name=" Fin" dataDxfId="14" totalsRowDxfId="24">
      <calculatedColumnFormula>MAX(IF((Tâches[Actions]=Projets[[#This Row],[Projets &amp; Actions]])*(Tâches[Début]&gt;0),Tâches[[Début]:[Fin]]))</calculatedColumnFormula>
    </tableColumn>
    <tableColumn id="6" name="Remarques" totalsRowFunction="count" dataDxfId="23" totalsRowDxfId="22" dataCellStyle="Indent"/>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2" name="Tâches" displayName="Tâches" ref="B3:L22" totalsRowShown="0" headerRowDxfId="12" dataDxfId="3">
  <autoFilter ref="B3:L22"/>
  <tableColumns count="11">
    <tableColumn id="3" name="Début" dataDxfId="2"/>
    <tableColumn id="4" name="Fin" dataDxfId="0"/>
    <tableColumn id="1" name="Actions" dataDxfId="1" dataCellStyle="Indent"/>
    <tableColumn id="2" name="Tâches" dataDxfId="11" dataCellStyle="Indent"/>
    <tableColumn id="11" name="Pas débuté" dataDxfId="10" dataCellStyle="Indent"/>
    <tableColumn id="7" name="Débuté" dataDxfId="9" dataCellStyle="Indent"/>
    <tableColumn id="8" name="En attente info°" dataDxfId="8" dataCellStyle="Indent"/>
    <tableColumn id="10" name="A la saisie" dataDxfId="7" dataCellStyle="Indent"/>
    <tableColumn id="9" name="A la valid°" dataDxfId="6" dataCellStyle="Indent"/>
    <tableColumn id="5" name="Terminé" dataDxfId="5"/>
    <tableColumn id="6" name="Remarques" dataDxfId="4" dataCellStyle="Indent"/>
  </tableColumns>
  <tableStyleInfo name="Weekly Planner Tables" showFirstColumn="0" showLastColumn="0" showRowStripes="1" showColumnStripes="0"/>
  <extLst>
    <ext xmlns:x14="http://schemas.microsoft.com/office/spreadsheetml/2009/9/main" uri="{504A1905-F514-4f6f-8877-14C23A59335A}">
      <x14:table altText="Task Details" altTextSummary="List of details for each task such as, Project, Task, Start date, End date, Done, and Notes."/>
    </ext>
  </extLst>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election activeCell="C17" sqref="C17"/>
    </sheetView>
  </sheetViews>
  <sheetFormatPr baseColWidth="10" defaultRowHeight="14.25" x14ac:dyDescent="0.3"/>
  <cols>
    <col min="1" max="1" width="14.42578125" bestFit="1" customWidth="1"/>
    <col min="2" max="2" width="27.42578125" style="54" customWidth="1"/>
  </cols>
  <sheetData>
    <row r="1" spans="1:3" x14ac:dyDescent="0.3">
      <c r="A1" t="s">
        <v>164</v>
      </c>
      <c r="B1" s="55">
        <v>2022</v>
      </c>
    </row>
    <row r="2" spans="1:3" x14ac:dyDescent="0.3">
      <c r="A2" t="s">
        <v>162</v>
      </c>
      <c r="B2" s="55" t="s">
        <v>163</v>
      </c>
    </row>
    <row r="3" spans="1:3" x14ac:dyDescent="0.3">
      <c r="A3" t="s">
        <v>167</v>
      </c>
      <c r="B3" s="55" t="s">
        <v>168</v>
      </c>
    </row>
    <row r="4" spans="1:3" x14ac:dyDescent="0.3">
      <c r="A4" t="s">
        <v>165</v>
      </c>
      <c r="B4" s="55" t="s">
        <v>166</v>
      </c>
    </row>
    <row r="7" spans="1:3" x14ac:dyDescent="0.3">
      <c r="A7" t="s">
        <v>169</v>
      </c>
      <c r="B7" t="s">
        <v>170</v>
      </c>
    </row>
    <row r="16" spans="1:3" x14ac:dyDescent="0.3">
      <c r="C16" t="str">
        <f>CONCATENATE("Projet  de l'année ",B1)</f>
        <v>Projet  de l'année 2022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pageSetUpPr fitToPage="1"/>
  </sheetPr>
  <dimension ref="B1:N283"/>
  <sheetViews>
    <sheetView showGridLines="0" showZeros="0" tabSelected="1" zoomScale="80" zoomScaleNormal="80" workbookViewId="0">
      <pane ySplit="3" topLeftCell="A38" activePane="bottomLeft" state="frozen"/>
      <selection pane="bottomLeft" activeCell="L49" sqref="L49"/>
    </sheetView>
  </sheetViews>
  <sheetFormatPr baseColWidth="10" defaultColWidth="9.140625" defaultRowHeight="18" customHeight="1" x14ac:dyDescent="0.3"/>
  <cols>
    <col min="1" max="1" width="1.42578125" customWidth="1"/>
    <col min="2" max="2" width="30.7109375" customWidth="1"/>
    <col min="3" max="3" width="15.5703125" bestFit="1" customWidth="1"/>
    <col min="4" max="4" width="11.5703125" customWidth="1"/>
    <col min="5" max="5" width="19.42578125" bestFit="1" customWidth="1"/>
    <col min="6" max="6" width="14.42578125" bestFit="1" customWidth="1"/>
    <col min="7" max="7" width="13.85546875" bestFit="1" customWidth="1"/>
    <col min="8" max="8" width="11.5703125" customWidth="1"/>
    <col min="9" max="9" width="34.5703125" customWidth="1"/>
    <col min="10" max="10" width="12.140625" style="54" customWidth="1"/>
    <col min="11" max="11" width="12.140625" customWidth="1"/>
    <col min="12" max="12" width="51.140625" customWidth="1"/>
    <col min="13" max="13" width="3.85546875" customWidth="1"/>
  </cols>
  <sheetData>
    <row r="1" spans="2:14" ht="52.5" customHeight="1" x14ac:dyDescent="0.3">
      <c r="B1" s="1" t="str">
        <f>CONCATENATE("Présentation de l'Activité ",'Prévisionnel Activité'!B1)</f>
        <v>Présentation de l'Activité 2022</v>
      </c>
      <c r="C1" s="1"/>
      <c r="D1" s="1"/>
      <c r="E1" s="1"/>
      <c r="F1" s="1"/>
      <c r="G1" s="1"/>
    </row>
    <row r="3" spans="2:14" ht="18" customHeight="1" x14ac:dyDescent="0.3">
      <c r="B3" s="2" t="s">
        <v>120</v>
      </c>
      <c r="C3" s="175" t="s">
        <v>11</v>
      </c>
      <c r="D3" s="57" t="s">
        <v>7</v>
      </c>
      <c r="E3" s="58" t="s">
        <v>8</v>
      </c>
      <c r="F3" s="59" t="s">
        <v>10</v>
      </c>
      <c r="G3" s="60" t="s">
        <v>9</v>
      </c>
      <c r="H3" s="61" t="s">
        <v>6</v>
      </c>
      <c r="I3" s="3" t="s">
        <v>0</v>
      </c>
      <c r="J3" s="4" t="s">
        <v>1</v>
      </c>
      <c r="K3" s="4" t="s">
        <v>2</v>
      </c>
      <c r="L3" s="2" t="s">
        <v>3</v>
      </c>
    </row>
    <row r="4" spans="2:14" ht="18" customHeight="1" x14ac:dyDescent="0.3">
      <c r="B4" s="152" t="s">
        <v>70</v>
      </c>
      <c r="C4" s="215">
        <f>IFERROR(
(SUMIFS(Tâches[Pas débuté],Tâches[Actions],Projets[[#This Row],[Projets &amp; Actions]])
/
COUNTIFS(Tâches[Actions],Projets[[#This Row],[Projets &amp; Actions]]))
+0.0001,0.0001)</f>
        <v>1E-4</v>
      </c>
      <c r="D4" s="62">
        <f>IFERROR(
(SUMIFS(Tâches[Débuté],Tâches[Actions],Projets[[#This Row],[Projets &amp; Actions]])
/
COUNTIFS(Tâches[Actions],Projets[[#This Row],[Projets &amp; Actions]]))
+0.0001,0.0001)</f>
        <v>1E-4</v>
      </c>
      <c r="E4" s="62">
        <f>IFERROR(
(SUMIFS(Tâches[En attente info°],Tâches[Actions],Projets[[#This Row],[Projets &amp; Actions]])
/
COUNTIFS(Tâches[Actions],Projets[[#This Row],[Projets &amp; Actions]]))
+0.0001,0.0001)</f>
        <v>1E-4</v>
      </c>
      <c r="F4" s="62">
        <f>IFERROR(
(SUMIFS(Tâches[A la saisie],Tâches[Actions],Projets[[#This Row],[Projets &amp; Actions]])
/
COUNTIFS(Tâches[Actions],Projets[[#This Row],[Projets &amp; Actions]]))
+0.0001,0.0001)</f>
        <v>1E-4</v>
      </c>
      <c r="G4" s="220">
        <f>IFERROR(
(SUMIFS(Tâches[A la valid°],Tâches[Actions],Projets[[#This Row],[Projets &amp; Actions]])
/
COUNTIFS(Tâches[Actions],Projets[[#This Row],[Projets &amp; Actions]]))
+0.0001,0.0001)</f>
        <v>1E-4</v>
      </c>
      <c r="H4" s="62">
        <f>IFERROR(
(SUMIFS(Tâches[Terminé],Tâches[Actions],Projets[[#This Row],[Projets &amp; Actions]])
/
COUNTIFS(Tâches[Actions],Projets[[#This Row],[Projets &amp; Actions]]))
+0.0001,0.0001)</f>
        <v>1E-4</v>
      </c>
      <c r="I4" s="141" t="str">
        <f>REPT("|",(Projets[Terminé])*175)</f>
        <v/>
      </c>
      <c r="J4" s="183">
        <f>IFERROR(MIN(IF((Tâches[Actions]=Projets[[#This Row],[Projets &amp; Actions]])*(Tâches[Début]&gt;0),Tâches[Début])),"-")</f>
        <v>0</v>
      </c>
      <c r="K4" s="182">
        <f>MAX(IF((Tâches[Actions]=Projets[[#This Row],[Projets &amp; Actions]])*(Tâches[Début]&gt;0),Tâches[[Début]:[Fin]]))</f>
        <v>0</v>
      </c>
      <c r="L4" s="139"/>
      <c r="N4" t="s">
        <v>136</v>
      </c>
    </row>
    <row r="5" spans="2:14" ht="18" customHeight="1" x14ac:dyDescent="0.3">
      <c r="B5" s="152" t="s">
        <v>71</v>
      </c>
      <c r="C5" s="62">
        <f>IFERROR(
(SUMIFS(Tâches[Pas débuté],Tâches[Actions],Projets[[#This Row],[Projets &amp; Actions]])
/
COUNTIFS(Tâches[Actions],Projets[[#This Row],[Projets &amp; Actions]]))
+0.0001,0.0001)</f>
        <v>1E-4</v>
      </c>
      <c r="D5" s="62">
        <f>IFERROR(
(SUMIFS(Tâches[Débuté],Tâches[Actions],Projets[[#This Row],[Projets &amp; Actions]])
/
COUNTIFS(Tâches[Actions],Projets[[#This Row],[Projets &amp; Actions]]))
+0.0001,0.0001)</f>
        <v>1E-4</v>
      </c>
      <c r="E5" s="62">
        <f>IFERROR(
(SUMIFS(Tâches[En attente info°],Tâches[Actions],Projets[[#This Row],[Projets &amp; Actions]])
/
COUNTIFS(Tâches[Actions],Projets[[#This Row],[Projets &amp; Actions]]))
+0.0001,0.0001)</f>
        <v>1E-4</v>
      </c>
      <c r="F5" s="62">
        <f>IFERROR(
(SUMIFS(Tâches[A la saisie],Tâches[Actions],Projets[[#This Row],[Projets &amp; Actions]])
/
COUNTIFS(Tâches[Actions],Projets[[#This Row],[Projets &amp; Actions]]))
+0.0001,0.0001)</f>
        <v>1E-4</v>
      </c>
      <c r="G5" s="62">
        <f>IFERROR(
(SUMIFS(Tâches[A la valid°],Tâches[Actions],Projets[[#This Row],[Projets &amp; Actions]])
/
COUNTIFS(Tâches[Actions],Projets[[#This Row],[Projets &amp; Actions]]))
+0.0001,0.0001)</f>
        <v>1E-4</v>
      </c>
      <c r="H5" s="62">
        <f>IFERROR(
(SUMIFS(Tâches[Terminé],Tâches[Actions],Projets[[#This Row],[Projets &amp; Actions]])
/
COUNTIFS(Tâches[Actions],Projets[[#This Row],[Projets &amp; Actions]]))
+0.0001,0.0001)</f>
        <v>1E-4</v>
      </c>
      <c r="I5" s="141" t="str">
        <f>REPT("|",(Projets[Terminé])*175)</f>
        <v/>
      </c>
      <c r="J5" s="183">
        <f>IFERROR(MIN(IF((Tâches[Actions]=Projets[[#This Row],[Projets &amp; Actions]])*(Tâches[Début]&gt;0),Tâches[Début])),"-")</f>
        <v>0</v>
      </c>
      <c r="K5" s="182">
        <f>MAX(IF((Tâches[Actions]=Projets[[#This Row],[Projets &amp; Actions]])*(Tâches[Début]&gt;0),Tâches[[Début]:[Fin]]))</f>
        <v>0</v>
      </c>
      <c r="L5" s="223" t="s">
        <v>139</v>
      </c>
      <c r="N5" s="168"/>
    </row>
    <row r="6" spans="2:14" ht="18" customHeight="1" x14ac:dyDescent="0.3">
      <c r="B6" s="152" t="s">
        <v>72</v>
      </c>
      <c r="C6" s="62">
        <f>IFERROR(
(SUMIFS(Tâches[Pas débuté],Tâches[Actions],Projets[[#This Row],[Projets &amp; Actions]])
/
COUNTIFS(Tâches[Actions],Projets[[#This Row],[Projets &amp; Actions]]))
+0.0001,0.0001)</f>
        <v>1E-4</v>
      </c>
      <c r="D6" s="62">
        <f>IFERROR(
(SUMIFS(Tâches[Débuté],Tâches[Actions],Projets[[#This Row],[Projets &amp; Actions]])
/
COUNTIFS(Tâches[Actions],Projets[[#This Row],[Projets &amp; Actions]]))
+0.0001,0.0001)</f>
        <v>1E-4</v>
      </c>
      <c r="E6" s="62">
        <f>IFERROR(
(SUMIFS(Tâches[En attente info°],Tâches[Actions],Projets[[#This Row],[Projets &amp; Actions]])
/
COUNTIFS(Tâches[Actions],Projets[[#This Row],[Projets &amp; Actions]]))
+0.0001,0.0001)</f>
        <v>1E-4</v>
      </c>
      <c r="F6" s="62">
        <f>IFERROR(
(SUMIFS(Tâches[A la saisie],Tâches[Actions],Projets[[#This Row],[Projets &amp; Actions]])
/
COUNTIFS(Tâches[Actions],Projets[[#This Row],[Projets &amp; Actions]]))
+0.0001,0.0001)</f>
        <v>1E-4</v>
      </c>
      <c r="G6" s="62">
        <f>IFERROR(
(SUMIFS(Tâches[A la valid°],Tâches[Actions],Projets[[#This Row],[Projets &amp; Actions]])
/
COUNTIFS(Tâches[Actions],Projets[[#This Row],[Projets &amp; Actions]]))
+0.0001,0.0001)</f>
        <v>1E-4</v>
      </c>
      <c r="H6" s="147">
        <f>IFERROR(
(SUMIFS(Tâches[Terminé],Tâches[Actions],Projets[[#This Row],[Projets &amp; Actions]])
/
COUNTIFS(Tâches[Actions],Projets[[#This Row],[Projets &amp; Actions]]))
+0.0001,0.0001)</f>
        <v>1E-4</v>
      </c>
      <c r="I6" s="141" t="str">
        <f>REPT("|",(Projets[Terminé])*175)</f>
        <v/>
      </c>
      <c r="J6" s="183">
        <f>IFERROR(MIN(IF((Tâches[Actions]=Projets[[#This Row],[Projets &amp; Actions]])*(Tâches[Début]&gt;0),Tâches[Début])),"-")</f>
        <v>0</v>
      </c>
      <c r="K6" s="182">
        <f>MAX(IF((Tâches[Actions]=Projets[[#This Row],[Projets &amp; Actions]])*(Tâches[Début]&gt;0),Tâches[[Début]:[Fin]]))</f>
        <v>0</v>
      </c>
      <c r="L6" s="139"/>
    </row>
    <row r="7" spans="2:14" ht="18" customHeight="1" x14ac:dyDescent="0.3">
      <c r="B7" s="137" t="s">
        <v>66</v>
      </c>
      <c r="C7" s="62">
        <f>IFERROR(
(SUMIFS(Tâches[Pas débuté],Tâches[Actions],Projets[[#This Row],[Projets &amp; Actions]])
/
COUNTIFS(Tâches[Actions],Projets[[#This Row],[Projets &amp; Actions]]))
+0.0001,0.0001)</f>
        <v>1E-4</v>
      </c>
      <c r="D7" s="62">
        <f>IFERROR(
(SUMIFS(Tâches[Débuté],Tâches[Actions],Projets[[#This Row],[Projets &amp; Actions]])
/
COUNTIFS(Tâches[Actions],Projets[[#This Row],[Projets &amp; Actions]]))
+0.0001,0.0001)</f>
        <v>1E-4</v>
      </c>
      <c r="E7" s="62">
        <f>IFERROR(
(SUMIFS(Tâches[En attente info°],Tâches[Actions],Projets[[#This Row],[Projets &amp; Actions]])
/
COUNTIFS(Tâches[Actions],Projets[[#This Row],[Projets &amp; Actions]]))
+0.0001,0.0001)</f>
        <v>1E-4</v>
      </c>
      <c r="F7" s="62">
        <f>IFERROR(
(SUMIFS(Tâches[A la saisie],Tâches[Actions],Projets[[#This Row],[Projets &amp; Actions]])
/
COUNTIFS(Tâches[Actions],Projets[[#This Row],[Projets &amp; Actions]]))
+0.0001,0.0001)</f>
        <v>1E-4</v>
      </c>
      <c r="G7" s="62">
        <f>IFERROR(
(SUMIFS(Tâches[A la valid°],Tâches[Actions],Projets[[#This Row],[Projets &amp; Actions]])
/
COUNTIFS(Tâches[Actions],Projets[[#This Row],[Projets &amp; Actions]]))
+0.0001,0.0001)</f>
        <v>1E-4</v>
      </c>
      <c r="H7" s="62">
        <f>IFERROR(
(SUMIFS(Tâches[Terminé],Tâches[Actions],Projets[[#This Row],[Projets &amp; Actions]])
/
COUNTIFS(Tâches[Actions],Projets[[#This Row],[Projets &amp; Actions]]))
+0.0001,0.0001)</f>
        <v>1E-4</v>
      </c>
      <c r="I7" s="141" t="str">
        <f>REPT("|",(Projets[Terminé])*175)</f>
        <v/>
      </c>
      <c r="J7" s="183">
        <f>IFERROR(MIN(IF((Tâches[Actions]=Projets[[#This Row],[Projets &amp; Actions]])*(Tâches[Début]&gt;0),Tâches[Début])),"-")</f>
        <v>0</v>
      </c>
      <c r="K7" s="182">
        <f>MAX(IF((Tâches[Actions]=Projets[[#This Row],[Projets &amp; Actions]])*(Tâches[Début]&gt;0),Tâches[[Début]:[Fin]]))</f>
        <v>0</v>
      </c>
      <c r="L7" s="139"/>
    </row>
    <row r="8" spans="2:14" ht="18" customHeight="1" x14ac:dyDescent="0.3">
      <c r="B8" s="150" t="s">
        <v>67</v>
      </c>
      <c r="C8" s="62">
        <f>IFERROR(
(SUMIFS(Tâches[Pas débuté],Tâches[Actions],Projets[[#This Row],[Projets &amp; Actions]])
/
COUNTIFS(Tâches[Actions],Projets[[#This Row],[Projets &amp; Actions]]))
+0.0001,0.0001)</f>
        <v>1E-4</v>
      </c>
      <c r="D8" s="62">
        <f>IFERROR(
(SUMIFS(Tâches[Débuté],Tâches[Actions],Projets[[#This Row],[Projets &amp; Actions]])
/
COUNTIFS(Tâches[Actions],Projets[[#This Row],[Projets &amp; Actions]]))
+0.0001,0.0001)</f>
        <v>1E-4</v>
      </c>
      <c r="E8" s="62">
        <f>IFERROR(
(SUMIFS(Tâches[En attente info°],Tâches[Actions],Projets[[#This Row],[Projets &amp; Actions]])
/
COUNTIFS(Tâches[Actions],Projets[[#This Row],[Projets &amp; Actions]]))
+0.0001,0.0001)</f>
        <v>1E-4</v>
      </c>
      <c r="F8" s="62">
        <f>IFERROR(
(SUMIFS(Tâches[A la saisie],Tâches[Actions],Projets[[#This Row],[Projets &amp; Actions]])
/
COUNTIFS(Tâches[Actions],Projets[[#This Row],[Projets &amp; Actions]]))
+0.0001,0.0001)</f>
        <v>1E-4</v>
      </c>
      <c r="G8" s="62">
        <f>IFERROR(
(SUMIFS(Tâches[A la valid°],Tâches[Actions],Projets[[#This Row],[Projets &amp; Actions]])
/
COUNTIFS(Tâches[Actions],Projets[[#This Row],[Projets &amp; Actions]]))
+0.0001,0.0001)</f>
        <v>1E-4</v>
      </c>
      <c r="H8" s="62">
        <f>IFERROR(
(SUMIFS(Tâches[Terminé],Tâches[Actions],Projets[[#This Row],[Projets &amp; Actions]])
/
COUNTIFS(Tâches[Actions],Projets[[#This Row],[Projets &amp; Actions]]))
+0.0001,0.0001)</f>
        <v>1E-4</v>
      </c>
      <c r="I8" s="141" t="str">
        <f>REPT("|",(Projets[Terminé])*175)</f>
        <v/>
      </c>
      <c r="J8" s="183">
        <f>IFERROR(MIN(IF((Tâches[Actions]=Projets[[#This Row],[Projets &amp; Actions]])*(Tâches[Début]&gt;0),Tâches[Début])),"-")</f>
        <v>0</v>
      </c>
      <c r="K8" s="182">
        <f>MAX(IF((Tâches[Actions]=Projets[[#This Row],[Projets &amp; Actions]])*(Tâches[Début]&gt;0),Tâches[[Début]:[Fin]]))</f>
        <v>0</v>
      </c>
      <c r="L8" s="139"/>
    </row>
    <row r="9" spans="2:14" ht="18" customHeight="1" x14ac:dyDescent="0.3">
      <c r="B9" s="150" t="s">
        <v>68</v>
      </c>
      <c r="C9" s="62">
        <f>IFERROR(
(SUMIFS(Tâches[Pas débuté],Tâches[Actions],Projets[[#This Row],[Projets &amp; Actions]])
/
COUNTIFS(Tâches[Actions],Projets[[#This Row],[Projets &amp; Actions]]))
+0.0001,0.0001)</f>
        <v>1E-4</v>
      </c>
      <c r="D9" s="62">
        <f>IFERROR(
(SUMIFS(Tâches[Débuté],Tâches[Actions],Projets[[#This Row],[Projets &amp; Actions]])
/
COUNTIFS(Tâches[Actions],Projets[[#This Row],[Projets &amp; Actions]]))
+0.0001,0.0001)</f>
        <v>1E-4</v>
      </c>
      <c r="E9" s="62">
        <f>IFERROR(
(SUMIFS(Tâches[En attente info°],Tâches[Actions],Projets[[#This Row],[Projets &amp; Actions]])
/
COUNTIFS(Tâches[Actions],Projets[[#This Row],[Projets &amp; Actions]]))
+0.0001,0.0001)</f>
        <v>1E-4</v>
      </c>
      <c r="F9" s="62">
        <f>IFERROR(
(SUMIFS(Tâches[A la saisie],Tâches[Actions],Projets[[#This Row],[Projets &amp; Actions]])
/
COUNTIFS(Tâches[Actions],Projets[[#This Row],[Projets &amp; Actions]]))
+0.0001,0.0001)</f>
        <v>1E-4</v>
      </c>
      <c r="G9" s="62">
        <f>IFERROR(
(SUMIFS(Tâches[A la valid°],Tâches[Actions],Projets[[#This Row],[Projets &amp; Actions]])
/
COUNTIFS(Tâches[Actions],Projets[[#This Row],[Projets &amp; Actions]]))
+0.0001,0.0001)</f>
        <v>1E-4</v>
      </c>
      <c r="H9" s="62">
        <f>IFERROR(
(SUMIFS(Tâches[Terminé],Tâches[Actions],Projets[[#This Row],[Projets &amp; Actions]])
/
COUNTIFS(Tâches[Actions],Projets[[#This Row],[Projets &amp; Actions]]))
+0.0001,0.0001)</f>
        <v>1E-4</v>
      </c>
      <c r="I9" s="141" t="str">
        <f>REPT("|",(Projets[Terminé])*175)</f>
        <v/>
      </c>
      <c r="J9" s="183">
        <f>IFERROR(MIN(IF((Tâches[Actions]=Projets[[#This Row],[Projets &amp; Actions]])*(Tâches[Début]&gt;0),Tâches[Début])),"-")</f>
        <v>0</v>
      </c>
      <c r="K9" s="182">
        <f>MAX(IF((Tâches[Actions]=Projets[[#This Row],[Projets &amp; Actions]])*(Tâches[Début]&gt;0),Tâches[[Début]:[Fin]]))</f>
        <v>0</v>
      </c>
      <c r="L9" s="139"/>
    </row>
    <row r="10" spans="2:14" ht="18" customHeight="1" x14ac:dyDescent="0.3">
      <c r="B10" s="150" t="s">
        <v>69</v>
      </c>
      <c r="C10" s="62">
        <f>IFERROR(
(SUMIFS(Tâches[Pas débuté],Tâches[Actions],Projets[[#This Row],[Projets &amp; Actions]])
/
COUNTIFS(Tâches[Actions],Projets[[#This Row],[Projets &amp; Actions]]))
+0.0001,0.0001)</f>
        <v>1E-4</v>
      </c>
      <c r="D10" s="62">
        <f>IFERROR(
(SUMIFS(Tâches[Débuté],Tâches[Actions],Projets[[#This Row],[Projets &amp; Actions]])
/
COUNTIFS(Tâches[Actions],Projets[[#This Row],[Projets &amp; Actions]]))
+0.0001,0.0001)</f>
        <v>1E-4</v>
      </c>
      <c r="E10" s="62">
        <f>IFERROR(
(SUMIFS(Tâches[En attente info°],Tâches[Actions],Projets[[#This Row],[Projets &amp; Actions]])
/
COUNTIFS(Tâches[Actions],Projets[[#This Row],[Projets &amp; Actions]]))
+0.0001,0.0001)</f>
        <v>1E-4</v>
      </c>
      <c r="F10" s="62">
        <f>IFERROR(
(SUMIFS(Tâches[A la saisie],Tâches[Actions],Projets[[#This Row],[Projets &amp; Actions]])
/
COUNTIFS(Tâches[Actions],Projets[[#This Row],[Projets &amp; Actions]]))
+0.0001,0.0001)</f>
        <v>1E-4</v>
      </c>
      <c r="G10" s="62">
        <f>IFERROR(
(SUMIFS(Tâches[A la valid°],Tâches[Actions],Projets[[#This Row],[Projets &amp; Actions]])
/
COUNTIFS(Tâches[Actions],Projets[[#This Row],[Projets &amp; Actions]]))
+0.0001,0.0001)</f>
        <v>1E-4</v>
      </c>
      <c r="H10" s="62">
        <f>IFERROR(
(SUMIFS(Tâches[Terminé],Tâches[Actions],Projets[[#This Row],[Projets &amp; Actions]])
/
COUNTIFS(Tâches[Actions],Projets[[#This Row],[Projets &amp; Actions]]))
+0.0001,0.0001)</f>
        <v>1E-4</v>
      </c>
      <c r="I10" s="141" t="str">
        <f>REPT("|",(Projets[Terminé])*175)</f>
        <v/>
      </c>
      <c r="J10" s="183">
        <f>IFERROR(MIN(IF((Tâches[Actions]=Projets[[#This Row],[Projets &amp; Actions]])*(Tâches[Début]&gt;0),Tâches[Début])),"-")</f>
        <v>0</v>
      </c>
      <c r="K10" s="182">
        <f>MAX(IF((Tâches[Actions]=Projets[[#This Row],[Projets &amp; Actions]])*(Tâches[Début]&gt;0),Tâches[[Début]:[Fin]]))</f>
        <v>0</v>
      </c>
      <c r="L10" s="139"/>
    </row>
    <row r="11" spans="2:14" ht="18" customHeight="1" x14ac:dyDescent="0.3">
      <c r="B11" s="150" t="s">
        <v>124</v>
      </c>
      <c r="C11" s="62">
        <f>IFERROR(
(SUMIFS(Tâches[Pas débuté],Tâches[Actions],Projets[[#This Row],[Projets &amp; Actions]])
/
COUNTIFS(Tâches[Actions],Projets[[#This Row],[Projets &amp; Actions]]))
+0.0001,0.0001)</f>
        <v>1E-4</v>
      </c>
      <c r="D11" s="62">
        <f>IFERROR(
(SUMIFS(Tâches[Débuté],Tâches[Actions],Projets[[#This Row],[Projets &amp; Actions]])
/
COUNTIFS(Tâches[Actions],Projets[[#This Row],[Projets &amp; Actions]]))
+0.0001,0.0001)</f>
        <v>1E-4</v>
      </c>
      <c r="E11" s="62">
        <f>IFERROR(
(SUMIFS(Tâches[En attente info°],Tâches[Actions],Projets[[#This Row],[Projets &amp; Actions]])
/
COUNTIFS(Tâches[Actions],Projets[[#This Row],[Projets &amp; Actions]]))
+0.0001,0.0001)</f>
        <v>1E-4</v>
      </c>
      <c r="F11" s="62">
        <f>IFERROR(
(SUMIFS(Tâches[A la saisie],Tâches[Actions],Projets[[#This Row],[Projets &amp; Actions]])
/
COUNTIFS(Tâches[Actions],Projets[[#This Row],[Projets &amp; Actions]]))
+0.0001,0.0001)</f>
        <v>1E-4</v>
      </c>
      <c r="G11" s="62">
        <f>IFERROR(
(SUMIFS(Tâches[A la valid°],Tâches[Actions],Projets[[#This Row],[Projets &amp; Actions]])
/
COUNTIFS(Tâches[Actions],Projets[[#This Row],[Projets &amp; Actions]]))
+0.0001,0.0001)</f>
        <v>1E-4</v>
      </c>
      <c r="H11" s="62">
        <f>IFERROR(
(SUMIFS(Tâches[Terminé],Tâches[Actions],Projets[[#This Row],[Projets &amp; Actions]])
/
COUNTIFS(Tâches[Actions],Projets[[#This Row],[Projets &amp; Actions]]))
+0.0001,0.0001)</f>
        <v>1E-4</v>
      </c>
      <c r="I11" s="141" t="str">
        <f>REPT("|",(Projets[Terminé])*175)</f>
        <v/>
      </c>
      <c r="J11" s="183">
        <f>IFERROR(MIN(IF((Tâches[Actions]=Projets[[#This Row],[Projets &amp; Actions]])*(Tâches[Début]&gt;0),Tâches[Début])),"-")</f>
        <v>0</v>
      </c>
      <c r="K11" s="182">
        <f>MAX(IF((Tâches[Actions]=Projets[[#This Row],[Projets &amp; Actions]])*(Tâches[Début]&gt;0),Tâches[[Début]:[Fin]]))</f>
        <v>0</v>
      </c>
      <c r="L11" s="139"/>
    </row>
    <row r="12" spans="2:14" ht="18" customHeight="1" x14ac:dyDescent="0.3">
      <c r="B12" s="148" t="s">
        <v>121</v>
      </c>
      <c r="C12" s="62">
        <f>IFERROR(
(SUMIFS(Tâches[Pas débuté],Tâches[Actions],Projets[[#This Row],[Projets &amp; Actions]])
/
COUNTIFS(Tâches[Actions],Projets[[#This Row],[Projets &amp; Actions]]))
+0.0001,0.0001)</f>
        <v>1E-4</v>
      </c>
      <c r="D12" s="62">
        <f>IFERROR(
(SUMIFS(Tâches[Débuté],Tâches[Actions],Projets[[#This Row],[Projets &amp; Actions]])
/
COUNTIFS(Tâches[Actions],Projets[[#This Row],[Projets &amp; Actions]]))
+0.0001,0.0001)</f>
        <v>1E-4</v>
      </c>
      <c r="E12" s="62">
        <f>IFERROR(
(SUMIFS(Tâches[En attente info°],Tâches[Actions],Projets[[#This Row],[Projets &amp; Actions]])
/
COUNTIFS(Tâches[Actions],Projets[[#This Row],[Projets &amp; Actions]]))
+0.0001,0.0001)</f>
        <v>1E-4</v>
      </c>
      <c r="F12" s="62">
        <f>IFERROR(
(SUMIFS(Tâches[A la saisie],Tâches[Actions],Projets[[#This Row],[Projets &amp; Actions]])
/
COUNTIFS(Tâches[Actions],Projets[[#This Row],[Projets &amp; Actions]]))
+0.0001,0.0001)</f>
        <v>1E-4</v>
      </c>
      <c r="G12" s="62">
        <f>IFERROR(
(SUMIFS(Tâches[A la valid°],Tâches[Actions],Projets[[#This Row],[Projets &amp; Actions]])
/
COUNTIFS(Tâches[Actions],Projets[[#This Row],[Projets &amp; Actions]]))
+0.0001,0.0001)</f>
        <v>1E-4</v>
      </c>
      <c r="H12" s="62">
        <f>IFERROR(
(SUMIFS(Tâches[Terminé],Tâches[Actions],Projets[[#This Row],[Projets &amp; Actions]])
/
COUNTIFS(Tâches[Actions],Projets[[#This Row],[Projets &amp; Actions]]))
+0.0001,0.0001)</f>
        <v>1E-4</v>
      </c>
      <c r="I12" s="141" t="str">
        <f>REPT("|",(Projets[Terminé])*175)</f>
        <v/>
      </c>
      <c r="J12" s="183">
        <f>IFERROR(MIN(IF((Tâches[Actions]=Projets[[#This Row],[Projets &amp; Actions]])*(Tâches[Début]&gt;0),Tâches[Début])),"-")</f>
        <v>0</v>
      </c>
      <c r="K12" s="182">
        <f>MAX(IF((Tâches[Actions]=Projets[[#This Row],[Projets &amp; Actions]])*(Tâches[Début]&gt;0),Tâches[[Début]:[Fin]]))</f>
        <v>0</v>
      </c>
      <c r="L12" s="139"/>
    </row>
    <row r="13" spans="2:14" ht="18" customHeight="1" x14ac:dyDescent="0.3">
      <c r="B13" s="148" t="s">
        <v>122</v>
      </c>
      <c r="C13" s="62">
        <f>IFERROR(
(SUMIFS(Tâches[Pas débuté],Tâches[Actions],Projets[[#This Row],[Projets &amp; Actions]])
/
COUNTIFS(Tâches[Actions],Projets[[#This Row],[Projets &amp; Actions]]))
+0.0001,0.0001)</f>
        <v>1E-4</v>
      </c>
      <c r="D13" s="62">
        <f>IFERROR(
(SUMIFS(Tâches[Débuté],Tâches[Actions],Projets[[#This Row],[Projets &amp; Actions]])
/
COUNTIFS(Tâches[Actions],Projets[[#This Row],[Projets &amp; Actions]]))
+0.0001,0.0001)</f>
        <v>1E-4</v>
      </c>
      <c r="E13" s="62">
        <f>IFERROR(
(SUMIFS(Tâches[En attente info°],Tâches[Actions],Projets[[#This Row],[Projets &amp; Actions]])
/
COUNTIFS(Tâches[Actions],Projets[[#This Row],[Projets &amp; Actions]]))
+0.0001,0.0001)</f>
        <v>1E-4</v>
      </c>
      <c r="F13" s="62">
        <f>IFERROR(
(SUMIFS(Tâches[A la saisie],Tâches[Actions],Projets[[#This Row],[Projets &amp; Actions]])
/
COUNTIFS(Tâches[Actions],Projets[[#This Row],[Projets &amp; Actions]]))
+0.0001,0.0001)</f>
        <v>1E-4</v>
      </c>
      <c r="G13" s="62">
        <f>IFERROR(
(SUMIFS(Tâches[A la valid°],Tâches[Actions],Projets[[#This Row],[Projets &amp; Actions]])
/
COUNTIFS(Tâches[Actions],Projets[[#This Row],[Projets &amp; Actions]]))
+0.0001,0.0001)</f>
        <v>1E-4</v>
      </c>
      <c r="H13" s="62">
        <f>IFERROR(
(SUMIFS(Tâches[Terminé],Tâches[Actions],Projets[[#This Row],[Projets &amp; Actions]])
/
COUNTIFS(Tâches[Actions],Projets[[#This Row],[Projets &amp; Actions]]))
+0.0001,0.0001)</f>
        <v>1E-4</v>
      </c>
      <c r="I13" s="141" t="str">
        <f>REPT("|",(Projets[Terminé])*175)</f>
        <v/>
      </c>
      <c r="J13" s="183">
        <f>IFERROR(MIN(IF((Tâches[Actions]=Projets[[#This Row],[Projets &amp; Actions]])*(Tâches[Début]&gt;0),Tâches[Début])),"-")</f>
        <v>0</v>
      </c>
      <c r="K13" s="182">
        <f>MAX(IF((Tâches[Actions]=Projets[[#This Row],[Projets &amp; Actions]])*(Tâches[Début]&gt;0),Tâches[[Début]:[Fin]]))</f>
        <v>0</v>
      </c>
      <c r="L13" s="139"/>
    </row>
    <row r="14" spans="2:14" ht="18" customHeight="1" x14ac:dyDescent="0.3">
      <c r="B14" s="148" t="s">
        <v>123</v>
      </c>
      <c r="C14" s="62">
        <f>IFERROR(
(SUMIFS(Tâches[Pas débuté],Tâches[Actions],Projets[[#This Row],[Projets &amp; Actions]])
/
COUNTIFS(Tâches[Actions],Projets[[#This Row],[Projets &amp; Actions]]))
+0.0001,0.0001)</f>
        <v>1E-4</v>
      </c>
      <c r="D14" s="62">
        <f>IFERROR(
(SUMIFS(Tâches[Débuté],Tâches[Actions],Projets[[#This Row],[Projets &amp; Actions]])
/
COUNTIFS(Tâches[Actions],Projets[[#This Row],[Projets &amp; Actions]]))
+0.0001,0.0001)</f>
        <v>1E-4</v>
      </c>
      <c r="E14" s="62">
        <f>IFERROR(
(SUMIFS(Tâches[En attente info°],Tâches[Actions],Projets[[#This Row],[Projets &amp; Actions]])
/
COUNTIFS(Tâches[Actions],Projets[[#This Row],[Projets &amp; Actions]]))
+0.0001,0.0001)</f>
        <v>1E-4</v>
      </c>
      <c r="F14" s="62">
        <f>IFERROR(
(SUMIFS(Tâches[A la saisie],Tâches[Actions],Projets[[#This Row],[Projets &amp; Actions]])
/
COUNTIFS(Tâches[Actions],Projets[[#This Row],[Projets &amp; Actions]]))
+0.0001,0.0001)</f>
        <v>1E-4</v>
      </c>
      <c r="G14" s="62">
        <f>IFERROR(
(SUMIFS(Tâches[A la valid°],Tâches[Actions],Projets[[#This Row],[Projets &amp; Actions]])
/
COUNTIFS(Tâches[Actions],Projets[[#This Row],[Projets &amp; Actions]]))
+0.0001,0.0001)</f>
        <v>1E-4</v>
      </c>
      <c r="H14" s="62">
        <f>IFERROR(
(SUMIFS(Tâches[Terminé],Tâches[Actions],Projets[[#This Row],[Projets &amp; Actions]])
/
COUNTIFS(Tâches[Actions],Projets[[#This Row],[Projets &amp; Actions]]))
+0.0001,0.0001)</f>
        <v>1E-4</v>
      </c>
      <c r="I14" s="141" t="str">
        <f>REPT("|",(Projets[Terminé])*175)</f>
        <v/>
      </c>
      <c r="J14" s="183">
        <f>IFERROR(MIN(IF((Tâches[Actions]=Projets[[#This Row],[Projets &amp; Actions]])*(Tâches[Début]&gt;0),Tâches[Début])),"-")</f>
        <v>0</v>
      </c>
      <c r="K14" s="182">
        <f>MAX(IF((Tâches[Actions]=Projets[[#This Row],[Projets &amp; Actions]])*(Tâches[Début]&gt;0),Tâches[[Début]:[Fin]]))</f>
        <v>0</v>
      </c>
      <c r="L14" s="167" t="s">
        <v>78</v>
      </c>
    </row>
    <row r="15" spans="2:14" ht="18" customHeight="1" x14ac:dyDescent="0.3">
      <c r="B15" s="148" t="s">
        <v>125</v>
      </c>
      <c r="C15" s="62">
        <f>IFERROR(
(SUMIFS(Tâches[Pas débuté],Tâches[Actions],Projets[[#This Row],[Projets &amp; Actions]])
/
COUNTIFS(Tâches[Actions],Projets[[#This Row],[Projets &amp; Actions]]))
+0.0001,0.0001)</f>
        <v>1E-4</v>
      </c>
      <c r="D15" s="62">
        <f>IFERROR(
(SUMIFS(Tâches[Débuté],Tâches[Actions],Projets[[#This Row],[Projets &amp; Actions]])
/
COUNTIFS(Tâches[Actions],Projets[[#This Row],[Projets &amp; Actions]]))
+0.0001,0.0001)</f>
        <v>1E-4</v>
      </c>
      <c r="E15" s="62">
        <f>IFERROR(
(SUMIFS(Tâches[En attente info°],Tâches[Actions],Projets[[#This Row],[Projets &amp; Actions]])
/
COUNTIFS(Tâches[Actions],Projets[[#This Row],[Projets &amp; Actions]]))
+0.0001,0.0001)</f>
        <v>1E-4</v>
      </c>
      <c r="F15" s="62">
        <f>IFERROR(
(SUMIFS(Tâches[A la saisie],Tâches[Actions],Projets[[#This Row],[Projets &amp; Actions]])
/
COUNTIFS(Tâches[Actions],Projets[[#This Row],[Projets &amp; Actions]]))
+0.0001,0.0001)</f>
        <v>1E-4</v>
      </c>
      <c r="G15" s="62">
        <f>IFERROR(
(SUMIFS(Tâches[A la valid°],Tâches[Actions],Projets[[#This Row],[Projets &amp; Actions]])
/
COUNTIFS(Tâches[Actions],Projets[[#This Row],[Projets &amp; Actions]]))
+0.0001,0.0001)</f>
        <v>1E-4</v>
      </c>
      <c r="H15" s="62">
        <f>IFERROR(
(SUMIFS(Tâches[Terminé],Tâches[Actions],Projets[[#This Row],[Projets &amp; Actions]])
/
COUNTIFS(Tâches[Actions],Projets[[#This Row],[Projets &amp; Actions]]))
+0.0001,0.0001)</f>
        <v>1E-4</v>
      </c>
      <c r="I15" s="141" t="str">
        <f>REPT("|",(Projets[Terminé])*175)</f>
        <v/>
      </c>
      <c r="J15" s="183">
        <f>IFERROR(MIN(IF((Tâches[Actions]=Projets[[#This Row],[Projets &amp; Actions]])*(Tâches[Début]&gt;0),Tâches[Début])),"-")</f>
        <v>0</v>
      </c>
      <c r="K15" s="182">
        <f>MAX(IF((Tâches[Actions]=Projets[[#This Row],[Projets &amp; Actions]])*(Tâches[Début]&gt;0),Tâches[[Début]:[Fin]]))</f>
        <v>0</v>
      </c>
      <c r="L15" s="167"/>
    </row>
    <row r="16" spans="2:14" ht="18" customHeight="1" x14ac:dyDescent="0.3">
      <c r="B16" s="149" t="s">
        <v>127</v>
      </c>
      <c r="C16" s="62">
        <f>IFERROR(
(SUMIFS(Tâches[Pas débuté],Tâches[Actions],Projets[[#This Row],[Projets &amp; Actions]])
/
COUNTIFS(Tâches[Actions],Projets[[#This Row],[Projets &amp; Actions]]))
+0.0001,0.0001)</f>
        <v>1E-4</v>
      </c>
      <c r="D16" s="62">
        <f>IFERROR(
(SUMIFS(Tâches[Débuté],Tâches[Actions],Projets[[#This Row],[Projets &amp; Actions]])
/
COUNTIFS(Tâches[Actions],Projets[[#This Row],[Projets &amp; Actions]]))
+0.0001,0.0001)</f>
        <v>1E-4</v>
      </c>
      <c r="E16" s="62">
        <f>IFERROR(
(SUMIFS(Tâches[En attente info°],Tâches[Actions],Projets[[#This Row],[Projets &amp; Actions]])
/
COUNTIFS(Tâches[Actions],Projets[[#This Row],[Projets &amp; Actions]]))
+0.0001,0.0001)</f>
        <v>1E-4</v>
      </c>
      <c r="F16" s="62">
        <f>IFERROR(
(SUMIFS(Tâches[A la saisie],Tâches[Actions],Projets[[#This Row],[Projets &amp; Actions]])
/
COUNTIFS(Tâches[Actions],Projets[[#This Row],[Projets &amp; Actions]]))
+0.0001,0.0001)</f>
        <v>1E-4</v>
      </c>
      <c r="G16" s="62">
        <f>IFERROR(
(SUMIFS(Tâches[A la valid°],Tâches[Actions],Projets[[#This Row],[Projets &amp; Actions]])
/
COUNTIFS(Tâches[Actions],Projets[[#This Row],[Projets &amp; Actions]]))
+0.0001,0.0001)</f>
        <v>1E-4</v>
      </c>
      <c r="H16" s="62">
        <f>IFERROR(
(SUMIFS(Tâches[Terminé],Tâches[Actions],Projets[[#This Row],[Projets &amp; Actions]])
/
COUNTIFS(Tâches[Actions],Projets[[#This Row],[Projets &amp; Actions]]))
+0.0001,0.0001)</f>
        <v>1E-4</v>
      </c>
      <c r="I16" s="141" t="str">
        <f>REPT("|",(Projets[Terminé])*175)</f>
        <v/>
      </c>
      <c r="J16" s="183">
        <f>IFERROR(MIN(IF((Tâches[Actions]=Projets[[#This Row],[Projets &amp; Actions]])*(Tâches[Début]&gt;0),Tâches[Début])),"-")</f>
        <v>0</v>
      </c>
      <c r="K16" s="182">
        <f>MAX(IF((Tâches[Actions]=Projets[[#This Row],[Projets &amp; Actions]])*(Tâches[Début]&gt;0),Tâches[[Début]:[Fin]]))</f>
        <v>0</v>
      </c>
      <c r="L16" s="139"/>
    </row>
    <row r="17" spans="2:12" ht="18" customHeight="1" x14ac:dyDescent="0.3">
      <c r="B17" s="149" t="s">
        <v>128</v>
      </c>
      <c r="C17" s="62">
        <f>IFERROR(
(SUMIFS(Tâches[Pas débuté],Tâches[Actions],Projets[[#This Row],[Projets &amp; Actions]])
/
COUNTIFS(Tâches[Actions],Projets[[#This Row],[Projets &amp; Actions]]))
+0.0001,0.0001)</f>
        <v>1E-4</v>
      </c>
      <c r="D17" s="62">
        <f>IFERROR(
(SUMIFS(Tâches[Débuté],Tâches[Actions],Projets[[#This Row],[Projets &amp; Actions]])
/
COUNTIFS(Tâches[Actions],Projets[[#This Row],[Projets &amp; Actions]]))
+0.0001,0.0001)</f>
        <v>1E-4</v>
      </c>
      <c r="E17" s="62">
        <f>IFERROR(
(SUMIFS(Tâches[En attente info°],Tâches[Actions],Projets[[#This Row],[Projets &amp; Actions]])
/
COUNTIFS(Tâches[Actions],Projets[[#This Row],[Projets &amp; Actions]]))
+0.0001,0.0001)</f>
        <v>1E-4</v>
      </c>
      <c r="F17" s="62">
        <f>IFERROR(
(SUMIFS(Tâches[A la saisie],Tâches[Actions],Projets[[#This Row],[Projets &amp; Actions]])
/
COUNTIFS(Tâches[Actions],Projets[[#This Row],[Projets &amp; Actions]]))
+0.0001,0.0001)</f>
        <v>1E-4</v>
      </c>
      <c r="G17" s="62">
        <f>IFERROR(
(SUMIFS(Tâches[A la valid°],Tâches[Actions],Projets[[#This Row],[Projets &amp; Actions]])
/
COUNTIFS(Tâches[Actions],Projets[[#This Row],[Projets &amp; Actions]]))
+0.0001,0.0001)</f>
        <v>1E-4</v>
      </c>
      <c r="H17" s="62">
        <f>IFERROR(
(SUMIFS(Tâches[Terminé],Tâches[Actions],Projets[[#This Row],[Projets &amp; Actions]])
/
COUNTIFS(Tâches[Actions],Projets[[#This Row],[Projets &amp; Actions]]))
+0.0001,0.0001)</f>
        <v>1E-4</v>
      </c>
      <c r="I17" s="141" t="str">
        <f>REPT("|",(Projets[Terminé])*175)</f>
        <v/>
      </c>
      <c r="J17" s="183">
        <f>IFERROR(MIN(IF((Tâches[Actions]=Projets[[#This Row],[Projets &amp; Actions]])*(Tâches[Début]&gt;0),Tâches[Début])),"-")</f>
        <v>0</v>
      </c>
      <c r="K17" s="182">
        <f>MAX(IF((Tâches[Actions]=Projets[[#This Row],[Projets &amp; Actions]])*(Tâches[Début]&gt;0),Tâches[[Début]:[Fin]]))</f>
        <v>0</v>
      </c>
      <c r="L17" s="139"/>
    </row>
    <row r="18" spans="2:12" ht="18" customHeight="1" x14ac:dyDescent="0.3">
      <c r="B18" s="149" t="s">
        <v>129</v>
      </c>
      <c r="C18" s="62">
        <f>IFERROR(
(SUMIFS(Tâches[Pas débuté],Tâches[Actions],Projets[[#This Row],[Projets &amp; Actions]])
/
COUNTIFS(Tâches[Actions],Projets[[#This Row],[Projets &amp; Actions]]))
+0.0001,0.0001)</f>
        <v>1E-4</v>
      </c>
      <c r="D18" s="62">
        <f>IFERROR(
(SUMIFS(Tâches[Débuté],Tâches[Actions],Projets[[#This Row],[Projets &amp; Actions]])
/
COUNTIFS(Tâches[Actions],Projets[[#This Row],[Projets &amp; Actions]]))
+0.0001,0.0001)</f>
        <v>1E-4</v>
      </c>
      <c r="E18" s="62">
        <f>IFERROR(
(SUMIFS(Tâches[En attente info°],Tâches[Actions],Projets[[#This Row],[Projets &amp; Actions]])
/
COUNTIFS(Tâches[Actions],Projets[[#This Row],[Projets &amp; Actions]]))
+0.0001,0.0001)</f>
        <v>1E-4</v>
      </c>
      <c r="F18" s="62">
        <f>IFERROR(
(SUMIFS(Tâches[A la saisie],Tâches[Actions],Projets[[#This Row],[Projets &amp; Actions]])
/
COUNTIFS(Tâches[Actions],Projets[[#This Row],[Projets &amp; Actions]]))
+0.0001,0.0001)</f>
        <v>1E-4</v>
      </c>
      <c r="G18" s="62">
        <f>IFERROR(
(SUMIFS(Tâches[A la valid°],Tâches[Actions],Projets[[#This Row],[Projets &amp; Actions]])
/
COUNTIFS(Tâches[Actions],Projets[[#This Row],[Projets &amp; Actions]]))
+0.0001,0.0001)</f>
        <v>1E-4</v>
      </c>
      <c r="H18" s="62">
        <f>IFERROR(
(SUMIFS(Tâches[Terminé],Tâches[Actions],Projets[[#This Row],[Projets &amp; Actions]])
/
COUNTIFS(Tâches[Actions],Projets[[#This Row],[Projets &amp; Actions]]))
+0.0001,0.0001)</f>
        <v>1E-4</v>
      </c>
      <c r="I18" s="141" t="str">
        <f>REPT("|",(Projets[Terminé])*175)</f>
        <v/>
      </c>
      <c r="J18" s="183">
        <f>IFERROR(MIN(IF((Tâches[Actions]=Projets[[#This Row],[Projets &amp; Actions]])*(Tâches[Début]&gt;0),Tâches[Début])),"-")</f>
        <v>0</v>
      </c>
      <c r="K18" s="182">
        <f>MAX(IF((Tâches[Actions]=Projets[[#This Row],[Projets &amp; Actions]])*(Tâches[Début]&gt;0),Tâches[[Début]:[Fin]]))</f>
        <v>0</v>
      </c>
      <c r="L18" s="139"/>
    </row>
    <row r="19" spans="2:12" ht="18" customHeight="1" x14ac:dyDescent="0.3">
      <c r="B19" s="149" t="s">
        <v>130</v>
      </c>
      <c r="C19" s="62">
        <f>IFERROR(
(SUMIFS(Tâches[Pas débuté],Tâches[Actions],Projets[[#This Row],[Projets &amp; Actions]])
/
COUNTIFS(Tâches[Actions],Projets[[#This Row],[Projets &amp; Actions]]))
+0.0001,0.0001)</f>
        <v>1E-4</v>
      </c>
      <c r="D19" s="62">
        <f>IFERROR(
(SUMIFS(Tâches[Débuté],Tâches[Actions],Projets[[#This Row],[Projets &amp; Actions]])
/
COUNTIFS(Tâches[Actions],Projets[[#This Row],[Projets &amp; Actions]]))
+0.0001,0.0001)</f>
        <v>1E-4</v>
      </c>
      <c r="E19" s="62">
        <f>IFERROR(
(SUMIFS(Tâches[En attente info°],Tâches[Actions],Projets[[#This Row],[Projets &amp; Actions]])
/
COUNTIFS(Tâches[Actions],Projets[[#This Row],[Projets &amp; Actions]]))
+0.0001,0.0001)</f>
        <v>1E-4</v>
      </c>
      <c r="F19" s="62">
        <f>IFERROR(
(SUMIFS(Tâches[A la saisie],Tâches[Actions],Projets[[#This Row],[Projets &amp; Actions]])
/
COUNTIFS(Tâches[Actions],Projets[[#This Row],[Projets &amp; Actions]]))
+0.0001,0.0001)</f>
        <v>1E-4</v>
      </c>
      <c r="G19" s="62">
        <f>IFERROR(
(SUMIFS(Tâches[A la valid°],Tâches[Actions],Projets[[#This Row],[Projets &amp; Actions]])
/
COUNTIFS(Tâches[Actions],Projets[[#This Row],[Projets &amp; Actions]]))
+0.0001,0.0001)</f>
        <v>1E-4</v>
      </c>
      <c r="H19" s="62">
        <f>IFERROR(
(SUMIFS(Tâches[Terminé],Tâches[Actions],Projets[[#This Row],[Projets &amp; Actions]])
/
COUNTIFS(Tâches[Actions],Projets[[#This Row],[Projets &amp; Actions]]))
+0.0001,0.0001)</f>
        <v>1E-4</v>
      </c>
      <c r="I19" s="141" t="str">
        <f>REPT("|",(Projets[Terminé])*175)</f>
        <v/>
      </c>
      <c r="J19" s="183">
        <f>IFERROR(MIN(IF((Tâches[Actions]=Projets[[#This Row],[Projets &amp; Actions]])*(Tâches[Début]&gt;0),Tâches[Début])),"-")</f>
        <v>0</v>
      </c>
      <c r="K19" s="182">
        <f>MAX(IF((Tâches[Actions]=Projets[[#This Row],[Projets &amp; Actions]])*(Tâches[Début]&gt;0),Tâches[[Début]:[Fin]]))</f>
        <v>0</v>
      </c>
      <c r="L19" s="139"/>
    </row>
    <row r="20" spans="2:12" ht="18" customHeight="1" x14ac:dyDescent="0.3">
      <c r="B20" s="150" t="s">
        <v>131</v>
      </c>
      <c r="C20" s="62">
        <f>IFERROR(
(SUMIFS(Tâches[Pas débuté],Tâches[Actions],Projets[[#This Row],[Projets &amp; Actions]])
/
COUNTIFS(Tâches[Actions],Projets[[#This Row],[Projets &amp; Actions]]))
+0.0001,0.0001)</f>
        <v>1E-4</v>
      </c>
      <c r="D20" s="62">
        <f>IFERROR(
(SUMIFS(Tâches[Débuté],Tâches[Actions],Projets[[#This Row],[Projets &amp; Actions]])
/
COUNTIFS(Tâches[Actions],Projets[[#This Row],[Projets &amp; Actions]]))
+0.0001,0.0001)</f>
        <v>1E-4</v>
      </c>
      <c r="E20" s="62">
        <f>IFERROR(
(SUMIFS(Tâches[En attente info°],Tâches[Actions],Projets[[#This Row],[Projets &amp; Actions]])
/
COUNTIFS(Tâches[Actions],Projets[[#This Row],[Projets &amp; Actions]]))
+0.0001,0.0001)</f>
        <v>1E-4</v>
      </c>
      <c r="F20" s="62">
        <f>IFERROR(
(SUMIFS(Tâches[A la saisie],Tâches[Actions],Projets[[#This Row],[Projets &amp; Actions]])
/
COUNTIFS(Tâches[Actions],Projets[[#This Row],[Projets &amp; Actions]]))
+0.0001,0.0001)</f>
        <v>1E-4</v>
      </c>
      <c r="G20" s="62">
        <f>IFERROR(
(SUMIFS(Tâches[A la valid°],Tâches[Actions],Projets[[#This Row],[Projets &amp; Actions]])
/
COUNTIFS(Tâches[Actions],Projets[[#This Row],[Projets &amp; Actions]]))
+0.0001,0.0001)</f>
        <v>1E-4</v>
      </c>
      <c r="H20" s="62">
        <f>IFERROR(
(SUMIFS(Tâches[Terminé],Tâches[Actions],Projets[[#This Row],[Projets &amp; Actions]])
/
COUNTIFS(Tâches[Actions],Projets[[#This Row],[Projets &amp; Actions]]))
+0.0001,0.0001)</f>
        <v>1E-4</v>
      </c>
      <c r="I20" s="141" t="str">
        <f>REPT("|",(Projets[Terminé])*175)</f>
        <v/>
      </c>
      <c r="J20" s="183">
        <f>IFERROR(MIN(IF((Tâches[Actions]=Projets[[#This Row],[Projets &amp; Actions]])*(Tâches[Début]&gt;0),Tâches[Début])),"-")</f>
        <v>0</v>
      </c>
      <c r="K20" s="182">
        <f>MAX(IF((Tâches[Actions]=Projets[[#This Row],[Projets &amp; Actions]])*(Tâches[Début]&gt;0),Tâches[[Début]:[Fin]]))</f>
        <v>0</v>
      </c>
      <c r="L20" s="139"/>
    </row>
    <row r="21" spans="2:12" ht="18" customHeight="1" x14ac:dyDescent="0.3">
      <c r="B21" s="150" t="s">
        <v>132</v>
      </c>
      <c r="C21" s="62">
        <f>IFERROR(
(SUMIFS(Tâches[Pas débuté],Tâches[Actions],Projets[[#This Row],[Projets &amp; Actions]])
/
COUNTIFS(Tâches[Actions],Projets[[#This Row],[Projets &amp; Actions]]))
+0.0001,0.0001)</f>
        <v>1E-4</v>
      </c>
      <c r="D21" s="62">
        <f>IFERROR(
(SUMIFS(Tâches[Débuté],Tâches[Actions],Projets[[#This Row],[Projets &amp; Actions]])
/
COUNTIFS(Tâches[Actions],Projets[[#This Row],[Projets &amp; Actions]]))
+0.0001,0.0001)</f>
        <v>1E-4</v>
      </c>
      <c r="E21" s="62">
        <f>IFERROR(
(SUMIFS(Tâches[En attente info°],Tâches[Actions],Projets[[#This Row],[Projets &amp; Actions]])
/
COUNTIFS(Tâches[Actions],Projets[[#This Row],[Projets &amp; Actions]]))
+0.0001,0.0001)</f>
        <v>1E-4</v>
      </c>
      <c r="F21" s="62">
        <f>IFERROR(
(SUMIFS(Tâches[A la saisie],Tâches[Actions],Projets[[#This Row],[Projets &amp; Actions]])
/
COUNTIFS(Tâches[Actions],Projets[[#This Row],[Projets &amp; Actions]]))
+0.0001,0.0001)</f>
        <v>1E-4</v>
      </c>
      <c r="G21" s="62">
        <f>IFERROR(
(SUMIFS(Tâches[A la valid°],Tâches[Actions],Projets[[#This Row],[Projets &amp; Actions]])
/
COUNTIFS(Tâches[Actions],Projets[[#This Row],[Projets &amp; Actions]]))
+0.0001,0.0001)</f>
        <v>1E-4</v>
      </c>
      <c r="H21" s="62">
        <f>IFERROR(
(SUMIFS(Tâches[Terminé],Tâches[Actions],Projets[[#This Row],[Projets &amp; Actions]])
/
COUNTIFS(Tâches[Actions],Projets[[#This Row],[Projets &amp; Actions]]))
+0.0001,0.0001)</f>
        <v>1E-4</v>
      </c>
      <c r="I21" s="141" t="str">
        <f>REPT("|",(Projets[Terminé])*175)</f>
        <v/>
      </c>
      <c r="J21" s="183">
        <f>IFERROR(MIN(IF((Tâches[Actions]=Projets[[#This Row],[Projets &amp; Actions]])*(Tâches[Début]&gt;0),Tâches[Début])),"-")</f>
        <v>0</v>
      </c>
      <c r="K21" s="182">
        <f>MAX(IF((Tâches[Actions]=Projets[[#This Row],[Projets &amp; Actions]])*(Tâches[Début]&gt;0),Tâches[[Début]:[Fin]]))</f>
        <v>0</v>
      </c>
      <c r="L21" s="139"/>
    </row>
    <row r="22" spans="2:12" ht="18" customHeight="1" x14ac:dyDescent="0.3">
      <c r="B22" s="150" t="s">
        <v>133</v>
      </c>
      <c r="C22" s="62">
        <f>IFERROR(
(SUMIFS(Tâches[Pas débuté],Tâches[Actions],Projets[[#This Row],[Projets &amp; Actions]])
/
COUNTIFS(Tâches[Actions],Projets[[#This Row],[Projets &amp; Actions]]))
+0.0001,0.0001)</f>
        <v>1E-4</v>
      </c>
      <c r="D22" s="62">
        <f>IFERROR(
(SUMIFS(Tâches[Débuté],Tâches[Actions],Projets[[#This Row],[Projets &amp; Actions]])
/
COUNTIFS(Tâches[Actions],Projets[[#This Row],[Projets &amp; Actions]]))
+0.0001,0.0001)</f>
        <v>1E-4</v>
      </c>
      <c r="E22" s="62">
        <f>IFERROR(
(SUMIFS(Tâches[En attente info°],Tâches[Actions],Projets[[#This Row],[Projets &amp; Actions]])
/
COUNTIFS(Tâches[Actions],Projets[[#This Row],[Projets &amp; Actions]]))
+0.0001,0.0001)</f>
        <v>1E-4</v>
      </c>
      <c r="F22" s="62">
        <f>IFERROR(
(SUMIFS(Tâches[A la saisie],Tâches[Actions],Projets[[#This Row],[Projets &amp; Actions]])
/
COUNTIFS(Tâches[Actions],Projets[[#This Row],[Projets &amp; Actions]]))
+0.0001,0.0001)</f>
        <v>1E-4</v>
      </c>
      <c r="G22" s="62">
        <f>IFERROR(
(SUMIFS(Tâches[A la valid°],Tâches[Actions],Projets[[#This Row],[Projets &amp; Actions]])
/
COUNTIFS(Tâches[Actions],Projets[[#This Row],[Projets &amp; Actions]]))
+0.0001,0.0001)</f>
        <v>1E-4</v>
      </c>
      <c r="H22" s="62">
        <f>IFERROR(
(SUMIFS(Tâches[Terminé],Tâches[Actions],Projets[[#This Row],[Projets &amp; Actions]])
/
COUNTIFS(Tâches[Actions],Projets[[#This Row],[Projets &amp; Actions]]))
+0.0001,0.0001)</f>
        <v>1E-4</v>
      </c>
      <c r="I22" s="141" t="str">
        <f>REPT("|",(Projets[Terminé])*175)</f>
        <v/>
      </c>
      <c r="J22" s="183">
        <f>IFERROR(MIN(IF((Tâches[Actions]=Projets[[#This Row],[Projets &amp; Actions]])*(Tâches[Début]&gt;0),Tâches[Début])),"-")</f>
        <v>0</v>
      </c>
      <c r="K22" s="182">
        <f>MAX(IF((Tâches[Actions]=Projets[[#This Row],[Projets &amp; Actions]])*(Tâches[Début]&gt;0),Tâches[[Début]:[Fin]]))</f>
        <v>0</v>
      </c>
      <c r="L22" s="139"/>
    </row>
    <row r="23" spans="2:12" ht="18" customHeight="1" x14ac:dyDescent="0.3">
      <c r="B23" s="150" t="s">
        <v>134</v>
      </c>
      <c r="C23" s="62">
        <f>IFERROR(
(SUMIFS(Tâches[Pas débuté],Tâches[Actions],Projets[[#This Row],[Projets &amp; Actions]])
/
COUNTIFS(Tâches[Actions],Projets[[#This Row],[Projets &amp; Actions]]))
+0.0001,0.0001)</f>
        <v>1E-4</v>
      </c>
      <c r="D23" s="62">
        <f>IFERROR(
(SUMIFS(Tâches[Débuté],Tâches[Actions],Projets[[#This Row],[Projets &amp; Actions]])
/
COUNTIFS(Tâches[Actions],Projets[[#This Row],[Projets &amp; Actions]]))
+0.0001,0.0001)</f>
        <v>1E-4</v>
      </c>
      <c r="E23" s="62">
        <f>IFERROR(
(SUMIFS(Tâches[En attente info°],Tâches[Actions],Projets[[#This Row],[Projets &amp; Actions]])
/
COUNTIFS(Tâches[Actions],Projets[[#This Row],[Projets &amp; Actions]]))
+0.0001,0.0001)</f>
        <v>1E-4</v>
      </c>
      <c r="F23" s="62">
        <f>IFERROR(
(SUMIFS(Tâches[A la saisie],Tâches[Actions],Projets[[#This Row],[Projets &amp; Actions]])
/
COUNTIFS(Tâches[Actions],Projets[[#This Row],[Projets &amp; Actions]]))
+0.0001,0.0001)</f>
        <v>1E-4</v>
      </c>
      <c r="G23" s="62">
        <f>IFERROR(
(SUMIFS(Tâches[A la valid°],Tâches[Actions],Projets[[#This Row],[Projets &amp; Actions]])
/
COUNTIFS(Tâches[Actions],Projets[[#This Row],[Projets &amp; Actions]]))
+0.0001,0.0001)</f>
        <v>1E-4</v>
      </c>
      <c r="H23" s="62">
        <f>IFERROR(
(SUMIFS(Tâches[Terminé],Tâches[Actions],Projets[[#This Row],[Projets &amp; Actions]])
/
COUNTIFS(Tâches[Actions],Projets[[#This Row],[Projets &amp; Actions]]))
+0.0001,0.0001)</f>
        <v>1E-4</v>
      </c>
      <c r="I23" s="141" t="str">
        <f>REPT("|",(Projets[Terminé])*175)</f>
        <v/>
      </c>
      <c r="J23" s="183" t="str">
        <f>IFERROR(MIN(IF((Tâches[Actions]=Projets[[#This Row],[Projets &amp; Actions]])*(Tâches[Début]&gt;0),Tâches[Début])),"-")</f>
        <v>-</v>
      </c>
      <c r="K23" s="182" t="e">
        <f>MAX(IF((Tâches[Actions]=Projets[[#This Row],[Projets &amp; Actions]])*(Tâches[Début]&gt;0),Tâches[[Début]:[Fin]]))</f>
        <v>#VALUE!</v>
      </c>
      <c r="L23" s="139"/>
    </row>
    <row r="24" spans="2:12" s="5" customFormat="1" ht="18" customHeight="1" x14ac:dyDescent="0.3">
      <c r="B24" s="151" t="s">
        <v>81</v>
      </c>
      <c r="C24" s="62">
        <f>IFERROR(
(SUMIFS(Tâches[Pas débuté],Tâches[Actions],Projets[[#This Row],[Projets &amp; Actions]])
/
COUNTIFS(Tâches[Actions],Projets[[#This Row],[Projets &amp; Actions]]))
+0.0001,0.0001)</f>
        <v>1E-4</v>
      </c>
      <c r="D24" s="62">
        <f>IFERROR(
(SUMIFS(Tâches[Débuté],Tâches[Actions],Projets[[#This Row],[Projets &amp; Actions]])
/
COUNTIFS(Tâches[Actions],Projets[[#This Row],[Projets &amp; Actions]]))
+0.0001,0.0001)</f>
        <v>1E-4</v>
      </c>
      <c r="E24" s="62">
        <f>IFERROR(
(SUMIFS(Tâches[En attente info°],Tâches[Actions],Projets[[#This Row],[Projets &amp; Actions]])
/
COUNTIFS(Tâches[Actions],Projets[[#This Row],[Projets &amp; Actions]]))
+0.0001,0.0001)</f>
        <v>1E-4</v>
      </c>
      <c r="F24" s="62">
        <f>IFERROR(
(SUMIFS(Tâches[A la saisie],Tâches[Actions],Projets[[#This Row],[Projets &amp; Actions]])
/
COUNTIFS(Tâches[Actions],Projets[[#This Row],[Projets &amp; Actions]]))
+0.0001,0.0001)</f>
        <v>1E-4</v>
      </c>
      <c r="G24" s="62">
        <f>IFERROR(
(SUMIFS(Tâches[A la valid°],Tâches[Actions],Projets[[#This Row],[Projets &amp; Actions]])
/
COUNTIFS(Tâches[Actions],Projets[[#This Row],[Projets &amp; Actions]]))
+0.0001,0.0001)</f>
        <v>1E-4</v>
      </c>
      <c r="H24" s="62">
        <f>IFERROR(
(SUMIFS(Tâches[Terminé],Tâches[Actions],Projets[[#This Row],[Projets &amp; Actions]])
/
COUNTIFS(Tâches[Actions],Projets[[#This Row],[Projets &amp; Actions]]))
+0.0001,0.0001)</f>
        <v>1E-4</v>
      </c>
      <c r="I24" s="141" t="str">
        <f>REPT("|",(Projets[Terminé])*175)</f>
        <v/>
      </c>
      <c r="J24" s="183" t="str">
        <f>IFERROR(MIN(IF((Tâches[Actions]=Projets[[#This Row],[Projets &amp; Actions]])*(Tâches[Début]&gt;0),Tâches[Début])),"-")</f>
        <v>-</v>
      </c>
      <c r="K24" s="182" t="e">
        <f>MAX(IF((Tâches[Actions]=Projets[[#This Row],[Projets &amp; Actions]])*(Tâches[Début]&gt;0),Tâches[[Début]:[Fin]]))</f>
        <v>#VALUE!</v>
      </c>
      <c r="L24" s="139"/>
    </row>
    <row r="25" spans="2:12" s="5" customFormat="1" ht="18" customHeight="1" x14ac:dyDescent="0.3">
      <c r="B25" s="151" t="s">
        <v>80</v>
      </c>
      <c r="C25" s="62">
        <f>IFERROR(
(SUMIFS(Tâches[Pas débuté],Tâches[Actions],Projets[[#This Row],[Projets &amp; Actions]])
/
COUNTIFS(Tâches[Actions],Projets[[#This Row],[Projets &amp; Actions]]))
+0.0001,0.0001)</f>
        <v>1E-4</v>
      </c>
      <c r="D25" s="62">
        <f>IFERROR(
(SUMIFS(Tâches[Débuté],Tâches[Actions],Projets[[#This Row],[Projets &amp; Actions]])
/
COUNTIFS(Tâches[Actions],Projets[[#This Row],[Projets &amp; Actions]]))
+0.0001,0.0001)</f>
        <v>1E-4</v>
      </c>
      <c r="E25" s="62">
        <f>IFERROR(
(SUMIFS(Tâches[En attente info°],Tâches[Actions],Projets[[#This Row],[Projets &amp; Actions]])
/
COUNTIFS(Tâches[Actions],Projets[[#This Row],[Projets &amp; Actions]]))
+0.0001,0.0001)</f>
        <v>1E-4</v>
      </c>
      <c r="F25" s="62">
        <f>IFERROR(
(SUMIFS(Tâches[A la saisie],Tâches[Actions],Projets[[#This Row],[Projets &amp; Actions]])
/
COUNTIFS(Tâches[Actions],Projets[[#This Row],[Projets &amp; Actions]]))
+0.0001,0.0001)</f>
        <v>1E-4</v>
      </c>
      <c r="G25" s="62">
        <f>IFERROR(
(SUMIFS(Tâches[A la valid°],Tâches[Actions],Projets[[#This Row],[Projets &amp; Actions]])
/
COUNTIFS(Tâches[Actions],Projets[[#This Row],[Projets &amp; Actions]]))
+0.0001,0.0001)</f>
        <v>1E-4</v>
      </c>
      <c r="H25" s="62">
        <f>IFERROR(
(SUMIFS(Tâches[Terminé],Tâches[Actions],Projets[[#This Row],[Projets &amp; Actions]])
/
COUNTIFS(Tâches[Actions],Projets[[#This Row],[Projets &amp; Actions]]))
+0.0001,0.0001)</f>
        <v>1E-4</v>
      </c>
      <c r="I25" s="141" t="str">
        <f>REPT("|",(Projets[Terminé])*175)</f>
        <v/>
      </c>
      <c r="J25" s="183" t="str">
        <f>IFERROR(MIN(IF((Tâches[Actions]=Projets[[#This Row],[Projets &amp; Actions]])*(Tâches[Début]&gt;0),Tâches[Début])),"-")</f>
        <v>-</v>
      </c>
      <c r="K25" s="182" t="e">
        <f>MAX(IF((Tâches[Actions]=Projets[[#This Row],[Projets &amp; Actions]])*(Tâches[Début]&gt;0),Tâches[[Début]:[Fin]]))</f>
        <v>#VALUE!</v>
      </c>
      <c r="L25" s="139"/>
    </row>
    <row r="26" spans="2:12" s="5" customFormat="1" ht="18" customHeight="1" x14ac:dyDescent="0.3">
      <c r="B26" s="151" t="s">
        <v>79</v>
      </c>
      <c r="C26" s="62">
        <f>IFERROR(
(SUMIFS(Tâches[Pas débuté],Tâches[Actions],Projets[[#This Row],[Projets &amp; Actions]])
/
COUNTIFS(Tâches[Actions],Projets[[#This Row],[Projets &amp; Actions]]))
+0.0001,0.0001)</f>
        <v>1E-4</v>
      </c>
      <c r="D26" s="62">
        <f>IFERROR(
(SUMIFS(Tâches[Débuté],Tâches[Actions],Projets[[#This Row],[Projets &amp; Actions]])
/
COUNTIFS(Tâches[Actions],Projets[[#This Row],[Projets &amp; Actions]]))
+0.0001,0.0001)</f>
        <v>1E-4</v>
      </c>
      <c r="E26" s="62">
        <f>IFERROR(
(SUMIFS(Tâches[En attente info°],Tâches[Actions],Projets[[#This Row],[Projets &amp; Actions]])
/
COUNTIFS(Tâches[Actions],Projets[[#This Row],[Projets &amp; Actions]]))
+0.0001,0.0001)</f>
        <v>1E-4</v>
      </c>
      <c r="F26" s="62">
        <f>IFERROR(
(SUMIFS(Tâches[A la saisie],Tâches[Actions],Projets[[#This Row],[Projets &amp; Actions]])
/
COUNTIFS(Tâches[Actions],Projets[[#This Row],[Projets &amp; Actions]]))
+0.0001,0.0001)</f>
        <v>1E-4</v>
      </c>
      <c r="G26" s="62">
        <f>IFERROR(
(SUMIFS(Tâches[A la valid°],Tâches[Actions],Projets[[#This Row],[Projets &amp; Actions]])
/
COUNTIFS(Tâches[Actions],Projets[[#This Row],[Projets &amp; Actions]]))
+0.0001,0.0001)</f>
        <v>1E-4</v>
      </c>
      <c r="H26" s="62">
        <f>IFERROR(
(SUMIFS(Tâches[Terminé],Tâches[Actions],Projets[[#This Row],[Projets &amp; Actions]])
/
COUNTIFS(Tâches[Actions],Projets[[#This Row],[Projets &amp; Actions]]))
+0.0001,0.0001)</f>
        <v>1E-4</v>
      </c>
      <c r="I26" s="141" t="str">
        <f>REPT("|",(Projets[Terminé])*175)</f>
        <v/>
      </c>
      <c r="J26" s="183" t="str">
        <f>IFERROR(MIN(IF((Tâches[Actions]=Projets[[#This Row],[Projets &amp; Actions]])*(Tâches[Début]&gt;0),Tâches[Début])),"-")</f>
        <v>-</v>
      </c>
      <c r="K26" s="182" t="e">
        <f>MAX(IF((Tâches[Actions]=Projets[[#This Row],[Projets &amp; Actions]])*(Tâches[Début]&gt;0),Tâches[[Début]:[Fin]]))</f>
        <v>#VALUE!</v>
      </c>
      <c r="L26" s="139"/>
    </row>
    <row r="27" spans="2:12" s="5" customFormat="1" ht="18" customHeight="1" x14ac:dyDescent="0.3">
      <c r="B27" s="151" t="s">
        <v>126</v>
      </c>
      <c r="C27" s="62">
        <f>IFERROR(
(SUMIFS(Tâches[Pas débuté],Tâches[Actions],Projets[[#This Row],[Projets &amp; Actions]])
/
COUNTIFS(Tâches[Actions],Projets[[#This Row],[Projets &amp; Actions]]))
+0.0001,0.0001)</f>
        <v>1E-4</v>
      </c>
      <c r="D27" s="62">
        <f>IFERROR(
(SUMIFS(Tâches[Débuté],Tâches[Actions],Projets[[#This Row],[Projets &amp; Actions]])
/
COUNTIFS(Tâches[Actions],Projets[[#This Row],[Projets &amp; Actions]]))
+0.0001,0.0001)</f>
        <v>1E-4</v>
      </c>
      <c r="E27" s="62">
        <f>IFERROR(
(SUMIFS(Tâches[En attente info°],Tâches[Actions],Projets[[#This Row],[Projets &amp; Actions]])
/
COUNTIFS(Tâches[Actions],Projets[[#This Row],[Projets &amp; Actions]]))
+0.0001,0.0001)</f>
        <v>1E-4</v>
      </c>
      <c r="F27" s="62">
        <f>IFERROR(
(SUMIFS(Tâches[A la saisie],Tâches[Actions],Projets[[#This Row],[Projets &amp; Actions]])
/
COUNTIFS(Tâches[Actions],Projets[[#This Row],[Projets &amp; Actions]]))
+0.0001,0.0001)</f>
        <v>1E-4</v>
      </c>
      <c r="G27" s="62">
        <f>IFERROR(
(SUMIFS(Tâches[A la valid°],Tâches[Actions],Projets[[#This Row],[Projets &amp; Actions]])
/
COUNTIFS(Tâches[Actions],Projets[[#This Row],[Projets &amp; Actions]]))
+0.0001,0.0001)</f>
        <v>1E-4</v>
      </c>
      <c r="H27" s="62">
        <f>IFERROR(
(SUMIFS(Tâches[Terminé],Tâches[Actions],Projets[[#This Row],[Projets &amp; Actions]])
/
COUNTIFS(Tâches[Actions],Projets[[#This Row],[Projets &amp; Actions]]))
+0.0001,0.0001)</f>
        <v>1E-4</v>
      </c>
      <c r="I27" s="141" t="str">
        <f>REPT("|",(Projets[Terminé])*175)</f>
        <v/>
      </c>
      <c r="J27" s="183" t="str">
        <f>IFERROR(MIN(IF((Tâches[Actions]=Projets[[#This Row],[Projets &amp; Actions]])*(Tâches[Début]&gt;0),Tâches[Début])),"-")</f>
        <v>-</v>
      </c>
      <c r="K27" s="182" t="e">
        <f>MAX(IF((Tâches[Actions]=Projets[[#This Row],[Projets &amp; Actions]])*(Tâches[Début]&gt;0),Tâches[[Début]:[Fin]]))</f>
        <v>#VALUE!</v>
      </c>
      <c r="L27" s="139"/>
    </row>
    <row r="28" spans="2:12" s="5" customFormat="1" ht="18" customHeight="1" x14ac:dyDescent="0.3">
      <c r="B28" s="137" t="s">
        <v>135</v>
      </c>
      <c r="C28" s="62">
        <f>IFERROR(
(SUMIFS(Tâches[Pas débuté],Tâches[Actions],Projets[[#This Row],[Projets &amp; Actions]])
/
COUNTIFS(Tâches[Actions],Projets[[#This Row],[Projets &amp; Actions]]))
+0.0001,0.0001)</f>
        <v>1E-4</v>
      </c>
      <c r="D28" s="62">
        <f>IFERROR(
(SUMIFS(Tâches[Débuté],Tâches[Actions],Projets[[#This Row],[Projets &amp; Actions]])
/
COUNTIFS(Tâches[Actions],Projets[[#This Row],[Projets &amp; Actions]]))
+0.0001,0.0001)</f>
        <v>1E-4</v>
      </c>
      <c r="E28" s="62">
        <f>IFERROR(
(SUMIFS(Tâches[En attente info°],Tâches[Actions],Projets[[#This Row],[Projets &amp; Actions]])
/
COUNTIFS(Tâches[Actions],Projets[[#This Row],[Projets &amp; Actions]]))
+0.0001,0.0001)</f>
        <v>1E-4</v>
      </c>
      <c r="F28" s="62">
        <f>IFERROR(
(SUMIFS(Tâches[A la saisie],Tâches[Actions],Projets[[#This Row],[Projets &amp; Actions]])
/
COUNTIFS(Tâches[Actions],Projets[[#This Row],[Projets &amp; Actions]]))
+0.0001,0.0001)</f>
        <v>1E-4</v>
      </c>
      <c r="G28" s="62">
        <f>IFERROR(
(SUMIFS(Tâches[A la valid°],Tâches[Actions],Projets[[#This Row],[Projets &amp; Actions]])
/
COUNTIFS(Tâches[Actions],Projets[[#This Row],[Projets &amp; Actions]]))
+0.0001,0.0001)</f>
        <v>1E-4</v>
      </c>
      <c r="H28" s="62">
        <f>IFERROR(
(SUMIFS(Tâches[Terminé],Tâches[Actions],Projets[[#This Row],[Projets &amp; Actions]])
/
COUNTIFS(Tâches[Actions],Projets[[#This Row],[Projets &amp; Actions]]))
+0.0001,0.0001)</f>
        <v>1E-4</v>
      </c>
      <c r="I28" s="141" t="str">
        <f>REPT("|",(Projets[Terminé])*175)</f>
        <v/>
      </c>
      <c r="J28" s="183" t="str">
        <f>IFERROR(MIN(IF((Tâches[Actions]=Projets[[#This Row],[Projets &amp; Actions]])*(Tâches[Début]&gt;0),Tâches[Début])),"-")</f>
        <v>-</v>
      </c>
      <c r="K28" s="182" t="e">
        <f>MAX(IF((Tâches[Actions]=Projets[[#This Row],[Projets &amp; Actions]])*(Tâches[Début]&gt;0),Tâches[[Début]:[Fin]]))</f>
        <v>#VALUE!</v>
      </c>
      <c r="L28" s="139"/>
    </row>
    <row r="29" spans="2:12" s="5" customFormat="1" ht="18" customHeight="1" x14ac:dyDescent="0.3">
      <c r="B29" s="216" t="s">
        <v>147</v>
      </c>
      <c r="C29" s="221">
        <f>IFERROR(
(SUMIFS(Tâches[Pas débuté],Tâches[Actions],Projets[[#This Row],[Projets &amp; Actions]])
/
COUNTIFS(Tâches[Actions],Projets[[#This Row],[Projets &amp; Actions]]))
+0.0001,0.0001)</f>
        <v>0.16676666666666665</v>
      </c>
      <c r="D29" s="222">
        <f>IFERROR(
(SUMIFS(Tâches[Débuté],Tâches[Actions],Projets[[#This Row],[Projets &amp; Actions]])
/
COUNTIFS(Tâches[Actions],Projets[[#This Row],[Projets &amp; Actions]]))
+0.0001,0.0001)</f>
        <v>0.16676666666666665</v>
      </c>
      <c r="E29" s="222">
        <f>IFERROR(
(SUMIFS(Tâches[En attente info°],Tâches[Actions],Projets[[#This Row],[Projets &amp; Actions]])
/
COUNTIFS(Tâches[Actions],Projets[[#This Row],[Projets &amp; Actions]]))
+0.0001,0.0001)</f>
        <v>0.16676666666666665</v>
      </c>
      <c r="F29" s="222">
        <f>IFERROR(
(SUMIFS(Tâches[A la saisie],Tâches[Actions],Projets[[#This Row],[Projets &amp; Actions]])
/
COUNTIFS(Tâches[Actions],Projets[[#This Row],[Projets &amp; Actions]]))
+0.0001,0.0001)</f>
        <v>0.16676666666666665</v>
      </c>
      <c r="G29" s="222">
        <f>IFERROR(
(SUMIFS(Tâches[A la valid°],Tâches[Actions],Projets[[#This Row],[Projets &amp; Actions]])
/
COUNTIFS(Tâches[Actions],Projets[[#This Row],[Projets &amp; Actions]]))
+0.0001,0.0001)</f>
        <v>0.16676666666666665</v>
      </c>
      <c r="H29" s="217">
        <f>IFERROR(
(SUMIFS(Tâches[Terminé],Tâches[Actions],Projets[[#This Row],[Projets &amp; Actions]])
/
COUNTIFS(Tâches[Actions],Projets[[#This Row],[Projets &amp; Actions]]))
+0.0001,0.0001)</f>
        <v>0.16676666666666665</v>
      </c>
      <c r="I29" s="141" t="str">
        <f>REPT("|",(Projets[Terminé])*175)</f>
        <v>|||||||||||||||||||||||||||||</v>
      </c>
      <c r="J29" s="183" t="str">
        <f>IFERROR(MIN(IF((Tâches[Actions]=Projets[[#This Row],[Projets &amp; Actions]])*(Tâches[Début]&gt;0),Tâches[Début])),"-")</f>
        <v>-</v>
      </c>
      <c r="K29" s="182" t="e">
        <f>MAX(IF((Tâches[Actions]=Projets[[#This Row],[Projets &amp; Actions]])*(Tâches[Début]&gt;0),Tâches[[Début]:[Fin]]))</f>
        <v>#VALUE!</v>
      </c>
      <c r="L29" s="139"/>
    </row>
    <row r="30" spans="2:12" s="5" customFormat="1" ht="18" customHeight="1" x14ac:dyDescent="0.3">
      <c r="B30" s="177" t="s">
        <v>140</v>
      </c>
      <c r="C30" s="62">
        <f>IFERROR(
(SUMIFS(Tâches[Pas débuté],Tâches[Actions],Projets[[#This Row],[Projets &amp; Actions]])
/
COUNTIFS(Tâches[Actions],Projets[[#This Row],[Projets &amp; Actions]]))
+0.0001,0.0001)</f>
        <v>1.0001</v>
      </c>
      <c r="D30" s="62">
        <f>IFERROR(
(SUMIFS(Tâches[Débuté],Tâches[Actions],Projets[[#This Row],[Projets &amp; Actions]])
/
COUNTIFS(Tâches[Actions],Projets[[#This Row],[Projets &amp; Actions]]))
+0.0001,0.0001)</f>
        <v>1E-4</v>
      </c>
      <c r="E30" s="62">
        <f>IFERROR(
(SUMIFS(Tâches[En attente info°],Tâches[Actions],Projets[[#This Row],[Projets &amp; Actions]])
/
COUNTIFS(Tâches[Actions],Projets[[#This Row],[Projets &amp; Actions]]))
+0.0001,0.0001)</f>
        <v>1E-4</v>
      </c>
      <c r="F30" s="62">
        <f>IFERROR(
(SUMIFS(Tâches[A la saisie],Tâches[Actions],Projets[[#This Row],[Projets &amp; Actions]])
/
COUNTIFS(Tâches[Actions],Projets[[#This Row],[Projets &amp; Actions]]))
+0.0001,0.0001)</f>
        <v>1E-4</v>
      </c>
      <c r="G30" s="62">
        <f>IFERROR(
(SUMIFS(Tâches[A la valid°],Tâches[Actions],Projets[[#This Row],[Projets &amp; Actions]])
/
COUNTIFS(Tâches[Actions],Projets[[#This Row],[Projets &amp; Actions]]))
+0.0001,0.0001)</f>
        <v>1E-4</v>
      </c>
      <c r="H30" s="62">
        <f>IFERROR(
(SUMIFS(Tâches[Terminé],Tâches[Actions],Projets[[#This Row],[Projets &amp; Actions]])
/
COUNTIFS(Tâches[Actions],Projets[[#This Row],[Projets &amp; Actions]]))
+0.0001,0.0001)</f>
        <v>1E-4</v>
      </c>
      <c r="I30" s="141" t="str">
        <f>REPT("|",(Projets[Terminé])*175)</f>
        <v/>
      </c>
      <c r="J30" s="183" t="str">
        <f>IFERROR(MIN(IF((Tâches[Actions]=Projets[[#This Row],[Projets &amp; Actions]])*(Tâches[Début]&gt;0),Tâches[Début])),"-")</f>
        <v>-</v>
      </c>
      <c r="K30" s="182" t="e">
        <f>MAX(IF((Tâches[Actions]=Projets[[#This Row],[Projets &amp; Actions]])*(Tâches[Début]&gt;0),Tâches[[Début]:[Fin]]))</f>
        <v>#VALUE!</v>
      </c>
      <c r="L30" s="139"/>
    </row>
    <row r="31" spans="2:12" s="5" customFormat="1" ht="18" customHeight="1" x14ac:dyDescent="0.3">
      <c r="B31" s="145" t="s">
        <v>141</v>
      </c>
      <c r="C31" s="62">
        <f>IFERROR(
(SUMIFS(Tâches[Pas débuté],Tâches[Actions],Projets[[#This Row],[Projets &amp; Actions]])
/
COUNTIFS(Tâches[Actions],Projets[[#This Row],[Projets &amp; Actions]]))
+0.0001,0.0001)</f>
        <v>1E-4</v>
      </c>
      <c r="D31" s="62">
        <f>IFERROR(
(SUMIFS(Tâches[Débuté],Tâches[Actions],Projets[[#This Row],[Projets &amp; Actions]])
/
COUNTIFS(Tâches[Actions],Projets[[#This Row],[Projets &amp; Actions]]))
+0.0001,0.0001)</f>
        <v>0.3334333333333333</v>
      </c>
      <c r="E31" s="62">
        <f>IFERROR(
(SUMIFS(Tâches[En attente info°],Tâches[Actions],Projets[[#This Row],[Projets &amp; Actions]])
/
COUNTIFS(Tâches[Actions],Projets[[#This Row],[Projets &amp; Actions]]))
+0.0001,0.0001)</f>
        <v>1E-4</v>
      </c>
      <c r="F31" s="62">
        <f>IFERROR(
(SUMIFS(Tâches[A la saisie],Tâches[Actions],Projets[[#This Row],[Projets &amp; Actions]])
/
COUNTIFS(Tâches[Actions],Projets[[#This Row],[Projets &amp; Actions]]))
+0.0001,0.0001)</f>
        <v>0.3334333333333333</v>
      </c>
      <c r="G31" s="62">
        <f>IFERROR(
(SUMIFS(Tâches[A la valid°],Tâches[Actions],Projets[[#This Row],[Projets &amp; Actions]])
/
COUNTIFS(Tâches[Actions],Projets[[#This Row],[Projets &amp; Actions]]))
+0.0001,0.0001)</f>
        <v>1E-4</v>
      </c>
      <c r="H31" s="62">
        <f>IFERROR(
(SUMIFS(Tâches[Terminé],Tâches[Actions],Projets[[#This Row],[Projets &amp; Actions]])
/
COUNTIFS(Tâches[Actions],Projets[[#This Row],[Projets &amp; Actions]]))
+0.0001,0.0001)</f>
        <v>0.3334333333333333</v>
      </c>
      <c r="I31" s="141" t="str">
        <f>REPT("|",(Projets[Terminé])*175)</f>
        <v>||||||||||||||||||||||||||||||||||||||||||||||||||||||||||</v>
      </c>
      <c r="J31" s="183" t="str">
        <f>IFERROR(MIN(IF((Tâches[Actions]=Projets[[#This Row],[Projets &amp; Actions]])*(Tâches[Début]&gt;0),Tâches[Début])),"-")</f>
        <v>-</v>
      </c>
      <c r="K31" s="182" t="e">
        <f>MAX(IF((Tâches[Actions]=Projets[[#This Row],[Projets &amp; Actions]])*(Tâches[Début]&gt;0),Tâches[[Début]:[Fin]]))</f>
        <v>#VALUE!</v>
      </c>
      <c r="L31" s="139"/>
    </row>
    <row r="32" spans="2:12" s="5" customFormat="1" ht="18" customHeight="1" x14ac:dyDescent="0.3">
      <c r="B32" s="145" t="s">
        <v>142</v>
      </c>
      <c r="C32" s="62">
        <f>IFERROR(
(SUMIFS(Tâches[Pas débuté],Tâches[Actions],Projets[[#This Row],[Projets &amp; Actions]])
/
COUNTIFS(Tâches[Actions],Projets[[#This Row],[Projets &amp; Actions]]))
+0.0001,0.0001)</f>
        <v>0.25009999999999999</v>
      </c>
      <c r="D32" s="62">
        <f>IFERROR(
(SUMIFS(Tâches[Débuté],Tâches[Actions],Projets[[#This Row],[Projets &amp; Actions]])
/
COUNTIFS(Tâches[Actions],Projets[[#This Row],[Projets &amp; Actions]]))
+0.0001,0.0001)</f>
        <v>1E-4</v>
      </c>
      <c r="E32" s="62">
        <f>IFERROR(
(SUMIFS(Tâches[En attente info°],Tâches[Actions],Projets[[#This Row],[Projets &amp; Actions]])
/
COUNTIFS(Tâches[Actions],Projets[[#This Row],[Projets &amp; Actions]]))
+0.0001,0.0001)</f>
        <v>0.25009999999999999</v>
      </c>
      <c r="F32" s="62">
        <f>IFERROR(
(SUMIFS(Tâches[A la saisie],Tâches[Actions],Projets[[#This Row],[Projets &amp; Actions]])
/
COUNTIFS(Tâches[Actions],Projets[[#This Row],[Projets &amp; Actions]]))
+0.0001,0.0001)</f>
        <v>0.25009999999999999</v>
      </c>
      <c r="G32" s="62">
        <f>IFERROR(
(SUMIFS(Tâches[A la valid°],Tâches[Actions],Projets[[#This Row],[Projets &amp; Actions]])
/
COUNTIFS(Tâches[Actions],Projets[[#This Row],[Projets &amp; Actions]]))
+0.0001,0.0001)</f>
        <v>1E-4</v>
      </c>
      <c r="H32" s="62">
        <f>IFERROR(
(SUMIFS(Tâches[Terminé],Tâches[Actions],Projets[[#This Row],[Projets &amp; Actions]])
/
COUNTIFS(Tâches[Actions],Projets[[#This Row],[Projets &amp; Actions]]))
+0.0001,0.0001)</f>
        <v>0.25009999999999999</v>
      </c>
      <c r="I32" s="141" t="str">
        <f>REPT("|",(Projets[Terminé])*175)</f>
        <v>|||||||||||||||||||||||||||||||||||||||||||</v>
      </c>
      <c r="J32" s="183" t="str">
        <f>IFERROR(MIN(IF((Tâches[Actions]=Projets[[#This Row],[Projets &amp; Actions]])*(Tâches[Début]&gt;0),Tâches[Début])),"-")</f>
        <v>-</v>
      </c>
      <c r="K32" s="182" t="e">
        <f>MAX(IF((Tâches[Actions]=Projets[[#This Row],[Projets &amp; Actions]])*(Tâches[Début]&gt;0),Tâches[[Début]:[Fin]]))</f>
        <v>#VALUE!</v>
      </c>
      <c r="L32" s="139"/>
    </row>
    <row r="33" spans="2:12" s="5" customFormat="1" ht="18" customHeight="1" x14ac:dyDescent="0.3">
      <c r="B33" s="145" t="s">
        <v>143</v>
      </c>
      <c r="C33" s="63">
        <f>IFERROR(
(SUMIFS(Tâches[Pas débuté],Tâches[Actions],Projets[[#This Row],[Projets &amp; Actions]])
/
COUNTIFS(Tâches[Actions],Projets[[#This Row],[Projets &amp; Actions]]))
+0.0001,0.0001)</f>
        <v>1E-4</v>
      </c>
      <c r="D33" s="63">
        <f>IFERROR(
(SUMIFS(Tâches[Débuté],Tâches[Actions],Projets[[#This Row],[Projets &amp; Actions]])
/
COUNTIFS(Tâches[Actions],Projets[[#This Row],[Projets &amp; Actions]]))
+0.0001,0.0001)</f>
        <v>1E-4</v>
      </c>
      <c r="E33" s="63">
        <f>IFERROR(
(SUMIFS(Tâches[En attente info°],Tâches[Actions],Projets[[#This Row],[Projets &amp; Actions]])
/
COUNTIFS(Tâches[Actions],Projets[[#This Row],[Projets &amp; Actions]]))
+0.0001,0.0001)</f>
        <v>1E-4</v>
      </c>
      <c r="F33" s="63">
        <f>IFERROR(
(SUMIFS(Tâches[A la saisie],Tâches[Actions],Projets[[#This Row],[Projets &amp; Actions]])
/
COUNTIFS(Tâches[Actions],Projets[[#This Row],[Projets &amp; Actions]]))
+0.0001,0.0001)</f>
        <v>1E-4</v>
      </c>
      <c r="G33" s="63">
        <f>IFERROR(
(SUMIFS(Tâches[A la valid°],Tâches[Actions],Projets[[#This Row],[Projets &amp; Actions]])
/
COUNTIFS(Tâches[Actions],Projets[[#This Row],[Projets &amp; Actions]]))
+0.0001,0.0001)</f>
        <v>1.0001</v>
      </c>
      <c r="H33" s="63">
        <f>IFERROR(
(SUMIFS(Tâches[Terminé],Tâches[Actions],Projets[[#This Row],[Projets &amp; Actions]])
/
COUNTIFS(Tâches[Actions],Projets[[#This Row],[Projets &amp; Actions]]))
+0.0001,0.0001)</f>
        <v>1E-4</v>
      </c>
      <c r="I33" s="142" t="str">
        <f>REPT("|",(Projets[Terminé])*175)</f>
        <v/>
      </c>
      <c r="J33" s="183" t="str">
        <f>IFERROR(MIN(IF((Tâches[Actions]=Projets[[#This Row],[Projets &amp; Actions]])*(Tâches[Début]&gt;0),Tâches[Début])),"-")</f>
        <v>-</v>
      </c>
      <c r="K33" s="182" t="e">
        <f>MAX(IF((Tâches[Actions]=Projets[[#This Row],[Projets &amp; Actions]])*(Tâches[Début]&gt;0),Tâches[[Début]:[Fin]]))</f>
        <v>#VALUE!</v>
      </c>
      <c r="L33" s="137"/>
    </row>
    <row r="34" spans="2:12" s="5" customFormat="1" ht="18" customHeight="1" x14ac:dyDescent="0.3">
      <c r="B34" s="145" t="s">
        <v>144</v>
      </c>
      <c r="C34" s="63">
        <f>IFERROR(
(SUMIFS(Tâches[Pas débuté],Tâches[Actions],Projets[[#This Row],[Projets &amp; Actions]])
/
COUNTIFS(Tâches[Actions],Projets[[#This Row],[Projets &amp; Actions]]))
+0.0001,0.0001)</f>
        <v>1E-4</v>
      </c>
      <c r="D34" s="63">
        <f>IFERROR(
(SUMIFS(Tâches[Débuté],Tâches[Actions],Projets[[#This Row],[Projets &amp; Actions]])
/
COUNTIFS(Tâches[Actions],Projets[[#This Row],[Projets &amp; Actions]]))
+0.0001,0.0001)</f>
        <v>1E-4</v>
      </c>
      <c r="E34" s="63">
        <f>IFERROR(
(SUMIFS(Tâches[En attente info°],Tâches[Actions],Projets[[#This Row],[Projets &amp; Actions]])
/
COUNTIFS(Tâches[Actions],Projets[[#This Row],[Projets &amp; Actions]]))
+0.0001,0.0001)</f>
        <v>1.0001</v>
      </c>
      <c r="F34" s="63">
        <f>IFERROR(
(SUMIFS(Tâches[A la saisie],Tâches[Actions],Projets[[#This Row],[Projets &amp; Actions]])
/
COUNTIFS(Tâches[Actions],Projets[[#This Row],[Projets &amp; Actions]]))
+0.0001,0.0001)</f>
        <v>1E-4</v>
      </c>
      <c r="G34" s="63">
        <f>IFERROR(
(SUMIFS(Tâches[A la valid°],Tâches[Actions],Projets[[#This Row],[Projets &amp; Actions]])
/
COUNTIFS(Tâches[Actions],Projets[[#This Row],[Projets &amp; Actions]]))
+0.0001,0.0001)</f>
        <v>1E-4</v>
      </c>
      <c r="H34" s="63">
        <f>IFERROR(
(SUMIFS(Tâches[Terminé],Tâches[Actions],Projets[[#This Row],[Projets &amp; Actions]])
/
COUNTIFS(Tâches[Actions],Projets[[#This Row],[Projets &amp; Actions]]))
+0.0001,0.0001)</f>
        <v>1E-4</v>
      </c>
      <c r="I34" s="142" t="str">
        <f>REPT("|",(Projets[Terminé])*175)</f>
        <v/>
      </c>
      <c r="J34" s="183" t="str">
        <f>IFERROR(MIN(IF((Tâches[Actions]=Projets[[#This Row],[Projets &amp; Actions]])*(Tâches[Début]&gt;0),Tâches[Début])),"-")</f>
        <v>-</v>
      </c>
      <c r="K34" s="182" t="e">
        <f>MAX(IF((Tâches[Actions]=Projets[[#This Row],[Projets &amp; Actions]])*(Tâches[Début]&gt;0),Tâches[[Début]:[Fin]]))</f>
        <v>#VALUE!</v>
      </c>
      <c r="L34" s="137"/>
    </row>
    <row r="35" spans="2:12" s="5" customFormat="1" ht="18" customHeight="1" x14ac:dyDescent="0.3">
      <c r="B35" s="145" t="s">
        <v>145</v>
      </c>
      <c r="C35" s="64">
        <f>IFERROR(
(SUMIFS(Tâches[Pas débuté],Tâches[Actions],Projets[[#This Row],[Projets &amp; Actions]])
/
COUNTIFS(Tâches[Actions],Projets[[#This Row],[Projets &amp; Actions]]))
+0.0001,0.0001)</f>
        <v>0.50009999999999999</v>
      </c>
      <c r="D35" s="64">
        <f>IFERROR(
(SUMIFS(Tâches[Débuté],Tâches[Actions],Projets[[#This Row],[Projets &amp; Actions]])
/
COUNTIFS(Tâches[Actions],Projets[[#This Row],[Projets &amp; Actions]]))
+0.0001,0.0001)</f>
        <v>1E-4</v>
      </c>
      <c r="E35" s="64">
        <f>IFERROR(
(SUMIFS(Tâches[En attente info°],Tâches[Actions],Projets[[#This Row],[Projets &amp; Actions]])
/
COUNTIFS(Tâches[Actions],Projets[[#This Row],[Projets &amp; Actions]]))
+0.0001,0.0001)</f>
        <v>1E-4</v>
      </c>
      <c r="F35" s="64">
        <f>IFERROR(
(SUMIFS(Tâches[A la saisie],Tâches[Actions],Projets[[#This Row],[Projets &amp; Actions]])
/
COUNTIFS(Tâches[Actions],Projets[[#This Row],[Projets &amp; Actions]]))
+0.0001,0.0001)</f>
        <v>1E-4</v>
      </c>
      <c r="G35" s="64">
        <f>IFERROR(
(SUMIFS(Tâches[A la valid°],Tâches[Actions],Projets[[#This Row],[Projets &amp; Actions]])
/
COUNTIFS(Tâches[Actions],Projets[[#This Row],[Projets &amp; Actions]]))
+0.0001,0.0001)</f>
        <v>0.50009999999999999</v>
      </c>
      <c r="H35" s="64">
        <f>IFERROR(
(SUMIFS(Tâches[Terminé],Tâches[Actions],Projets[[#This Row],[Projets &amp; Actions]])
/
COUNTIFS(Tâches[Actions],Projets[[#This Row],[Projets &amp; Actions]]))
+0.0001,0.0001)</f>
        <v>1E-4</v>
      </c>
      <c r="I35" s="143" t="str">
        <f>REPT("|",(Projets[Terminé])*175)</f>
        <v/>
      </c>
      <c r="J35" s="183" t="str">
        <f>IFERROR(MIN(IF((Tâches[Actions]=Projets[[#This Row],[Projets &amp; Actions]])*(Tâches[Début]&gt;0),Tâches[Début])),"-")</f>
        <v>-</v>
      </c>
      <c r="K35" s="182" t="e">
        <f>MAX(IF((Tâches[Actions]=Projets[[#This Row],[Projets &amp; Actions]])*(Tâches[Début]&gt;0),Tâches[[Début]:[Fin]]))</f>
        <v>#VALUE!</v>
      </c>
      <c r="L35" s="137"/>
    </row>
    <row r="36" spans="2:12" s="5" customFormat="1" ht="18" customHeight="1" x14ac:dyDescent="0.3">
      <c r="B36" s="145" t="s">
        <v>146</v>
      </c>
      <c r="C36" s="64">
        <f>IFERROR(
(SUMIFS(Tâches[Pas débuté],Tâches[Actions],Projets[[#This Row],[Projets &amp; Actions]])
/
COUNTIFS(Tâches[Actions],Projets[[#This Row],[Projets &amp; Actions]]))
+0.0001,0.0001)</f>
        <v>1.0001</v>
      </c>
      <c r="D36" s="64">
        <f>IFERROR(
(SUMIFS(Tâches[Débuté],Tâches[Actions],Projets[[#This Row],[Projets &amp; Actions]])
/
COUNTIFS(Tâches[Actions],Projets[[#This Row],[Projets &amp; Actions]]))
+0.0001,0.0001)</f>
        <v>1E-4</v>
      </c>
      <c r="E36" s="63">
        <f>IFERROR(
(SUMIFS(Tâches[En attente info°],Tâches[Actions],Projets[[#This Row],[Projets &amp; Actions]])
/
COUNTIFS(Tâches[Actions],Projets[[#This Row],[Projets &amp; Actions]]))
+0.0001,0.0001)</f>
        <v>1E-4</v>
      </c>
      <c r="F36" s="63">
        <f>IFERROR(
(SUMIFS(Tâches[A la saisie],Tâches[Actions],Projets[[#This Row],[Projets &amp; Actions]])
/
COUNTIFS(Tâches[Actions],Projets[[#This Row],[Projets &amp; Actions]]))
+0.0001,0.0001)</f>
        <v>1E-4</v>
      </c>
      <c r="G36" s="63">
        <f>IFERROR(
(SUMIFS(Tâches[A la valid°],Tâches[Actions],Projets[[#This Row],[Projets &amp; Actions]])
/
COUNTIFS(Tâches[Actions],Projets[[#This Row],[Projets &amp; Actions]]))
+0.0001,0.0001)</f>
        <v>1E-4</v>
      </c>
      <c r="H36" s="63">
        <f>IFERROR(
(SUMIFS(Tâches[Terminé],Tâches[Actions],Projets[[#This Row],[Projets &amp; Actions]])
/
COUNTIFS(Tâches[Actions],Projets[[#This Row],[Projets &amp; Actions]]))
+0.0001,0.0001)</f>
        <v>1E-4</v>
      </c>
      <c r="I36" s="142" t="str">
        <f>REPT("|",(Projets[Terminé])*175)</f>
        <v/>
      </c>
      <c r="J36" s="183" t="str">
        <f>IFERROR(MIN(IF((Tâches[Actions]=Projets[[#This Row],[Projets &amp; Actions]])*(Tâches[Début]&gt;0),Tâches[Début])),"-")</f>
        <v>-</v>
      </c>
      <c r="K36" s="182" t="e">
        <f>MAX(IF((Tâches[Actions]=Projets[[#This Row],[Projets &amp; Actions]])*(Tâches[Début]&gt;0),Tâches[[Début]:[Fin]]))</f>
        <v>#VALUE!</v>
      </c>
      <c r="L36" s="137"/>
    </row>
    <row r="37" spans="2:12" ht="18" customHeight="1" x14ac:dyDescent="0.3">
      <c r="B37" s="137"/>
      <c r="C37" s="137"/>
      <c r="I37" s="144"/>
      <c r="J37" s="184"/>
      <c r="K37" s="140"/>
      <c r="L37" s="138"/>
    </row>
    <row r="38" spans="2:12" ht="18" customHeight="1" x14ac:dyDescent="0.3">
      <c r="B38" s="137"/>
      <c r="C38" s="137"/>
      <c r="I38" s="144"/>
      <c r="J38" s="184"/>
      <c r="K38" s="140"/>
      <c r="L38" s="138"/>
    </row>
    <row r="39" spans="2:12" ht="18" customHeight="1" x14ac:dyDescent="0.3">
      <c r="B39" s="137"/>
      <c r="C39" s="137"/>
      <c r="I39" s="144"/>
      <c r="J39" s="184"/>
      <c r="K39" s="140"/>
      <c r="L39" s="138"/>
    </row>
    <row r="40" spans="2:12" ht="18" customHeight="1" x14ac:dyDescent="0.3">
      <c r="B40" s="137"/>
      <c r="C40" s="137"/>
      <c r="I40" s="144"/>
      <c r="J40" s="184"/>
      <c r="K40" s="140"/>
      <c r="L40" s="138"/>
    </row>
    <row r="41" spans="2:12" ht="18" customHeight="1" x14ac:dyDescent="0.3">
      <c r="B41" s="137"/>
      <c r="C41" s="137"/>
      <c r="I41" s="144"/>
      <c r="J41" s="184"/>
      <c r="K41" s="140"/>
      <c r="L41" s="138"/>
    </row>
    <row r="42" spans="2:12" ht="18" customHeight="1" x14ac:dyDescent="0.3">
      <c r="B42" s="137"/>
      <c r="C42" s="137"/>
      <c r="I42" s="144"/>
      <c r="J42" s="184"/>
      <c r="K42" s="140"/>
      <c r="L42" s="138"/>
    </row>
    <row r="43" spans="2:12" ht="18" customHeight="1" x14ac:dyDescent="0.3">
      <c r="B43" s="137"/>
      <c r="C43" s="137"/>
      <c r="I43" s="144"/>
      <c r="J43" s="184"/>
      <c r="K43" s="140"/>
      <c r="L43" s="138"/>
    </row>
    <row r="44" spans="2:12" ht="18" customHeight="1" x14ac:dyDescent="0.3">
      <c r="B44" s="138"/>
      <c r="C44" s="138"/>
      <c r="I44" s="144"/>
      <c r="J44" s="184"/>
      <c r="K44" s="140"/>
      <c r="L44" s="138"/>
    </row>
    <row r="45" spans="2:12" ht="18" customHeight="1" x14ac:dyDescent="0.3">
      <c r="B45" s="138"/>
      <c r="C45" s="138"/>
      <c r="I45" s="144"/>
      <c r="J45" s="184"/>
      <c r="K45" s="140"/>
      <c r="L45" s="138"/>
    </row>
    <row r="46" spans="2:12" ht="18" customHeight="1" x14ac:dyDescent="0.3">
      <c r="B46" s="138"/>
      <c r="C46" s="138"/>
      <c r="I46" s="144"/>
      <c r="J46" s="184"/>
      <c r="K46" s="140"/>
      <c r="L46" s="138"/>
    </row>
    <row r="47" spans="2:12" ht="18" customHeight="1" x14ac:dyDescent="0.3">
      <c r="B47" s="138"/>
      <c r="C47" s="138"/>
      <c r="I47" s="144"/>
      <c r="J47" s="184"/>
      <c r="K47" s="140"/>
      <c r="L47" s="138"/>
    </row>
    <row r="48" spans="2:12" ht="18" customHeight="1" x14ac:dyDescent="0.3">
      <c r="B48" s="138"/>
      <c r="C48" s="138"/>
      <c r="I48" s="144"/>
      <c r="J48" s="184"/>
      <c r="K48" s="140"/>
      <c r="L48" s="138"/>
    </row>
    <row r="49" spans="2:12" ht="18" customHeight="1" x14ac:dyDescent="0.3">
      <c r="B49" s="138"/>
      <c r="C49" s="138"/>
      <c r="I49" s="144"/>
      <c r="J49" s="184"/>
      <c r="K49" s="140"/>
      <c r="L49" s="138"/>
    </row>
    <row r="50" spans="2:12" ht="18" customHeight="1" x14ac:dyDescent="0.3">
      <c r="B50" s="138"/>
      <c r="C50" s="138"/>
      <c r="I50" s="144"/>
      <c r="J50" s="184"/>
      <c r="K50" s="140"/>
      <c r="L50" s="138"/>
    </row>
    <row r="51" spans="2:12" ht="18" customHeight="1" x14ac:dyDescent="0.3">
      <c r="B51" s="138"/>
      <c r="C51" s="138"/>
      <c r="I51" s="144"/>
      <c r="J51" s="184"/>
      <c r="K51" s="140"/>
      <c r="L51" s="138"/>
    </row>
    <row r="52" spans="2:12" ht="18" customHeight="1" x14ac:dyDescent="0.3">
      <c r="B52" s="138"/>
      <c r="C52" s="138"/>
      <c r="I52" s="144"/>
      <c r="J52" s="184"/>
      <c r="K52" s="140"/>
      <c r="L52" s="138"/>
    </row>
    <row r="53" spans="2:12" ht="18" customHeight="1" x14ac:dyDescent="0.3">
      <c r="B53" s="138"/>
      <c r="C53" s="138"/>
      <c r="I53" s="144"/>
      <c r="J53" s="184"/>
      <c r="K53" s="140"/>
      <c r="L53" s="138"/>
    </row>
    <row r="54" spans="2:12" ht="18" customHeight="1" x14ac:dyDescent="0.3">
      <c r="B54" s="138"/>
      <c r="C54" s="138"/>
      <c r="I54" s="144"/>
      <c r="J54" s="184"/>
      <c r="K54" s="140"/>
      <c r="L54" s="138"/>
    </row>
    <row r="55" spans="2:12" ht="18" customHeight="1" x14ac:dyDescent="0.3">
      <c r="B55" s="138"/>
      <c r="C55" s="138"/>
      <c r="I55" s="144"/>
      <c r="J55" s="184"/>
      <c r="K55" s="140"/>
      <c r="L55" s="138"/>
    </row>
    <row r="56" spans="2:12" ht="18" customHeight="1" x14ac:dyDescent="0.3">
      <c r="B56" s="138"/>
      <c r="C56" s="138"/>
      <c r="I56" s="144"/>
      <c r="J56" s="184"/>
      <c r="K56" s="140"/>
      <c r="L56" s="138"/>
    </row>
    <row r="57" spans="2:12" ht="18" customHeight="1" x14ac:dyDescent="0.3">
      <c r="B57" s="138"/>
      <c r="C57" s="138"/>
      <c r="I57" s="144"/>
      <c r="J57" s="184"/>
      <c r="K57" s="140"/>
      <c r="L57" s="138"/>
    </row>
    <row r="58" spans="2:12" ht="18" customHeight="1" x14ac:dyDescent="0.3">
      <c r="B58" s="138"/>
      <c r="C58" s="138"/>
      <c r="I58" s="144"/>
      <c r="J58" s="184"/>
      <c r="K58" s="140"/>
      <c r="L58" s="138"/>
    </row>
    <row r="59" spans="2:12" ht="18" customHeight="1" x14ac:dyDescent="0.3">
      <c r="B59" s="138"/>
      <c r="C59" s="138"/>
      <c r="I59" s="144"/>
      <c r="J59" s="184"/>
      <c r="K59" s="140"/>
      <c r="L59" s="138"/>
    </row>
    <row r="60" spans="2:12" ht="18" customHeight="1" x14ac:dyDescent="0.3">
      <c r="B60" s="138"/>
      <c r="C60" s="138"/>
      <c r="I60" s="144"/>
      <c r="J60" s="184"/>
      <c r="K60" s="140"/>
      <c r="L60" s="138"/>
    </row>
    <row r="61" spans="2:12" ht="18" customHeight="1" x14ac:dyDescent="0.3">
      <c r="B61" s="138"/>
      <c r="C61" s="138"/>
      <c r="I61" s="144"/>
      <c r="J61" s="184"/>
      <c r="K61" s="140"/>
      <c r="L61" s="138"/>
    </row>
    <row r="62" spans="2:12" ht="18" customHeight="1" x14ac:dyDescent="0.3">
      <c r="B62" s="138"/>
      <c r="C62" s="138"/>
      <c r="I62" s="144"/>
      <c r="J62" s="184"/>
      <c r="K62" s="140"/>
      <c r="L62" s="138"/>
    </row>
    <row r="63" spans="2:12" ht="18" customHeight="1" x14ac:dyDescent="0.3">
      <c r="B63" s="138"/>
      <c r="C63" s="138"/>
      <c r="I63" s="144"/>
      <c r="J63" s="184"/>
      <c r="K63" s="140"/>
      <c r="L63" s="138"/>
    </row>
    <row r="64" spans="2:12" ht="18" customHeight="1" x14ac:dyDescent="0.3">
      <c r="B64" s="138"/>
      <c r="C64" s="138"/>
      <c r="I64" s="144"/>
      <c r="J64" s="184"/>
      <c r="K64" s="140"/>
      <c r="L64" s="138"/>
    </row>
    <row r="65" spans="2:12" ht="18" customHeight="1" x14ac:dyDescent="0.3">
      <c r="B65" s="138"/>
      <c r="C65" s="138"/>
      <c r="I65" s="144"/>
      <c r="J65" s="184"/>
      <c r="K65" s="140"/>
      <c r="L65" s="138"/>
    </row>
    <row r="66" spans="2:12" ht="18" customHeight="1" x14ac:dyDescent="0.3">
      <c r="B66" s="138"/>
      <c r="C66" s="138"/>
      <c r="I66" s="144"/>
      <c r="J66" s="184"/>
      <c r="K66" s="140"/>
      <c r="L66" s="138"/>
    </row>
    <row r="67" spans="2:12" ht="18" customHeight="1" x14ac:dyDescent="0.3">
      <c r="B67" s="138"/>
      <c r="C67" s="138"/>
      <c r="I67" s="144"/>
      <c r="J67" s="184"/>
      <c r="K67" s="140"/>
      <c r="L67" s="138"/>
    </row>
    <row r="68" spans="2:12" ht="18" customHeight="1" x14ac:dyDescent="0.3">
      <c r="B68" s="138"/>
      <c r="C68" s="138"/>
      <c r="I68" s="144"/>
      <c r="J68" s="184"/>
      <c r="K68" s="140"/>
      <c r="L68" s="138"/>
    </row>
    <row r="69" spans="2:12" ht="18" customHeight="1" x14ac:dyDescent="0.3">
      <c r="B69" s="138"/>
      <c r="C69" s="138"/>
      <c r="I69" s="144"/>
      <c r="J69" s="184"/>
      <c r="K69" s="140"/>
      <c r="L69" s="138"/>
    </row>
    <row r="70" spans="2:12" ht="18" customHeight="1" x14ac:dyDescent="0.3">
      <c r="B70" s="138"/>
      <c r="C70" s="138"/>
      <c r="I70" s="144"/>
      <c r="J70" s="184"/>
      <c r="K70" s="140"/>
      <c r="L70" s="138"/>
    </row>
    <row r="71" spans="2:12" ht="18" customHeight="1" x14ac:dyDescent="0.3">
      <c r="B71" s="138"/>
      <c r="C71" s="138"/>
      <c r="I71" s="144"/>
      <c r="J71" s="184"/>
      <c r="K71" s="140"/>
      <c r="L71" s="138"/>
    </row>
    <row r="72" spans="2:12" ht="18" customHeight="1" x14ac:dyDescent="0.3">
      <c r="B72" s="138"/>
      <c r="C72" s="138"/>
      <c r="I72" s="144"/>
      <c r="J72" s="184"/>
      <c r="K72" s="140"/>
      <c r="L72" s="138"/>
    </row>
    <row r="73" spans="2:12" ht="18" customHeight="1" x14ac:dyDescent="0.3">
      <c r="B73" s="138"/>
      <c r="C73" s="138"/>
      <c r="I73" s="144"/>
      <c r="J73" s="184"/>
      <c r="K73" s="140"/>
      <c r="L73" s="138"/>
    </row>
    <row r="74" spans="2:12" ht="18" customHeight="1" x14ac:dyDescent="0.3">
      <c r="B74" s="138"/>
      <c r="C74" s="138"/>
      <c r="I74" s="144"/>
      <c r="J74" s="184"/>
      <c r="K74" s="140"/>
      <c r="L74" s="138"/>
    </row>
    <row r="75" spans="2:12" ht="18" customHeight="1" x14ac:dyDescent="0.3">
      <c r="B75" s="138"/>
      <c r="C75" s="138"/>
      <c r="I75" s="144"/>
      <c r="J75" s="184"/>
      <c r="K75" s="140"/>
      <c r="L75" s="138"/>
    </row>
    <row r="76" spans="2:12" ht="18" customHeight="1" x14ac:dyDescent="0.3">
      <c r="B76" s="138"/>
      <c r="C76" s="138"/>
      <c r="I76" s="144"/>
      <c r="J76" s="184"/>
      <c r="K76" s="140"/>
      <c r="L76" s="138"/>
    </row>
    <row r="77" spans="2:12" ht="18" customHeight="1" x14ac:dyDescent="0.3">
      <c r="B77" s="138"/>
      <c r="C77" s="138"/>
      <c r="I77" s="144"/>
      <c r="J77" s="184"/>
      <c r="K77" s="140"/>
      <c r="L77" s="138"/>
    </row>
    <row r="78" spans="2:12" ht="18" customHeight="1" x14ac:dyDescent="0.3">
      <c r="B78" s="138"/>
      <c r="C78" s="138"/>
      <c r="I78" s="144"/>
      <c r="J78" s="184"/>
      <c r="K78" s="140"/>
      <c r="L78" s="138"/>
    </row>
    <row r="79" spans="2:12" ht="18" customHeight="1" x14ac:dyDescent="0.3">
      <c r="B79" s="138"/>
      <c r="C79" s="138"/>
      <c r="I79" s="144"/>
      <c r="J79" s="184"/>
      <c r="K79" s="140"/>
      <c r="L79" s="138"/>
    </row>
    <row r="80" spans="2:12" ht="18" customHeight="1" x14ac:dyDescent="0.3">
      <c r="B80" s="138"/>
      <c r="C80" s="138"/>
      <c r="I80" s="144"/>
      <c r="J80" s="184"/>
      <c r="K80" s="140"/>
      <c r="L80" s="138"/>
    </row>
    <row r="81" spans="2:12" ht="18" customHeight="1" x14ac:dyDescent="0.3">
      <c r="B81" s="138"/>
      <c r="C81" s="138"/>
      <c r="I81" s="144"/>
      <c r="J81" s="184"/>
      <c r="K81" s="140"/>
      <c r="L81" s="138"/>
    </row>
    <row r="82" spans="2:12" ht="18" customHeight="1" x14ac:dyDescent="0.3">
      <c r="B82" s="138"/>
      <c r="C82" s="138"/>
      <c r="I82" s="144"/>
      <c r="J82" s="184"/>
      <c r="K82" s="140"/>
      <c r="L82" s="138"/>
    </row>
    <row r="83" spans="2:12" ht="18" customHeight="1" x14ac:dyDescent="0.3">
      <c r="B83" s="138"/>
      <c r="C83" s="138"/>
      <c r="I83" s="144"/>
      <c r="J83" s="184"/>
      <c r="K83" s="140"/>
      <c r="L83" s="138"/>
    </row>
    <row r="84" spans="2:12" ht="18" customHeight="1" x14ac:dyDescent="0.3">
      <c r="B84" s="138"/>
      <c r="C84" s="138"/>
      <c r="I84" s="144"/>
      <c r="J84" s="184"/>
      <c r="K84" s="140"/>
      <c r="L84" s="138"/>
    </row>
    <row r="85" spans="2:12" ht="18" customHeight="1" x14ac:dyDescent="0.3">
      <c r="B85" s="138"/>
      <c r="C85" s="138"/>
      <c r="I85" s="144"/>
      <c r="J85" s="184"/>
      <c r="K85" s="140"/>
      <c r="L85" s="138"/>
    </row>
    <row r="86" spans="2:12" ht="18" customHeight="1" x14ac:dyDescent="0.3">
      <c r="B86" s="138"/>
      <c r="C86" s="138"/>
      <c r="I86" s="144"/>
      <c r="J86" s="184"/>
      <c r="K86" s="140"/>
      <c r="L86" s="138"/>
    </row>
    <row r="87" spans="2:12" ht="18" customHeight="1" x14ac:dyDescent="0.3">
      <c r="B87" s="138"/>
      <c r="C87" s="138"/>
      <c r="I87" s="144"/>
      <c r="J87" s="184"/>
      <c r="K87" s="140"/>
      <c r="L87" s="138"/>
    </row>
    <row r="88" spans="2:12" ht="18" customHeight="1" x14ac:dyDescent="0.3">
      <c r="B88" s="138"/>
      <c r="C88" s="138"/>
      <c r="I88" s="144"/>
      <c r="J88" s="184"/>
      <c r="K88" s="140"/>
      <c r="L88" s="138"/>
    </row>
    <row r="89" spans="2:12" ht="18" customHeight="1" x14ac:dyDescent="0.3">
      <c r="B89" s="138"/>
      <c r="C89" s="138"/>
      <c r="I89" s="144"/>
      <c r="J89" s="184"/>
      <c r="K89" s="140"/>
      <c r="L89" s="138"/>
    </row>
    <row r="90" spans="2:12" ht="18" customHeight="1" x14ac:dyDescent="0.3">
      <c r="B90" s="138"/>
      <c r="C90" s="138"/>
      <c r="I90" s="144"/>
      <c r="J90" s="184"/>
      <c r="K90" s="140"/>
      <c r="L90" s="138"/>
    </row>
    <row r="91" spans="2:12" ht="18" customHeight="1" x14ac:dyDescent="0.3">
      <c r="B91" s="138"/>
      <c r="C91" s="138"/>
      <c r="I91" s="144"/>
      <c r="J91" s="184"/>
      <c r="K91" s="140"/>
      <c r="L91" s="138"/>
    </row>
    <row r="92" spans="2:12" ht="18" customHeight="1" x14ac:dyDescent="0.3">
      <c r="B92" s="138"/>
      <c r="C92" s="138"/>
      <c r="I92" s="144"/>
      <c r="J92" s="184"/>
      <c r="K92" s="140"/>
      <c r="L92" s="138"/>
    </row>
    <row r="93" spans="2:12" ht="18" customHeight="1" x14ac:dyDescent="0.3">
      <c r="B93" s="138"/>
      <c r="C93" s="138"/>
      <c r="I93" s="144"/>
      <c r="J93" s="184"/>
      <c r="K93" s="140"/>
      <c r="L93" s="138"/>
    </row>
    <row r="94" spans="2:12" ht="18" customHeight="1" x14ac:dyDescent="0.3">
      <c r="B94" s="138"/>
      <c r="C94" s="138"/>
      <c r="I94" s="144"/>
      <c r="J94" s="184"/>
      <c r="K94" s="140"/>
      <c r="L94" s="138"/>
    </row>
    <row r="95" spans="2:12" ht="18" customHeight="1" x14ac:dyDescent="0.3">
      <c r="B95" s="138"/>
      <c r="C95" s="138"/>
      <c r="I95" s="144"/>
      <c r="J95" s="184"/>
      <c r="K95" s="140"/>
      <c r="L95" s="138"/>
    </row>
    <row r="96" spans="2:12" ht="18" customHeight="1" x14ac:dyDescent="0.3">
      <c r="B96" s="138"/>
      <c r="C96" s="138"/>
      <c r="I96" s="144"/>
      <c r="J96" s="184"/>
      <c r="K96" s="140"/>
      <c r="L96" s="138"/>
    </row>
    <row r="97" spans="2:12" ht="18" customHeight="1" x14ac:dyDescent="0.3">
      <c r="B97" s="138"/>
      <c r="C97" s="138"/>
      <c r="I97" s="144"/>
      <c r="J97" s="184"/>
      <c r="K97" s="140"/>
      <c r="L97" s="138"/>
    </row>
    <row r="98" spans="2:12" ht="18" customHeight="1" x14ac:dyDescent="0.3">
      <c r="B98" s="138"/>
      <c r="C98" s="138"/>
      <c r="I98" s="144"/>
      <c r="J98" s="184"/>
      <c r="K98" s="140"/>
      <c r="L98" s="138"/>
    </row>
    <row r="99" spans="2:12" ht="18" customHeight="1" x14ac:dyDescent="0.3">
      <c r="B99" s="138"/>
      <c r="C99" s="138"/>
      <c r="I99" s="144"/>
      <c r="J99" s="184"/>
      <c r="K99" s="140"/>
      <c r="L99" s="138"/>
    </row>
    <row r="100" spans="2:12" ht="18" customHeight="1" x14ac:dyDescent="0.3">
      <c r="B100" s="138"/>
      <c r="C100" s="138"/>
      <c r="I100" s="144"/>
      <c r="J100" s="184"/>
      <c r="K100" s="140"/>
      <c r="L100" s="138"/>
    </row>
    <row r="101" spans="2:12" ht="18" customHeight="1" x14ac:dyDescent="0.3">
      <c r="B101" s="138"/>
      <c r="C101" s="138"/>
      <c r="I101" s="144"/>
      <c r="J101" s="184"/>
      <c r="K101" s="140"/>
      <c r="L101" s="138"/>
    </row>
    <row r="102" spans="2:12" ht="18" customHeight="1" x14ac:dyDescent="0.3">
      <c r="B102" s="138"/>
      <c r="C102" s="138"/>
      <c r="I102" s="144"/>
      <c r="J102" s="184"/>
      <c r="K102" s="140"/>
      <c r="L102" s="138"/>
    </row>
    <row r="103" spans="2:12" ht="18" customHeight="1" x14ac:dyDescent="0.3">
      <c r="B103" s="138"/>
      <c r="C103" s="138"/>
      <c r="I103" s="144"/>
      <c r="J103" s="184"/>
      <c r="K103" s="140"/>
      <c r="L103" s="138"/>
    </row>
    <row r="104" spans="2:12" ht="18" customHeight="1" x14ac:dyDescent="0.3">
      <c r="B104" s="138"/>
      <c r="C104" s="138"/>
      <c r="I104" s="144"/>
      <c r="J104" s="184"/>
      <c r="K104" s="140"/>
      <c r="L104" s="138"/>
    </row>
    <row r="105" spans="2:12" ht="18" customHeight="1" x14ac:dyDescent="0.3">
      <c r="B105" s="138"/>
      <c r="C105" s="138"/>
      <c r="I105" s="144"/>
      <c r="J105" s="184"/>
      <c r="K105" s="140"/>
      <c r="L105" s="138"/>
    </row>
    <row r="106" spans="2:12" ht="18" customHeight="1" x14ac:dyDescent="0.3">
      <c r="B106" s="138"/>
      <c r="C106" s="138"/>
      <c r="I106" s="144"/>
      <c r="J106" s="184"/>
      <c r="K106" s="140"/>
      <c r="L106" s="138"/>
    </row>
    <row r="107" spans="2:12" ht="18" customHeight="1" x14ac:dyDescent="0.3">
      <c r="B107" s="138"/>
      <c r="C107" s="138"/>
      <c r="I107" s="144"/>
      <c r="J107" s="184"/>
      <c r="K107" s="140"/>
      <c r="L107" s="138"/>
    </row>
    <row r="108" spans="2:12" ht="18" customHeight="1" x14ac:dyDescent="0.3">
      <c r="B108" s="138"/>
      <c r="C108" s="138"/>
      <c r="I108" s="144"/>
      <c r="J108" s="184"/>
      <c r="K108" s="140"/>
      <c r="L108" s="138"/>
    </row>
    <row r="109" spans="2:12" ht="18" customHeight="1" x14ac:dyDescent="0.3">
      <c r="B109" s="138"/>
      <c r="C109" s="138"/>
      <c r="I109" s="144"/>
      <c r="J109" s="184"/>
      <c r="K109" s="140"/>
      <c r="L109" s="138"/>
    </row>
    <row r="110" spans="2:12" ht="18" customHeight="1" x14ac:dyDescent="0.3">
      <c r="B110" s="138"/>
      <c r="C110" s="138"/>
      <c r="I110" s="144"/>
      <c r="J110" s="184"/>
      <c r="K110" s="140"/>
      <c r="L110" s="138"/>
    </row>
    <row r="111" spans="2:12" ht="18" customHeight="1" x14ac:dyDescent="0.3">
      <c r="B111" s="138"/>
      <c r="C111" s="138"/>
      <c r="I111" s="144"/>
      <c r="J111" s="184"/>
      <c r="K111" s="140"/>
      <c r="L111" s="138"/>
    </row>
    <row r="112" spans="2:12" ht="18" customHeight="1" x14ac:dyDescent="0.3">
      <c r="B112" s="138"/>
      <c r="C112" s="138"/>
      <c r="I112" s="144"/>
      <c r="J112" s="184"/>
      <c r="K112" s="140"/>
      <c r="L112" s="138"/>
    </row>
    <row r="113" spans="2:12" ht="18" customHeight="1" x14ac:dyDescent="0.3">
      <c r="B113" s="138"/>
      <c r="C113" s="138"/>
      <c r="I113" s="144"/>
      <c r="J113" s="184"/>
      <c r="K113" s="140"/>
      <c r="L113" s="138"/>
    </row>
    <row r="114" spans="2:12" ht="18" customHeight="1" x14ac:dyDescent="0.3">
      <c r="B114" s="138"/>
      <c r="C114" s="138"/>
      <c r="I114" s="144"/>
      <c r="J114" s="184"/>
      <c r="K114" s="140"/>
      <c r="L114" s="138"/>
    </row>
    <row r="115" spans="2:12" ht="18" customHeight="1" x14ac:dyDescent="0.3">
      <c r="B115" s="138"/>
      <c r="C115" s="138"/>
      <c r="I115" s="144"/>
      <c r="J115" s="184"/>
      <c r="K115" s="140"/>
      <c r="L115" s="138"/>
    </row>
    <row r="116" spans="2:12" ht="18" customHeight="1" x14ac:dyDescent="0.3">
      <c r="B116" s="138"/>
      <c r="C116" s="138"/>
      <c r="I116" s="144"/>
      <c r="J116" s="184"/>
      <c r="K116" s="140"/>
      <c r="L116" s="138"/>
    </row>
    <row r="117" spans="2:12" ht="18" customHeight="1" x14ac:dyDescent="0.3">
      <c r="B117" s="138"/>
      <c r="C117" s="138"/>
      <c r="I117" s="144"/>
      <c r="J117" s="184"/>
      <c r="K117" s="140"/>
      <c r="L117" s="138"/>
    </row>
    <row r="118" spans="2:12" ht="18" customHeight="1" x14ac:dyDescent="0.3">
      <c r="B118" s="138"/>
      <c r="C118" s="138"/>
      <c r="I118" s="144"/>
      <c r="J118" s="184"/>
      <c r="K118" s="140"/>
      <c r="L118" s="138"/>
    </row>
    <row r="119" spans="2:12" ht="18" customHeight="1" x14ac:dyDescent="0.3">
      <c r="B119" s="138"/>
      <c r="C119" s="138"/>
      <c r="I119" s="144"/>
      <c r="J119" s="184"/>
      <c r="K119" s="140"/>
      <c r="L119" s="138"/>
    </row>
    <row r="120" spans="2:12" ht="18" customHeight="1" x14ac:dyDescent="0.3">
      <c r="B120" s="138"/>
      <c r="C120" s="138"/>
      <c r="I120" s="144"/>
      <c r="J120" s="184"/>
      <c r="K120" s="140"/>
      <c r="L120" s="138"/>
    </row>
    <row r="121" spans="2:12" ht="18" customHeight="1" x14ac:dyDescent="0.3">
      <c r="B121" s="138"/>
      <c r="C121" s="138"/>
      <c r="I121" s="144"/>
      <c r="J121" s="184"/>
      <c r="K121" s="140"/>
      <c r="L121" s="138"/>
    </row>
    <row r="122" spans="2:12" ht="18" customHeight="1" x14ac:dyDescent="0.3">
      <c r="B122" s="138"/>
      <c r="C122" s="138"/>
      <c r="I122" s="144"/>
      <c r="J122" s="184"/>
      <c r="K122" s="140"/>
      <c r="L122" s="138"/>
    </row>
    <row r="123" spans="2:12" ht="18" customHeight="1" x14ac:dyDescent="0.3">
      <c r="B123" s="138"/>
      <c r="C123" s="138"/>
      <c r="I123" s="144"/>
      <c r="J123" s="184"/>
      <c r="K123" s="140"/>
      <c r="L123" s="138"/>
    </row>
    <row r="124" spans="2:12" ht="18" customHeight="1" x14ac:dyDescent="0.3">
      <c r="B124" s="138"/>
      <c r="C124" s="138"/>
      <c r="I124" s="144"/>
      <c r="J124" s="184"/>
      <c r="K124" s="140"/>
      <c r="L124" s="138"/>
    </row>
    <row r="125" spans="2:12" ht="18" customHeight="1" x14ac:dyDescent="0.3">
      <c r="B125" s="138"/>
      <c r="C125" s="138"/>
      <c r="I125" s="144"/>
      <c r="J125" s="184"/>
      <c r="K125" s="140"/>
      <c r="L125" s="138"/>
    </row>
    <row r="126" spans="2:12" ht="18" customHeight="1" x14ac:dyDescent="0.3">
      <c r="B126" s="138"/>
      <c r="C126" s="138"/>
      <c r="I126" s="144"/>
      <c r="J126" s="184"/>
      <c r="K126" s="140"/>
      <c r="L126" s="138"/>
    </row>
    <row r="127" spans="2:12" ht="18" customHeight="1" x14ac:dyDescent="0.3">
      <c r="B127" s="138"/>
      <c r="C127" s="138"/>
      <c r="I127" s="144"/>
      <c r="J127" s="184"/>
      <c r="K127" s="140"/>
      <c r="L127" s="138"/>
    </row>
    <row r="128" spans="2:12" ht="18" customHeight="1" x14ac:dyDescent="0.3">
      <c r="B128" s="138"/>
      <c r="C128" s="138"/>
      <c r="I128" s="144"/>
      <c r="J128" s="184"/>
      <c r="K128" s="140"/>
      <c r="L128" s="138"/>
    </row>
    <row r="129" spans="2:12" ht="18" customHeight="1" x14ac:dyDescent="0.3">
      <c r="B129" s="138"/>
      <c r="C129" s="138"/>
      <c r="I129" s="144"/>
      <c r="J129" s="184"/>
      <c r="K129" s="140"/>
      <c r="L129" s="138"/>
    </row>
    <row r="130" spans="2:12" ht="18" customHeight="1" x14ac:dyDescent="0.3">
      <c r="B130" s="138"/>
      <c r="C130" s="138"/>
      <c r="I130" s="144"/>
      <c r="J130" s="184"/>
      <c r="K130" s="140"/>
      <c r="L130" s="138"/>
    </row>
    <row r="131" spans="2:12" ht="18" customHeight="1" x14ac:dyDescent="0.3">
      <c r="B131" s="138"/>
      <c r="C131" s="138"/>
      <c r="I131" s="144"/>
      <c r="J131" s="184"/>
      <c r="K131" s="140"/>
      <c r="L131" s="138"/>
    </row>
    <row r="132" spans="2:12" ht="18" customHeight="1" x14ac:dyDescent="0.3">
      <c r="B132" s="138"/>
      <c r="C132" s="138"/>
      <c r="I132" s="144"/>
      <c r="J132" s="184"/>
      <c r="K132" s="140"/>
      <c r="L132" s="138"/>
    </row>
    <row r="133" spans="2:12" ht="18" customHeight="1" x14ac:dyDescent="0.3">
      <c r="B133" s="138"/>
      <c r="C133" s="138"/>
      <c r="I133" s="144"/>
      <c r="J133" s="184"/>
      <c r="K133" s="140"/>
      <c r="L133" s="138"/>
    </row>
    <row r="134" spans="2:12" ht="18" customHeight="1" x14ac:dyDescent="0.3">
      <c r="B134" s="138"/>
      <c r="C134" s="138"/>
      <c r="I134" s="144"/>
      <c r="J134" s="184"/>
      <c r="K134" s="140"/>
      <c r="L134" s="138"/>
    </row>
    <row r="135" spans="2:12" ht="18" customHeight="1" x14ac:dyDescent="0.3">
      <c r="B135" s="138"/>
      <c r="C135" s="138"/>
      <c r="I135" s="144"/>
      <c r="J135" s="184"/>
      <c r="K135" s="140"/>
      <c r="L135" s="138"/>
    </row>
    <row r="136" spans="2:12" ht="18" customHeight="1" x14ac:dyDescent="0.3">
      <c r="B136" s="138"/>
      <c r="C136" s="138"/>
      <c r="I136" s="144"/>
      <c r="J136" s="184"/>
      <c r="K136" s="140"/>
      <c r="L136" s="138"/>
    </row>
    <row r="137" spans="2:12" ht="18" customHeight="1" x14ac:dyDescent="0.3">
      <c r="B137" s="138"/>
      <c r="C137" s="138"/>
      <c r="I137" s="144"/>
      <c r="J137" s="184"/>
      <c r="K137" s="140"/>
      <c r="L137" s="138"/>
    </row>
    <row r="138" spans="2:12" ht="18" customHeight="1" x14ac:dyDescent="0.3">
      <c r="B138" s="138"/>
      <c r="C138" s="138"/>
      <c r="I138" s="144"/>
      <c r="J138" s="184"/>
      <c r="K138" s="140"/>
      <c r="L138" s="138"/>
    </row>
    <row r="139" spans="2:12" ht="18" customHeight="1" x14ac:dyDescent="0.3">
      <c r="B139" s="138"/>
      <c r="C139" s="138"/>
      <c r="I139" s="144"/>
      <c r="J139" s="184"/>
      <c r="K139" s="140"/>
      <c r="L139" s="138"/>
    </row>
    <row r="140" spans="2:12" ht="18" customHeight="1" x14ac:dyDescent="0.3">
      <c r="B140" s="138"/>
      <c r="C140" s="138"/>
      <c r="I140" s="144"/>
      <c r="J140" s="184"/>
      <c r="K140" s="140"/>
      <c r="L140" s="138"/>
    </row>
    <row r="141" spans="2:12" ht="18" customHeight="1" x14ac:dyDescent="0.3">
      <c r="B141" s="138"/>
      <c r="C141" s="138"/>
      <c r="I141" s="144"/>
      <c r="J141" s="184"/>
      <c r="K141" s="140"/>
      <c r="L141" s="138"/>
    </row>
    <row r="142" spans="2:12" ht="18" customHeight="1" x14ac:dyDescent="0.3">
      <c r="B142" s="138"/>
      <c r="C142" s="138"/>
      <c r="I142" s="144"/>
      <c r="J142" s="184"/>
      <c r="K142" s="140"/>
      <c r="L142" s="138"/>
    </row>
    <row r="143" spans="2:12" ht="18" customHeight="1" x14ac:dyDescent="0.3">
      <c r="B143" s="138"/>
      <c r="C143" s="138"/>
      <c r="I143" s="144"/>
      <c r="J143" s="184"/>
      <c r="K143" s="140"/>
      <c r="L143" s="138"/>
    </row>
    <row r="144" spans="2:12" ht="18" customHeight="1" x14ac:dyDescent="0.3">
      <c r="B144" s="138"/>
      <c r="C144" s="138"/>
      <c r="I144" s="144"/>
      <c r="J144" s="184"/>
      <c r="K144" s="140"/>
      <c r="L144" s="138"/>
    </row>
    <row r="145" spans="2:12" ht="18" customHeight="1" x14ac:dyDescent="0.3">
      <c r="B145" s="138"/>
      <c r="C145" s="138"/>
      <c r="I145" s="144"/>
      <c r="J145" s="184"/>
      <c r="K145" s="140"/>
      <c r="L145" s="138"/>
    </row>
    <row r="146" spans="2:12" ht="18" customHeight="1" x14ac:dyDescent="0.3">
      <c r="B146" s="138"/>
      <c r="C146" s="138"/>
      <c r="I146" s="144"/>
      <c r="J146" s="184"/>
      <c r="K146" s="140"/>
      <c r="L146" s="138"/>
    </row>
    <row r="147" spans="2:12" ht="18" customHeight="1" x14ac:dyDescent="0.3">
      <c r="B147" s="138"/>
      <c r="C147" s="138"/>
      <c r="I147" s="144"/>
      <c r="J147" s="184"/>
      <c r="K147" s="140"/>
      <c r="L147" s="138"/>
    </row>
    <row r="148" spans="2:12" ht="18" customHeight="1" x14ac:dyDescent="0.3">
      <c r="B148" s="138"/>
      <c r="C148" s="138"/>
      <c r="I148" s="144"/>
      <c r="J148" s="184"/>
      <c r="K148" s="140"/>
      <c r="L148" s="138"/>
    </row>
    <row r="149" spans="2:12" ht="18" customHeight="1" x14ac:dyDescent="0.3">
      <c r="B149" s="138"/>
      <c r="C149" s="138"/>
      <c r="I149" s="144"/>
      <c r="J149" s="184"/>
      <c r="K149" s="140"/>
      <c r="L149" s="138"/>
    </row>
    <row r="150" spans="2:12" ht="18" customHeight="1" x14ac:dyDescent="0.3">
      <c r="B150" s="138"/>
      <c r="C150" s="138"/>
      <c r="I150" s="144"/>
      <c r="J150" s="184"/>
      <c r="K150" s="140"/>
      <c r="L150" s="138"/>
    </row>
    <row r="151" spans="2:12" ht="18" customHeight="1" x14ac:dyDescent="0.3">
      <c r="B151" s="138"/>
      <c r="C151" s="138"/>
      <c r="I151" s="144"/>
      <c r="J151" s="184"/>
      <c r="K151" s="140"/>
      <c r="L151" s="138"/>
    </row>
    <row r="152" spans="2:12" ht="18" customHeight="1" x14ac:dyDescent="0.3">
      <c r="B152" s="138"/>
      <c r="C152" s="138"/>
      <c r="I152" s="144"/>
      <c r="J152" s="184"/>
      <c r="K152" s="140"/>
      <c r="L152" s="138"/>
    </row>
    <row r="153" spans="2:12" ht="18" customHeight="1" x14ac:dyDescent="0.3">
      <c r="B153" s="138"/>
      <c r="C153" s="138"/>
      <c r="I153" s="144"/>
      <c r="J153" s="184"/>
      <c r="K153" s="140"/>
      <c r="L153" s="138"/>
    </row>
    <row r="154" spans="2:12" ht="18" customHeight="1" x14ac:dyDescent="0.3">
      <c r="B154" s="138"/>
      <c r="C154" s="138"/>
      <c r="I154" s="144"/>
      <c r="J154" s="184"/>
      <c r="K154" s="140"/>
      <c r="L154" s="138"/>
    </row>
    <row r="155" spans="2:12" ht="18" customHeight="1" x14ac:dyDescent="0.3">
      <c r="B155" s="138"/>
      <c r="C155" s="138"/>
      <c r="I155" s="144"/>
      <c r="J155" s="184"/>
      <c r="K155" s="140"/>
      <c r="L155" s="138"/>
    </row>
    <row r="156" spans="2:12" ht="18" customHeight="1" x14ac:dyDescent="0.3">
      <c r="B156" s="138"/>
      <c r="C156" s="138"/>
      <c r="I156" s="144"/>
      <c r="J156" s="184"/>
      <c r="K156" s="140"/>
      <c r="L156" s="138"/>
    </row>
    <row r="157" spans="2:12" ht="18" customHeight="1" x14ac:dyDescent="0.3">
      <c r="B157" s="138"/>
      <c r="C157" s="138"/>
      <c r="I157" s="144"/>
      <c r="J157" s="184"/>
      <c r="K157" s="140"/>
      <c r="L157" s="138"/>
    </row>
    <row r="158" spans="2:12" ht="18" customHeight="1" x14ac:dyDescent="0.3">
      <c r="B158" s="138"/>
      <c r="C158" s="138"/>
      <c r="I158" s="144"/>
      <c r="J158" s="184"/>
      <c r="K158" s="140"/>
      <c r="L158" s="138"/>
    </row>
    <row r="159" spans="2:12" ht="18" customHeight="1" x14ac:dyDescent="0.3">
      <c r="B159" s="138"/>
      <c r="C159" s="138"/>
      <c r="I159" s="144"/>
      <c r="J159" s="184"/>
      <c r="K159" s="140"/>
      <c r="L159" s="138"/>
    </row>
    <row r="160" spans="2:12" ht="18" customHeight="1" x14ac:dyDescent="0.3">
      <c r="B160" s="138"/>
      <c r="C160" s="138"/>
      <c r="I160" s="144"/>
      <c r="J160" s="184"/>
      <c r="K160" s="140"/>
      <c r="L160" s="138"/>
    </row>
    <row r="161" spans="2:12" ht="18" customHeight="1" x14ac:dyDescent="0.3">
      <c r="B161" s="138"/>
      <c r="C161" s="138"/>
      <c r="I161" s="144"/>
      <c r="J161" s="184"/>
      <c r="K161" s="140"/>
      <c r="L161" s="138"/>
    </row>
    <row r="162" spans="2:12" ht="18" customHeight="1" x14ac:dyDescent="0.3">
      <c r="B162" s="138"/>
      <c r="C162" s="138"/>
      <c r="I162" s="144"/>
      <c r="J162" s="184"/>
      <c r="K162" s="140"/>
      <c r="L162" s="138"/>
    </row>
    <row r="163" spans="2:12" ht="18" customHeight="1" x14ac:dyDescent="0.3">
      <c r="B163" s="138"/>
      <c r="C163" s="138"/>
      <c r="I163" s="144"/>
      <c r="J163" s="184"/>
      <c r="K163" s="140"/>
      <c r="L163" s="138"/>
    </row>
    <row r="164" spans="2:12" ht="18" customHeight="1" x14ac:dyDescent="0.3">
      <c r="B164" s="138"/>
      <c r="C164" s="138"/>
      <c r="I164" s="144"/>
      <c r="J164" s="184"/>
      <c r="K164" s="140"/>
      <c r="L164" s="138"/>
    </row>
    <row r="165" spans="2:12" ht="18" customHeight="1" x14ac:dyDescent="0.3">
      <c r="B165" s="138"/>
      <c r="C165" s="138"/>
      <c r="I165" s="144"/>
      <c r="J165" s="184"/>
      <c r="K165" s="140"/>
      <c r="L165" s="138"/>
    </row>
    <row r="166" spans="2:12" ht="18" customHeight="1" x14ac:dyDescent="0.3">
      <c r="B166" s="138"/>
      <c r="C166" s="138"/>
      <c r="I166" s="144"/>
      <c r="J166" s="184"/>
      <c r="K166" s="140"/>
      <c r="L166" s="138"/>
    </row>
    <row r="167" spans="2:12" ht="18" customHeight="1" x14ac:dyDescent="0.3">
      <c r="B167" s="138"/>
      <c r="C167" s="138"/>
      <c r="I167" s="144"/>
      <c r="J167" s="184"/>
      <c r="K167" s="140"/>
      <c r="L167" s="138"/>
    </row>
    <row r="168" spans="2:12" ht="18" customHeight="1" x14ac:dyDescent="0.3">
      <c r="B168" s="138"/>
      <c r="C168" s="138"/>
      <c r="I168" s="144"/>
      <c r="J168" s="184"/>
      <c r="K168" s="140"/>
      <c r="L168" s="138"/>
    </row>
    <row r="169" spans="2:12" ht="18" customHeight="1" x14ac:dyDescent="0.3">
      <c r="B169" s="138"/>
      <c r="C169" s="138"/>
      <c r="I169" s="138"/>
      <c r="J169" s="184"/>
      <c r="K169" s="140"/>
      <c r="L169" s="138"/>
    </row>
    <row r="170" spans="2:12" ht="18" customHeight="1" x14ac:dyDescent="0.3">
      <c r="B170" s="138"/>
      <c r="C170" s="138"/>
      <c r="I170" s="138"/>
      <c r="J170" s="184"/>
      <c r="K170" s="140"/>
      <c r="L170" s="138"/>
    </row>
    <row r="171" spans="2:12" ht="18" customHeight="1" x14ac:dyDescent="0.3">
      <c r="B171" s="138"/>
      <c r="C171" s="138"/>
      <c r="I171" s="138"/>
      <c r="J171" s="184"/>
      <c r="K171" s="140"/>
      <c r="L171" s="138"/>
    </row>
    <row r="172" spans="2:12" ht="18" customHeight="1" x14ac:dyDescent="0.3">
      <c r="B172" s="138"/>
      <c r="C172" s="138"/>
      <c r="I172" s="138"/>
      <c r="J172" s="184"/>
      <c r="K172" s="140"/>
      <c r="L172" s="138"/>
    </row>
    <row r="173" spans="2:12" ht="18" customHeight="1" x14ac:dyDescent="0.3">
      <c r="B173" s="138"/>
      <c r="C173" s="138"/>
      <c r="I173" s="138"/>
      <c r="J173" s="184"/>
      <c r="K173" s="140"/>
      <c r="L173" s="138"/>
    </row>
    <row r="174" spans="2:12" ht="18" customHeight="1" x14ac:dyDescent="0.3">
      <c r="B174" s="138"/>
      <c r="C174" s="138"/>
      <c r="I174" s="138"/>
      <c r="J174" s="184"/>
      <c r="K174" s="140"/>
      <c r="L174" s="138"/>
    </row>
    <row r="175" spans="2:12" ht="18" customHeight="1" x14ac:dyDescent="0.3">
      <c r="B175" s="138"/>
      <c r="C175" s="138"/>
      <c r="I175" s="138"/>
      <c r="J175" s="184"/>
      <c r="K175" s="140"/>
      <c r="L175" s="138"/>
    </row>
    <row r="176" spans="2:12" ht="18" customHeight="1" x14ac:dyDescent="0.3">
      <c r="B176" s="138"/>
      <c r="C176" s="138"/>
      <c r="I176" s="138"/>
      <c r="J176" s="184"/>
      <c r="K176" s="140"/>
      <c r="L176" s="138"/>
    </row>
    <row r="177" spans="2:12" ht="18" customHeight="1" x14ac:dyDescent="0.3">
      <c r="B177" s="138"/>
      <c r="C177" s="138"/>
      <c r="I177" s="138"/>
      <c r="J177" s="184"/>
      <c r="K177" s="140"/>
      <c r="L177" s="138"/>
    </row>
    <row r="178" spans="2:12" ht="18" customHeight="1" x14ac:dyDescent="0.3">
      <c r="B178" s="138"/>
      <c r="C178" s="138"/>
      <c r="I178" s="138"/>
      <c r="J178" s="184"/>
      <c r="K178" s="140"/>
      <c r="L178" s="138"/>
    </row>
    <row r="179" spans="2:12" ht="18" customHeight="1" x14ac:dyDescent="0.3">
      <c r="B179" s="138"/>
      <c r="C179" s="138"/>
      <c r="I179" s="138"/>
      <c r="J179" s="184"/>
      <c r="K179" s="140"/>
      <c r="L179" s="138"/>
    </row>
    <row r="180" spans="2:12" ht="18" customHeight="1" x14ac:dyDescent="0.3">
      <c r="B180" s="138"/>
      <c r="C180" s="138"/>
      <c r="I180" s="138"/>
      <c r="J180" s="184"/>
      <c r="K180" s="140"/>
      <c r="L180" s="138"/>
    </row>
    <row r="181" spans="2:12" ht="18" customHeight="1" x14ac:dyDescent="0.3">
      <c r="B181" s="138"/>
      <c r="C181" s="138"/>
      <c r="I181" s="138"/>
      <c r="J181" s="184"/>
      <c r="K181" s="140"/>
      <c r="L181" s="138"/>
    </row>
    <row r="182" spans="2:12" ht="18" customHeight="1" x14ac:dyDescent="0.3">
      <c r="B182" s="138"/>
      <c r="C182" s="138"/>
      <c r="I182" s="138"/>
      <c r="J182" s="184"/>
      <c r="K182" s="140"/>
      <c r="L182" s="138"/>
    </row>
    <row r="183" spans="2:12" ht="18" customHeight="1" x14ac:dyDescent="0.3">
      <c r="B183" s="138"/>
      <c r="C183" s="138"/>
      <c r="I183" s="138"/>
      <c r="J183" s="184"/>
      <c r="K183" s="140"/>
      <c r="L183" s="138"/>
    </row>
    <row r="184" spans="2:12" ht="18" customHeight="1" x14ac:dyDescent="0.3">
      <c r="B184" s="138"/>
      <c r="C184" s="138"/>
      <c r="I184" s="138"/>
      <c r="J184" s="184"/>
      <c r="K184" s="140"/>
      <c r="L184" s="138"/>
    </row>
    <row r="185" spans="2:12" ht="18" customHeight="1" x14ac:dyDescent="0.3">
      <c r="B185" s="138"/>
      <c r="C185" s="138"/>
      <c r="I185" s="138"/>
      <c r="J185" s="184"/>
      <c r="K185" s="140"/>
      <c r="L185" s="138"/>
    </row>
    <row r="186" spans="2:12" ht="18" customHeight="1" x14ac:dyDescent="0.3">
      <c r="B186" s="138"/>
      <c r="C186" s="138"/>
      <c r="I186" s="138"/>
      <c r="J186" s="184"/>
      <c r="K186" s="140"/>
      <c r="L186" s="138"/>
    </row>
    <row r="187" spans="2:12" ht="18" customHeight="1" x14ac:dyDescent="0.3">
      <c r="B187" s="138"/>
      <c r="C187" s="138"/>
      <c r="I187" s="138"/>
      <c r="J187" s="184"/>
      <c r="K187" s="140"/>
      <c r="L187" s="138"/>
    </row>
    <row r="188" spans="2:12" ht="18" customHeight="1" x14ac:dyDescent="0.3">
      <c r="B188" s="138"/>
      <c r="C188" s="138"/>
      <c r="I188" s="138"/>
      <c r="J188" s="184"/>
      <c r="K188" s="140"/>
      <c r="L188" s="138"/>
    </row>
    <row r="189" spans="2:12" ht="18" customHeight="1" x14ac:dyDescent="0.3">
      <c r="B189" s="138"/>
      <c r="C189" s="138"/>
      <c r="I189" s="138"/>
      <c r="J189" s="184"/>
      <c r="K189" s="140"/>
      <c r="L189" s="138"/>
    </row>
    <row r="190" spans="2:12" ht="18" customHeight="1" x14ac:dyDescent="0.3">
      <c r="B190" s="138"/>
      <c r="C190" s="138"/>
      <c r="I190" s="138"/>
      <c r="J190" s="184"/>
      <c r="K190" s="140"/>
      <c r="L190" s="138"/>
    </row>
    <row r="191" spans="2:12" ht="18" customHeight="1" x14ac:dyDescent="0.3">
      <c r="B191" s="138"/>
      <c r="C191" s="138"/>
      <c r="I191" s="138"/>
      <c r="J191" s="184"/>
      <c r="K191" s="140"/>
      <c r="L191" s="138"/>
    </row>
    <row r="192" spans="2:12" ht="18" customHeight="1" x14ac:dyDescent="0.3">
      <c r="B192" s="138"/>
      <c r="C192" s="138"/>
      <c r="I192" s="138"/>
      <c r="J192" s="184"/>
      <c r="K192" s="140"/>
      <c r="L192" s="138"/>
    </row>
    <row r="193" spans="2:12" ht="18" customHeight="1" x14ac:dyDescent="0.3">
      <c r="B193" s="138"/>
      <c r="C193" s="138"/>
      <c r="I193" s="138"/>
      <c r="J193" s="184"/>
      <c r="K193" s="140"/>
      <c r="L193" s="138"/>
    </row>
    <row r="194" spans="2:12" ht="18" customHeight="1" x14ac:dyDescent="0.3">
      <c r="B194" s="138"/>
      <c r="C194" s="138"/>
      <c r="I194" s="138"/>
      <c r="J194" s="184"/>
      <c r="K194" s="140"/>
      <c r="L194" s="138"/>
    </row>
    <row r="195" spans="2:12" ht="18" customHeight="1" x14ac:dyDescent="0.3">
      <c r="B195" s="138"/>
      <c r="C195" s="138"/>
      <c r="I195" s="138"/>
      <c r="J195" s="184"/>
      <c r="K195" s="140"/>
      <c r="L195" s="138"/>
    </row>
    <row r="196" spans="2:12" ht="18" customHeight="1" x14ac:dyDescent="0.3">
      <c r="B196" s="138"/>
      <c r="C196" s="138"/>
      <c r="I196" s="138"/>
      <c r="J196" s="184"/>
      <c r="K196" s="140"/>
      <c r="L196" s="138"/>
    </row>
    <row r="197" spans="2:12" ht="18" customHeight="1" x14ac:dyDescent="0.3">
      <c r="B197" s="138"/>
      <c r="C197" s="138"/>
      <c r="I197" s="138"/>
      <c r="J197" s="184"/>
      <c r="K197" s="140"/>
      <c r="L197" s="138"/>
    </row>
    <row r="198" spans="2:12" ht="18" customHeight="1" x14ac:dyDescent="0.3">
      <c r="B198" s="138"/>
      <c r="C198" s="138"/>
      <c r="I198" s="138"/>
      <c r="J198" s="184"/>
      <c r="K198" s="140"/>
      <c r="L198" s="138"/>
    </row>
    <row r="199" spans="2:12" ht="18" customHeight="1" x14ac:dyDescent="0.3">
      <c r="B199" s="138"/>
      <c r="C199" s="138"/>
      <c r="I199" s="138"/>
      <c r="J199" s="184"/>
      <c r="K199" s="140"/>
      <c r="L199" s="138"/>
    </row>
    <row r="200" spans="2:12" ht="18" customHeight="1" x14ac:dyDescent="0.3">
      <c r="B200" s="138"/>
      <c r="C200" s="138"/>
      <c r="I200" s="138"/>
      <c r="J200" s="184"/>
      <c r="K200" s="140"/>
      <c r="L200" s="138"/>
    </row>
    <row r="201" spans="2:12" ht="18" customHeight="1" x14ac:dyDescent="0.3">
      <c r="B201" s="138"/>
      <c r="C201" s="138"/>
      <c r="I201" s="138"/>
      <c r="J201" s="184"/>
      <c r="K201" s="140"/>
      <c r="L201" s="138"/>
    </row>
    <row r="202" spans="2:12" ht="18" customHeight="1" x14ac:dyDescent="0.3">
      <c r="B202" s="138"/>
      <c r="C202" s="138"/>
      <c r="I202" s="138"/>
      <c r="J202" s="184"/>
      <c r="K202" s="140"/>
      <c r="L202" s="138"/>
    </row>
    <row r="203" spans="2:12" ht="18" customHeight="1" x14ac:dyDescent="0.3">
      <c r="B203" s="138"/>
      <c r="C203" s="138"/>
      <c r="I203" s="138"/>
      <c r="J203" s="184"/>
      <c r="K203" s="140"/>
      <c r="L203" s="138"/>
    </row>
    <row r="204" spans="2:12" ht="18" customHeight="1" x14ac:dyDescent="0.3">
      <c r="B204" s="138"/>
      <c r="C204" s="138"/>
      <c r="I204" s="138"/>
      <c r="J204" s="184"/>
      <c r="K204" s="140"/>
      <c r="L204" s="138"/>
    </row>
    <row r="205" spans="2:12" ht="18" customHeight="1" x14ac:dyDescent="0.3">
      <c r="B205" s="138"/>
      <c r="C205" s="138"/>
      <c r="I205" s="138"/>
      <c r="J205" s="184"/>
      <c r="K205" s="140"/>
      <c r="L205" s="138"/>
    </row>
    <row r="206" spans="2:12" ht="18" customHeight="1" x14ac:dyDescent="0.3">
      <c r="B206" s="138"/>
      <c r="C206" s="138"/>
      <c r="I206" s="138"/>
      <c r="J206" s="184"/>
      <c r="K206" s="140"/>
      <c r="L206" s="138"/>
    </row>
    <row r="207" spans="2:12" ht="18" customHeight="1" x14ac:dyDescent="0.3">
      <c r="B207" s="138"/>
      <c r="C207" s="138"/>
      <c r="I207" s="138"/>
      <c r="J207" s="184"/>
      <c r="K207" s="140"/>
      <c r="L207" s="138"/>
    </row>
    <row r="208" spans="2:12" ht="18" customHeight="1" x14ac:dyDescent="0.3">
      <c r="B208" s="138"/>
      <c r="C208" s="138"/>
      <c r="I208" s="138"/>
      <c r="J208" s="184"/>
      <c r="K208" s="140"/>
      <c r="L208" s="138"/>
    </row>
    <row r="209" spans="2:12" ht="18" customHeight="1" x14ac:dyDescent="0.3">
      <c r="B209" s="138"/>
      <c r="C209" s="138"/>
      <c r="I209" s="138"/>
      <c r="J209" s="184"/>
      <c r="K209" s="140"/>
      <c r="L209" s="138"/>
    </row>
    <row r="210" spans="2:12" ht="18" customHeight="1" x14ac:dyDescent="0.3">
      <c r="B210" s="138"/>
      <c r="C210" s="138"/>
      <c r="I210" s="138"/>
      <c r="J210" s="184"/>
      <c r="K210" s="140"/>
      <c r="L210" s="138"/>
    </row>
    <row r="211" spans="2:12" ht="18" customHeight="1" x14ac:dyDescent="0.3">
      <c r="B211" s="138"/>
      <c r="C211" s="138"/>
      <c r="I211" s="138"/>
      <c r="J211" s="184"/>
      <c r="K211" s="140"/>
      <c r="L211" s="138"/>
    </row>
    <row r="212" spans="2:12" ht="18" customHeight="1" x14ac:dyDescent="0.3">
      <c r="B212" s="138"/>
      <c r="C212" s="138"/>
      <c r="I212" s="138"/>
      <c r="J212" s="184"/>
      <c r="K212" s="140"/>
      <c r="L212" s="138"/>
    </row>
    <row r="213" spans="2:12" ht="18" customHeight="1" x14ac:dyDescent="0.3">
      <c r="B213" s="138"/>
      <c r="C213" s="138"/>
      <c r="I213" s="138"/>
      <c r="J213" s="184"/>
      <c r="K213" s="140"/>
      <c r="L213" s="138"/>
    </row>
    <row r="214" spans="2:12" ht="18" customHeight="1" x14ac:dyDescent="0.3">
      <c r="B214" s="138"/>
      <c r="C214" s="138"/>
      <c r="I214" s="138"/>
      <c r="J214" s="184"/>
      <c r="K214" s="140"/>
      <c r="L214" s="138"/>
    </row>
    <row r="215" spans="2:12" ht="18" customHeight="1" x14ac:dyDescent="0.3">
      <c r="B215" s="138"/>
      <c r="C215" s="138"/>
      <c r="I215" s="138"/>
      <c r="J215" s="184"/>
      <c r="K215" s="140"/>
      <c r="L215" s="138"/>
    </row>
    <row r="216" spans="2:12" ht="18" customHeight="1" x14ac:dyDescent="0.3">
      <c r="B216" s="138"/>
      <c r="C216" s="138"/>
      <c r="I216" s="138"/>
      <c r="J216" s="184"/>
      <c r="K216" s="140"/>
      <c r="L216" s="138"/>
    </row>
    <row r="217" spans="2:12" ht="18" customHeight="1" x14ac:dyDescent="0.3">
      <c r="B217" s="138"/>
      <c r="C217" s="138"/>
      <c r="I217" s="138"/>
      <c r="J217" s="184"/>
      <c r="K217" s="140"/>
      <c r="L217" s="138"/>
    </row>
    <row r="218" spans="2:12" ht="18" customHeight="1" x14ac:dyDescent="0.3">
      <c r="B218" s="138"/>
      <c r="C218" s="138"/>
      <c r="I218" s="138"/>
      <c r="J218" s="184"/>
      <c r="K218" s="140"/>
      <c r="L218" s="138"/>
    </row>
    <row r="219" spans="2:12" ht="18" customHeight="1" x14ac:dyDescent="0.3">
      <c r="B219" s="138"/>
      <c r="C219" s="138"/>
      <c r="I219" s="138"/>
      <c r="J219" s="184"/>
      <c r="K219" s="140"/>
      <c r="L219" s="138"/>
    </row>
    <row r="220" spans="2:12" ht="18" customHeight="1" x14ac:dyDescent="0.3">
      <c r="B220" s="138"/>
      <c r="C220" s="138"/>
      <c r="I220" s="138"/>
      <c r="J220" s="184"/>
      <c r="K220" s="140"/>
      <c r="L220" s="138"/>
    </row>
    <row r="221" spans="2:12" ht="18" customHeight="1" x14ac:dyDescent="0.3">
      <c r="B221" s="138"/>
      <c r="C221" s="138"/>
      <c r="I221" s="138"/>
      <c r="J221" s="184"/>
      <c r="K221" s="140"/>
      <c r="L221" s="138"/>
    </row>
    <row r="222" spans="2:12" ht="18" customHeight="1" x14ac:dyDescent="0.3">
      <c r="B222" s="138"/>
      <c r="C222" s="138"/>
      <c r="I222" s="138"/>
      <c r="J222" s="184"/>
      <c r="K222" s="140"/>
      <c r="L222" s="138"/>
    </row>
    <row r="223" spans="2:12" ht="18" customHeight="1" x14ac:dyDescent="0.3">
      <c r="B223" s="138"/>
      <c r="C223" s="138"/>
      <c r="I223" s="138"/>
      <c r="J223" s="184"/>
      <c r="K223" s="140"/>
      <c r="L223" s="138"/>
    </row>
    <row r="224" spans="2:12" ht="18" customHeight="1" x14ac:dyDescent="0.3">
      <c r="B224" s="138"/>
      <c r="C224" s="138"/>
      <c r="I224" s="138"/>
      <c r="J224" s="184"/>
      <c r="K224" s="140"/>
      <c r="L224" s="138"/>
    </row>
    <row r="225" spans="2:12" ht="18" customHeight="1" x14ac:dyDescent="0.3">
      <c r="B225" s="138"/>
      <c r="C225" s="138"/>
      <c r="I225" s="138"/>
      <c r="J225" s="184"/>
      <c r="K225" s="140"/>
      <c r="L225" s="138"/>
    </row>
    <row r="226" spans="2:12" ht="18" customHeight="1" x14ac:dyDescent="0.3">
      <c r="B226" s="138"/>
      <c r="C226" s="138"/>
      <c r="I226" s="138"/>
      <c r="J226" s="184"/>
      <c r="K226" s="140"/>
      <c r="L226" s="138"/>
    </row>
    <row r="227" spans="2:12" ht="18" customHeight="1" x14ac:dyDescent="0.3">
      <c r="B227" s="138"/>
      <c r="C227" s="138"/>
      <c r="I227" s="138"/>
      <c r="J227" s="184"/>
      <c r="K227" s="140"/>
      <c r="L227" s="138"/>
    </row>
    <row r="228" spans="2:12" ht="18" customHeight="1" x14ac:dyDescent="0.3">
      <c r="B228" s="138"/>
      <c r="C228" s="138"/>
      <c r="I228" s="138"/>
      <c r="J228" s="184"/>
      <c r="K228" s="140"/>
      <c r="L228" s="138"/>
    </row>
    <row r="229" spans="2:12" ht="18" customHeight="1" x14ac:dyDescent="0.3">
      <c r="B229" s="138"/>
      <c r="C229" s="138"/>
      <c r="I229" s="138"/>
      <c r="J229" s="184"/>
      <c r="K229" s="140"/>
      <c r="L229" s="138"/>
    </row>
    <row r="230" spans="2:12" ht="18" customHeight="1" x14ac:dyDescent="0.3">
      <c r="B230" s="138"/>
      <c r="C230" s="138"/>
      <c r="I230" s="138"/>
      <c r="J230" s="184"/>
      <c r="K230" s="140"/>
      <c r="L230" s="138"/>
    </row>
    <row r="231" spans="2:12" ht="18" customHeight="1" x14ac:dyDescent="0.3">
      <c r="B231" s="138"/>
      <c r="C231" s="138"/>
      <c r="I231" s="138"/>
      <c r="J231" s="184"/>
      <c r="K231" s="140"/>
      <c r="L231" s="138"/>
    </row>
    <row r="232" spans="2:12" ht="18" customHeight="1" x14ac:dyDescent="0.3">
      <c r="B232" s="138"/>
      <c r="C232" s="138"/>
      <c r="I232" s="138"/>
      <c r="J232" s="184"/>
      <c r="K232" s="140"/>
      <c r="L232" s="138"/>
    </row>
    <row r="233" spans="2:12" ht="18" customHeight="1" x14ac:dyDescent="0.3">
      <c r="B233" s="138"/>
      <c r="C233" s="138"/>
      <c r="I233" s="138"/>
      <c r="J233" s="184"/>
      <c r="K233" s="140"/>
      <c r="L233" s="138"/>
    </row>
    <row r="234" spans="2:12" ht="18" customHeight="1" x14ac:dyDescent="0.3">
      <c r="B234" s="138"/>
      <c r="C234" s="138"/>
      <c r="I234" s="138"/>
      <c r="J234" s="184"/>
      <c r="K234" s="140"/>
      <c r="L234" s="138"/>
    </row>
    <row r="235" spans="2:12" ht="18" customHeight="1" x14ac:dyDescent="0.3">
      <c r="B235" s="138"/>
      <c r="C235" s="138"/>
      <c r="I235" s="138"/>
      <c r="J235" s="184"/>
      <c r="K235" s="140"/>
      <c r="L235" s="138"/>
    </row>
    <row r="236" spans="2:12" ht="18" customHeight="1" x14ac:dyDescent="0.3">
      <c r="B236" s="138"/>
      <c r="C236" s="138"/>
      <c r="I236" s="138"/>
      <c r="J236" s="184"/>
      <c r="K236" s="140"/>
      <c r="L236" s="138"/>
    </row>
    <row r="237" spans="2:12" ht="18" customHeight="1" x14ac:dyDescent="0.3">
      <c r="B237" s="138"/>
      <c r="C237" s="138"/>
      <c r="I237" s="138"/>
      <c r="J237" s="184"/>
      <c r="K237" s="140"/>
      <c r="L237" s="138"/>
    </row>
    <row r="238" spans="2:12" ht="18" customHeight="1" x14ac:dyDescent="0.3">
      <c r="B238" s="138"/>
      <c r="C238" s="138"/>
      <c r="I238" s="138"/>
      <c r="J238" s="184"/>
      <c r="K238" s="140"/>
      <c r="L238" s="138"/>
    </row>
    <row r="239" spans="2:12" ht="18" customHeight="1" x14ac:dyDescent="0.3">
      <c r="B239" s="138"/>
      <c r="C239" s="138"/>
      <c r="I239" s="138"/>
      <c r="J239" s="184"/>
      <c r="K239" s="140"/>
      <c r="L239" s="138"/>
    </row>
    <row r="240" spans="2:12" ht="18" customHeight="1" x14ac:dyDescent="0.3">
      <c r="B240" s="138"/>
      <c r="C240" s="138"/>
      <c r="I240" s="138"/>
      <c r="J240" s="184"/>
      <c r="K240" s="140"/>
      <c r="L240" s="138"/>
    </row>
    <row r="241" spans="2:12" ht="18" customHeight="1" x14ac:dyDescent="0.3">
      <c r="B241" s="138"/>
      <c r="C241" s="138"/>
      <c r="I241" s="138"/>
      <c r="J241" s="184"/>
      <c r="K241" s="140"/>
      <c r="L241" s="138"/>
    </row>
    <row r="242" spans="2:12" ht="18" customHeight="1" x14ac:dyDescent="0.3">
      <c r="B242" s="138"/>
      <c r="C242" s="138"/>
      <c r="I242" s="138"/>
      <c r="J242" s="184"/>
      <c r="K242" s="140"/>
      <c r="L242" s="138"/>
    </row>
    <row r="243" spans="2:12" ht="18" customHeight="1" x14ac:dyDescent="0.3">
      <c r="B243" s="138"/>
      <c r="C243" s="138"/>
      <c r="I243" s="138"/>
      <c r="J243" s="184"/>
      <c r="K243" s="140"/>
      <c r="L243" s="138"/>
    </row>
    <row r="244" spans="2:12" ht="18" customHeight="1" x14ac:dyDescent="0.3">
      <c r="B244" s="138"/>
      <c r="C244" s="138"/>
      <c r="I244" s="138"/>
      <c r="J244" s="184"/>
      <c r="K244" s="140"/>
      <c r="L244" s="138"/>
    </row>
    <row r="245" spans="2:12" ht="18" customHeight="1" x14ac:dyDescent="0.3">
      <c r="B245" s="138"/>
      <c r="C245" s="138"/>
      <c r="I245" s="138"/>
      <c r="J245" s="184"/>
      <c r="K245" s="140"/>
      <c r="L245" s="138"/>
    </row>
    <row r="246" spans="2:12" ht="18" customHeight="1" x14ac:dyDescent="0.3">
      <c r="B246" s="138"/>
      <c r="C246" s="138"/>
      <c r="I246" s="138"/>
      <c r="J246" s="184"/>
      <c r="K246" s="140"/>
      <c r="L246" s="138"/>
    </row>
    <row r="247" spans="2:12" ht="18" customHeight="1" x14ac:dyDescent="0.3">
      <c r="B247" s="138"/>
      <c r="C247" s="138"/>
      <c r="I247" s="138"/>
      <c r="J247" s="184"/>
      <c r="K247" s="140"/>
      <c r="L247" s="138"/>
    </row>
    <row r="248" spans="2:12" ht="18" customHeight="1" x14ac:dyDescent="0.3">
      <c r="B248" s="138"/>
      <c r="C248" s="138"/>
      <c r="I248" s="138"/>
      <c r="J248" s="184"/>
      <c r="K248" s="140"/>
      <c r="L248" s="138"/>
    </row>
    <row r="249" spans="2:12" ht="18" customHeight="1" x14ac:dyDescent="0.3">
      <c r="B249" s="138"/>
      <c r="C249" s="138"/>
      <c r="I249" s="138"/>
      <c r="J249" s="184"/>
      <c r="K249" s="140"/>
      <c r="L249" s="138"/>
    </row>
    <row r="250" spans="2:12" ht="18" customHeight="1" x14ac:dyDescent="0.3">
      <c r="B250" s="138"/>
      <c r="C250" s="138"/>
      <c r="I250" s="138"/>
      <c r="J250" s="184"/>
      <c r="K250" s="140"/>
      <c r="L250" s="138"/>
    </row>
    <row r="251" spans="2:12" ht="18" customHeight="1" x14ac:dyDescent="0.3">
      <c r="B251" s="138"/>
      <c r="C251" s="138"/>
      <c r="I251" s="138"/>
      <c r="J251" s="184"/>
      <c r="K251" s="140"/>
      <c r="L251" s="138"/>
    </row>
    <row r="252" spans="2:12" ht="18" customHeight="1" x14ac:dyDescent="0.3">
      <c r="B252" s="138"/>
      <c r="C252" s="138"/>
      <c r="I252" s="138"/>
      <c r="J252" s="184"/>
      <c r="K252" s="140"/>
      <c r="L252" s="138"/>
    </row>
    <row r="253" spans="2:12" ht="18" customHeight="1" x14ac:dyDescent="0.3">
      <c r="B253" s="138"/>
      <c r="C253" s="138"/>
      <c r="I253" s="138"/>
      <c r="J253" s="184"/>
      <c r="K253" s="140"/>
      <c r="L253" s="138"/>
    </row>
    <row r="254" spans="2:12" ht="18" customHeight="1" x14ac:dyDescent="0.3">
      <c r="B254" s="138"/>
      <c r="C254" s="138"/>
      <c r="I254" s="138"/>
      <c r="J254" s="184"/>
      <c r="K254" s="140"/>
      <c r="L254" s="138"/>
    </row>
    <row r="255" spans="2:12" ht="18" customHeight="1" x14ac:dyDescent="0.3">
      <c r="B255" s="138"/>
      <c r="C255" s="138"/>
      <c r="I255" s="138"/>
      <c r="J255" s="184"/>
      <c r="K255" s="140"/>
      <c r="L255" s="138"/>
    </row>
    <row r="256" spans="2:12" ht="18" customHeight="1" x14ac:dyDescent="0.3">
      <c r="B256" s="138"/>
      <c r="C256" s="138"/>
      <c r="I256" s="138"/>
      <c r="J256" s="184"/>
      <c r="K256" s="140"/>
      <c r="L256" s="138"/>
    </row>
    <row r="257" spans="2:12" ht="18" customHeight="1" x14ac:dyDescent="0.3">
      <c r="B257" s="138"/>
      <c r="C257" s="138"/>
      <c r="I257" s="138"/>
      <c r="J257" s="184"/>
      <c r="K257" s="140"/>
      <c r="L257" s="138"/>
    </row>
    <row r="258" spans="2:12" ht="18" customHeight="1" x14ac:dyDescent="0.3">
      <c r="B258" s="138"/>
      <c r="C258" s="138"/>
      <c r="I258" s="138"/>
      <c r="J258" s="184"/>
      <c r="K258" s="140"/>
      <c r="L258" s="138"/>
    </row>
    <row r="259" spans="2:12" ht="18" customHeight="1" x14ac:dyDescent="0.3">
      <c r="B259" s="138"/>
      <c r="C259" s="138"/>
      <c r="I259" s="138"/>
      <c r="J259" s="184"/>
      <c r="K259" s="140"/>
      <c r="L259" s="138"/>
    </row>
    <row r="260" spans="2:12" ht="18" customHeight="1" x14ac:dyDescent="0.3">
      <c r="B260" s="138"/>
      <c r="C260" s="138"/>
      <c r="I260" s="138"/>
      <c r="J260" s="184"/>
      <c r="K260" s="140"/>
      <c r="L260" s="138"/>
    </row>
    <row r="261" spans="2:12" ht="18" customHeight="1" x14ac:dyDescent="0.3">
      <c r="B261" s="138"/>
      <c r="C261" s="138"/>
      <c r="I261" s="138"/>
      <c r="J261" s="184"/>
      <c r="K261" s="140"/>
      <c r="L261" s="138"/>
    </row>
    <row r="262" spans="2:12" ht="18" customHeight="1" x14ac:dyDescent="0.3">
      <c r="B262" s="138"/>
      <c r="C262" s="138"/>
      <c r="I262" s="138"/>
      <c r="J262" s="184"/>
      <c r="K262" s="140"/>
      <c r="L262" s="138"/>
    </row>
    <row r="263" spans="2:12" ht="18" customHeight="1" x14ac:dyDescent="0.3">
      <c r="B263" s="138"/>
      <c r="C263" s="138"/>
      <c r="I263" s="138"/>
      <c r="J263" s="184"/>
      <c r="K263" s="140"/>
      <c r="L263" s="138"/>
    </row>
    <row r="264" spans="2:12" ht="18" customHeight="1" x14ac:dyDescent="0.3">
      <c r="B264" s="138"/>
      <c r="C264" s="138"/>
      <c r="I264" s="138"/>
      <c r="J264" s="184"/>
      <c r="K264" s="140"/>
      <c r="L264" s="138"/>
    </row>
    <row r="265" spans="2:12" ht="18" customHeight="1" x14ac:dyDescent="0.3">
      <c r="B265" s="138"/>
      <c r="C265" s="138"/>
      <c r="I265" s="138"/>
      <c r="J265" s="184"/>
      <c r="K265" s="140"/>
      <c r="L265" s="138"/>
    </row>
    <row r="266" spans="2:12" ht="18" customHeight="1" x14ac:dyDescent="0.3">
      <c r="B266" s="138"/>
      <c r="C266" s="138"/>
      <c r="I266" s="138"/>
      <c r="J266" s="184"/>
      <c r="K266" s="140"/>
      <c r="L266" s="138"/>
    </row>
    <row r="267" spans="2:12" ht="18" customHeight="1" x14ac:dyDescent="0.3">
      <c r="B267" s="138"/>
      <c r="C267" s="138"/>
      <c r="I267" s="138"/>
      <c r="J267" s="184"/>
      <c r="K267" s="140"/>
      <c r="L267" s="138"/>
    </row>
    <row r="268" spans="2:12" ht="18" customHeight="1" x14ac:dyDescent="0.3">
      <c r="B268" s="138"/>
      <c r="C268" s="138"/>
      <c r="I268" s="138"/>
      <c r="J268" s="184"/>
      <c r="K268" s="140"/>
      <c r="L268" s="138"/>
    </row>
    <row r="269" spans="2:12" ht="18" customHeight="1" x14ac:dyDescent="0.3">
      <c r="B269" s="138"/>
      <c r="C269" s="138"/>
      <c r="I269" s="138"/>
      <c r="J269" s="184"/>
      <c r="K269" s="140"/>
      <c r="L269" s="138"/>
    </row>
    <row r="270" spans="2:12" ht="18" customHeight="1" x14ac:dyDescent="0.3">
      <c r="B270" s="138"/>
      <c r="C270" s="138"/>
      <c r="I270" s="138"/>
      <c r="J270" s="184"/>
      <c r="K270" s="140"/>
      <c r="L270" s="138"/>
    </row>
    <row r="271" spans="2:12" ht="18" customHeight="1" x14ac:dyDescent="0.3">
      <c r="B271" s="138"/>
      <c r="C271" s="138"/>
      <c r="I271" s="138"/>
      <c r="J271" s="184"/>
      <c r="K271" s="140"/>
      <c r="L271" s="138"/>
    </row>
    <row r="272" spans="2:12" ht="18" customHeight="1" x14ac:dyDescent="0.3">
      <c r="B272" s="138"/>
      <c r="C272" s="138"/>
      <c r="I272" s="138"/>
      <c r="J272" s="184"/>
      <c r="K272" s="140"/>
      <c r="L272" s="138"/>
    </row>
    <row r="273" spans="2:12" ht="18" customHeight="1" x14ac:dyDescent="0.3">
      <c r="B273" s="138"/>
      <c r="C273" s="138"/>
      <c r="I273" s="138"/>
      <c r="J273" s="184"/>
      <c r="K273" s="140"/>
      <c r="L273" s="138"/>
    </row>
    <row r="274" spans="2:12" ht="18" customHeight="1" x14ac:dyDescent="0.3">
      <c r="B274" s="138"/>
      <c r="C274" s="138"/>
      <c r="I274" s="138"/>
      <c r="J274" s="184"/>
      <c r="K274" s="140"/>
      <c r="L274" s="138"/>
    </row>
    <row r="275" spans="2:12" ht="18" customHeight="1" x14ac:dyDescent="0.3">
      <c r="B275" s="138"/>
      <c r="C275" s="138"/>
      <c r="I275" s="138"/>
      <c r="J275" s="184"/>
      <c r="K275" s="140"/>
      <c r="L275" s="138"/>
    </row>
    <row r="276" spans="2:12" ht="18" customHeight="1" x14ac:dyDescent="0.3">
      <c r="B276" s="138"/>
      <c r="C276" s="138"/>
      <c r="I276" s="138"/>
      <c r="J276" s="184"/>
      <c r="K276" s="140"/>
      <c r="L276" s="138"/>
    </row>
    <row r="277" spans="2:12" ht="18" customHeight="1" x14ac:dyDescent="0.3">
      <c r="B277" s="138"/>
      <c r="C277" s="138"/>
      <c r="J277" s="184"/>
      <c r="K277" s="140"/>
      <c r="L277" s="138"/>
    </row>
    <row r="278" spans="2:12" ht="18" customHeight="1" x14ac:dyDescent="0.3">
      <c r="B278" s="138"/>
      <c r="C278" s="138"/>
      <c r="J278" s="184"/>
      <c r="K278" s="140"/>
      <c r="L278" s="138"/>
    </row>
    <row r="279" spans="2:12" ht="18" customHeight="1" x14ac:dyDescent="0.3">
      <c r="B279" s="138"/>
      <c r="C279" s="138"/>
      <c r="J279" s="184"/>
      <c r="K279" s="140"/>
      <c r="L279" s="138"/>
    </row>
    <row r="280" spans="2:12" ht="18" customHeight="1" x14ac:dyDescent="0.3">
      <c r="B280" s="138"/>
      <c r="C280" s="138"/>
      <c r="J280" s="184"/>
      <c r="K280" s="140"/>
      <c r="L280" s="138"/>
    </row>
    <row r="281" spans="2:12" ht="18" customHeight="1" x14ac:dyDescent="0.3">
      <c r="B281" s="138"/>
      <c r="C281" s="138"/>
      <c r="J281" s="184"/>
      <c r="K281" s="140"/>
      <c r="L281" s="138"/>
    </row>
    <row r="282" spans="2:12" ht="18" customHeight="1" x14ac:dyDescent="0.3">
      <c r="B282" s="138"/>
      <c r="C282" s="138"/>
      <c r="J282" s="184"/>
      <c r="K282" s="140"/>
      <c r="L282" s="138"/>
    </row>
    <row r="283" spans="2:12" ht="18" customHeight="1" x14ac:dyDescent="0.3">
      <c r="J283" s="146"/>
      <c r="K283" s="56"/>
    </row>
  </sheetData>
  <sheetProtection formatCells="0" insertRows="0" insertHyperlinks="0" autoFilter="0"/>
  <printOptions horizontalCentered="1"/>
  <pageMargins left="0.51181102362204722" right="0.51181102362204722" top="0.51181102362204722" bottom="0.51181102362204722" header="0.31496062992125984" footer="0.31496062992125984"/>
  <pageSetup scale="68" fitToHeight="0" orientation="landscape" r:id="rId1"/>
  <headerFooter>
    <oddHeader>&amp;L&amp;Z&amp;F&amp;C&amp;F&amp;R&amp;A</oddHeader>
    <oddFooter>&amp;CPage &amp;P of &amp;N&amp;R&amp;D / &amp;T</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B050"/>
    <pageSetUpPr fitToPage="1"/>
  </sheetPr>
  <dimension ref="B1:L292"/>
  <sheetViews>
    <sheetView showGridLines="0" zoomScale="80" zoomScaleNormal="80" workbookViewId="0">
      <pane xSplit="5" ySplit="3" topLeftCell="F4" activePane="bottomRight" state="frozen"/>
      <selection activeCell="H15" sqref="H15"/>
      <selection pane="topRight" activeCell="H15" sqref="H15"/>
      <selection pane="bottomLeft" activeCell="H15" sqref="H15"/>
      <selection pane="bottomRight" activeCell="H26" sqref="H26"/>
    </sheetView>
  </sheetViews>
  <sheetFormatPr baseColWidth="10" defaultColWidth="9.140625" defaultRowHeight="18" customHeight="1" x14ac:dyDescent="0.3"/>
  <cols>
    <col min="1" max="1" width="1.7109375" style="5" customWidth="1"/>
    <col min="2" max="3" width="12.28515625" style="5" customWidth="1"/>
    <col min="4" max="4" width="17.85546875" style="179" customWidth="1"/>
    <col min="5" max="5" width="73" style="179" customWidth="1"/>
    <col min="6" max="6" width="16.140625" style="5" customWidth="1"/>
    <col min="7" max="7" width="11.28515625" style="5" customWidth="1"/>
    <col min="8" max="8" width="19.28515625" style="5" customWidth="1"/>
    <col min="9" max="9" width="14.42578125" style="5" bestFit="1" customWidth="1"/>
    <col min="10" max="10" width="13.85546875" style="5" bestFit="1" customWidth="1"/>
    <col min="11" max="11" width="12.5703125" style="5" customWidth="1"/>
    <col min="12" max="12" width="40.140625" style="5" customWidth="1"/>
    <col min="13" max="13" width="3.85546875" style="5" customWidth="1"/>
    <col min="14" max="16384" width="9.140625" style="5"/>
  </cols>
  <sheetData>
    <row r="1" spans="2:12" ht="52.5" customHeight="1" x14ac:dyDescent="0.3">
      <c r="B1" s="1" t="s">
        <v>138</v>
      </c>
    </row>
    <row r="2" spans="2:12" ht="52.5" customHeight="1" x14ac:dyDescent="0.3">
      <c r="B2" s="5" t="s">
        <v>12</v>
      </c>
    </row>
    <row r="3" spans="2:12" ht="18" customHeight="1" x14ac:dyDescent="0.3">
      <c r="B3" s="178" t="s">
        <v>4</v>
      </c>
      <c r="C3" s="178" t="s">
        <v>5</v>
      </c>
      <c r="D3" s="180" t="s">
        <v>137</v>
      </c>
      <c r="E3" s="180" t="s">
        <v>30</v>
      </c>
      <c r="F3" s="175" t="s">
        <v>11</v>
      </c>
      <c r="G3" s="57" t="s">
        <v>7</v>
      </c>
      <c r="H3" s="58" t="s">
        <v>8</v>
      </c>
      <c r="I3" s="59" t="s">
        <v>10</v>
      </c>
      <c r="J3" s="60" t="s">
        <v>9</v>
      </c>
      <c r="K3" s="61" t="s">
        <v>6</v>
      </c>
      <c r="L3" s="174" t="s">
        <v>3</v>
      </c>
    </row>
    <row r="4" spans="2:12" ht="18" customHeight="1" x14ac:dyDescent="0.3">
      <c r="B4" s="233">
        <v>44651</v>
      </c>
      <c r="C4" s="233">
        <v>44656</v>
      </c>
      <c r="D4" s="224" t="s">
        <v>147</v>
      </c>
      <c r="E4" s="225" t="s">
        <v>149</v>
      </c>
      <c r="F4" s="185">
        <v>1</v>
      </c>
      <c r="G4" s="185"/>
      <c r="H4" s="185"/>
      <c r="I4" s="185"/>
      <c r="J4" s="185"/>
      <c r="K4" s="186"/>
      <c r="L4" s="226"/>
    </row>
    <row r="5" spans="2:12" ht="18" customHeight="1" x14ac:dyDescent="0.3">
      <c r="B5" s="227">
        <v>44640</v>
      </c>
      <c r="C5" s="227">
        <v>44654</v>
      </c>
      <c r="D5" s="224" t="s">
        <v>147</v>
      </c>
      <c r="E5" s="232" t="s">
        <v>150</v>
      </c>
      <c r="F5" s="229"/>
      <c r="G5" s="229">
        <v>1</v>
      </c>
      <c r="H5" s="229"/>
      <c r="I5" s="229"/>
      <c r="J5" s="229"/>
      <c r="K5" s="230"/>
      <c r="L5" s="231"/>
    </row>
    <row r="6" spans="2:12" ht="18" customHeight="1" x14ac:dyDescent="0.3">
      <c r="B6" s="227">
        <v>44640</v>
      </c>
      <c r="C6" s="227">
        <v>44654</v>
      </c>
      <c r="D6" s="224" t="s">
        <v>147</v>
      </c>
      <c r="E6" s="232" t="s">
        <v>148</v>
      </c>
      <c r="F6" s="218"/>
      <c r="G6" s="218"/>
      <c r="H6" s="218">
        <v>1</v>
      </c>
      <c r="I6" s="218"/>
      <c r="J6" s="218"/>
      <c r="K6" s="219"/>
      <c r="L6" s="231"/>
    </row>
    <row r="7" spans="2:12" ht="18" customHeight="1" x14ac:dyDescent="0.3">
      <c r="B7" s="227">
        <v>44640</v>
      </c>
      <c r="C7" s="227">
        <v>44654</v>
      </c>
      <c r="D7" s="224" t="s">
        <v>147</v>
      </c>
      <c r="E7" s="232" t="s">
        <v>160</v>
      </c>
      <c r="F7" s="218"/>
      <c r="G7" s="218"/>
      <c r="H7" s="218"/>
      <c r="I7" s="218">
        <v>1</v>
      </c>
      <c r="J7" s="218"/>
      <c r="K7" s="219"/>
      <c r="L7" s="231"/>
    </row>
    <row r="8" spans="2:12" ht="18" customHeight="1" x14ac:dyDescent="0.3">
      <c r="B8" s="227">
        <v>44640</v>
      </c>
      <c r="C8" s="227">
        <v>44654</v>
      </c>
      <c r="D8" s="224" t="s">
        <v>147</v>
      </c>
      <c r="E8" s="232" t="s">
        <v>151</v>
      </c>
      <c r="F8" s="218"/>
      <c r="G8" s="218"/>
      <c r="H8" s="218"/>
      <c r="I8" s="218"/>
      <c r="J8" s="218">
        <v>1</v>
      </c>
      <c r="K8" s="219"/>
      <c r="L8" s="231"/>
    </row>
    <row r="9" spans="2:12" ht="18" customHeight="1" x14ac:dyDescent="0.3">
      <c r="B9" s="227">
        <v>44640</v>
      </c>
      <c r="C9" s="227">
        <v>44654</v>
      </c>
      <c r="D9" s="224" t="s">
        <v>147</v>
      </c>
      <c r="E9" s="232" t="s">
        <v>152</v>
      </c>
      <c r="F9" s="218"/>
      <c r="G9" s="218"/>
      <c r="H9" s="218"/>
      <c r="I9" s="218"/>
      <c r="J9" s="218"/>
      <c r="K9" s="219">
        <v>1</v>
      </c>
      <c r="L9" s="231"/>
    </row>
    <row r="10" spans="2:12" ht="18" customHeight="1" x14ac:dyDescent="0.3">
      <c r="B10" s="227">
        <v>44640</v>
      </c>
      <c r="C10" s="227">
        <v>44654</v>
      </c>
      <c r="D10" s="228" t="s">
        <v>140</v>
      </c>
      <c r="E10" s="232"/>
      <c r="F10" s="218">
        <v>1</v>
      </c>
      <c r="G10" s="218"/>
      <c r="H10" s="218"/>
      <c r="I10" s="218"/>
      <c r="J10" s="218"/>
      <c r="K10" s="219"/>
      <c r="L10" s="231"/>
    </row>
    <row r="11" spans="2:12" ht="18" customHeight="1" x14ac:dyDescent="0.3">
      <c r="B11" s="227">
        <v>44640</v>
      </c>
      <c r="C11" s="227">
        <v>44654</v>
      </c>
      <c r="D11" s="228" t="s">
        <v>141</v>
      </c>
      <c r="E11" s="225" t="s">
        <v>153</v>
      </c>
      <c r="F11" s="218"/>
      <c r="G11" s="218"/>
      <c r="H11" s="218"/>
      <c r="I11" s="218"/>
      <c r="J11" s="218"/>
      <c r="K11" s="219">
        <v>1</v>
      </c>
      <c r="L11" s="231"/>
    </row>
    <row r="12" spans="2:12" ht="18" customHeight="1" x14ac:dyDescent="0.3">
      <c r="B12" s="227">
        <v>44640</v>
      </c>
      <c r="C12" s="227">
        <v>44654</v>
      </c>
      <c r="D12" s="228" t="s">
        <v>141</v>
      </c>
      <c r="E12" s="225" t="s">
        <v>154</v>
      </c>
      <c r="F12" s="218"/>
      <c r="G12" s="218"/>
      <c r="H12" s="218"/>
      <c r="I12" s="218">
        <v>1</v>
      </c>
      <c r="J12" s="218"/>
      <c r="K12" s="219"/>
      <c r="L12" s="231"/>
    </row>
    <row r="13" spans="2:12" ht="18" customHeight="1" x14ac:dyDescent="0.3">
      <c r="B13" s="227">
        <v>44640</v>
      </c>
      <c r="C13" s="227">
        <v>44654</v>
      </c>
      <c r="D13" s="228" t="s">
        <v>141</v>
      </c>
      <c r="E13" s="225" t="s">
        <v>155</v>
      </c>
      <c r="F13" s="218"/>
      <c r="G13" s="218">
        <v>1</v>
      </c>
      <c r="H13" s="218"/>
      <c r="I13" s="218"/>
      <c r="J13" s="218"/>
      <c r="K13" s="219"/>
      <c r="L13" s="231"/>
    </row>
    <row r="14" spans="2:12" ht="18" customHeight="1" x14ac:dyDescent="0.3">
      <c r="B14" s="227">
        <v>44635</v>
      </c>
      <c r="C14" s="227">
        <v>44654</v>
      </c>
      <c r="D14" s="228" t="s">
        <v>142</v>
      </c>
      <c r="E14" s="232" t="s">
        <v>156</v>
      </c>
      <c r="F14" s="218"/>
      <c r="G14" s="218"/>
      <c r="H14" s="218">
        <v>1</v>
      </c>
      <c r="I14" s="218"/>
      <c r="J14" s="218"/>
      <c r="K14" s="219"/>
      <c r="L14" s="231"/>
    </row>
    <row r="15" spans="2:12" ht="18" customHeight="1" x14ac:dyDescent="0.3">
      <c r="B15" s="227">
        <v>44635</v>
      </c>
      <c r="C15" s="227">
        <v>44654</v>
      </c>
      <c r="D15" s="228" t="s">
        <v>142</v>
      </c>
      <c r="E15" s="232" t="s">
        <v>157</v>
      </c>
      <c r="F15" s="218"/>
      <c r="G15" s="218"/>
      <c r="H15" s="218"/>
      <c r="I15" s="218">
        <v>1</v>
      </c>
      <c r="J15" s="218"/>
      <c r="K15" s="219"/>
      <c r="L15" s="231"/>
    </row>
    <row r="16" spans="2:12" ht="18" customHeight="1" x14ac:dyDescent="0.3">
      <c r="B16" s="227">
        <v>44635</v>
      </c>
      <c r="C16" s="227">
        <v>44654</v>
      </c>
      <c r="D16" s="228" t="s">
        <v>142</v>
      </c>
      <c r="E16" s="232" t="s">
        <v>158</v>
      </c>
      <c r="F16" s="218"/>
      <c r="G16" s="218"/>
      <c r="H16" s="218"/>
      <c r="I16" s="218"/>
      <c r="J16" s="218"/>
      <c r="K16" s="219">
        <v>1</v>
      </c>
      <c r="L16" s="231"/>
    </row>
    <row r="17" spans="2:12" ht="18" customHeight="1" x14ac:dyDescent="0.3">
      <c r="B17" s="227">
        <v>44635</v>
      </c>
      <c r="C17" s="227">
        <v>44654</v>
      </c>
      <c r="D17" s="228" t="s">
        <v>142</v>
      </c>
      <c r="E17" s="232" t="s">
        <v>159</v>
      </c>
      <c r="F17" s="218">
        <v>1</v>
      </c>
      <c r="G17" s="218"/>
      <c r="H17" s="218"/>
      <c r="I17" s="218"/>
      <c r="J17" s="218"/>
      <c r="K17" s="219"/>
      <c r="L17" s="231"/>
    </row>
    <row r="18" spans="2:12" ht="18" customHeight="1" x14ac:dyDescent="0.3">
      <c r="B18" s="227">
        <v>44635</v>
      </c>
      <c r="C18" s="227">
        <v>44654</v>
      </c>
      <c r="D18" s="228" t="s">
        <v>145</v>
      </c>
      <c r="E18" s="232" t="s">
        <v>161</v>
      </c>
      <c r="F18" s="218"/>
      <c r="G18" s="218"/>
      <c r="H18" s="218"/>
      <c r="I18" s="218"/>
      <c r="J18" s="218">
        <v>1</v>
      </c>
      <c r="K18" s="219"/>
      <c r="L18" s="231"/>
    </row>
    <row r="19" spans="2:12" ht="18" customHeight="1" x14ac:dyDescent="0.3">
      <c r="B19" s="227">
        <v>44635</v>
      </c>
      <c r="C19" s="227">
        <v>44654</v>
      </c>
      <c r="D19" s="228" t="s">
        <v>143</v>
      </c>
      <c r="E19" s="232" t="s">
        <v>161</v>
      </c>
      <c r="F19" s="218"/>
      <c r="G19" s="218"/>
      <c r="H19" s="218"/>
      <c r="I19" s="218"/>
      <c r="J19" s="218">
        <v>1</v>
      </c>
      <c r="K19" s="219"/>
      <c r="L19" s="231"/>
    </row>
    <row r="20" spans="2:12" ht="18" customHeight="1" x14ac:dyDescent="0.3">
      <c r="B20" s="227">
        <v>44635</v>
      </c>
      <c r="C20" s="227">
        <v>44654</v>
      </c>
      <c r="D20" s="228" t="s">
        <v>144</v>
      </c>
      <c r="E20" s="232"/>
      <c r="F20" s="218"/>
      <c r="G20" s="218"/>
      <c r="H20" s="218">
        <v>1</v>
      </c>
      <c r="I20" s="218"/>
      <c r="J20" s="218"/>
      <c r="K20" s="219"/>
      <c r="L20" s="231"/>
    </row>
    <row r="21" spans="2:12" ht="18" customHeight="1" x14ac:dyDescent="0.3">
      <c r="B21" s="227">
        <v>44635</v>
      </c>
      <c r="C21" s="227">
        <v>44654</v>
      </c>
      <c r="D21" s="228" t="s">
        <v>145</v>
      </c>
      <c r="E21" s="232"/>
      <c r="F21" s="218">
        <v>1</v>
      </c>
      <c r="G21" s="218"/>
      <c r="H21" s="218"/>
      <c r="I21" s="218"/>
      <c r="J21" s="218"/>
      <c r="K21" s="219"/>
      <c r="L21" s="231"/>
    </row>
    <row r="22" spans="2:12" ht="18" customHeight="1" x14ac:dyDescent="0.3">
      <c r="B22" s="227">
        <v>44640</v>
      </c>
      <c r="C22" s="227">
        <v>44666</v>
      </c>
      <c r="D22" s="228" t="s">
        <v>146</v>
      </c>
      <c r="E22" s="228"/>
      <c r="F22" s="229">
        <v>1</v>
      </c>
      <c r="G22" s="229"/>
      <c r="H22" s="229"/>
      <c r="I22" s="229"/>
      <c r="J22" s="229"/>
      <c r="K22" s="230"/>
      <c r="L22" s="231"/>
    </row>
    <row r="23" spans="2:12" ht="18" customHeight="1" x14ac:dyDescent="0.3">
      <c r="B23" s="176"/>
      <c r="C23" s="176"/>
      <c r="D23" s="181"/>
      <c r="E23" s="181"/>
      <c r="F23" s="176"/>
      <c r="G23" s="176"/>
      <c r="H23" s="176"/>
      <c r="I23" s="176"/>
      <c r="J23" s="176"/>
      <c r="K23" s="176"/>
      <c r="L23" s="176"/>
    </row>
    <row r="24" spans="2:12" ht="18" customHeight="1" x14ac:dyDescent="0.3">
      <c r="B24" s="176"/>
      <c r="C24" s="176"/>
      <c r="D24" s="181"/>
      <c r="E24" s="181"/>
      <c r="F24" s="176"/>
      <c r="G24" s="176"/>
      <c r="H24" s="176"/>
      <c r="I24" s="176"/>
      <c r="J24" s="176"/>
      <c r="K24" s="176"/>
      <c r="L24" s="176"/>
    </row>
    <row r="25" spans="2:12" ht="18" customHeight="1" x14ac:dyDescent="0.3">
      <c r="B25" s="176"/>
      <c r="C25" s="176"/>
      <c r="D25" s="181"/>
      <c r="E25" s="181"/>
      <c r="F25" s="176"/>
      <c r="G25" s="176"/>
      <c r="H25" s="176"/>
      <c r="I25" s="176"/>
      <c r="J25" s="176"/>
      <c r="K25" s="176"/>
      <c r="L25" s="176"/>
    </row>
    <row r="26" spans="2:12" ht="18" customHeight="1" x14ac:dyDescent="0.3">
      <c r="B26" s="176"/>
      <c r="C26" s="176"/>
      <c r="D26" s="181"/>
      <c r="E26" s="181"/>
      <c r="F26" s="176"/>
      <c r="G26" s="176"/>
      <c r="H26" s="176"/>
      <c r="I26" s="176"/>
      <c r="J26" s="176"/>
      <c r="K26" s="176"/>
      <c r="L26" s="176"/>
    </row>
    <row r="27" spans="2:12" ht="18" customHeight="1" x14ac:dyDescent="0.3">
      <c r="B27" s="176"/>
      <c r="C27" s="176"/>
      <c r="D27" s="181"/>
      <c r="E27" s="181"/>
      <c r="F27" s="176"/>
      <c r="G27" s="176"/>
      <c r="H27" s="176"/>
      <c r="I27" s="176"/>
      <c r="J27" s="176"/>
      <c r="K27" s="176"/>
      <c r="L27" s="176"/>
    </row>
    <row r="28" spans="2:12" ht="18" customHeight="1" x14ac:dyDescent="0.3">
      <c r="B28" s="176"/>
      <c r="C28" s="176"/>
      <c r="D28" s="181"/>
      <c r="E28" s="181"/>
      <c r="F28" s="176"/>
      <c r="G28" s="176"/>
      <c r="H28" s="176"/>
      <c r="I28" s="176"/>
      <c r="J28" s="176"/>
      <c r="K28" s="176"/>
      <c r="L28" s="176"/>
    </row>
    <row r="29" spans="2:12" ht="18" customHeight="1" x14ac:dyDescent="0.3">
      <c r="B29" s="176"/>
      <c r="C29" s="176"/>
      <c r="D29" s="181"/>
      <c r="E29" s="181"/>
      <c r="F29" s="176"/>
      <c r="G29" s="176"/>
      <c r="H29" s="176"/>
      <c r="I29" s="176"/>
      <c r="J29" s="176"/>
      <c r="K29" s="176"/>
      <c r="L29" s="176"/>
    </row>
    <row r="30" spans="2:12" ht="18" customHeight="1" x14ac:dyDescent="0.3">
      <c r="B30" s="176"/>
      <c r="C30" s="176"/>
      <c r="D30" s="181"/>
      <c r="E30" s="181"/>
      <c r="F30" s="176"/>
      <c r="G30" s="176"/>
      <c r="H30" s="176"/>
      <c r="I30" s="176"/>
      <c r="J30" s="176"/>
      <c r="K30" s="176"/>
      <c r="L30" s="176"/>
    </row>
    <row r="31" spans="2:12" ht="18" customHeight="1" x14ac:dyDescent="0.3">
      <c r="B31" s="176"/>
      <c r="C31" s="176"/>
      <c r="D31" s="181"/>
      <c r="E31" s="181"/>
      <c r="F31" s="176"/>
      <c r="G31" s="176"/>
      <c r="H31" s="176"/>
      <c r="I31" s="176"/>
      <c r="J31" s="176"/>
      <c r="K31" s="176"/>
      <c r="L31" s="176"/>
    </row>
    <row r="32" spans="2:12" ht="18" customHeight="1" x14ac:dyDescent="0.3">
      <c r="B32" s="176"/>
      <c r="C32" s="176"/>
      <c r="D32" s="181"/>
      <c r="E32" s="181"/>
      <c r="F32" s="176"/>
      <c r="G32" s="176"/>
      <c r="H32" s="176"/>
      <c r="I32" s="176"/>
      <c r="J32" s="176"/>
      <c r="K32" s="176"/>
      <c r="L32" s="176"/>
    </row>
    <row r="33" spans="2:12" ht="18" customHeight="1" x14ac:dyDescent="0.3">
      <c r="B33" s="176"/>
      <c r="C33" s="176"/>
      <c r="D33" s="181"/>
      <c r="E33" s="181"/>
      <c r="F33" s="176"/>
      <c r="G33" s="176"/>
      <c r="H33" s="176"/>
      <c r="I33" s="176"/>
      <c r="J33" s="176"/>
      <c r="K33" s="176"/>
      <c r="L33" s="176"/>
    </row>
    <row r="34" spans="2:12" ht="18" customHeight="1" x14ac:dyDescent="0.3">
      <c r="B34" s="176"/>
      <c r="C34" s="176"/>
      <c r="D34" s="181"/>
      <c r="E34" s="181"/>
      <c r="F34" s="176"/>
      <c r="G34" s="176"/>
      <c r="H34" s="176"/>
      <c r="I34" s="176"/>
      <c r="J34" s="176"/>
      <c r="K34" s="176"/>
      <c r="L34" s="176"/>
    </row>
    <row r="35" spans="2:12" ht="18" customHeight="1" x14ac:dyDescent="0.3">
      <c r="B35" s="176"/>
      <c r="C35" s="176"/>
      <c r="D35" s="181"/>
      <c r="E35" s="181"/>
      <c r="F35" s="176"/>
      <c r="G35" s="176"/>
      <c r="H35" s="176"/>
      <c r="I35" s="176"/>
      <c r="J35" s="176"/>
      <c r="K35" s="176"/>
      <c r="L35" s="176"/>
    </row>
    <row r="36" spans="2:12" ht="18" customHeight="1" x14ac:dyDescent="0.3">
      <c r="B36" s="176"/>
      <c r="C36" s="176"/>
      <c r="D36" s="181"/>
      <c r="E36" s="181"/>
      <c r="F36" s="176"/>
      <c r="G36" s="176"/>
      <c r="H36" s="176"/>
      <c r="I36" s="176"/>
      <c r="J36" s="176"/>
      <c r="K36" s="176"/>
      <c r="L36" s="176"/>
    </row>
    <row r="37" spans="2:12" ht="18" customHeight="1" x14ac:dyDescent="0.3">
      <c r="B37" s="176"/>
      <c r="C37" s="176"/>
      <c r="D37" s="181"/>
      <c r="E37" s="181"/>
      <c r="F37" s="176"/>
      <c r="G37" s="176"/>
      <c r="H37" s="176"/>
      <c r="I37" s="176"/>
      <c r="J37" s="176"/>
      <c r="K37" s="176"/>
      <c r="L37" s="176"/>
    </row>
    <row r="38" spans="2:12" ht="18" customHeight="1" x14ac:dyDescent="0.3">
      <c r="B38" s="176"/>
      <c r="C38" s="176"/>
      <c r="D38" s="181"/>
      <c r="E38" s="181"/>
      <c r="F38" s="176"/>
      <c r="G38" s="176"/>
      <c r="H38" s="176"/>
      <c r="I38" s="176"/>
      <c r="J38" s="176"/>
      <c r="K38" s="176"/>
      <c r="L38" s="176"/>
    </row>
    <row r="39" spans="2:12" ht="18" customHeight="1" x14ac:dyDescent="0.3">
      <c r="B39" s="176"/>
      <c r="C39" s="176"/>
      <c r="D39" s="181"/>
      <c r="E39" s="181"/>
      <c r="F39" s="176"/>
      <c r="G39" s="176"/>
      <c r="H39" s="176"/>
      <c r="I39" s="176"/>
      <c r="J39" s="176"/>
      <c r="K39" s="176"/>
      <c r="L39" s="176"/>
    </row>
    <row r="40" spans="2:12" ht="18" customHeight="1" x14ac:dyDescent="0.3">
      <c r="B40" s="176"/>
      <c r="C40" s="176"/>
      <c r="D40" s="181"/>
      <c r="E40" s="181"/>
      <c r="F40" s="176"/>
      <c r="G40" s="176"/>
      <c r="H40" s="176"/>
      <c r="I40" s="176"/>
      <c r="J40" s="176"/>
      <c r="K40" s="176"/>
      <c r="L40" s="176"/>
    </row>
    <row r="41" spans="2:12" ht="18" customHeight="1" x14ac:dyDescent="0.3">
      <c r="B41" s="176"/>
      <c r="C41" s="176"/>
      <c r="D41" s="181"/>
      <c r="E41" s="181"/>
      <c r="F41" s="176"/>
      <c r="G41" s="176"/>
      <c r="H41" s="176"/>
      <c r="I41" s="176"/>
      <c r="J41" s="176"/>
      <c r="K41" s="176"/>
      <c r="L41" s="176"/>
    </row>
    <row r="42" spans="2:12" ht="18" customHeight="1" x14ac:dyDescent="0.3">
      <c r="B42" s="176"/>
      <c r="C42" s="176"/>
      <c r="D42" s="181"/>
      <c r="E42" s="181"/>
      <c r="F42" s="176"/>
      <c r="G42" s="176"/>
      <c r="H42" s="176"/>
      <c r="I42" s="176"/>
      <c r="J42" s="176"/>
      <c r="K42" s="176"/>
      <c r="L42" s="176"/>
    </row>
    <row r="43" spans="2:12" ht="18" customHeight="1" x14ac:dyDescent="0.3">
      <c r="B43" s="176"/>
      <c r="C43" s="176"/>
      <c r="D43" s="181"/>
      <c r="E43" s="181"/>
      <c r="F43" s="176"/>
      <c r="G43" s="176"/>
      <c r="H43" s="176"/>
      <c r="I43" s="176"/>
      <c r="J43" s="176"/>
      <c r="K43" s="176"/>
      <c r="L43" s="176"/>
    </row>
    <row r="44" spans="2:12" ht="18" customHeight="1" x14ac:dyDescent="0.3">
      <c r="B44" s="176"/>
      <c r="C44" s="176"/>
      <c r="D44" s="181"/>
      <c r="E44" s="181"/>
      <c r="F44" s="176"/>
      <c r="G44" s="176"/>
      <c r="H44" s="176"/>
      <c r="I44" s="176"/>
      <c r="J44" s="176"/>
      <c r="K44" s="176"/>
      <c r="L44" s="176"/>
    </row>
    <row r="45" spans="2:12" ht="18" customHeight="1" x14ac:dyDescent="0.3">
      <c r="B45" s="176"/>
      <c r="C45" s="176"/>
      <c r="D45" s="181"/>
      <c r="E45" s="181"/>
      <c r="F45" s="176"/>
      <c r="G45" s="176"/>
      <c r="H45" s="176"/>
      <c r="I45" s="176"/>
      <c r="J45" s="176"/>
      <c r="K45" s="176"/>
      <c r="L45" s="176"/>
    </row>
    <row r="46" spans="2:12" ht="18" customHeight="1" x14ac:dyDescent="0.3">
      <c r="B46" s="176"/>
      <c r="C46" s="176"/>
      <c r="D46" s="181"/>
      <c r="E46" s="181"/>
      <c r="F46" s="176"/>
      <c r="G46" s="176"/>
      <c r="H46" s="176"/>
      <c r="I46" s="176"/>
      <c r="J46" s="176"/>
      <c r="K46" s="176"/>
      <c r="L46" s="176"/>
    </row>
    <row r="47" spans="2:12" ht="18" customHeight="1" x14ac:dyDescent="0.3">
      <c r="B47" s="176"/>
      <c r="C47" s="176"/>
      <c r="D47" s="181"/>
      <c r="E47" s="181"/>
      <c r="F47" s="176"/>
      <c r="G47" s="176"/>
      <c r="H47" s="176"/>
      <c r="I47" s="176"/>
      <c r="J47" s="176"/>
      <c r="K47" s="176"/>
      <c r="L47" s="176"/>
    </row>
    <row r="48" spans="2:12" ht="18" customHeight="1" x14ac:dyDescent="0.3">
      <c r="B48" s="176"/>
      <c r="C48" s="176"/>
      <c r="D48" s="181"/>
      <c r="E48" s="181"/>
      <c r="F48" s="176"/>
      <c r="G48" s="176"/>
      <c r="H48" s="176"/>
      <c r="I48" s="176"/>
      <c r="J48" s="176"/>
      <c r="K48" s="176"/>
      <c r="L48" s="176"/>
    </row>
    <row r="49" spans="2:12" ht="18" customHeight="1" x14ac:dyDescent="0.3">
      <c r="B49" s="176"/>
      <c r="C49" s="176"/>
      <c r="D49" s="181"/>
      <c r="E49" s="181"/>
      <c r="F49" s="176"/>
      <c r="G49" s="176"/>
      <c r="H49" s="176"/>
      <c r="I49" s="176"/>
      <c r="J49" s="176"/>
      <c r="K49" s="176"/>
      <c r="L49" s="176"/>
    </row>
    <row r="50" spans="2:12" ht="18" customHeight="1" x14ac:dyDescent="0.3">
      <c r="B50" s="176"/>
      <c r="C50" s="176"/>
      <c r="D50" s="181"/>
      <c r="E50" s="181"/>
      <c r="F50" s="176"/>
      <c r="G50" s="176"/>
      <c r="H50" s="176"/>
      <c r="I50" s="176"/>
      <c r="J50" s="176"/>
      <c r="K50" s="176"/>
      <c r="L50" s="176"/>
    </row>
    <row r="51" spans="2:12" ht="18" customHeight="1" x14ac:dyDescent="0.3">
      <c r="B51" s="176"/>
      <c r="C51" s="176"/>
      <c r="D51" s="181"/>
      <c r="E51" s="181"/>
      <c r="F51" s="176"/>
      <c r="G51" s="176"/>
      <c r="H51" s="176"/>
      <c r="I51" s="176"/>
      <c r="J51" s="176"/>
      <c r="K51" s="176"/>
      <c r="L51" s="176"/>
    </row>
    <row r="52" spans="2:12" ht="18" customHeight="1" x14ac:dyDescent="0.3">
      <c r="B52" s="176"/>
      <c r="C52" s="176"/>
      <c r="D52" s="181"/>
      <c r="E52" s="181"/>
      <c r="F52" s="176"/>
      <c r="G52" s="176"/>
      <c r="H52" s="176"/>
      <c r="I52" s="176"/>
      <c r="J52" s="176"/>
      <c r="K52" s="176"/>
      <c r="L52" s="176"/>
    </row>
    <row r="53" spans="2:12" ht="18" customHeight="1" x14ac:dyDescent="0.3">
      <c r="B53" s="176"/>
      <c r="C53" s="176"/>
      <c r="D53" s="181"/>
      <c r="E53" s="181"/>
      <c r="F53" s="176"/>
      <c r="G53" s="176"/>
      <c r="H53" s="176"/>
      <c r="I53" s="176"/>
      <c r="J53" s="176"/>
      <c r="K53" s="176"/>
      <c r="L53" s="176"/>
    </row>
    <row r="54" spans="2:12" ht="18" customHeight="1" x14ac:dyDescent="0.3">
      <c r="B54" s="176"/>
      <c r="C54" s="176"/>
      <c r="D54" s="181"/>
      <c r="E54" s="181"/>
      <c r="F54" s="176"/>
      <c r="G54" s="176"/>
      <c r="H54" s="176"/>
      <c r="I54" s="176"/>
      <c r="J54" s="176"/>
      <c r="K54" s="176"/>
      <c r="L54" s="176"/>
    </row>
    <row r="55" spans="2:12" ht="18" customHeight="1" x14ac:dyDescent="0.3">
      <c r="B55" s="176"/>
      <c r="C55" s="176"/>
      <c r="D55" s="181"/>
      <c r="E55" s="181"/>
      <c r="F55" s="176"/>
      <c r="G55" s="176"/>
      <c r="H55" s="176"/>
      <c r="I55" s="176"/>
      <c r="J55" s="176"/>
      <c r="K55" s="176"/>
      <c r="L55" s="176"/>
    </row>
    <row r="56" spans="2:12" ht="18" customHeight="1" x14ac:dyDescent="0.3">
      <c r="B56" s="176"/>
      <c r="C56" s="176"/>
      <c r="D56" s="181"/>
      <c r="E56" s="181"/>
      <c r="F56" s="176"/>
      <c r="G56" s="176"/>
      <c r="H56" s="176"/>
      <c r="I56" s="176"/>
      <c r="J56" s="176"/>
      <c r="K56" s="176"/>
      <c r="L56" s="176"/>
    </row>
    <row r="57" spans="2:12" ht="18" customHeight="1" x14ac:dyDescent="0.3">
      <c r="B57" s="176"/>
      <c r="C57" s="176"/>
      <c r="D57" s="181"/>
      <c r="E57" s="181"/>
      <c r="F57" s="176"/>
      <c r="G57" s="176"/>
      <c r="H57" s="176"/>
      <c r="I57" s="176"/>
      <c r="J57" s="176"/>
      <c r="K57" s="176"/>
      <c r="L57" s="176"/>
    </row>
    <row r="58" spans="2:12" ht="18" customHeight="1" x14ac:dyDescent="0.3">
      <c r="B58" s="176"/>
      <c r="C58" s="176"/>
      <c r="D58" s="181"/>
      <c r="E58" s="181"/>
      <c r="F58" s="176"/>
      <c r="G58" s="176"/>
      <c r="H58" s="176"/>
      <c r="I58" s="176"/>
      <c r="J58" s="176"/>
      <c r="K58" s="176"/>
      <c r="L58" s="176"/>
    </row>
    <row r="59" spans="2:12" ht="18" customHeight="1" x14ac:dyDescent="0.3">
      <c r="B59" s="176"/>
      <c r="C59" s="176"/>
      <c r="D59" s="181"/>
      <c r="E59" s="181"/>
      <c r="F59" s="176"/>
      <c r="G59" s="176"/>
      <c r="H59" s="176"/>
      <c r="I59" s="176"/>
      <c r="J59" s="176"/>
      <c r="K59" s="176"/>
      <c r="L59" s="176"/>
    </row>
    <row r="60" spans="2:12" ht="18" customHeight="1" x14ac:dyDescent="0.3">
      <c r="B60" s="176"/>
      <c r="C60" s="176"/>
      <c r="D60" s="181"/>
      <c r="E60" s="181"/>
      <c r="F60" s="176"/>
      <c r="G60" s="176"/>
      <c r="H60" s="176"/>
      <c r="I60" s="176"/>
      <c r="J60" s="176"/>
      <c r="K60" s="176"/>
      <c r="L60" s="176"/>
    </row>
    <row r="61" spans="2:12" ht="18" customHeight="1" x14ac:dyDescent="0.3">
      <c r="B61" s="176"/>
      <c r="C61" s="176"/>
      <c r="D61" s="181"/>
      <c r="E61" s="181"/>
      <c r="F61" s="176"/>
      <c r="G61" s="176"/>
      <c r="H61" s="176"/>
      <c r="I61" s="176"/>
      <c r="J61" s="176"/>
      <c r="K61" s="176"/>
      <c r="L61" s="176"/>
    </row>
    <row r="62" spans="2:12" ht="18" customHeight="1" x14ac:dyDescent="0.3">
      <c r="B62" s="176"/>
      <c r="C62" s="176"/>
      <c r="D62" s="181"/>
      <c r="E62" s="181"/>
      <c r="F62" s="176"/>
      <c r="G62" s="176"/>
      <c r="H62" s="176"/>
      <c r="I62" s="176"/>
      <c r="J62" s="176"/>
      <c r="K62" s="176"/>
      <c r="L62" s="176"/>
    </row>
    <row r="63" spans="2:12" ht="18" customHeight="1" x14ac:dyDescent="0.3">
      <c r="B63" s="176"/>
      <c r="C63" s="176"/>
      <c r="D63" s="181"/>
      <c r="E63" s="181"/>
      <c r="F63" s="176"/>
      <c r="G63" s="176"/>
      <c r="H63" s="176"/>
      <c r="I63" s="176"/>
      <c r="J63" s="176"/>
      <c r="K63" s="176"/>
      <c r="L63" s="176"/>
    </row>
    <row r="64" spans="2:12" ht="18" customHeight="1" x14ac:dyDescent="0.3">
      <c r="B64" s="176"/>
      <c r="C64" s="176"/>
      <c r="D64" s="181"/>
      <c r="E64" s="181"/>
      <c r="F64" s="176"/>
      <c r="G64" s="176"/>
      <c r="H64" s="176"/>
      <c r="I64" s="176"/>
      <c r="J64" s="176"/>
      <c r="K64" s="176"/>
      <c r="L64" s="176"/>
    </row>
    <row r="65" spans="2:12" ht="18" customHeight="1" x14ac:dyDescent="0.3">
      <c r="B65" s="176"/>
      <c r="C65" s="176"/>
      <c r="D65" s="181"/>
      <c r="E65" s="181"/>
      <c r="F65" s="176"/>
      <c r="G65" s="176"/>
      <c r="H65" s="176"/>
      <c r="I65" s="176"/>
      <c r="J65" s="176"/>
      <c r="K65" s="176"/>
      <c r="L65" s="176"/>
    </row>
    <row r="66" spans="2:12" ht="18" customHeight="1" x14ac:dyDescent="0.3">
      <c r="B66" s="176"/>
      <c r="C66" s="176"/>
      <c r="D66" s="181"/>
      <c r="E66" s="181"/>
      <c r="F66" s="176"/>
      <c r="G66" s="176"/>
      <c r="H66" s="176"/>
      <c r="I66" s="176"/>
      <c r="J66" s="176"/>
      <c r="K66" s="176"/>
      <c r="L66" s="176"/>
    </row>
    <row r="67" spans="2:12" ht="18" customHeight="1" x14ac:dyDescent="0.3">
      <c r="B67" s="176"/>
      <c r="C67" s="176"/>
      <c r="D67" s="181"/>
      <c r="E67" s="181"/>
      <c r="F67" s="176"/>
      <c r="G67" s="176"/>
      <c r="H67" s="176"/>
      <c r="I67" s="176"/>
      <c r="J67" s="176"/>
      <c r="K67" s="176"/>
      <c r="L67" s="176"/>
    </row>
    <row r="68" spans="2:12" ht="18" customHeight="1" x14ac:dyDescent="0.3">
      <c r="B68" s="176"/>
      <c r="C68" s="176"/>
      <c r="D68" s="181"/>
      <c r="E68" s="181"/>
      <c r="F68" s="176"/>
      <c r="G68" s="176"/>
      <c r="H68" s="176"/>
      <c r="I68" s="176"/>
      <c r="J68" s="176"/>
      <c r="K68" s="176"/>
      <c r="L68" s="176"/>
    </row>
    <row r="69" spans="2:12" ht="18" customHeight="1" x14ac:dyDescent="0.3">
      <c r="B69" s="176"/>
      <c r="C69" s="176"/>
      <c r="D69" s="181"/>
      <c r="E69" s="181"/>
      <c r="F69" s="176"/>
      <c r="G69" s="176"/>
      <c r="H69" s="176"/>
      <c r="I69" s="176"/>
      <c r="J69" s="176"/>
      <c r="K69" s="176"/>
      <c r="L69" s="176"/>
    </row>
    <row r="70" spans="2:12" ht="18" customHeight="1" x14ac:dyDescent="0.3">
      <c r="B70" s="176"/>
      <c r="C70" s="176"/>
      <c r="D70" s="181"/>
      <c r="E70" s="181"/>
      <c r="F70" s="176"/>
      <c r="G70" s="176"/>
      <c r="H70" s="176"/>
      <c r="I70" s="176"/>
      <c r="J70" s="176"/>
      <c r="K70" s="176"/>
      <c r="L70" s="176"/>
    </row>
    <row r="71" spans="2:12" ht="18" customHeight="1" x14ac:dyDescent="0.3">
      <c r="B71" s="176"/>
      <c r="C71" s="176"/>
      <c r="D71" s="181"/>
      <c r="E71" s="181"/>
      <c r="F71" s="176"/>
      <c r="G71" s="176"/>
      <c r="H71" s="176"/>
      <c r="I71" s="176"/>
      <c r="J71" s="176"/>
      <c r="K71" s="176"/>
      <c r="L71" s="176"/>
    </row>
    <row r="72" spans="2:12" ht="18" customHeight="1" x14ac:dyDescent="0.3">
      <c r="B72" s="176"/>
      <c r="C72" s="176"/>
      <c r="D72" s="181"/>
      <c r="E72" s="181"/>
      <c r="F72" s="176"/>
      <c r="G72" s="176"/>
      <c r="H72" s="176"/>
      <c r="I72" s="176"/>
      <c r="J72" s="176"/>
      <c r="K72" s="176"/>
      <c r="L72" s="176"/>
    </row>
    <row r="73" spans="2:12" ht="18" customHeight="1" x14ac:dyDescent="0.3">
      <c r="B73" s="176"/>
      <c r="C73" s="176"/>
      <c r="D73" s="181"/>
      <c r="E73" s="181"/>
      <c r="F73" s="176"/>
      <c r="G73" s="176"/>
      <c r="H73" s="176"/>
      <c r="I73" s="176"/>
      <c r="J73" s="176"/>
      <c r="K73" s="176"/>
      <c r="L73" s="176"/>
    </row>
    <row r="74" spans="2:12" ht="18" customHeight="1" x14ac:dyDescent="0.3">
      <c r="B74" s="176"/>
      <c r="C74" s="176"/>
      <c r="D74" s="181"/>
      <c r="E74" s="181"/>
      <c r="F74" s="176"/>
      <c r="G74" s="176"/>
      <c r="H74" s="176"/>
      <c r="I74" s="176"/>
      <c r="J74" s="176"/>
      <c r="K74" s="176"/>
      <c r="L74" s="176"/>
    </row>
    <row r="75" spans="2:12" ht="18" customHeight="1" x14ac:dyDescent="0.3">
      <c r="B75" s="176"/>
      <c r="C75" s="176"/>
      <c r="D75" s="181"/>
      <c r="E75" s="181"/>
      <c r="F75" s="176"/>
      <c r="G75" s="176"/>
      <c r="H75" s="176"/>
      <c r="I75" s="176"/>
      <c r="J75" s="176"/>
      <c r="K75" s="176"/>
      <c r="L75" s="176"/>
    </row>
    <row r="76" spans="2:12" ht="18" customHeight="1" x14ac:dyDescent="0.3">
      <c r="B76" s="176"/>
      <c r="C76" s="176"/>
      <c r="D76" s="181"/>
      <c r="E76" s="181"/>
      <c r="F76" s="176"/>
      <c r="G76" s="176"/>
      <c r="H76" s="176"/>
      <c r="I76" s="176"/>
      <c r="J76" s="176"/>
      <c r="K76" s="176"/>
      <c r="L76" s="176"/>
    </row>
    <row r="77" spans="2:12" ht="18" customHeight="1" x14ac:dyDescent="0.3">
      <c r="B77" s="176"/>
      <c r="C77" s="176"/>
      <c r="D77" s="181"/>
      <c r="E77" s="181"/>
      <c r="F77" s="176"/>
      <c r="G77" s="176"/>
      <c r="H77" s="176"/>
      <c r="I77" s="176"/>
      <c r="J77" s="176"/>
      <c r="K77" s="176"/>
      <c r="L77" s="176"/>
    </row>
    <row r="78" spans="2:12" ht="18" customHeight="1" x14ac:dyDescent="0.3">
      <c r="B78" s="176"/>
      <c r="C78" s="176"/>
      <c r="D78" s="181"/>
      <c r="E78" s="181"/>
      <c r="F78" s="176"/>
      <c r="G78" s="176"/>
      <c r="H78" s="176"/>
      <c r="I78" s="176"/>
      <c r="J78" s="176"/>
      <c r="K78" s="176"/>
      <c r="L78" s="176"/>
    </row>
    <row r="79" spans="2:12" ht="18" customHeight="1" x14ac:dyDescent="0.3">
      <c r="B79" s="176"/>
      <c r="C79" s="176"/>
      <c r="D79" s="181"/>
      <c r="E79" s="181"/>
      <c r="F79" s="176"/>
      <c r="G79" s="176"/>
      <c r="H79" s="176"/>
      <c r="I79" s="176"/>
      <c r="J79" s="176"/>
      <c r="K79" s="176"/>
      <c r="L79" s="176"/>
    </row>
    <row r="80" spans="2:12" ht="18" customHeight="1" x14ac:dyDescent="0.3">
      <c r="B80" s="176"/>
      <c r="C80" s="176"/>
      <c r="D80" s="181"/>
      <c r="E80" s="181"/>
      <c r="F80" s="176"/>
      <c r="G80" s="176"/>
      <c r="H80" s="176"/>
      <c r="I80" s="176"/>
      <c r="J80" s="176"/>
      <c r="K80" s="176"/>
      <c r="L80" s="176"/>
    </row>
    <row r="81" spans="2:12" ht="18" customHeight="1" x14ac:dyDescent="0.3">
      <c r="B81" s="176"/>
      <c r="C81" s="176"/>
      <c r="D81" s="181"/>
      <c r="E81" s="181"/>
      <c r="F81" s="176"/>
      <c r="G81" s="176"/>
      <c r="H81" s="176"/>
      <c r="I81" s="176"/>
      <c r="J81" s="176"/>
      <c r="K81" s="176"/>
      <c r="L81" s="176"/>
    </row>
    <row r="82" spans="2:12" ht="18" customHeight="1" x14ac:dyDescent="0.3">
      <c r="B82" s="176"/>
      <c r="C82" s="176"/>
      <c r="D82" s="181"/>
      <c r="E82" s="181"/>
      <c r="F82" s="176"/>
      <c r="G82" s="176"/>
      <c r="H82" s="176"/>
      <c r="I82" s="176"/>
      <c r="J82" s="176"/>
      <c r="K82" s="176"/>
      <c r="L82" s="176"/>
    </row>
    <row r="83" spans="2:12" ht="18" customHeight="1" x14ac:dyDescent="0.3">
      <c r="B83" s="176"/>
      <c r="C83" s="176"/>
      <c r="D83" s="181"/>
      <c r="E83" s="181"/>
      <c r="F83" s="176"/>
      <c r="G83" s="176"/>
      <c r="H83" s="176"/>
      <c r="I83" s="176"/>
      <c r="J83" s="176"/>
      <c r="K83" s="176"/>
      <c r="L83" s="176"/>
    </row>
    <row r="84" spans="2:12" ht="18" customHeight="1" x14ac:dyDescent="0.3">
      <c r="B84" s="176"/>
      <c r="C84" s="176"/>
      <c r="D84" s="181"/>
      <c r="E84" s="181"/>
      <c r="F84" s="176"/>
      <c r="G84" s="176"/>
      <c r="H84" s="176"/>
      <c r="I84" s="176"/>
      <c r="J84" s="176"/>
      <c r="K84" s="176"/>
      <c r="L84" s="176"/>
    </row>
    <row r="85" spans="2:12" ht="18" customHeight="1" x14ac:dyDescent="0.3">
      <c r="B85" s="176"/>
      <c r="C85" s="176"/>
      <c r="D85" s="181"/>
      <c r="E85" s="181"/>
      <c r="F85" s="176"/>
      <c r="G85" s="176"/>
      <c r="H85" s="176"/>
      <c r="I85" s="176"/>
      <c r="J85" s="176"/>
      <c r="K85" s="176"/>
      <c r="L85" s="176"/>
    </row>
    <row r="86" spans="2:12" ht="18" customHeight="1" x14ac:dyDescent="0.3">
      <c r="B86" s="176"/>
      <c r="C86" s="176"/>
      <c r="D86" s="181"/>
      <c r="E86" s="181"/>
      <c r="F86" s="176"/>
      <c r="G86" s="176"/>
      <c r="H86" s="176"/>
      <c r="I86" s="176"/>
      <c r="J86" s="176"/>
      <c r="K86" s="176"/>
      <c r="L86" s="176"/>
    </row>
    <row r="87" spans="2:12" ht="18" customHeight="1" x14ac:dyDescent="0.3">
      <c r="B87" s="176"/>
      <c r="C87" s="176"/>
      <c r="D87" s="181"/>
      <c r="E87" s="181"/>
      <c r="F87" s="176"/>
      <c r="G87" s="176"/>
      <c r="H87" s="176"/>
      <c r="I87" s="176"/>
      <c r="J87" s="176"/>
      <c r="K87" s="176"/>
      <c r="L87" s="176"/>
    </row>
    <row r="88" spans="2:12" ht="18" customHeight="1" x14ac:dyDescent="0.3">
      <c r="B88" s="176"/>
      <c r="C88" s="176"/>
      <c r="D88" s="181"/>
      <c r="E88" s="181"/>
      <c r="F88" s="176"/>
      <c r="G88" s="176"/>
      <c r="H88" s="176"/>
      <c r="I88" s="176"/>
      <c r="J88" s="176"/>
      <c r="K88" s="176"/>
      <c r="L88" s="176"/>
    </row>
    <row r="89" spans="2:12" ht="18" customHeight="1" x14ac:dyDescent="0.3">
      <c r="B89" s="176"/>
      <c r="C89" s="176"/>
      <c r="D89" s="181"/>
      <c r="E89" s="181"/>
      <c r="F89" s="176"/>
      <c r="G89" s="176"/>
      <c r="H89" s="176"/>
      <c r="I89" s="176"/>
      <c r="J89" s="176"/>
      <c r="K89" s="176"/>
      <c r="L89" s="176"/>
    </row>
    <row r="90" spans="2:12" ht="18" customHeight="1" x14ac:dyDescent="0.3">
      <c r="B90" s="176"/>
      <c r="C90" s="176"/>
      <c r="D90" s="181"/>
      <c r="E90" s="181"/>
      <c r="F90" s="176"/>
      <c r="G90" s="176"/>
      <c r="H90" s="176"/>
      <c r="I90" s="176"/>
      <c r="J90" s="176"/>
      <c r="K90" s="176"/>
      <c r="L90" s="176"/>
    </row>
    <row r="91" spans="2:12" ht="18" customHeight="1" x14ac:dyDescent="0.3">
      <c r="B91" s="176"/>
      <c r="C91" s="176"/>
      <c r="D91" s="181"/>
      <c r="E91" s="181"/>
      <c r="F91" s="176"/>
      <c r="G91" s="176"/>
      <c r="H91" s="176"/>
      <c r="I91" s="176"/>
      <c r="J91" s="176"/>
      <c r="K91" s="176"/>
      <c r="L91" s="176"/>
    </row>
    <row r="92" spans="2:12" ht="18" customHeight="1" x14ac:dyDescent="0.3">
      <c r="B92" s="176"/>
      <c r="C92" s="176"/>
      <c r="D92" s="181"/>
      <c r="E92" s="181"/>
      <c r="F92" s="176"/>
      <c r="G92" s="176"/>
      <c r="H92" s="176"/>
      <c r="I92" s="176"/>
      <c r="J92" s="176"/>
      <c r="K92" s="176"/>
      <c r="L92" s="176"/>
    </row>
    <row r="93" spans="2:12" ht="18" customHeight="1" x14ac:dyDescent="0.3">
      <c r="B93" s="176"/>
      <c r="C93" s="176"/>
      <c r="D93" s="181"/>
      <c r="E93" s="181"/>
      <c r="F93" s="176"/>
      <c r="G93" s="176"/>
      <c r="H93" s="176"/>
      <c r="I93" s="176"/>
      <c r="J93" s="176"/>
      <c r="K93" s="176"/>
      <c r="L93" s="176"/>
    </row>
    <row r="94" spans="2:12" ht="18" customHeight="1" x14ac:dyDescent="0.3">
      <c r="B94" s="176"/>
      <c r="C94" s="176"/>
      <c r="D94" s="181"/>
      <c r="E94" s="181"/>
      <c r="F94" s="176"/>
      <c r="G94" s="176"/>
      <c r="H94" s="176"/>
      <c r="I94" s="176"/>
      <c r="J94" s="176"/>
      <c r="K94" s="176"/>
      <c r="L94" s="176"/>
    </row>
    <row r="95" spans="2:12" ht="18" customHeight="1" x14ac:dyDescent="0.3">
      <c r="B95" s="176"/>
      <c r="C95" s="176"/>
      <c r="D95" s="181"/>
      <c r="E95" s="181"/>
      <c r="F95" s="176"/>
      <c r="G95" s="176"/>
      <c r="H95" s="176"/>
      <c r="I95" s="176"/>
      <c r="J95" s="176"/>
      <c r="K95" s="176"/>
      <c r="L95" s="176"/>
    </row>
    <row r="96" spans="2:12" ht="18" customHeight="1" x14ac:dyDescent="0.3">
      <c r="B96" s="176"/>
      <c r="C96" s="176"/>
      <c r="D96" s="181"/>
      <c r="E96" s="181"/>
      <c r="F96" s="176"/>
      <c r="G96" s="176"/>
      <c r="H96" s="176"/>
      <c r="I96" s="176"/>
      <c r="J96" s="176"/>
      <c r="K96" s="176"/>
      <c r="L96" s="176"/>
    </row>
    <row r="97" spans="2:12" ht="18" customHeight="1" x14ac:dyDescent="0.3">
      <c r="B97" s="176"/>
      <c r="C97" s="176"/>
      <c r="D97" s="181"/>
      <c r="E97" s="181"/>
      <c r="F97" s="176"/>
      <c r="G97" s="176"/>
      <c r="H97" s="176"/>
      <c r="I97" s="176"/>
      <c r="J97" s="176"/>
      <c r="K97" s="176"/>
      <c r="L97" s="176"/>
    </row>
    <row r="98" spans="2:12" ht="18" customHeight="1" x14ac:dyDescent="0.3">
      <c r="B98" s="176"/>
      <c r="C98" s="176"/>
      <c r="D98" s="181"/>
      <c r="E98" s="181"/>
      <c r="F98" s="176"/>
      <c r="G98" s="176"/>
      <c r="H98" s="176"/>
      <c r="I98" s="176"/>
      <c r="J98" s="176"/>
      <c r="K98" s="176"/>
      <c r="L98" s="176"/>
    </row>
    <row r="99" spans="2:12" ht="18" customHeight="1" x14ac:dyDescent="0.3">
      <c r="B99" s="176"/>
      <c r="C99" s="176"/>
      <c r="D99" s="181"/>
      <c r="E99" s="181"/>
      <c r="F99" s="176"/>
      <c r="G99" s="176"/>
      <c r="H99" s="176"/>
      <c r="I99" s="176"/>
      <c r="J99" s="176"/>
      <c r="K99" s="176"/>
      <c r="L99" s="176"/>
    </row>
    <row r="100" spans="2:12" ht="18" customHeight="1" x14ac:dyDescent="0.3">
      <c r="B100" s="176"/>
      <c r="C100" s="176"/>
      <c r="D100" s="181"/>
      <c r="E100" s="181"/>
      <c r="F100" s="176"/>
      <c r="G100" s="176"/>
      <c r="H100" s="176"/>
      <c r="I100" s="176"/>
      <c r="J100" s="176"/>
      <c r="K100" s="176"/>
      <c r="L100" s="176"/>
    </row>
    <row r="101" spans="2:12" ht="18" customHeight="1" x14ac:dyDescent="0.3">
      <c r="B101" s="176"/>
      <c r="C101" s="176"/>
      <c r="D101" s="181"/>
      <c r="E101" s="181"/>
      <c r="F101" s="176"/>
      <c r="G101" s="176"/>
      <c r="H101" s="176"/>
      <c r="I101" s="176"/>
      <c r="J101" s="176"/>
      <c r="K101" s="176"/>
      <c r="L101" s="176"/>
    </row>
    <row r="102" spans="2:12" ht="18" customHeight="1" x14ac:dyDescent="0.3">
      <c r="B102" s="176"/>
      <c r="C102" s="176"/>
      <c r="D102" s="181"/>
      <c r="E102" s="181"/>
      <c r="F102" s="176"/>
      <c r="G102" s="176"/>
      <c r="H102" s="176"/>
      <c r="I102" s="176"/>
      <c r="J102" s="176"/>
      <c r="K102" s="176"/>
      <c r="L102" s="176"/>
    </row>
    <row r="103" spans="2:12" ht="18" customHeight="1" x14ac:dyDescent="0.3">
      <c r="B103" s="176"/>
      <c r="C103" s="176"/>
      <c r="D103" s="181"/>
      <c r="E103" s="181"/>
      <c r="F103" s="176"/>
      <c r="G103" s="176"/>
      <c r="H103" s="176"/>
      <c r="I103" s="176"/>
      <c r="J103" s="176"/>
      <c r="K103" s="176"/>
      <c r="L103" s="176"/>
    </row>
    <row r="104" spans="2:12" ht="18" customHeight="1" x14ac:dyDescent="0.3">
      <c r="B104" s="176"/>
      <c r="C104" s="176"/>
      <c r="D104" s="181"/>
      <c r="E104" s="181"/>
      <c r="F104" s="176"/>
      <c r="G104" s="176"/>
      <c r="H104" s="176"/>
      <c r="I104" s="176"/>
      <c r="J104" s="176"/>
      <c r="K104" s="176"/>
      <c r="L104" s="176"/>
    </row>
    <row r="105" spans="2:12" ht="18" customHeight="1" x14ac:dyDescent="0.3">
      <c r="B105" s="176"/>
      <c r="C105" s="176"/>
      <c r="D105" s="181"/>
      <c r="E105" s="181"/>
      <c r="F105" s="176"/>
      <c r="G105" s="176"/>
      <c r="H105" s="176"/>
      <c r="I105" s="176"/>
      <c r="J105" s="176"/>
      <c r="K105" s="176"/>
      <c r="L105" s="176"/>
    </row>
    <row r="106" spans="2:12" ht="18" customHeight="1" x14ac:dyDescent="0.3">
      <c r="B106" s="176"/>
      <c r="C106" s="176"/>
      <c r="D106" s="181"/>
      <c r="E106" s="181"/>
      <c r="F106" s="176"/>
      <c r="G106" s="176"/>
      <c r="H106" s="176"/>
      <c r="I106" s="176"/>
      <c r="J106" s="176"/>
      <c r="K106" s="176"/>
      <c r="L106" s="176"/>
    </row>
    <row r="107" spans="2:12" ht="18" customHeight="1" x14ac:dyDescent="0.3">
      <c r="B107" s="176"/>
      <c r="C107" s="176"/>
      <c r="D107" s="181"/>
      <c r="E107" s="181"/>
      <c r="F107" s="176"/>
      <c r="G107" s="176"/>
      <c r="H107" s="176"/>
      <c r="I107" s="176"/>
      <c r="J107" s="176"/>
      <c r="K107" s="176"/>
      <c r="L107" s="176"/>
    </row>
    <row r="108" spans="2:12" ht="18" customHeight="1" x14ac:dyDescent="0.3">
      <c r="B108" s="176"/>
      <c r="C108" s="176"/>
      <c r="D108" s="181"/>
      <c r="E108" s="181"/>
      <c r="F108" s="176"/>
      <c r="G108" s="176"/>
      <c r="H108" s="176"/>
      <c r="I108" s="176"/>
      <c r="J108" s="176"/>
      <c r="K108" s="176"/>
      <c r="L108" s="176"/>
    </row>
    <row r="109" spans="2:12" ht="18" customHeight="1" x14ac:dyDescent="0.3">
      <c r="B109" s="176"/>
      <c r="C109" s="176"/>
      <c r="D109" s="181"/>
      <c r="E109" s="181"/>
      <c r="F109" s="176"/>
      <c r="G109" s="176"/>
      <c r="H109" s="176"/>
      <c r="I109" s="176"/>
      <c r="J109" s="176"/>
      <c r="K109" s="176"/>
      <c r="L109" s="176"/>
    </row>
    <row r="110" spans="2:12" ht="18" customHeight="1" x14ac:dyDescent="0.3">
      <c r="B110" s="176"/>
      <c r="C110" s="176"/>
      <c r="D110" s="181"/>
      <c r="E110" s="181"/>
      <c r="F110" s="176"/>
      <c r="G110" s="176"/>
      <c r="H110" s="176"/>
      <c r="I110" s="176"/>
      <c r="J110" s="176"/>
      <c r="K110" s="176"/>
      <c r="L110" s="176"/>
    </row>
    <row r="111" spans="2:12" ht="18" customHeight="1" x14ac:dyDescent="0.3">
      <c r="B111" s="176"/>
      <c r="C111" s="176"/>
      <c r="D111" s="181"/>
      <c r="E111" s="181"/>
      <c r="F111" s="176"/>
      <c r="G111" s="176"/>
      <c r="H111" s="176"/>
      <c r="I111" s="176"/>
      <c r="J111" s="176"/>
      <c r="K111" s="176"/>
      <c r="L111" s="176"/>
    </row>
    <row r="112" spans="2:12" ht="18" customHeight="1" x14ac:dyDescent="0.3">
      <c r="B112" s="176"/>
      <c r="C112" s="176"/>
      <c r="D112" s="181"/>
      <c r="E112" s="181"/>
      <c r="F112" s="176"/>
      <c r="G112" s="176"/>
      <c r="H112" s="176"/>
      <c r="I112" s="176"/>
      <c r="J112" s="176"/>
      <c r="K112" s="176"/>
      <c r="L112" s="176"/>
    </row>
    <row r="113" spans="2:12" ht="18" customHeight="1" x14ac:dyDescent="0.3">
      <c r="B113" s="176"/>
      <c r="C113" s="176"/>
      <c r="D113" s="181"/>
      <c r="E113" s="181"/>
      <c r="F113" s="176"/>
      <c r="G113" s="176"/>
      <c r="H113" s="176"/>
      <c r="I113" s="176"/>
      <c r="J113" s="176"/>
      <c r="K113" s="176"/>
      <c r="L113" s="176"/>
    </row>
    <row r="114" spans="2:12" ht="18" customHeight="1" x14ac:dyDescent="0.3">
      <c r="B114" s="176"/>
      <c r="C114" s="176"/>
      <c r="D114" s="181"/>
      <c r="E114" s="181"/>
      <c r="F114" s="176"/>
      <c r="G114" s="176"/>
      <c r="H114" s="176"/>
      <c r="I114" s="176"/>
      <c r="J114" s="176"/>
      <c r="K114" s="176"/>
      <c r="L114" s="176"/>
    </row>
    <row r="115" spans="2:12" ht="18" customHeight="1" x14ac:dyDescent="0.3">
      <c r="B115" s="176"/>
      <c r="C115" s="176"/>
      <c r="D115" s="181"/>
      <c r="E115" s="181"/>
      <c r="F115" s="176"/>
      <c r="G115" s="176"/>
      <c r="H115" s="176"/>
      <c r="I115" s="176"/>
      <c r="J115" s="176"/>
      <c r="K115" s="176"/>
      <c r="L115" s="176"/>
    </row>
    <row r="116" spans="2:12" ht="18" customHeight="1" x14ac:dyDescent="0.3">
      <c r="B116" s="176"/>
      <c r="C116" s="176"/>
      <c r="D116" s="181"/>
      <c r="E116" s="181"/>
      <c r="F116" s="176"/>
      <c r="G116" s="176"/>
      <c r="H116" s="176"/>
      <c r="I116" s="176"/>
      <c r="J116" s="176"/>
      <c r="K116" s="176"/>
      <c r="L116" s="176"/>
    </row>
    <row r="117" spans="2:12" ht="18" customHeight="1" x14ac:dyDescent="0.3">
      <c r="B117" s="176"/>
      <c r="C117" s="176"/>
      <c r="D117" s="181"/>
      <c r="E117" s="181"/>
      <c r="F117" s="176"/>
      <c r="G117" s="176"/>
      <c r="H117" s="176"/>
      <c r="I117" s="176"/>
      <c r="J117" s="176"/>
      <c r="K117" s="176"/>
      <c r="L117" s="176"/>
    </row>
    <row r="118" spans="2:12" ht="18" customHeight="1" x14ac:dyDescent="0.3">
      <c r="B118" s="176"/>
      <c r="C118" s="176"/>
      <c r="D118" s="181"/>
      <c r="E118" s="181"/>
      <c r="F118" s="176"/>
      <c r="G118" s="176"/>
      <c r="H118" s="176"/>
      <c r="I118" s="176"/>
      <c r="J118" s="176"/>
      <c r="K118" s="176"/>
      <c r="L118" s="176"/>
    </row>
    <row r="119" spans="2:12" ht="18" customHeight="1" x14ac:dyDescent="0.3">
      <c r="B119" s="176"/>
      <c r="C119" s="176"/>
      <c r="D119" s="181"/>
      <c r="E119" s="181"/>
      <c r="F119" s="176"/>
      <c r="G119" s="176"/>
      <c r="H119" s="176"/>
      <c r="I119" s="176"/>
      <c r="J119" s="176"/>
      <c r="K119" s="176"/>
      <c r="L119" s="176"/>
    </row>
    <row r="120" spans="2:12" ht="18" customHeight="1" x14ac:dyDescent="0.3">
      <c r="B120" s="176"/>
      <c r="C120" s="176"/>
      <c r="D120" s="181"/>
      <c r="E120" s="181"/>
      <c r="F120" s="176"/>
      <c r="G120" s="176"/>
      <c r="H120" s="176"/>
      <c r="I120" s="176"/>
      <c r="J120" s="176"/>
      <c r="K120" s="176"/>
      <c r="L120" s="176"/>
    </row>
    <row r="121" spans="2:12" ht="18" customHeight="1" x14ac:dyDescent="0.3">
      <c r="B121" s="176"/>
      <c r="C121" s="176"/>
      <c r="D121" s="181"/>
      <c r="E121" s="181"/>
      <c r="F121" s="176"/>
      <c r="G121" s="176"/>
      <c r="H121" s="176"/>
      <c r="I121" s="176"/>
      <c r="J121" s="176"/>
      <c r="K121" s="176"/>
      <c r="L121" s="176"/>
    </row>
    <row r="122" spans="2:12" ht="18" customHeight="1" x14ac:dyDescent="0.3">
      <c r="B122" s="176"/>
      <c r="C122" s="176"/>
      <c r="D122" s="181"/>
      <c r="E122" s="181"/>
      <c r="F122" s="176"/>
      <c r="G122" s="176"/>
      <c r="H122" s="176"/>
      <c r="I122" s="176"/>
      <c r="J122" s="176"/>
      <c r="K122" s="176"/>
      <c r="L122" s="176"/>
    </row>
    <row r="123" spans="2:12" ht="18" customHeight="1" x14ac:dyDescent="0.3">
      <c r="B123" s="176"/>
      <c r="C123" s="176"/>
      <c r="D123" s="181"/>
      <c r="E123" s="181"/>
      <c r="F123" s="176"/>
      <c r="G123" s="176"/>
      <c r="H123" s="176"/>
      <c r="I123" s="176"/>
      <c r="J123" s="176"/>
      <c r="K123" s="176"/>
      <c r="L123" s="176"/>
    </row>
    <row r="124" spans="2:12" ht="18" customHeight="1" x14ac:dyDescent="0.3">
      <c r="B124" s="176"/>
      <c r="C124" s="176"/>
      <c r="D124" s="181"/>
      <c r="E124" s="181"/>
      <c r="F124" s="176"/>
      <c r="G124" s="176"/>
      <c r="H124" s="176"/>
      <c r="I124" s="176"/>
      <c r="J124" s="176"/>
      <c r="K124" s="176"/>
      <c r="L124" s="176"/>
    </row>
    <row r="125" spans="2:12" ht="18" customHeight="1" x14ac:dyDescent="0.3">
      <c r="B125" s="176"/>
      <c r="C125" s="176"/>
      <c r="D125" s="181"/>
      <c r="E125" s="181"/>
      <c r="F125" s="176"/>
      <c r="G125" s="176"/>
      <c r="H125" s="176"/>
      <c r="I125" s="176"/>
      <c r="J125" s="176"/>
      <c r="K125" s="176"/>
      <c r="L125" s="176"/>
    </row>
    <row r="126" spans="2:12" ht="18" customHeight="1" x14ac:dyDescent="0.3">
      <c r="B126" s="176"/>
      <c r="C126" s="176"/>
      <c r="D126" s="181"/>
      <c r="E126" s="181"/>
      <c r="F126" s="176"/>
      <c r="G126" s="176"/>
      <c r="H126" s="176"/>
      <c r="I126" s="176"/>
      <c r="J126" s="176"/>
      <c r="K126" s="176"/>
      <c r="L126" s="176"/>
    </row>
    <row r="127" spans="2:12" ht="18" customHeight="1" x14ac:dyDescent="0.3">
      <c r="B127" s="176"/>
      <c r="C127" s="176"/>
      <c r="D127" s="181"/>
      <c r="E127" s="181"/>
      <c r="F127" s="176"/>
      <c r="G127" s="176"/>
      <c r="H127" s="176"/>
      <c r="I127" s="176"/>
      <c r="J127" s="176"/>
      <c r="K127" s="176"/>
      <c r="L127" s="176"/>
    </row>
    <row r="128" spans="2:12" ht="18" customHeight="1" x14ac:dyDescent="0.3">
      <c r="B128" s="176"/>
      <c r="C128" s="176"/>
      <c r="D128" s="181"/>
      <c r="E128" s="181"/>
      <c r="F128" s="176"/>
      <c r="G128" s="176"/>
      <c r="H128" s="176"/>
      <c r="I128" s="176"/>
      <c r="J128" s="176"/>
      <c r="K128" s="176"/>
      <c r="L128" s="176"/>
    </row>
    <row r="129" spans="2:12" ht="18" customHeight="1" x14ac:dyDescent="0.3">
      <c r="B129" s="176"/>
      <c r="C129" s="176"/>
      <c r="D129" s="181"/>
      <c r="E129" s="181"/>
      <c r="F129" s="176"/>
      <c r="G129" s="176"/>
      <c r="H129" s="176"/>
      <c r="I129" s="176"/>
      <c r="J129" s="176"/>
      <c r="K129" s="176"/>
      <c r="L129" s="176"/>
    </row>
    <row r="130" spans="2:12" ht="18" customHeight="1" x14ac:dyDescent="0.3">
      <c r="B130" s="176"/>
      <c r="C130" s="176"/>
      <c r="D130" s="181"/>
      <c r="E130" s="181"/>
      <c r="F130" s="176"/>
      <c r="G130" s="176"/>
      <c r="H130" s="176"/>
      <c r="I130" s="176"/>
      <c r="J130" s="176"/>
      <c r="K130" s="176"/>
      <c r="L130" s="176"/>
    </row>
    <row r="131" spans="2:12" ht="18" customHeight="1" x14ac:dyDescent="0.3">
      <c r="B131" s="176"/>
      <c r="C131" s="176"/>
      <c r="D131" s="181"/>
      <c r="E131" s="181"/>
      <c r="F131" s="176"/>
      <c r="G131" s="176"/>
      <c r="H131" s="176"/>
      <c r="I131" s="176"/>
      <c r="J131" s="176"/>
      <c r="K131" s="176"/>
      <c r="L131" s="176"/>
    </row>
    <row r="132" spans="2:12" ht="18" customHeight="1" x14ac:dyDescent="0.3">
      <c r="B132" s="176"/>
      <c r="C132" s="176"/>
      <c r="D132" s="181"/>
      <c r="E132" s="181"/>
      <c r="F132" s="176"/>
      <c r="G132" s="176"/>
      <c r="H132" s="176"/>
      <c r="I132" s="176"/>
      <c r="J132" s="176"/>
      <c r="K132" s="176"/>
      <c r="L132" s="176"/>
    </row>
    <row r="133" spans="2:12" ht="18" customHeight="1" x14ac:dyDescent="0.3">
      <c r="B133" s="176"/>
      <c r="C133" s="176"/>
      <c r="D133" s="181"/>
      <c r="E133" s="181"/>
      <c r="F133" s="176"/>
      <c r="G133" s="176"/>
      <c r="H133" s="176"/>
      <c r="I133" s="176"/>
      <c r="J133" s="176"/>
      <c r="K133" s="176"/>
      <c r="L133" s="176"/>
    </row>
    <row r="134" spans="2:12" ht="18" customHeight="1" x14ac:dyDescent="0.3">
      <c r="B134" s="176"/>
      <c r="C134" s="176"/>
      <c r="D134" s="181"/>
      <c r="E134" s="181"/>
      <c r="F134" s="176"/>
      <c r="G134" s="176"/>
      <c r="H134" s="176"/>
      <c r="I134" s="176"/>
      <c r="J134" s="176"/>
      <c r="K134" s="176"/>
      <c r="L134" s="176"/>
    </row>
    <row r="135" spans="2:12" ht="18" customHeight="1" x14ac:dyDescent="0.3">
      <c r="B135" s="176"/>
      <c r="C135" s="176"/>
      <c r="D135" s="181"/>
      <c r="E135" s="181"/>
      <c r="F135" s="176"/>
      <c r="G135" s="176"/>
      <c r="H135" s="176"/>
      <c r="I135" s="176"/>
      <c r="J135" s="176"/>
      <c r="K135" s="176"/>
      <c r="L135" s="176"/>
    </row>
    <row r="136" spans="2:12" ht="18" customHeight="1" x14ac:dyDescent="0.3">
      <c r="B136" s="176"/>
      <c r="C136" s="176"/>
      <c r="D136" s="181"/>
      <c r="E136" s="181"/>
      <c r="F136" s="176"/>
      <c r="G136" s="176"/>
      <c r="H136" s="176"/>
      <c r="I136" s="176"/>
      <c r="J136" s="176"/>
      <c r="K136" s="176"/>
      <c r="L136" s="176"/>
    </row>
    <row r="137" spans="2:12" ht="18" customHeight="1" x14ac:dyDescent="0.3">
      <c r="B137" s="176"/>
      <c r="C137" s="176"/>
      <c r="D137" s="181"/>
      <c r="E137" s="181"/>
      <c r="F137" s="176"/>
      <c r="G137" s="176"/>
      <c r="H137" s="176"/>
      <c r="I137" s="176"/>
      <c r="J137" s="176"/>
      <c r="K137" s="176"/>
      <c r="L137" s="176"/>
    </row>
    <row r="138" spans="2:12" ht="18" customHeight="1" x14ac:dyDescent="0.3">
      <c r="B138" s="176"/>
      <c r="C138" s="176"/>
      <c r="D138" s="181"/>
      <c r="E138" s="181"/>
      <c r="F138" s="176"/>
      <c r="G138" s="176"/>
      <c r="H138" s="176"/>
      <c r="I138" s="176"/>
      <c r="J138" s="176"/>
      <c r="K138" s="176"/>
      <c r="L138" s="176"/>
    </row>
    <row r="139" spans="2:12" ht="18" customHeight="1" x14ac:dyDescent="0.3">
      <c r="B139" s="176"/>
      <c r="C139" s="176"/>
      <c r="D139" s="181"/>
      <c r="E139" s="181"/>
      <c r="F139" s="176"/>
      <c r="G139" s="176"/>
      <c r="H139" s="176"/>
      <c r="I139" s="176"/>
      <c r="J139" s="176"/>
      <c r="K139" s="176"/>
      <c r="L139" s="176"/>
    </row>
    <row r="140" spans="2:12" ht="18" customHeight="1" x14ac:dyDescent="0.3">
      <c r="B140" s="176"/>
      <c r="C140" s="176"/>
      <c r="D140" s="181"/>
      <c r="E140" s="181"/>
      <c r="F140" s="176"/>
      <c r="G140" s="176"/>
      <c r="H140" s="176"/>
      <c r="I140" s="176"/>
      <c r="J140" s="176"/>
      <c r="K140" s="176"/>
      <c r="L140" s="176"/>
    </row>
    <row r="141" spans="2:12" ht="18" customHeight="1" x14ac:dyDescent="0.3">
      <c r="B141" s="176"/>
      <c r="C141" s="176"/>
      <c r="D141" s="181"/>
      <c r="E141" s="181"/>
      <c r="F141" s="176"/>
      <c r="G141" s="176"/>
      <c r="H141" s="176"/>
      <c r="I141" s="176"/>
      <c r="J141" s="176"/>
      <c r="K141" s="176"/>
      <c r="L141" s="176"/>
    </row>
    <row r="142" spans="2:12" ht="18" customHeight="1" x14ac:dyDescent="0.3">
      <c r="B142" s="176"/>
      <c r="C142" s="176"/>
      <c r="D142" s="181"/>
      <c r="E142" s="181"/>
      <c r="F142" s="176"/>
      <c r="G142" s="176"/>
      <c r="H142" s="176"/>
      <c r="I142" s="176"/>
      <c r="J142" s="176"/>
      <c r="K142" s="176"/>
      <c r="L142" s="176"/>
    </row>
    <row r="143" spans="2:12" ht="18" customHeight="1" x14ac:dyDescent="0.3">
      <c r="B143" s="176"/>
      <c r="C143" s="176"/>
      <c r="D143" s="181"/>
      <c r="E143" s="181"/>
      <c r="F143" s="176"/>
      <c r="G143" s="176"/>
      <c r="H143" s="176"/>
      <c r="I143" s="176"/>
      <c r="J143" s="176"/>
      <c r="K143" s="176"/>
      <c r="L143" s="176"/>
    </row>
    <row r="144" spans="2:12" ht="18" customHeight="1" x14ac:dyDescent="0.3">
      <c r="B144" s="176"/>
      <c r="C144" s="176"/>
      <c r="D144" s="181"/>
      <c r="E144" s="181"/>
      <c r="F144" s="176"/>
      <c r="G144" s="176"/>
      <c r="H144" s="176"/>
      <c r="I144" s="176"/>
      <c r="J144" s="176"/>
      <c r="K144" s="176"/>
      <c r="L144" s="176"/>
    </row>
    <row r="145" spans="2:12" ht="18" customHeight="1" x14ac:dyDescent="0.3">
      <c r="B145" s="176"/>
      <c r="C145" s="176"/>
      <c r="D145" s="181"/>
      <c r="E145" s="181"/>
      <c r="F145" s="176"/>
      <c r="G145" s="176"/>
      <c r="H145" s="176"/>
      <c r="I145" s="176"/>
      <c r="J145" s="176"/>
      <c r="K145" s="176"/>
      <c r="L145" s="176"/>
    </row>
    <row r="146" spans="2:12" ht="18" customHeight="1" x14ac:dyDescent="0.3">
      <c r="B146" s="176"/>
      <c r="C146" s="176"/>
      <c r="D146" s="181"/>
      <c r="E146" s="181"/>
      <c r="F146" s="176"/>
      <c r="G146" s="176"/>
      <c r="H146" s="176"/>
      <c r="I146" s="176"/>
      <c r="J146" s="176"/>
      <c r="K146" s="176"/>
      <c r="L146" s="176"/>
    </row>
    <row r="147" spans="2:12" ht="18" customHeight="1" x14ac:dyDescent="0.3">
      <c r="B147" s="176"/>
      <c r="C147" s="176"/>
      <c r="D147" s="181"/>
      <c r="E147" s="181"/>
      <c r="F147" s="176"/>
      <c r="G147" s="176"/>
      <c r="H147" s="176"/>
      <c r="I147" s="176"/>
      <c r="J147" s="176"/>
      <c r="K147" s="176"/>
      <c r="L147" s="176"/>
    </row>
    <row r="148" spans="2:12" ht="18" customHeight="1" x14ac:dyDescent="0.3">
      <c r="B148" s="176"/>
      <c r="C148" s="176"/>
      <c r="D148" s="181"/>
      <c r="E148" s="181"/>
      <c r="F148" s="176"/>
      <c r="G148" s="176"/>
      <c r="H148" s="176"/>
      <c r="I148" s="176"/>
      <c r="J148" s="176"/>
      <c r="K148" s="176"/>
      <c r="L148" s="176"/>
    </row>
    <row r="149" spans="2:12" ht="18" customHeight="1" x14ac:dyDescent="0.3">
      <c r="B149" s="176"/>
      <c r="C149" s="176"/>
      <c r="D149" s="181"/>
      <c r="E149" s="181"/>
      <c r="F149" s="176"/>
      <c r="G149" s="176"/>
      <c r="H149" s="176"/>
      <c r="I149" s="176"/>
      <c r="J149" s="176"/>
      <c r="K149" s="176"/>
      <c r="L149" s="176"/>
    </row>
    <row r="150" spans="2:12" ht="18" customHeight="1" x14ac:dyDescent="0.3">
      <c r="B150" s="176"/>
      <c r="C150" s="176"/>
      <c r="D150" s="181"/>
      <c r="E150" s="181"/>
      <c r="F150" s="176"/>
      <c r="G150" s="176"/>
      <c r="H150" s="176"/>
      <c r="I150" s="176"/>
      <c r="J150" s="176"/>
      <c r="K150" s="176"/>
      <c r="L150" s="176"/>
    </row>
    <row r="151" spans="2:12" ht="18" customHeight="1" x14ac:dyDescent="0.3">
      <c r="B151" s="176"/>
      <c r="C151" s="176"/>
      <c r="D151" s="181"/>
      <c r="E151" s="181"/>
      <c r="F151" s="176"/>
      <c r="G151" s="176"/>
      <c r="H151" s="176"/>
      <c r="I151" s="176"/>
      <c r="J151" s="176"/>
      <c r="K151" s="176"/>
      <c r="L151" s="176"/>
    </row>
    <row r="152" spans="2:12" ht="18" customHeight="1" x14ac:dyDescent="0.3">
      <c r="B152" s="176"/>
      <c r="C152" s="176"/>
      <c r="D152" s="181"/>
      <c r="E152" s="181"/>
      <c r="F152" s="176"/>
      <c r="G152" s="176"/>
      <c r="H152" s="176"/>
      <c r="I152" s="176"/>
      <c r="J152" s="176"/>
      <c r="K152" s="176"/>
      <c r="L152" s="176"/>
    </row>
    <row r="153" spans="2:12" ht="18" customHeight="1" x14ac:dyDescent="0.3">
      <c r="B153" s="176"/>
      <c r="C153" s="176"/>
      <c r="D153" s="181"/>
      <c r="E153" s="181"/>
      <c r="F153" s="176"/>
      <c r="G153" s="176"/>
      <c r="H153" s="176"/>
      <c r="I153" s="176"/>
      <c r="J153" s="176"/>
      <c r="K153" s="176"/>
      <c r="L153" s="176"/>
    </row>
    <row r="154" spans="2:12" ht="18" customHeight="1" x14ac:dyDescent="0.3">
      <c r="B154" s="176"/>
      <c r="C154" s="176"/>
      <c r="D154" s="181"/>
      <c r="E154" s="181"/>
      <c r="F154" s="176"/>
      <c r="G154" s="176"/>
      <c r="H154" s="176"/>
      <c r="I154" s="176"/>
      <c r="J154" s="176"/>
      <c r="K154" s="176"/>
      <c r="L154" s="176"/>
    </row>
    <row r="155" spans="2:12" ht="18" customHeight="1" x14ac:dyDescent="0.3">
      <c r="B155" s="176"/>
      <c r="C155" s="176"/>
      <c r="D155" s="181"/>
      <c r="E155" s="181"/>
      <c r="F155" s="176"/>
      <c r="G155" s="176"/>
      <c r="H155" s="176"/>
      <c r="I155" s="176"/>
      <c r="J155" s="176"/>
      <c r="K155" s="176"/>
      <c r="L155" s="176"/>
    </row>
    <row r="156" spans="2:12" ht="18" customHeight="1" x14ac:dyDescent="0.3">
      <c r="B156" s="176"/>
      <c r="C156" s="176"/>
      <c r="D156" s="181"/>
      <c r="E156" s="181"/>
      <c r="F156" s="176"/>
      <c r="G156" s="176"/>
      <c r="H156" s="176"/>
      <c r="I156" s="176"/>
      <c r="J156" s="176"/>
      <c r="K156" s="176"/>
      <c r="L156" s="176"/>
    </row>
    <row r="157" spans="2:12" ht="18" customHeight="1" x14ac:dyDescent="0.3">
      <c r="B157" s="176"/>
      <c r="C157" s="176"/>
      <c r="D157" s="181"/>
      <c r="E157" s="181"/>
      <c r="F157" s="176"/>
      <c r="G157" s="176"/>
      <c r="H157" s="176"/>
      <c r="I157" s="176"/>
      <c r="J157" s="176"/>
      <c r="K157" s="176"/>
      <c r="L157" s="176"/>
    </row>
    <row r="158" spans="2:12" ht="18" customHeight="1" x14ac:dyDescent="0.3">
      <c r="B158" s="176"/>
      <c r="C158" s="176"/>
      <c r="D158" s="181"/>
      <c r="E158" s="181"/>
      <c r="F158" s="176"/>
      <c r="G158" s="176"/>
      <c r="H158" s="176"/>
      <c r="I158" s="176"/>
      <c r="J158" s="176"/>
      <c r="K158" s="176"/>
      <c r="L158" s="176"/>
    </row>
    <row r="159" spans="2:12" ht="18" customHeight="1" x14ac:dyDescent="0.3">
      <c r="B159" s="176"/>
      <c r="C159" s="176"/>
      <c r="D159" s="181"/>
      <c r="E159" s="181"/>
      <c r="F159" s="176"/>
      <c r="G159" s="176"/>
      <c r="H159" s="176"/>
      <c r="I159" s="176"/>
      <c r="J159" s="176"/>
      <c r="K159" s="176"/>
      <c r="L159" s="176"/>
    </row>
    <row r="160" spans="2:12" ht="18" customHeight="1" x14ac:dyDescent="0.3">
      <c r="B160" s="176"/>
      <c r="C160" s="176"/>
      <c r="D160" s="181"/>
      <c r="E160" s="181"/>
      <c r="F160" s="176"/>
      <c r="G160" s="176"/>
      <c r="H160" s="176"/>
      <c r="I160" s="176"/>
      <c r="J160" s="176"/>
      <c r="K160" s="176"/>
      <c r="L160" s="176"/>
    </row>
    <row r="161" spans="2:12" ht="18" customHeight="1" x14ac:dyDescent="0.3">
      <c r="B161" s="176"/>
      <c r="C161" s="176"/>
      <c r="D161" s="181"/>
      <c r="E161" s="181"/>
      <c r="F161" s="176"/>
      <c r="G161" s="176"/>
      <c r="H161" s="176"/>
      <c r="I161" s="176"/>
      <c r="J161" s="176"/>
      <c r="K161" s="176"/>
      <c r="L161" s="176"/>
    </row>
    <row r="162" spans="2:12" ht="18" customHeight="1" x14ac:dyDescent="0.3">
      <c r="B162" s="176"/>
      <c r="C162" s="176"/>
      <c r="D162" s="181"/>
      <c r="E162" s="181"/>
      <c r="F162" s="176"/>
      <c r="G162" s="176"/>
      <c r="H162" s="176"/>
      <c r="I162" s="176"/>
      <c r="J162" s="176"/>
      <c r="K162" s="176"/>
      <c r="L162" s="176"/>
    </row>
    <row r="163" spans="2:12" ht="18" customHeight="1" x14ac:dyDescent="0.3">
      <c r="B163" s="176"/>
      <c r="C163" s="176"/>
      <c r="D163" s="181"/>
      <c r="E163" s="181"/>
      <c r="F163" s="176"/>
      <c r="G163" s="176"/>
      <c r="H163" s="176"/>
      <c r="I163" s="176"/>
      <c r="J163" s="176"/>
      <c r="K163" s="176"/>
      <c r="L163" s="176"/>
    </row>
    <row r="164" spans="2:12" ht="18" customHeight="1" x14ac:dyDescent="0.3">
      <c r="B164" s="176"/>
      <c r="C164" s="176"/>
      <c r="D164" s="181"/>
      <c r="E164" s="181"/>
      <c r="F164" s="176"/>
      <c r="G164" s="176"/>
      <c r="H164" s="176"/>
      <c r="I164" s="176"/>
      <c r="J164" s="176"/>
      <c r="K164" s="176"/>
      <c r="L164" s="176"/>
    </row>
    <row r="165" spans="2:12" ht="18" customHeight="1" x14ac:dyDescent="0.3">
      <c r="B165" s="176"/>
      <c r="C165" s="176"/>
      <c r="D165" s="181"/>
      <c r="E165" s="181"/>
      <c r="F165" s="176"/>
      <c r="G165" s="176"/>
      <c r="H165" s="176"/>
      <c r="I165" s="176"/>
      <c r="J165" s="176"/>
      <c r="K165" s="176"/>
      <c r="L165" s="176"/>
    </row>
    <row r="166" spans="2:12" ht="18" customHeight="1" x14ac:dyDescent="0.3">
      <c r="B166" s="176"/>
      <c r="C166" s="176"/>
      <c r="D166" s="181"/>
      <c r="E166" s="181"/>
      <c r="F166" s="176"/>
      <c r="G166" s="176"/>
      <c r="H166" s="176"/>
      <c r="I166" s="176"/>
      <c r="J166" s="176"/>
      <c r="K166" s="176"/>
      <c r="L166" s="176"/>
    </row>
    <row r="167" spans="2:12" ht="18" customHeight="1" x14ac:dyDescent="0.3">
      <c r="B167" s="176"/>
      <c r="C167" s="176"/>
      <c r="D167" s="181"/>
      <c r="E167" s="181"/>
      <c r="F167" s="176"/>
      <c r="G167" s="176"/>
      <c r="H167" s="176"/>
      <c r="I167" s="176"/>
      <c r="J167" s="176"/>
      <c r="K167" s="176"/>
      <c r="L167" s="176"/>
    </row>
    <row r="168" spans="2:12" ht="18" customHeight="1" x14ac:dyDescent="0.3">
      <c r="B168" s="176"/>
      <c r="C168" s="176"/>
      <c r="D168" s="181"/>
      <c r="E168" s="181"/>
      <c r="F168" s="176"/>
      <c r="G168" s="176"/>
      <c r="H168" s="176"/>
      <c r="I168" s="176"/>
      <c r="J168" s="176"/>
      <c r="K168" s="176"/>
      <c r="L168" s="176"/>
    </row>
    <row r="169" spans="2:12" ht="18" customHeight="1" x14ac:dyDescent="0.3">
      <c r="B169" s="176"/>
      <c r="C169" s="176"/>
      <c r="D169" s="181"/>
      <c r="E169" s="181"/>
      <c r="F169" s="176"/>
      <c r="G169" s="176"/>
      <c r="H169" s="176"/>
      <c r="I169" s="176"/>
      <c r="J169" s="176"/>
      <c r="K169" s="176"/>
      <c r="L169" s="176"/>
    </row>
    <row r="170" spans="2:12" ht="18" customHeight="1" x14ac:dyDescent="0.3">
      <c r="B170" s="176"/>
      <c r="C170" s="176"/>
      <c r="D170" s="181"/>
      <c r="E170" s="181"/>
      <c r="F170" s="176"/>
      <c r="G170" s="176"/>
      <c r="H170" s="176"/>
      <c r="I170" s="176"/>
      <c r="J170" s="176"/>
      <c r="K170" s="176"/>
      <c r="L170" s="176"/>
    </row>
    <row r="171" spans="2:12" ht="18" customHeight="1" x14ac:dyDescent="0.3">
      <c r="B171" s="176"/>
      <c r="C171" s="176"/>
      <c r="D171" s="181"/>
      <c r="E171" s="181"/>
      <c r="F171" s="176"/>
      <c r="G171" s="176"/>
      <c r="H171" s="176"/>
      <c r="I171" s="176"/>
      <c r="J171" s="176"/>
      <c r="K171" s="176"/>
      <c r="L171" s="176"/>
    </row>
    <row r="172" spans="2:12" ht="18" customHeight="1" x14ac:dyDescent="0.3">
      <c r="B172" s="176"/>
      <c r="C172" s="176"/>
      <c r="D172" s="181"/>
      <c r="E172" s="181"/>
      <c r="F172" s="176"/>
      <c r="G172" s="176"/>
      <c r="H172" s="176"/>
      <c r="I172" s="176"/>
      <c r="J172" s="176"/>
      <c r="K172" s="176"/>
      <c r="L172" s="176"/>
    </row>
    <row r="173" spans="2:12" ht="18" customHeight="1" x14ac:dyDescent="0.3">
      <c r="B173" s="176"/>
      <c r="C173" s="176"/>
      <c r="D173" s="181"/>
      <c r="E173" s="181"/>
      <c r="F173" s="176"/>
      <c r="G173" s="176"/>
      <c r="H173" s="176"/>
      <c r="I173" s="176"/>
      <c r="J173" s="176"/>
      <c r="K173" s="176"/>
      <c r="L173" s="176"/>
    </row>
    <row r="174" spans="2:12" ht="18" customHeight="1" x14ac:dyDescent="0.3">
      <c r="B174" s="176"/>
      <c r="C174" s="176"/>
      <c r="D174" s="181"/>
      <c r="E174" s="181"/>
      <c r="F174" s="176"/>
      <c r="G174" s="176"/>
      <c r="H174" s="176"/>
      <c r="I174" s="176"/>
      <c r="J174" s="176"/>
      <c r="K174" s="176"/>
      <c r="L174" s="176"/>
    </row>
    <row r="175" spans="2:12" ht="18" customHeight="1" x14ac:dyDescent="0.3">
      <c r="B175" s="176"/>
      <c r="C175" s="176"/>
      <c r="D175" s="181"/>
      <c r="E175" s="181"/>
      <c r="F175" s="176"/>
      <c r="G175" s="176"/>
      <c r="H175" s="176"/>
      <c r="I175" s="176"/>
      <c r="J175" s="176"/>
      <c r="K175" s="176"/>
      <c r="L175" s="176"/>
    </row>
    <row r="176" spans="2:12" ht="18" customHeight="1" x14ac:dyDescent="0.3">
      <c r="B176" s="176"/>
      <c r="C176" s="176"/>
      <c r="D176" s="181"/>
      <c r="E176" s="181"/>
      <c r="F176" s="176"/>
      <c r="G176" s="176"/>
      <c r="H176" s="176"/>
      <c r="I176" s="176"/>
      <c r="J176" s="176"/>
      <c r="K176" s="176"/>
      <c r="L176" s="176"/>
    </row>
    <row r="177" spans="2:12" ht="18" customHeight="1" x14ac:dyDescent="0.3">
      <c r="B177" s="176"/>
      <c r="C177" s="176"/>
      <c r="D177" s="181"/>
      <c r="E177" s="181"/>
      <c r="F177" s="176"/>
      <c r="G177" s="176"/>
      <c r="H177" s="176"/>
      <c r="I177" s="176"/>
      <c r="J177" s="176"/>
      <c r="K177" s="176"/>
      <c r="L177" s="176"/>
    </row>
    <row r="178" spans="2:12" ht="18" customHeight="1" x14ac:dyDescent="0.3">
      <c r="B178" s="176"/>
      <c r="C178" s="176"/>
      <c r="D178" s="181"/>
      <c r="E178" s="181"/>
      <c r="F178" s="176"/>
      <c r="G178" s="176"/>
      <c r="H178" s="176"/>
      <c r="I178" s="176"/>
      <c r="J178" s="176"/>
      <c r="K178" s="176"/>
      <c r="L178" s="176"/>
    </row>
    <row r="179" spans="2:12" ht="18" customHeight="1" x14ac:dyDescent="0.3">
      <c r="B179" s="176"/>
      <c r="C179" s="176"/>
      <c r="D179" s="181"/>
      <c r="E179" s="181"/>
      <c r="F179" s="176"/>
      <c r="G179" s="176"/>
      <c r="H179" s="176"/>
      <c r="I179" s="176"/>
      <c r="J179" s="176"/>
      <c r="K179" s="176"/>
      <c r="L179" s="176"/>
    </row>
    <row r="180" spans="2:12" ht="18" customHeight="1" x14ac:dyDescent="0.3">
      <c r="B180" s="176"/>
      <c r="C180" s="176"/>
      <c r="D180" s="181"/>
      <c r="E180" s="181"/>
      <c r="F180" s="176"/>
      <c r="G180" s="176"/>
      <c r="H180" s="176"/>
      <c r="I180" s="176"/>
      <c r="J180" s="176"/>
      <c r="K180" s="176"/>
      <c r="L180" s="176"/>
    </row>
    <row r="181" spans="2:12" ht="18" customHeight="1" x14ac:dyDescent="0.3">
      <c r="B181" s="176"/>
      <c r="C181" s="176"/>
      <c r="D181" s="181"/>
      <c r="E181" s="181"/>
      <c r="F181" s="176"/>
      <c r="G181" s="176"/>
      <c r="H181" s="176"/>
      <c r="I181" s="176"/>
      <c r="J181" s="176"/>
      <c r="K181" s="176"/>
      <c r="L181" s="176"/>
    </row>
    <row r="182" spans="2:12" ht="18" customHeight="1" x14ac:dyDescent="0.3">
      <c r="B182" s="176"/>
      <c r="C182" s="176"/>
      <c r="D182" s="181"/>
      <c r="E182" s="181"/>
      <c r="F182" s="176"/>
      <c r="G182" s="176"/>
      <c r="H182" s="176"/>
      <c r="I182" s="176"/>
      <c r="J182" s="176"/>
      <c r="K182" s="176"/>
      <c r="L182" s="176"/>
    </row>
    <row r="183" spans="2:12" ht="18" customHeight="1" x14ac:dyDescent="0.3">
      <c r="B183" s="176"/>
      <c r="C183" s="176"/>
      <c r="D183" s="181"/>
      <c r="E183" s="181"/>
      <c r="F183" s="176"/>
      <c r="G183" s="176"/>
      <c r="H183" s="176"/>
      <c r="I183" s="176"/>
      <c r="J183" s="176"/>
      <c r="K183" s="176"/>
      <c r="L183" s="176"/>
    </row>
    <row r="184" spans="2:12" ht="18" customHeight="1" x14ac:dyDescent="0.3">
      <c r="B184" s="176"/>
      <c r="C184" s="176"/>
      <c r="D184" s="181"/>
      <c r="E184" s="181"/>
      <c r="F184" s="176"/>
      <c r="G184" s="176"/>
      <c r="H184" s="176"/>
      <c r="I184" s="176"/>
      <c r="J184" s="176"/>
      <c r="K184" s="176"/>
      <c r="L184" s="176"/>
    </row>
    <row r="185" spans="2:12" ht="18" customHeight="1" x14ac:dyDescent="0.3">
      <c r="B185" s="176"/>
      <c r="C185" s="176"/>
      <c r="D185" s="181"/>
      <c r="E185" s="181"/>
      <c r="F185" s="176"/>
      <c r="G185" s="176"/>
      <c r="H185" s="176"/>
      <c r="I185" s="176"/>
      <c r="J185" s="176"/>
      <c r="K185" s="176"/>
      <c r="L185" s="176"/>
    </row>
    <row r="186" spans="2:12" ht="18" customHeight="1" x14ac:dyDescent="0.3">
      <c r="B186" s="176"/>
      <c r="C186" s="176"/>
      <c r="D186" s="181"/>
      <c r="E186" s="181"/>
      <c r="F186" s="176"/>
      <c r="G186" s="176"/>
      <c r="H186" s="176"/>
      <c r="I186" s="176"/>
      <c r="J186" s="176"/>
      <c r="K186" s="176"/>
      <c r="L186" s="176"/>
    </row>
    <row r="187" spans="2:12" ht="18" customHeight="1" x14ac:dyDescent="0.3">
      <c r="B187" s="176"/>
      <c r="C187" s="176"/>
      <c r="D187" s="181"/>
      <c r="E187" s="181"/>
      <c r="F187" s="176"/>
      <c r="G187" s="176"/>
      <c r="H187" s="176"/>
      <c r="I187" s="176"/>
      <c r="J187" s="176"/>
      <c r="K187" s="176"/>
      <c r="L187" s="176"/>
    </row>
    <row r="188" spans="2:12" ht="18" customHeight="1" x14ac:dyDescent="0.3">
      <c r="B188" s="176"/>
      <c r="C188" s="176"/>
      <c r="D188" s="181"/>
      <c r="E188" s="181"/>
      <c r="F188" s="176"/>
      <c r="G188" s="176"/>
      <c r="H188" s="176"/>
      <c r="I188" s="176"/>
      <c r="J188" s="176"/>
      <c r="K188" s="176"/>
      <c r="L188" s="176"/>
    </row>
    <row r="189" spans="2:12" ht="18" customHeight="1" x14ac:dyDescent="0.3">
      <c r="B189" s="176"/>
      <c r="C189" s="176"/>
      <c r="D189" s="181"/>
      <c r="E189" s="181"/>
      <c r="F189" s="176"/>
      <c r="G189" s="176"/>
      <c r="H189" s="176"/>
      <c r="I189" s="176"/>
      <c r="J189" s="176"/>
      <c r="K189" s="176"/>
      <c r="L189" s="176"/>
    </row>
    <row r="190" spans="2:12" ht="18" customHeight="1" x14ac:dyDescent="0.3">
      <c r="B190" s="176"/>
      <c r="C190" s="176"/>
      <c r="D190" s="181"/>
      <c r="E190" s="181"/>
      <c r="F190" s="176"/>
      <c r="G190" s="176"/>
      <c r="H190" s="176"/>
      <c r="I190" s="176"/>
      <c r="J190" s="176"/>
      <c r="K190" s="176"/>
      <c r="L190" s="176"/>
    </row>
    <row r="191" spans="2:12" ht="18" customHeight="1" x14ac:dyDescent="0.3">
      <c r="B191" s="176"/>
      <c r="C191" s="176"/>
      <c r="D191" s="181"/>
      <c r="E191" s="181"/>
      <c r="F191" s="176"/>
      <c r="G191" s="176"/>
      <c r="H191" s="176"/>
      <c r="I191" s="176"/>
      <c r="J191" s="176"/>
      <c r="K191" s="176"/>
      <c r="L191" s="176"/>
    </row>
    <row r="192" spans="2:12" ht="18" customHeight="1" x14ac:dyDescent="0.3">
      <c r="B192" s="176"/>
      <c r="C192" s="176"/>
      <c r="D192" s="181"/>
      <c r="E192" s="181"/>
      <c r="F192" s="176"/>
      <c r="G192" s="176"/>
      <c r="H192" s="176"/>
      <c r="I192" s="176"/>
      <c r="J192" s="176"/>
      <c r="K192" s="176"/>
      <c r="L192" s="176"/>
    </row>
    <row r="193" spans="2:12" ht="18" customHeight="1" x14ac:dyDescent="0.3">
      <c r="B193" s="176"/>
      <c r="C193" s="176"/>
      <c r="D193" s="181"/>
      <c r="E193" s="181"/>
      <c r="F193" s="176"/>
      <c r="G193" s="176"/>
      <c r="H193" s="176"/>
      <c r="I193" s="176"/>
      <c r="J193" s="176"/>
      <c r="K193" s="176"/>
      <c r="L193" s="176"/>
    </row>
    <row r="194" spans="2:12" ht="18" customHeight="1" x14ac:dyDescent="0.3">
      <c r="B194" s="176"/>
      <c r="C194" s="176"/>
      <c r="D194" s="181"/>
      <c r="E194" s="181"/>
      <c r="F194" s="176"/>
      <c r="G194" s="176"/>
      <c r="H194" s="176"/>
      <c r="I194" s="176"/>
      <c r="J194" s="176"/>
      <c r="K194" s="176"/>
      <c r="L194" s="176"/>
    </row>
    <row r="195" spans="2:12" ht="18" customHeight="1" x14ac:dyDescent="0.3">
      <c r="B195" s="176"/>
      <c r="C195" s="176"/>
      <c r="D195" s="181"/>
      <c r="E195" s="181"/>
      <c r="F195" s="176"/>
      <c r="G195" s="176"/>
      <c r="H195" s="176"/>
      <c r="I195" s="176"/>
      <c r="J195" s="176"/>
      <c r="K195" s="176"/>
      <c r="L195" s="176"/>
    </row>
    <row r="196" spans="2:12" ht="18" customHeight="1" x14ac:dyDescent="0.3">
      <c r="B196" s="176"/>
      <c r="C196" s="176"/>
      <c r="D196" s="181"/>
      <c r="E196" s="181"/>
      <c r="F196" s="176"/>
      <c r="G196" s="176"/>
      <c r="H196" s="176"/>
      <c r="I196" s="176"/>
      <c r="J196" s="176"/>
      <c r="K196" s="176"/>
      <c r="L196" s="176"/>
    </row>
    <row r="197" spans="2:12" ht="18" customHeight="1" x14ac:dyDescent="0.3">
      <c r="B197" s="176"/>
      <c r="C197" s="176"/>
      <c r="D197" s="181"/>
      <c r="E197" s="181"/>
      <c r="F197" s="176"/>
      <c r="G197" s="176"/>
      <c r="H197" s="176"/>
      <c r="I197" s="176"/>
      <c r="J197" s="176"/>
      <c r="K197" s="176"/>
      <c r="L197" s="176"/>
    </row>
    <row r="198" spans="2:12" ht="18" customHeight="1" x14ac:dyDescent="0.3">
      <c r="B198" s="176"/>
      <c r="C198" s="176"/>
      <c r="D198" s="181"/>
      <c r="E198" s="181"/>
      <c r="F198" s="176"/>
      <c r="G198" s="176"/>
      <c r="H198" s="176"/>
      <c r="I198" s="176"/>
      <c r="J198" s="176"/>
      <c r="K198" s="176"/>
      <c r="L198" s="176"/>
    </row>
    <row r="199" spans="2:12" ht="18" customHeight="1" x14ac:dyDescent="0.3">
      <c r="B199" s="176"/>
      <c r="C199" s="176"/>
      <c r="D199" s="181"/>
      <c r="E199" s="181"/>
      <c r="F199" s="176"/>
      <c r="G199" s="176"/>
      <c r="H199" s="176"/>
      <c r="I199" s="176"/>
      <c r="J199" s="176"/>
      <c r="K199" s="176"/>
      <c r="L199" s="176"/>
    </row>
    <row r="200" spans="2:12" ht="18" customHeight="1" x14ac:dyDescent="0.3">
      <c r="B200" s="176"/>
      <c r="C200" s="176"/>
      <c r="D200" s="181"/>
      <c r="E200" s="181"/>
      <c r="F200" s="176"/>
      <c r="G200" s="176"/>
      <c r="H200" s="176"/>
      <c r="I200" s="176"/>
      <c r="J200" s="176"/>
      <c r="K200" s="176"/>
      <c r="L200" s="176"/>
    </row>
    <row r="201" spans="2:12" ht="18" customHeight="1" x14ac:dyDescent="0.3">
      <c r="B201" s="176"/>
      <c r="C201" s="176"/>
      <c r="D201" s="181"/>
      <c r="E201" s="181"/>
      <c r="F201" s="176"/>
      <c r="G201" s="176"/>
      <c r="H201" s="176"/>
      <c r="I201" s="176"/>
      <c r="J201" s="176"/>
      <c r="K201" s="176"/>
      <c r="L201" s="176"/>
    </row>
    <row r="202" spans="2:12" ht="18" customHeight="1" x14ac:dyDescent="0.3">
      <c r="B202" s="176"/>
      <c r="C202" s="176"/>
      <c r="D202" s="181"/>
      <c r="E202" s="181"/>
      <c r="F202" s="176"/>
      <c r="G202" s="176"/>
      <c r="H202" s="176"/>
      <c r="I202" s="176"/>
      <c r="J202" s="176"/>
      <c r="K202" s="176"/>
      <c r="L202" s="176"/>
    </row>
    <row r="203" spans="2:12" ht="18" customHeight="1" x14ac:dyDescent="0.3">
      <c r="B203" s="176"/>
      <c r="C203" s="176"/>
      <c r="D203" s="181"/>
      <c r="E203" s="181"/>
      <c r="F203" s="176"/>
      <c r="G203" s="176"/>
      <c r="H203" s="176"/>
      <c r="I203" s="176"/>
      <c r="J203" s="176"/>
      <c r="K203" s="176"/>
      <c r="L203" s="176"/>
    </row>
    <row r="204" spans="2:12" ht="18" customHeight="1" x14ac:dyDescent="0.3">
      <c r="B204" s="176"/>
      <c r="C204" s="176"/>
      <c r="D204" s="181"/>
      <c r="E204" s="181"/>
      <c r="F204" s="176"/>
      <c r="G204" s="176"/>
      <c r="H204" s="176"/>
      <c r="I204" s="176"/>
      <c r="J204" s="176"/>
      <c r="K204" s="176"/>
      <c r="L204" s="176"/>
    </row>
    <row r="205" spans="2:12" ht="18" customHeight="1" x14ac:dyDescent="0.3">
      <c r="B205" s="176"/>
      <c r="C205" s="176"/>
      <c r="D205" s="181"/>
      <c r="E205" s="181"/>
      <c r="F205" s="176"/>
      <c r="G205" s="176"/>
      <c r="H205" s="176"/>
      <c r="I205" s="176"/>
      <c r="J205" s="176"/>
      <c r="K205" s="176"/>
      <c r="L205" s="176"/>
    </row>
    <row r="206" spans="2:12" ht="18" customHeight="1" x14ac:dyDescent="0.3">
      <c r="B206" s="176"/>
      <c r="C206" s="176"/>
      <c r="D206" s="181"/>
      <c r="E206" s="181"/>
      <c r="F206" s="176"/>
      <c r="G206" s="176"/>
      <c r="H206" s="176"/>
      <c r="I206" s="176"/>
      <c r="J206" s="176"/>
      <c r="K206" s="176"/>
      <c r="L206" s="176"/>
    </row>
    <row r="207" spans="2:12" ht="18" customHeight="1" x14ac:dyDescent="0.3">
      <c r="B207" s="176"/>
      <c r="C207" s="176"/>
      <c r="D207" s="181"/>
      <c r="E207" s="181"/>
      <c r="F207" s="176"/>
      <c r="G207" s="176"/>
      <c r="H207" s="176"/>
      <c r="I207" s="176"/>
      <c r="J207" s="176"/>
      <c r="K207" s="176"/>
      <c r="L207" s="176"/>
    </row>
    <row r="208" spans="2:12" ht="18" customHeight="1" x14ac:dyDescent="0.3">
      <c r="B208" s="176"/>
      <c r="C208" s="176"/>
      <c r="D208" s="181"/>
      <c r="E208" s="181"/>
      <c r="F208" s="176"/>
      <c r="G208" s="176"/>
      <c r="H208" s="176"/>
      <c r="I208" s="176"/>
      <c r="J208" s="176"/>
      <c r="K208" s="176"/>
      <c r="L208" s="176"/>
    </row>
    <row r="209" spans="2:12" ht="18" customHeight="1" x14ac:dyDescent="0.3">
      <c r="B209" s="176"/>
      <c r="C209" s="176"/>
      <c r="D209" s="181"/>
      <c r="E209" s="181"/>
      <c r="F209" s="176"/>
      <c r="G209" s="176"/>
      <c r="H209" s="176"/>
      <c r="I209" s="176"/>
      <c r="J209" s="176"/>
      <c r="K209" s="176"/>
      <c r="L209" s="176"/>
    </row>
    <row r="210" spans="2:12" ht="18" customHeight="1" x14ac:dyDescent="0.3">
      <c r="B210" s="176"/>
      <c r="C210" s="176"/>
      <c r="D210" s="181"/>
      <c r="E210" s="181"/>
      <c r="F210" s="176"/>
      <c r="G210" s="176"/>
      <c r="H210" s="176"/>
      <c r="I210" s="176"/>
      <c r="J210" s="176"/>
      <c r="K210" s="176"/>
      <c r="L210" s="176"/>
    </row>
    <row r="211" spans="2:12" ht="18" customHeight="1" x14ac:dyDescent="0.3">
      <c r="B211" s="176"/>
      <c r="C211" s="176"/>
      <c r="D211" s="181"/>
      <c r="E211" s="181"/>
      <c r="F211" s="176"/>
      <c r="G211" s="176"/>
      <c r="H211" s="176"/>
      <c r="I211" s="176"/>
      <c r="J211" s="176"/>
      <c r="K211" s="176"/>
      <c r="L211" s="176"/>
    </row>
    <row r="212" spans="2:12" ht="18" customHeight="1" x14ac:dyDescent="0.3">
      <c r="B212" s="176"/>
      <c r="C212" s="176"/>
      <c r="D212" s="181"/>
      <c r="E212" s="181"/>
      <c r="F212" s="176"/>
      <c r="G212" s="176"/>
      <c r="H212" s="176"/>
      <c r="I212" s="176"/>
      <c r="J212" s="176"/>
      <c r="K212" s="176"/>
      <c r="L212" s="176"/>
    </row>
    <row r="213" spans="2:12" ht="18" customHeight="1" x14ac:dyDescent="0.3">
      <c r="B213" s="176"/>
      <c r="C213" s="176"/>
      <c r="D213" s="181"/>
      <c r="E213" s="181"/>
      <c r="F213" s="176"/>
      <c r="G213" s="176"/>
      <c r="H213" s="176"/>
      <c r="I213" s="176"/>
      <c r="J213" s="176"/>
      <c r="K213" s="176"/>
      <c r="L213" s="176"/>
    </row>
    <row r="214" spans="2:12" ht="18" customHeight="1" x14ac:dyDescent="0.3">
      <c r="B214" s="176"/>
      <c r="C214" s="176"/>
      <c r="D214" s="181"/>
      <c r="E214" s="181"/>
      <c r="F214" s="176"/>
      <c r="G214" s="176"/>
      <c r="H214" s="176"/>
      <c r="I214" s="176"/>
      <c r="J214" s="176"/>
      <c r="K214" s="176"/>
      <c r="L214" s="176"/>
    </row>
    <row r="215" spans="2:12" ht="18" customHeight="1" x14ac:dyDescent="0.3">
      <c r="B215" s="176"/>
      <c r="C215" s="176"/>
      <c r="D215" s="181"/>
      <c r="E215" s="181"/>
      <c r="F215" s="176"/>
      <c r="G215" s="176"/>
      <c r="H215" s="176"/>
      <c r="I215" s="176"/>
      <c r="J215" s="176"/>
      <c r="K215" s="176"/>
      <c r="L215" s="176"/>
    </row>
    <row r="216" spans="2:12" ht="18" customHeight="1" x14ac:dyDescent="0.3">
      <c r="B216" s="176"/>
      <c r="C216" s="176"/>
      <c r="D216" s="181"/>
      <c r="E216" s="181"/>
      <c r="F216" s="176"/>
      <c r="G216" s="176"/>
      <c r="H216" s="176"/>
      <c r="I216" s="176"/>
      <c r="J216" s="176"/>
      <c r="K216" s="176"/>
      <c r="L216" s="176"/>
    </row>
    <row r="217" spans="2:12" ht="18" customHeight="1" x14ac:dyDescent="0.3">
      <c r="B217" s="176"/>
      <c r="C217" s="176"/>
      <c r="D217" s="181"/>
      <c r="E217" s="181"/>
      <c r="F217" s="176"/>
      <c r="G217" s="176"/>
      <c r="H217" s="176"/>
      <c r="I217" s="176"/>
      <c r="J217" s="176"/>
      <c r="K217" s="176"/>
      <c r="L217" s="176"/>
    </row>
    <row r="218" spans="2:12" ht="18" customHeight="1" x14ac:dyDescent="0.3">
      <c r="B218" s="176"/>
      <c r="C218" s="176"/>
      <c r="D218" s="181"/>
      <c r="E218" s="181"/>
      <c r="F218" s="176"/>
      <c r="G218" s="176"/>
      <c r="H218" s="176"/>
      <c r="I218" s="176"/>
      <c r="J218" s="176"/>
      <c r="K218" s="176"/>
      <c r="L218" s="176"/>
    </row>
    <row r="219" spans="2:12" ht="18" customHeight="1" x14ac:dyDescent="0.3">
      <c r="B219" s="176"/>
      <c r="C219" s="176"/>
      <c r="D219" s="181"/>
      <c r="E219" s="181"/>
      <c r="F219" s="176"/>
      <c r="G219" s="176"/>
      <c r="H219" s="176"/>
      <c r="I219" s="176"/>
      <c r="J219" s="176"/>
      <c r="K219" s="176"/>
      <c r="L219" s="176"/>
    </row>
    <row r="220" spans="2:12" ht="18" customHeight="1" x14ac:dyDescent="0.3">
      <c r="B220" s="176"/>
      <c r="C220" s="176"/>
      <c r="D220" s="181"/>
      <c r="E220" s="181"/>
      <c r="F220" s="176"/>
      <c r="G220" s="176"/>
      <c r="H220" s="176"/>
      <c r="I220" s="176"/>
      <c r="J220" s="176"/>
      <c r="K220" s="176"/>
      <c r="L220" s="176"/>
    </row>
    <row r="221" spans="2:12" ht="18" customHeight="1" x14ac:dyDescent="0.3">
      <c r="B221" s="176"/>
      <c r="C221" s="176"/>
      <c r="D221" s="181"/>
      <c r="E221" s="181"/>
      <c r="F221" s="176"/>
      <c r="G221" s="176"/>
      <c r="H221" s="176"/>
      <c r="I221" s="176"/>
      <c r="J221" s="176"/>
      <c r="K221" s="176"/>
      <c r="L221" s="176"/>
    </row>
    <row r="222" spans="2:12" ht="18" customHeight="1" x14ac:dyDescent="0.3">
      <c r="B222" s="176"/>
      <c r="C222" s="176"/>
      <c r="D222" s="181"/>
      <c r="E222" s="181"/>
      <c r="F222" s="176"/>
      <c r="G222" s="176"/>
      <c r="H222" s="176"/>
      <c r="I222" s="176"/>
      <c r="J222" s="176"/>
      <c r="K222" s="176"/>
      <c r="L222" s="176"/>
    </row>
    <row r="223" spans="2:12" ht="18" customHeight="1" x14ac:dyDescent="0.3">
      <c r="B223" s="176"/>
      <c r="C223" s="176"/>
      <c r="D223" s="181"/>
      <c r="E223" s="181"/>
      <c r="F223" s="176"/>
      <c r="G223" s="176"/>
      <c r="H223" s="176"/>
      <c r="I223" s="176"/>
      <c r="J223" s="176"/>
      <c r="K223" s="176"/>
      <c r="L223" s="176"/>
    </row>
    <row r="224" spans="2:12" ht="18" customHeight="1" x14ac:dyDescent="0.3">
      <c r="B224" s="176"/>
      <c r="C224" s="176"/>
      <c r="D224" s="181"/>
      <c r="E224" s="181"/>
      <c r="F224" s="176"/>
      <c r="G224" s="176"/>
      <c r="H224" s="176"/>
      <c r="I224" s="176"/>
      <c r="J224" s="176"/>
      <c r="K224" s="176"/>
      <c r="L224" s="176"/>
    </row>
    <row r="225" spans="2:12" ht="18" customHeight="1" x14ac:dyDescent="0.3">
      <c r="B225" s="176"/>
      <c r="C225" s="176"/>
      <c r="D225" s="181"/>
      <c r="E225" s="181"/>
      <c r="F225" s="176"/>
      <c r="G225" s="176"/>
      <c r="H225" s="176"/>
      <c r="I225" s="176"/>
      <c r="J225" s="176"/>
      <c r="K225" s="176"/>
      <c r="L225" s="176"/>
    </row>
    <row r="226" spans="2:12" ht="18" customHeight="1" x14ac:dyDescent="0.3">
      <c r="B226" s="176"/>
      <c r="C226" s="176"/>
      <c r="D226" s="181"/>
      <c r="E226" s="181"/>
      <c r="F226" s="176"/>
      <c r="G226" s="176"/>
      <c r="H226" s="176"/>
      <c r="I226" s="176"/>
      <c r="J226" s="176"/>
      <c r="K226" s="176"/>
      <c r="L226" s="176"/>
    </row>
    <row r="227" spans="2:12" ht="18" customHeight="1" x14ac:dyDescent="0.3">
      <c r="B227" s="176"/>
      <c r="C227" s="176"/>
      <c r="D227" s="181"/>
      <c r="E227" s="181"/>
      <c r="F227" s="176"/>
      <c r="G227" s="176"/>
      <c r="H227" s="176"/>
      <c r="I227" s="176"/>
      <c r="J227" s="176"/>
      <c r="K227" s="176"/>
      <c r="L227" s="176"/>
    </row>
    <row r="228" spans="2:12" ht="18" customHeight="1" x14ac:dyDescent="0.3">
      <c r="B228" s="176"/>
      <c r="C228" s="176"/>
      <c r="D228" s="181"/>
      <c r="E228" s="181"/>
      <c r="F228" s="176"/>
      <c r="G228" s="176"/>
      <c r="H228" s="176"/>
      <c r="I228" s="176"/>
      <c r="J228" s="176"/>
      <c r="K228" s="176"/>
      <c r="L228" s="176"/>
    </row>
    <row r="229" spans="2:12" ht="18" customHeight="1" x14ac:dyDescent="0.3">
      <c r="B229" s="176"/>
      <c r="C229" s="176"/>
      <c r="D229" s="181"/>
      <c r="E229" s="181"/>
      <c r="F229" s="176"/>
      <c r="G229" s="176"/>
      <c r="H229" s="176"/>
      <c r="I229" s="176"/>
      <c r="J229" s="176"/>
      <c r="K229" s="176"/>
      <c r="L229" s="176"/>
    </row>
    <row r="230" spans="2:12" ht="18" customHeight="1" x14ac:dyDescent="0.3">
      <c r="B230" s="176"/>
      <c r="C230" s="176"/>
      <c r="D230" s="181"/>
      <c r="E230" s="181"/>
      <c r="F230" s="176"/>
      <c r="G230" s="176"/>
      <c r="H230" s="176"/>
      <c r="I230" s="176"/>
      <c r="J230" s="176"/>
      <c r="K230" s="176"/>
      <c r="L230" s="176"/>
    </row>
    <row r="231" spans="2:12" ht="18" customHeight="1" x14ac:dyDescent="0.3">
      <c r="B231" s="176"/>
      <c r="C231" s="176"/>
      <c r="D231" s="181"/>
      <c r="E231" s="181"/>
      <c r="F231" s="176"/>
      <c r="G231" s="176"/>
      <c r="H231" s="176"/>
      <c r="I231" s="176"/>
      <c r="J231" s="176"/>
      <c r="K231" s="176"/>
      <c r="L231" s="176"/>
    </row>
    <row r="232" spans="2:12" ht="18" customHeight="1" x14ac:dyDescent="0.3">
      <c r="B232" s="176"/>
      <c r="C232" s="176"/>
      <c r="D232" s="181"/>
      <c r="E232" s="181"/>
      <c r="F232" s="176"/>
      <c r="G232" s="176"/>
      <c r="H232" s="176"/>
      <c r="I232" s="176"/>
      <c r="J232" s="176"/>
      <c r="K232" s="176"/>
      <c r="L232" s="176"/>
    </row>
    <row r="233" spans="2:12" ht="18" customHeight="1" x14ac:dyDescent="0.3">
      <c r="B233" s="176"/>
      <c r="C233" s="176"/>
      <c r="D233" s="181"/>
      <c r="E233" s="181"/>
      <c r="F233" s="176"/>
      <c r="G233" s="176"/>
      <c r="H233" s="176"/>
      <c r="I233" s="176"/>
      <c r="J233" s="176"/>
      <c r="K233" s="176"/>
      <c r="L233" s="176"/>
    </row>
    <row r="234" spans="2:12" ht="18" customHeight="1" x14ac:dyDescent="0.3">
      <c r="B234" s="176"/>
      <c r="C234" s="176"/>
      <c r="D234" s="181"/>
      <c r="E234" s="181"/>
      <c r="F234" s="176"/>
      <c r="G234" s="176"/>
      <c r="H234" s="176"/>
      <c r="I234" s="176"/>
      <c r="J234" s="176"/>
      <c r="K234" s="176"/>
      <c r="L234" s="176"/>
    </row>
    <row r="235" spans="2:12" ht="18" customHeight="1" x14ac:dyDescent="0.3">
      <c r="B235" s="176"/>
      <c r="C235" s="176"/>
      <c r="D235" s="181"/>
      <c r="E235" s="181"/>
      <c r="F235" s="176"/>
      <c r="G235" s="176"/>
      <c r="H235" s="176"/>
      <c r="I235" s="176"/>
      <c r="J235" s="176"/>
      <c r="K235" s="176"/>
      <c r="L235" s="176"/>
    </row>
    <row r="236" spans="2:12" ht="18" customHeight="1" x14ac:dyDescent="0.3">
      <c r="B236" s="176"/>
      <c r="C236" s="176"/>
      <c r="D236" s="181"/>
      <c r="E236" s="181"/>
      <c r="F236" s="176"/>
      <c r="G236" s="176"/>
      <c r="H236" s="176"/>
      <c r="I236" s="176"/>
      <c r="J236" s="176"/>
      <c r="K236" s="176"/>
      <c r="L236" s="176"/>
    </row>
    <row r="237" spans="2:12" ht="18" customHeight="1" x14ac:dyDescent="0.3">
      <c r="B237" s="176"/>
      <c r="C237" s="176"/>
      <c r="D237" s="181"/>
      <c r="E237" s="181"/>
      <c r="F237" s="176"/>
      <c r="G237" s="176"/>
      <c r="H237" s="176"/>
      <c r="I237" s="176"/>
      <c r="J237" s="176"/>
      <c r="K237" s="176"/>
      <c r="L237" s="176"/>
    </row>
    <row r="238" spans="2:12" ht="18" customHeight="1" x14ac:dyDescent="0.3">
      <c r="B238" s="176"/>
      <c r="C238" s="176"/>
      <c r="D238" s="181"/>
      <c r="E238" s="181"/>
      <c r="F238" s="176"/>
      <c r="G238" s="176"/>
      <c r="H238" s="176"/>
      <c r="I238" s="176"/>
      <c r="J238" s="176"/>
      <c r="K238" s="176"/>
      <c r="L238" s="176"/>
    </row>
    <row r="239" spans="2:12" ht="18" customHeight="1" x14ac:dyDescent="0.3">
      <c r="B239" s="176"/>
      <c r="C239" s="176"/>
      <c r="D239" s="181"/>
      <c r="E239" s="181"/>
      <c r="F239" s="176"/>
      <c r="G239" s="176"/>
      <c r="H239" s="176"/>
      <c r="I239" s="176"/>
      <c r="J239" s="176"/>
      <c r="K239" s="176"/>
      <c r="L239" s="176"/>
    </row>
    <row r="240" spans="2:12" ht="18" customHeight="1" x14ac:dyDescent="0.3">
      <c r="B240" s="176"/>
      <c r="C240" s="176"/>
      <c r="D240" s="181"/>
      <c r="E240" s="181"/>
      <c r="F240" s="176"/>
      <c r="G240" s="176"/>
      <c r="H240" s="176"/>
      <c r="I240" s="176"/>
      <c r="J240" s="176"/>
      <c r="K240" s="176"/>
      <c r="L240" s="176"/>
    </row>
    <row r="241" spans="2:12" ht="18" customHeight="1" x14ac:dyDescent="0.3">
      <c r="B241" s="176"/>
      <c r="C241" s="176"/>
      <c r="D241" s="181"/>
      <c r="E241" s="181"/>
      <c r="F241" s="176"/>
      <c r="G241" s="176"/>
      <c r="H241" s="176"/>
      <c r="I241" s="176"/>
      <c r="J241" s="176"/>
      <c r="K241" s="176"/>
      <c r="L241" s="176"/>
    </row>
    <row r="242" spans="2:12" ht="18" customHeight="1" x14ac:dyDescent="0.3">
      <c r="B242" s="176"/>
      <c r="C242" s="176"/>
      <c r="D242" s="181"/>
      <c r="E242" s="181"/>
      <c r="F242" s="176"/>
      <c r="G242" s="176"/>
      <c r="H242" s="176"/>
      <c r="I242" s="176"/>
      <c r="J242" s="176"/>
      <c r="K242" s="176"/>
      <c r="L242" s="176"/>
    </row>
    <row r="243" spans="2:12" ht="18" customHeight="1" x14ac:dyDescent="0.3">
      <c r="B243" s="176"/>
      <c r="C243" s="176"/>
      <c r="D243" s="181"/>
      <c r="E243" s="181"/>
      <c r="F243" s="176"/>
      <c r="G243" s="176"/>
      <c r="H243" s="176"/>
      <c r="I243" s="176"/>
      <c r="J243" s="176"/>
      <c r="K243" s="176"/>
      <c r="L243" s="176"/>
    </row>
    <row r="244" spans="2:12" ht="18" customHeight="1" x14ac:dyDescent="0.3">
      <c r="B244" s="176"/>
      <c r="C244" s="176"/>
      <c r="D244" s="181"/>
      <c r="E244" s="181"/>
      <c r="F244" s="176"/>
      <c r="G244" s="176"/>
      <c r="H244" s="176"/>
      <c r="I244" s="176"/>
      <c r="J244" s="176"/>
      <c r="K244" s="176"/>
      <c r="L244" s="176"/>
    </row>
    <row r="245" spans="2:12" ht="18" customHeight="1" x14ac:dyDescent="0.3">
      <c r="B245" s="176"/>
      <c r="C245" s="176"/>
      <c r="D245" s="181"/>
      <c r="E245" s="181"/>
      <c r="F245" s="176"/>
      <c r="G245" s="176"/>
      <c r="H245" s="176"/>
      <c r="I245" s="176"/>
      <c r="J245" s="176"/>
      <c r="K245" s="176"/>
      <c r="L245" s="176"/>
    </row>
    <row r="246" spans="2:12" ht="18" customHeight="1" x14ac:dyDescent="0.3">
      <c r="B246" s="176"/>
      <c r="C246" s="176"/>
      <c r="D246" s="181"/>
      <c r="E246" s="181"/>
      <c r="F246" s="176"/>
      <c r="G246" s="176"/>
      <c r="H246" s="176"/>
      <c r="I246" s="176"/>
      <c r="J246" s="176"/>
      <c r="K246" s="176"/>
      <c r="L246" s="176"/>
    </row>
    <row r="247" spans="2:12" ht="18" customHeight="1" x14ac:dyDescent="0.3">
      <c r="B247" s="176"/>
      <c r="C247" s="176"/>
      <c r="D247" s="181"/>
      <c r="E247" s="181"/>
      <c r="F247" s="176"/>
      <c r="G247" s="176"/>
      <c r="H247" s="176"/>
      <c r="I247" s="176"/>
      <c r="J247" s="176"/>
      <c r="K247" s="176"/>
      <c r="L247" s="176"/>
    </row>
    <row r="248" spans="2:12" ht="18" customHeight="1" x14ac:dyDescent="0.3">
      <c r="B248" s="176"/>
      <c r="C248" s="176"/>
      <c r="D248" s="181"/>
      <c r="E248" s="181"/>
      <c r="F248" s="176"/>
      <c r="G248" s="176"/>
      <c r="H248" s="176"/>
      <c r="I248" s="176"/>
      <c r="J248" s="176"/>
      <c r="K248" s="176"/>
      <c r="L248" s="176"/>
    </row>
    <row r="249" spans="2:12" ht="18" customHeight="1" x14ac:dyDescent="0.3">
      <c r="B249" s="176"/>
      <c r="C249" s="176"/>
      <c r="D249" s="181"/>
      <c r="E249" s="181"/>
      <c r="F249" s="176"/>
      <c r="G249" s="176"/>
      <c r="H249" s="176"/>
      <c r="I249" s="176"/>
      <c r="J249" s="176"/>
      <c r="K249" s="176"/>
      <c r="L249" s="176"/>
    </row>
    <row r="250" spans="2:12" ht="18" customHeight="1" x14ac:dyDescent="0.3">
      <c r="B250" s="176"/>
      <c r="C250" s="176"/>
      <c r="D250" s="181"/>
      <c r="E250" s="181"/>
      <c r="F250" s="176"/>
      <c r="G250" s="176"/>
      <c r="H250" s="176"/>
      <c r="I250" s="176"/>
      <c r="J250" s="176"/>
      <c r="K250" s="176"/>
      <c r="L250" s="176"/>
    </row>
    <row r="251" spans="2:12" ht="18" customHeight="1" x14ac:dyDescent="0.3">
      <c r="B251" s="176"/>
      <c r="C251" s="176"/>
      <c r="D251" s="181"/>
      <c r="E251" s="181"/>
      <c r="F251" s="176"/>
      <c r="G251" s="176"/>
      <c r="H251" s="176"/>
      <c r="I251" s="176"/>
      <c r="J251" s="176"/>
      <c r="K251" s="176"/>
      <c r="L251" s="176"/>
    </row>
    <row r="252" spans="2:12" ht="18" customHeight="1" x14ac:dyDescent="0.3">
      <c r="B252" s="176"/>
      <c r="C252" s="176"/>
      <c r="D252" s="181"/>
      <c r="E252" s="181"/>
      <c r="F252" s="176"/>
      <c r="G252" s="176"/>
      <c r="H252" s="176"/>
      <c r="I252" s="176"/>
      <c r="J252" s="176"/>
      <c r="K252" s="176"/>
      <c r="L252" s="176"/>
    </row>
    <row r="253" spans="2:12" ht="18" customHeight="1" x14ac:dyDescent="0.3">
      <c r="B253" s="176"/>
      <c r="C253" s="176"/>
      <c r="D253" s="181"/>
      <c r="E253" s="181"/>
      <c r="F253" s="176"/>
      <c r="G253" s="176"/>
      <c r="H253" s="176"/>
      <c r="I253" s="176"/>
      <c r="J253" s="176"/>
      <c r="K253" s="176"/>
      <c r="L253" s="176"/>
    </row>
    <row r="254" spans="2:12" ht="18" customHeight="1" x14ac:dyDescent="0.3">
      <c r="B254" s="176"/>
      <c r="C254" s="176"/>
      <c r="D254" s="181"/>
      <c r="E254" s="181"/>
      <c r="F254" s="176"/>
      <c r="G254" s="176"/>
      <c r="H254" s="176"/>
      <c r="I254" s="176"/>
      <c r="J254" s="176"/>
      <c r="K254" s="176"/>
      <c r="L254" s="176"/>
    </row>
    <row r="255" spans="2:12" ht="18" customHeight="1" x14ac:dyDescent="0.3">
      <c r="B255" s="176"/>
      <c r="C255" s="176"/>
      <c r="D255" s="181"/>
      <c r="E255" s="181"/>
      <c r="F255" s="176"/>
      <c r="G255" s="176"/>
      <c r="H255" s="176"/>
      <c r="I255" s="176"/>
      <c r="J255" s="176"/>
      <c r="K255" s="176"/>
      <c r="L255" s="176"/>
    </row>
    <row r="256" spans="2:12" ht="18" customHeight="1" x14ac:dyDescent="0.3">
      <c r="B256" s="176"/>
      <c r="C256" s="176"/>
      <c r="D256" s="181"/>
      <c r="E256" s="181"/>
      <c r="F256" s="176"/>
      <c r="G256" s="176"/>
      <c r="H256" s="176"/>
      <c r="I256" s="176"/>
      <c r="J256" s="176"/>
      <c r="K256" s="176"/>
      <c r="L256" s="176"/>
    </row>
    <row r="257" spans="2:12" ht="18" customHeight="1" x14ac:dyDescent="0.3">
      <c r="B257" s="176"/>
      <c r="C257" s="176"/>
      <c r="D257" s="181"/>
      <c r="E257" s="181"/>
      <c r="F257" s="176"/>
      <c r="G257" s="176"/>
      <c r="H257" s="176"/>
      <c r="I257" s="176"/>
      <c r="J257" s="176"/>
      <c r="K257" s="176"/>
      <c r="L257" s="176"/>
    </row>
    <row r="258" spans="2:12" ht="18" customHeight="1" x14ac:dyDescent="0.3">
      <c r="B258" s="176"/>
      <c r="C258" s="176"/>
      <c r="D258" s="181"/>
      <c r="E258" s="181"/>
      <c r="F258" s="176"/>
      <c r="G258" s="176"/>
      <c r="H258" s="176"/>
      <c r="I258" s="176"/>
      <c r="J258" s="176"/>
      <c r="K258" s="176"/>
      <c r="L258" s="176"/>
    </row>
    <row r="259" spans="2:12" ht="18" customHeight="1" x14ac:dyDescent="0.3">
      <c r="B259" s="176"/>
      <c r="C259" s="176"/>
      <c r="D259" s="181"/>
      <c r="E259" s="181"/>
      <c r="F259" s="176"/>
      <c r="G259" s="176"/>
      <c r="H259" s="176"/>
      <c r="I259" s="176"/>
      <c r="J259" s="176"/>
      <c r="K259" s="176"/>
      <c r="L259" s="176"/>
    </row>
    <row r="260" spans="2:12" ht="18" customHeight="1" x14ac:dyDescent="0.3">
      <c r="B260" s="176"/>
      <c r="C260" s="176"/>
      <c r="D260" s="181"/>
      <c r="E260" s="181"/>
      <c r="F260" s="176"/>
      <c r="G260" s="176"/>
      <c r="H260" s="176"/>
      <c r="I260" s="176"/>
      <c r="J260" s="176"/>
      <c r="K260" s="176"/>
      <c r="L260" s="176"/>
    </row>
    <row r="261" spans="2:12" ht="18" customHeight="1" x14ac:dyDescent="0.3">
      <c r="B261" s="176"/>
      <c r="C261" s="176"/>
      <c r="D261" s="181"/>
      <c r="E261" s="181"/>
      <c r="F261" s="176"/>
      <c r="G261" s="176"/>
      <c r="H261" s="176"/>
      <c r="I261" s="176"/>
      <c r="J261" s="176"/>
      <c r="K261" s="176"/>
      <c r="L261" s="176"/>
    </row>
    <row r="262" spans="2:12" ht="18" customHeight="1" x14ac:dyDescent="0.3">
      <c r="B262" s="176"/>
      <c r="C262" s="176"/>
      <c r="D262" s="181"/>
      <c r="E262" s="181"/>
      <c r="F262" s="176"/>
      <c r="G262" s="176"/>
      <c r="H262" s="176"/>
      <c r="I262" s="176"/>
      <c r="J262" s="176"/>
      <c r="K262" s="176"/>
      <c r="L262" s="176"/>
    </row>
    <row r="263" spans="2:12" ht="18" customHeight="1" x14ac:dyDescent="0.3">
      <c r="B263" s="176"/>
      <c r="C263" s="176"/>
      <c r="D263" s="181"/>
      <c r="E263" s="181"/>
      <c r="F263" s="176"/>
      <c r="G263" s="176"/>
      <c r="H263" s="176"/>
      <c r="I263" s="176"/>
      <c r="J263" s="176"/>
      <c r="K263" s="176"/>
      <c r="L263" s="176"/>
    </row>
    <row r="264" spans="2:12" ht="18" customHeight="1" x14ac:dyDescent="0.3">
      <c r="B264" s="176"/>
      <c r="C264" s="176"/>
      <c r="D264" s="181"/>
      <c r="E264" s="181"/>
      <c r="F264" s="176"/>
      <c r="G264" s="176"/>
      <c r="H264" s="176"/>
      <c r="I264" s="176"/>
      <c r="J264" s="176"/>
      <c r="K264" s="176"/>
      <c r="L264" s="176"/>
    </row>
    <row r="265" spans="2:12" ht="18" customHeight="1" x14ac:dyDescent="0.3">
      <c r="B265" s="176"/>
      <c r="C265" s="176"/>
      <c r="D265" s="181"/>
      <c r="E265" s="181"/>
      <c r="F265" s="176"/>
      <c r="G265" s="176"/>
      <c r="H265" s="176"/>
      <c r="I265" s="176"/>
      <c r="J265" s="176"/>
      <c r="K265" s="176"/>
      <c r="L265" s="176"/>
    </row>
    <row r="266" spans="2:12" ht="18" customHeight="1" x14ac:dyDescent="0.3">
      <c r="B266" s="176"/>
      <c r="C266" s="176"/>
      <c r="D266" s="181"/>
      <c r="E266" s="181"/>
      <c r="F266" s="176"/>
      <c r="G266" s="176"/>
      <c r="H266" s="176"/>
      <c r="I266" s="176"/>
      <c r="J266" s="176"/>
      <c r="K266" s="176"/>
      <c r="L266" s="176"/>
    </row>
    <row r="267" spans="2:12" ht="18" customHeight="1" x14ac:dyDescent="0.3">
      <c r="B267" s="176"/>
      <c r="C267" s="176"/>
      <c r="D267" s="181"/>
      <c r="E267" s="181"/>
      <c r="F267" s="176"/>
      <c r="G267" s="176"/>
      <c r="H267" s="176"/>
      <c r="I267" s="176"/>
      <c r="J267" s="176"/>
      <c r="K267" s="176"/>
      <c r="L267" s="176"/>
    </row>
    <row r="268" spans="2:12" ht="18" customHeight="1" x14ac:dyDescent="0.3">
      <c r="B268" s="176"/>
      <c r="C268" s="176"/>
      <c r="D268" s="181"/>
      <c r="E268" s="181"/>
      <c r="F268" s="176"/>
      <c r="G268" s="176"/>
      <c r="H268" s="176"/>
      <c r="I268" s="176"/>
      <c r="J268" s="176"/>
      <c r="K268" s="176"/>
      <c r="L268" s="176"/>
    </row>
    <row r="269" spans="2:12" ht="18" customHeight="1" x14ac:dyDescent="0.3">
      <c r="B269" s="176"/>
      <c r="C269" s="176"/>
      <c r="D269" s="181"/>
      <c r="E269" s="181"/>
      <c r="F269" s="176"/>
      <c r="G269" s="176"/>
      <c r="H269" s="176"/>
      <c r="I269" s="176"/>
      <c r="J269" s="176"/>
      <c r="K269" s="176"/>
      <c r="L269" s="176"/>
    </row>
    <row r="270" spans="2:12" ht="18" customHeight="1" x14ac:dyDescent="0.3">
      <c r="B270" s="176"/>
      <c r="C270" s="176"/>
      <c r="D270" s="181"/>
      <c r="E270" s="181"/>
      <c r="F270" s="176"/>
      <c r="G270" s="176"/>
      <c r="H270" s="176"/>
      <c r="I270" s="176"/>
      <c r="J270" s="176"/>
      <c r="K270" s="176"/>
      <c r="L270" s="176"/>
    </row>
    <row r="271" spans="2:12" ht="18" customHeight="1" x14ac:dyDescent="0.3">
      <c r="B271" s="176"/>
      <c r="C271" s="176"/>
      <c r="D271" s="181"/>
      <c r="E271" s="181"/>
      <c r="F271" s="176"/>
      <c r="G271" s="176"/>
      <c r="H271" s="176"/>
      <c r="I271" s="176"/>
      <c r="J271" s="176"/>
      <c r="K271" s="176"/>
      <c r="L271" s="176"/>
    </row>
    <row r="272" spans="2:12" ht="18" customHeight="1" x14ac:dyDescent="0.3">
      <c r="B272" s="176"/>
      <c r="C272" s="176"/>
      <c r="D272" s="181"/>
      <c r="E272" s="181"/>
      <c r="F272" s="176"/>
      <c r="G272" s="176"/>
      <c r="H272" s="176"/>
      <c r="I272" s="176"/>
      <c r="J272" s="176"/>
      <c r="K272" s="176"/>
      <c r="L272" s="176"/>
    </row>
    <row r="273" spans="2:12" ht="18" customHeight="1" x14ac:dyDescent="0.3">
      <c r="B273" s="176"/>
      <c r="C273" s="176"/>
      <c r="D273" s="181"/>
      <c r="E273" s="181"/>
      <c r="F273" s="176"/>
      <c r="G273" s="176"/>
      <c r="H273" s="176"/>
      <c r="I273" s="176"/>
      <c r="J273" s="176"/>
      <c r="K273" s="176"/>
      <c r="L273" s="176"/>
    </row>
    <row r="274" spans="2:12" ht="18" customHeight="1" x14ac:dyDescent="0.3">
      <c r="B274" s="176"/>
      <c r="C274" s="176"/>
      <c r="D274" s="181"/>
      <c r="E274" s="181"/>
      <c r="F274" s="176"/>
      <c r="G274" s="176"/>
      <c r="H274" s="176"/>
      <c r="I274" s="176"/>
      <c r="J274" s="176"/>
      <c r="K274" s="176"/>
      <c r="L274" s="176"/>
    </row>
    <row r="275" spans="2:12" ht="18" customHeight="1" x14ac:dyDescent="0.3">
      <c r="B275" s="176"/>
      <c r="C275" s="176"/>
      <c r="D275" s="181"/>
      <c r="E275" s="181"/>
      <c r="F275" s="176"/>
      <c r="G275" s="176"/>
      <c r="H275" s="176"/>
      <c r="I275" s="176"/>
      <c r="J275" s="176"/>
      <c r="K275" s="176"/>
      <c r="L275" s="176"/>
    </row>
    <row r="276" spans="2:12" ht="18" customHeight="1" x14ac:dyDescent="0.3">
      <c r="B276" s="176"/>
      <c r="C276" s="176"/>
      <c r="D276" s="181"/>
      <c r="E276" s="181"/>
      <c r="F276" s="176"/>
      <c r="G276" s="176"/>
      <c r="H276" s="176"/>
      <c r="I276" s="176"/>
      <c r="J276" s="176"/>
      <c r="K276" s="176"/>
      <c r="L276" s="176"/>
    </row>
    <row r="277" spans="2:12" ht="18" customHeight="1" x14ac:dyDescent="0.3">
      <c r="B277" s="176"/>
      <c r="C277" s="176"/>
      <c r="D277" s="181"/>
      <c r="E277" s="181"/>
      <c r="F277" s="176"/>
      <c r="G277" s="176"/>
      <c r="H277" s="176"/>
      <c r="I277" s="176"/>
      <c r="J277" s="176"/>
      <c r="K277" s="176"/>
      <c r="L277" s="176"/>
    </row>
    <row r="278" spans="2:12" ht="18" customHeight="1" x14ac:dyDescent="0.3">
      <c r="B278" s="176"/>
      <c r="C278" s="176"/>
      <c r="D278" s="181"/>
      <c r="E278" s="181"/>
      <c r="F278" s="176"/>
      <c r="G278" s="176"/>
      <c r="H278" s="176"/>
      <c r="I278" s="176"/>
      <c r="J278" s="176"/>
      <c r="K278" s="176"/>
      <c r="L278" s="176"/>
    </row>
    <row r="279" spans="2:12" ht="18" customHeight="1" x14ac:dyDescent="0.3">
      <c r="B279" s="176"/>
      <c r="C279" s="176"/>
      <c r="D279" s="181"/>
      <c r="E279" s="181"/>
      <c r="F279" s="176"/>
      <c r="G279" s="176"/>
      <c r="H279" s="176"/>
      <c r="I279" s="176"/>
      <c r="J279" s="176"/>
      <c r="K279" s="176"/>
      <c r="L279" s="176"/>
    </row>
    <row r="280" spans="2:12" ht="18" customHeight="1" x14ac:dyDescent="0.3">
      <c r="B280" s="176"/>
      <c r="C280" s="176"/>
      <c r="D280" s="181"/>
      <c r="E280" s="181"/>
      <c r="F280" s="176"/>
      <c r="G280" s="176"/>
      <c r="H280" s="176"/>
      <c r="I280" s="176"/>
      <c r="J280" s="176"/>
      <c r="K280" s="176"/>
      <c r="L280" s="176"/>
    </row>
    <row r="281" spans="2:12" ht="18" customHeight="1" x14ac:dyDescent="0.3">
      <c r="B281" s="176"/>
      <c r="C281" s="176"/>
      <c r="D281" s="181"/>
      <c r="E281" s="181"/>
      <c r="F281" s="176"/>
      <c r="G281" s="176"/>
      <c r="H281" s="176"/>
      <c r="I281" s="176"/>
      <c r="J281" s="176"/>
      <c r="K281" s="176"/>
      <c r="L281" s="176"/>
    </row>
    <row r="282" spans="2:12" ht="18" customHeight="1" x14ac:dyDescent="0.3">
      <c r="B282" s="176"/>
      <c r="C282" s="176"/>
      <c r="D282" s="181"/>
      <c r="E282" s="181"/>
      <c r="F282" s="176"/>
      <c r="G282" s="176"/>
      <c r="H282" s="176"/>
      <c r="I282" s="176"/>
      <c r="J282" s="176"/>
      <c r="K282" s="176"/>
      <c r="L282" s="176"/>
    </row>
    <row r="283" spans="2:12" ht="18" customHeight="1" x14ac:dyDescent="0.3">
      <c r="B283" s="176"/>
      <c r="C283" s="176"/>
      <c r="D283" s="181"/>
      <c r="E283" s="181"/>
      <c r="F283" s="176"/>
      <c r="G283" s="176"/>
      <c r="H283" s="176"/>
      <c r="I283" s="176"/>
      <c r="J283" s="176"/>
      <c r="K283" s="176"/>
      <c r="L283" s="176"/>
    </row>
    <row r="284" spans="2:12" ht="18" customHeight="1" x14ac:dyDescent="0.3">
      <c r="B284" s="176"/>
      <c r="C284" s="176"/>
      <c r="D284" s="181"/>
      <c r="E284" s="181"/>
      <c r="F284" s="176"/>
      <c r="G284" s="176"/>
      <c r="H284" s="176"/>
      <c r="I284" s="176"/>
      <c r="J284" s="176"/>
      <c r="K284" s="176"/>
      <c r="L284" s="176"/>
    </row>
    <row r="285" spans="2:12" ht="18" customHeight="1" x14ac:dyDescent="0.3">
      <c r="B285" s="176"/>
      <c r="C285" s="176"/>
      <c r="D285" s="181"/>
      <c r="E285" s="181"/>
      <c r="F285" s="176"/>
      <c r="G285" s="176"/>
      <c r="H285" s="176"/>
      <c r="I285" s="176"/>
      <c r="J285" s="176"/>
      <c r="K285" s="176"/>
      <c r="L285" s="176"/>
    </row>
    <row r="286" spans="2:12" ht="18" customHeight="1" x14ac:dyDescent="0.3">
      <c r="B286" s="176"/>
      <c r="C286" s="176"/>
      <c r="D286" s="181"/>
      <c r="E286" s="181"/>
      <c r="F286" s="176"/>
      <c r="G286" s="176"/>
      <c r="H286" s="176"/>
      <c r="I286" s="176"/>
      <c r="J286" s="176"/>
      <c r="K286" s="176"/>
      <c r="L286" s="176"/>
    </row>
    <row r="287" spans="2:12" ht="18" customHeight="1" x14ac:dyDescent="0.3">
      <c r="B287" s="176"/>
      <c r="C287" s="176"/>
      <c r="D287" s="181"/>
      <c r="E287" s="181"/>
      <c r="F287" s="176"/>
      <c r="G287" s="176"/>
      <c r="H287" s="176"/>
      <c r="I287" s="176"/>
      <c r="J287" s="176"/>
      <c r="K287" s="176"/>
      <c r="L287" s="176"/>
    </row>
    <row r="288" spans="2:12" ht="18" customHeight="1" x14ac:dyDescent="0.3">
      <c r="B288" s="176"/>
      <c r="C288" s="176"/>
      <c r="D288" s="181"/>
      <c r="E288" s="181"/>
      <c r="F288" s="176"/>
      <c r="G288" s="176"/>
      <c r="H288" s="176"/>
      <c r="I288" s="176"/>
      <c r="J288" s="176"/>
      <c r="K288" s="176"/>
      <c r="L288" s="176"/>
    </row>
    <row r="289" spans="2:12" ht="18" customHeight="1" x14ac:dyDescent="0.3">
      <c r="B289" s="176"/>
      <c r="C289" s="176"/>
      <c r="D289" s="181"/>
      <c r="E289" s="181"/>
      <c r="F289" s="176"/>
      <c r="G289" s="176"/>
      <c r="H289" s="176"/>
      <c r="I289" s="176"/>
      <c r="J289" s="176"/>
      <c r="K289" s="176"/>
      <c r="L289" s="176"/>
    </row>
    <row r="290" spans="2:12" ht="18" customHeight="1" x14ac:dyDescent="0.3">
      <c r="B290" s="176"/>
      <c r="C290" s="176"/>
      <c r="D290" s="181"/>
      <c r="E290" s="181"/>
      <c r="F290" s="176"/>
      <c r="G290" s="176"/>
      <c r="H290" s="176"/>
      <c r="I290" s="176"/>
      <c r="J290" s="176"/>
      <c r="K290" s="176"/>
      <c r="L290" s="176"/>
    </row>
    <row r="291" spans="2:12" ht="18" customHeight="1" x14ac:dyDescent="0.3">
      <c r="B291" s="176"/>
      <c r="C291" s="176"/>
      <c r="D291" s="181"/>
      <c r="E291" s="181"/>
      <c r="F291" s="176"/>
      <c r="G291" s="176"/>
      <c r="H291" s="176"/>
      <c r="I291" s="176"/>
      <c r="J291" s="176"/>
      <c r="K291" s="176"/>
      <c r="L291" s="176"/>
    </row>
    <row r="292" spans="2:12" ht="18" customHeight="1" x14ac:dyDescent="0.3">
      <c r="B292" s="176"/>
      <c r="C292" s="176"/>
      <c r="D292" s="181"/>
      <c r="E292" s="181"/>
      <c r="F292" s="176"/>
      <c r="G292" s="176"/>
      <c r="H292" s="176"/>
      <c r="I292" s="176"/>
      <c r="J292" s="176"/>
      <c r="K292" s="176"/>
      <c r="L292" s="176"/>
    </row>
  </sheetData>
  <sheetProtection insertRows="0" insertHyperlinks="0" deleteRows="0" sort="0" autoFilter="0" pivotTables="0"/>
  <dataValidations count="1">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promptTitle="Indiquer noms Projet &amp; Sujet" prompt="Préciser le nom du projet concerné _x000a_et le Fchier ou action concernée" sqref="D4:D274">
      <formula1>ListeProjets</formula1>
    </dataValidation>
  </dataValidations>
  <printOptions horizontalCentered="1"/>
  <pageMargins left="0.5" right="0.5" top="0.5" bottom="0.5" header="0.3" footer="0.3"/>
  <pageSetup scale="89" fitToHeight="0" orientation="landscape" r:id="rId1"/>
  <headerFooter>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5" id="{CDE45CDA-09E0-43FB-92C3-A0052E0B0CC7}">
            <x14:iconSet iconSet="3Symbols2" showValue="0" custom="1">
              <x14:cfvo type="percent">
                <xm:f>0</xm:f>
              </x14:cfvo>
              <x14:cfvo type="num">
                <xm:f>0</xm:f>
              </x14:cfvo>
              <x14:cfvo type="num">
                <xm:f>0</xm:f>
              </x14:cfvo>
              <x14:cfIcon iconSet="NoIcons" iconId="0"/>
              <x14:cfIcon iconSet="NoIcons" iconId="0"/>
              <x14:cfIcon iconSet="3Symbols2" iconId="2"/>
            </x14:iconSet>
          </x14:cfRule>
          <xm:sqref>K14:K22</xm:sqref>
        </x14:conditionalFormatting>
        <x14:conditionalFormatting xmlns:xm="http://schemas.microsoft.com/office/excel/2006/main">
          <x14:cfRule type="iconSet" priority="4" id="{DA5232BD-6F14-4C37-9747-C16AC08BD2BF}">
            <x14:iconSet iconSet="3Symbols2" showValue="0" custom="1">
              <x14:cfvo type="percent">
                <xm:f>0</xm:f>
              </x14:cfvo>
              <x14:cfvo type="num">
                <xm:f>0</xm:f>
              </x14:cfvo>
              <x14:cfvo type="num">
                <xm:f>0</xm:f>
              </x14:cfvo>
              <x14:cfIcon iconSet="NoIcons" iconId="0"/>
              <x14:cfIcon iconSet="NoIcons" iconId="0"/>
              <x14:cfIcon iconSet="3Symbols2" iconId="2"/>
            </x14:iconSet>
          </x14:cfRule>
          <xm:sqref>G14:J22</xm:sqref>
        </x14:conditionalFormatting>
        <x14:conditionalFormatting xmlns:xm="http://schemas.microsoft.com/office/excel/2006/main">
          <x14:cfRule type="iconSet" priority="6" id="{BF789AFA-4166-4240-B307-9FD9D7D56B9B}">
            <x14:iconSet iconSet="3Symbols2" showValue="0" custom="1">
              <x14:cfvo type="percent">
                <xm:f>0</xm:f>
              </x14:cfvo>
              <x14:cfvo type="num">
                <xm:f>0</xm:f>
              </x14:cfvo>
              <x14:cfvo type="num">
                <xm:f>0</xm:f>
              </x14:cfvo>
              <x14:cfIcon iconSet="NoIcons" iconId="0"/>
              <x14:cfIcon iconSet="NoIcons" iconId="0"/>
              <x14:cfIcon iconSet="3Symbols2" iconId="2"/>
            </x14:iconSet>
          </x14:cfRule>
          <xm:sqref>F14:J22</xm:sqref>
        </x14:conditionalFormatting>
        <x14:conditionalFormatting xmlns:xm="http://schemas.microsoft.com/office/excel/2006/main">
          <x14:cfRule type="iconSet" priority="2" id="{58CF86CE-7BAF-4537-AD44-7B7C6F6B0752}">
            <x14:iconSet iconSet="3Symbols2" showValue="0" custom="1">
              <x14:cfvo type="percent">
                <xm:f>0</xm:f>
              </x14:cfvo>
              <x14:cfvo type="num">
                <xm:f>0</xm:f>
              </x14:cfvo>
              <x14:cfvo type="num">
                <xm:f>0</xm:f>
              </x14:cfvo>
              <x14:cfIcon iconSet="NoIcons" iconId="0"/>
              <x14:cfIcon iconSet="NoIcons" iconId="0"/>
              <x14:cfIcon iconSet="3Symbols2" iconId="2"/>
            </x14:iconSet>
          </x14:cfRule>
          <xm:sqref>K5:K13</xm:sqref>
        </x14:conditionalFormatting>
        <x14:conditionalFormatting xmlns:xm="http://schemas.microsoft.com/office/excel/2006/main">
          <x14:cfRule type="iconSet" priority="1" id="{981D1FC0-B5DE-448D-B659-B2D09F52518D}">
            <x14:iconSet iconSet="3Symbols2" showValue="0" custom="1">
              <x14:cfvo type="percent">
                <xm:f>0</xm:f>
              </x14:cfvo>
              <x14:cfvo type="num">
                <xm:f>0</xm:f>
              </x14:cfvo>
              <x14:cfvo type="num">
                <xm:f>0</xm:f>
              </x14:cfvo>
              <x14:cfIcon iconSet="NoIcons" iconId="0"/>
              <x14:cfIcon iconSet="NoIcons" iconId="0"/>
              <x14:cfIcon iconSet="3Symbols2" iconId="2"/>
            </x14:iconSet>
          </x14:cfRule>
          <xm:sqref>G5:J13</xm:sqref>
        </x14:conditionalFormatting>
        <x14:conditionalFormatting xmlns:xm="http://schemas.microsoft.com/office/excel/2006/main">
          <x14:cfRule type="iconSet" priority="3" id="{971EF215-F92A-4A47-9EC7-A2046453E5AA}">
            <x14:iconSet iconSet="3Symbols2" showValue="0" custom="1">
              <x14:cfvo type="percent">
                <xm:f>0</xm:f>
              </x14:cfvo>
              <x14:cfvo type="num">
                <xm:f>0</xm:f>
              </x14:cfvo>
              <x14:cfvo type="num">
                <xm:f>0</xm:f>
              </x14:cfvo>
              <x14:cfIcon iconSet="NoIcons" iconId="0"/>
              <x14:cfIcon iconSet="NoIcons" iconId="0"/>
              <x14:cfIcon iconSet="3Symbols2" iconId="2"/>
            </x14:iconSet>
          </x14:cfRule>
          <xm:sqref>F5:J13</xm:sqref>
        </x14:conditionalFormatting>
        <x14:conditionalFormatting xmlns:xm="http://schemas.microsoft.com/office/excel/2006/main">
          <x14:cfRule type="iconSet" priority="819" id="{4C6EFBAF-CA4D-41C2-A766-847FD0CFE87E}">
            <x14:iconSet iconSet="3Symbols2" showValue="0" custom="1">
              <x14:cfvo type="percent">
                <xm:f>0</xm:f>
              </x14:cfvo>
              <x14:cfvo type="num">
                <xm:f>0</xm:f>
              </x14:cfvo>
              <x14:cfvo type="num">
                <xm:f>0</xm:f>
              </x14:cfvo>
              <x14:cfIcon iconSet="NoIcons" iconId="0"/>
              <x14:cfIcon iconSet="NoIcons" iconId="0"/>
              <x14:cfIcon iconSet="3Symbols2" iconId="2"/>
            </x14:iconSet>
          </x14:cfRule>
          <xm:sqref>K4</xm:sqref>
        </x14:conditionalFormatting>
        <x14:conditionalFormatting xmlns:xm="http://schemas.microsoft.com/office/excel/2006/main">
          <x14:cfRule type="iconSet" priority="820" id="{D98CDECC-4C96-4510-8D7D-AD5315801B0E}">
            <x14:iconSet iconSet="3Symbols2" showValue="0" custom="1">
              <x14:cfvo type="percent">
                <xm:f>0</xm:f>
              </x14:cfvo>
              <x14:cfvo type="num">
                <xm:f>0</xm:f>
              </x14:cfvo>
              <x14:cfvo type="num">
                <xm:f>0</xm:f>
              </x14:cfvo>
              <x14:cfIcon iconSet="NoIcons" iconId="0"/>
              <x14:cfIcon iconSet="NoIcons" iconId="0"/>
              <x14:cfIcon iconSet="3Symbols2" iconId="2"/>
            </x14:iconSet>
          </x14:cfRule>
          <xm:sqref>F4:J4</xm:sqref>
        </x14:conditionalFormatting>
        <x14:conditionalFormatting xmlns:xm="http://schemas.microsoft.com/office/excel/2006/main">
          <x14:cfRule type="iconSet" priority="821" id="{8AA4DCF6-490A-4EE7-B204-46765D482983}">
            <x14:iconSet iconSet="3Symbols2" showValue="0" custom="1">
              <x14:cfvo type="percent">
                <xm:f>0</xm:f>
              </x14:cfvo>
              <x14:cfvo type="num">
                <xm:f>0</xm:f>
              </x14:cfvo>
              <x14:cfvo type="num">
                <xm:f>0</xm:f>
              </x14:cfvo>
              <x14:cfIcon iconSet="NoIcons" iconId="0"/>
              <x14:cfIcon iconSet="NoIcons" iconId="0"/>
              <x14:cfIcon iconSet="3Symbols2" iconId="2"/>
            </x14:iconSet>
          </x14:cfRule>
          <xm:sqref>G4:J4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39"/>
  <sheetViews>
    <sheetView topLeftCell="A10" workbookViewId="0">
      <selection activeCell="H18" sqref="H18"/>
    </sheetView>
  </sheetViews>
  <sheetFormatPr baseColWidth="10" defaultRowHeight="14.25" x14ac:dyDescent="0.3"/>
  <sheetData>
    <row r="1" spans="1:9" x14ac:dyDescent="0.3">
      <c r="A1" s="169" t="s">
        <v>88</v>
      </c>
    </row>
    <row r="2" spans="1:9" x14ac:dyDescent="0.3">
      <c r="A2" s="168" t="s">
        <v>84</v>
      </c>
      <c r="B2" t="s">
        <v>85</v>
      </c>
      <c r="C2" t="s">
        <v>86</v>
      </c>
    </row>
    <row r="3" spans="1:9" x14ac:dyDescent="0.3">
      <c r="A3" t="s">
        <v>82</v>
      </c>
    </row>
    <row r="4" spans="1:9" x14ac:dyDescent="0.3">
      <c r="A4" s="170" t="s">
        <v>83</v>
      </c>
    </row>
    <row r="7" spans="1:9" x14ac:dyDescent="0.3">
      <c r="A7" s="170" t="s">
        <v>87</v>
      </c>
    </row>
    <row r="10" spans="1:9" x14ac:dyDescent="0.3">
      <c r="A10" s="171" t="s">
        <v>111</v>
      </c>
    </row>
    <row r="12" spans="1:9" x14ac:dyDescent="0.3">
      <c r="A12" s="170" t="s">
        <v>93</v>
      </c>
      <c r="I12" s="170" t="s">
        <v>97</v>
      </c>
    </row>
    <row r="13" spans="1:9" x14ac:dyDescent="0.3">
      <c r="A13" s="170" t="s">
        <v>95</v>
      </c>
      <c r="I13" s="170" t="s">
        <v>96</v>
      </c>
    </row>
    <row r="15" spans="1:9" x14ac:dyDescent="0.3">
      <c r="A15" t="s">
        <v>89</v>
      </c>
      <c r="B15" s="170" t="s">
        <v>90</v>
      </c>
      <c r="C15" s="170" t="s">
        <v>119</v>
      </c>
      <c r="D15" s="170"/>
      <c r="E15" s="170" t="s">
        <v>91</v>
      </c>
      <c r="F15" s="170"/>
      <c r="G15" s="170"/>
      <c r="H15" s="170" t="s">
        <v>92</v>
      </c>
      <c r="I15" s="170"/>
    </row>
    <row r="16" spans="1:9" x14ac:dyDescent="0.3">
      <c r="B16" s="170" t="s">
        <v>94</v>
      </c>
      <c r="C16" s="170"/>
      <c r="D16" s="170" t="s">
        <v>98</v>
      </c>
      <c r="E16" s="170"/>
      <c r="F16" s="170"/>
      <c r="G16" s="170"/>
      <c r="H16" s="170"/>
      <c r="I16" s="170"/>
    </row>
    <row r="18" spans="1:9" x14ac:dyDescent="0.3">
      <c r="B18" t="s">
        <v>99</v>
      </c>
      <c r="C18" t="s">
        <v>100</v>
      </c>
      <c r="E18" t="s">
        <v>103</v>
      </c>
      <c r="H18" t="s">
        <v>109</v>
      </c>
    </row>
    <row r="19" spans="1:9" x14ac:dyDescent="0.3">
      <c r="C19" t="s">
        <v>101</v>
      </c>
      <c r="E19" t="s">
        <v>102</v>
      </c>
      <c r="I19" t="s">
        <v>110</v>
      </c>
    </row>
    <row r="21" spans="1:9" x14ac:dyDescent="0.3">
      <c r="B21" t="s">
        <v>104</v>
      </c>
      <c r="C21" t="s">
        <v>105</v>
      </c>
      <c r="E21" t="s">
        <v>106</v>
      </c>
    </row>
    <row r="22" spans="1:9" x14ac:dyDescent="0.3">
      <c r="C22" t="s">
        <v>107</v>
      </c>
    </row>
    <row r="26" spans="1:9" x14ac:dyDescent="0.3">
      <c r="A26" s="170" t="s">
        <v>108</v>
      </c>
    </row>
    <row r="34" spans="1:3" x14ac:dyDescent="0.3">
      <c r="A34" s="170" t="s">
        <v>112</v>
      </c>
    </row>
    <row r="37" spans="1:3" x14ac:dyDescent="0.3">
      <c r="A37" s="172" t="s">
        <v>117</v>
      </c>
      <c r="B37" t="s">
        <v>118</v>
      </c>
    </row>
    <row r="38" spans="1:3" x14ac:dyDescent="0.3">
      <c r="A38" s="172" t="s">
        <v>114</v>
      </c>
      <c r="B38" t="s">
        <v>113</v>
      </c>
      <c r="C38" t="s">
        <v>115</v>
      </c>
    </row>
    <row r="39" spans="1:3" x14ac:dyDescent="0.3">
      <c r="A39" s="173"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21"/>
  <sheetViews>
    <sheetView workbookViewId="0">
      <selection activeCell="G5" sqref="G5"/>
    </sheetView>
  </sheetViews>
  <sheetFormatPr baseColWidth="10" defaultColWidth="11.42578125" defaultRowHeight="16.5" x14ac:dyDescent="0.3"/>
  <cols>
    <col min="1" max="1" width="14.7109375" style="17" customWidth="1"/>
    <col min="2" max="2" width="3.5703125" style="17" customWidth="1"/>
    <col min="3" max="3" width="18.28515625" style="17" customWidth="1"/>
    <col min="4" max="4" width="2.42578125" style="17" customWidth="1"/>
    <col min="5" max="5" width="3.5703125" style="39" customWidth="1"/>
    <col min="6" max="6" width="24" style="17" customWidth="1"/>
    <col min="7" max="10" width="12.85546875" style="17" customWidth="1"/>
    <col min="11" max="11" width="11.42578125" style="17"/>
    <col min="12" max="12" width="3.140625" style="17" customWidth="1"/>
    <col min="13" max="13" width="11.42578125" style="17"/>
    <col min="14" max="15" width="5" style="17" customWidth="1"/>
    <col min="16" max="16" width="3.140625" style="17" customWidth="1"/>
    <col min="17" max="17" width="7.5703125" style="17" customWidth="1"/>
    <col min="18" max="18" width="8.85546875" bestFit="1" customWidth="1"/>
    <col min="19" max="19" width="7.5703125" style="17" customWidth="1"/>
    <col min="20" max="20" width="3" style="17" customWidth="1"/>
    <col min="21" max="21" width="17.140625" style="17" bestFit="1" customWidth="1"/>
    <col min="22" max="16384" width="11.42578125" style="17"/>
  </cols>
  <sheetData>
    <row r="1" spans="1:21" ht="20.25" customHeight="1" x14ac:dyDescent="0.3">
      <c r="A1" s="190" t="s">
        <v>31</v>
      </c>
      <c r="B1" s="193" t="s">
        <v>32</v>
      </c>
      <c r="C1" s="202"/>
      <c r="D1" s="194"/>
      <c r="E1" s="193" t="s">
        <v>33</v>
      </c>
      <c r="F1" s="194"/>
      <c r="G1" s="197" t="s">
        <v>64</v>
      </c>
      <c r="H1" s="198"/>
      <c r="I1" s="198"/>
      <c r="J1" s="198"/>
      <c r="K1" s="198"/>
      <c r="L1" s="199" t="s">
        <v>34</v>
      </c>
      <c r="M1" s="194"/>
      <c r="N1" s="200" t="s">
        <v>63</v>
      </c>
      <c r="O1" s="187" t="s">
        <v>35</v>
      </c>
      <c r="Q1" s="68" t="s">
        <v>73</v>
      </c>
      <c r="R1" s="68" t="s">
        <v>76</v>
      </c>
      <c r="S1" s="68" t="s">
        <v>74</v>
      </c>
      <c r="U1" s="154" t="s">
        <v>77</v>
      </c>
    </row>
    <row r="2" spans="1:21" x14ac:dyDescent="0.3">
      <c r="A2" s="191"/>
      <c r="B2" s="195"/>
      <c r="C2" s="203"/>
      <c r="D2" s="196"/>
      <c r="E2" s="195"/>
      <c r="F2" s="196"/>
      <c r="G2" s="69" t="s">
        <v>61</v>
      </c>
      <c r="H2" s="69" t="s">
        <v>62</v>
      </c>
      <c r="I2" s="69" t="s">
        <v>60</v>
      </c>
      <c r="J2" s="69" t="s">
        <v>65</v>
      </c>
      <c r="K2" s="42" t="s">
        <v>36</v>
      </c>
      <c r="L2" s="195"/>
      <c r="M2" s="196"/>
      <c r="N2" s="201"/>
      <c r="O2" s="187"/>
      <c r="Q2" s="153"/>
      <c r="R2" s="153"/>
      <c r="S2" s="153"/>
      <c r="U2" s="155">
        <v>7.11</v>
      </c>
    </row>
    <row r="3" spans="1:21" x14ac:dyDescent="0.3">
      <c r="A3" s="192"/>
      <c r="B3" s="188" t="s">
        <v>37</v>
      </c>
      <c r="C3" s="204"/>
      <c r="D3" s="205"/>
      <c r="E3" s="188" t="s">
        <v>37</v>
      </c>
      <c r="F3" s="189"/>
      <c r="G3" s="43" t="s">
        <v>38</v>
      </c>
      <c r="H3" s="43" t="s">
        <v>38</v>
      </c>
      <c r="I3" s="43" t="s">
        <v>38</v>
      </c>
      <c r="J3" s="43" t="s">
        <v>38</v>
      </c>
      <c r="K3" s="43" t="s">
        <v>38</v>
      </c>
      <c r="L3" s="188" t="s">
        <v>37</v>
      </c>
      <c r="M3" s="189"/>
      <c r="N3" s="71"/>
      <c r="O3" s="71"/>
      <c r="Q3" s="153"/>
      <c r="R3" s="153"/>
      <c r="S3" s="153"/>
      <c r="U3" s="154"/>
    </row>
    <row r="4" spans="1:21" ht="23.25" customHeight="1" x14ac:dyDescent="0.3">
      <c r="A4" s="26" t="s">
        <v>39</v>
      </c>
      <c r="B4" s="156">
        <f>1/7*D4</f>
        <v>0.2857142857142857</v>
      </c>
      <c r="C4" s="163" t="s">
        <v>75</v>
      </c>
      <c r="D4" s="160">
        <v>2</v>
      </c>
      <c r="E4" s="26">
        <v>0</v>
      </c>
      <c r="F4" s="26"/>
      <c r="G4" s="70">
        <v>0.25</v>
      </c>
      <c r="H4" s="70">
        <v>1</v>
      </c>
      <c r="I4" s="70">
        <v>0.25</v>
      </c>
      <c r="J4" s="70">
        <v>0</v>
      </c>
      <c r="K4" s="70">
        <v>0</v>
      </c>
      <c r="L4" s="70"/>
      <c r="M4" s="70"/>
      <c r="N4" s="72">
        <v>0</v>
      </c>
      <c r="O4" s="72">
        <v>8</v>
      </c>
      <c r="Q4" s="68">
        <f>U2*R4</f>
        <v>56.88</v>
      </c>
      <c r="R4" s="68">
        <v>8</v>
      </c>
      <c r="S4" s="153">
        <v>31</v>
      </c>
    </row>
    <row r="5" spans="1:21" ht="23.25" customHeight="1" x14ac:dyDescent="0.3">
      <c r="A5" s="26" t="s">
        <v>40</v>
      </c>
      <c r="B5" s="157">
        <v>0.3</v>
      </c>
      <c r="C5" s="163" t="s">
        <v>75</v>
      </c>
      <c r="D5" s="161">
        <v>2</v>
      </c>
      <c r="E5" s="26">
        <v>0</v>
      </c>
      <c r="F5" s="26"/>
      <c r="G5" s="70">
        <v>0.25</v>
      </c>
      <c r="H5" s="70"/>
      <c r="I5" s="70"/>
      <c r="J5" s="70">
        <v>0.75</v>
      </c>
      <c r="K5" s="70">
        <v>0.1</v>
      </c>
      <c r="L5" s="70"/>
      <c r="M5" s="70"/>
      <c r="N5" s="72">
        <v>0</v>
      </c>
      <c r="O5" s="72">
        <v>4</v>
      </c>
      <c r="Q5" s="68">
        <f t="shared" ref="Q5:Q15" si="0">U3*R5</f>
        <v>0</v>
      </c>
      <c r="R5" s="68">
        <v>8</v>
      </c>
      <c r="S5" s="153">
        <v>28</v>
      </c>
    </row>
    <row r="6" spans="1:21" ht="23.25" customHeight="1" x14ac:dyDescent="0.3">
      <c r="A6" s="26" t="s">
        <v>41</v>
      </c>
      <c r="B6" s="158"/>
      <c r="C6" s="164"/>
      <c r="D6" s="162"/>
      <c r="E6" s="26"/>
      <c r="F6" s="53"/>
      <c r="G6" s="70"/>
      <c r="H6" s="70"/>
      <c r="I6" s="70"/>
      <c r="J6" s="70"/>
      <c r="K6" s="70"/>
      <c r="L6" s="70"/>
      <c r="M6" s="70"/>
      <c r="N6" s="72">
        <v>0</v>
      </c>
      <c r="O6" s="72">
        <v>10</v>
      </c>
      <c r="Q6" s="68">
        <f t="shared" si="0"/>
        <v>0</v>
      </c>
      <c r="R6" s="68">
        <v>10</v>
      </c>
      <c r="S6" s="153">
        <v>31</v>
      </c>
    </row>
    <row r="7" spans="1:21" ht="23.25" customHeight="1" x14ac:dyDescent="0.3">
      <c r="A7" s="26" t="s">
        <v>42</v>
      </c>
      <c r="B7" s="157"/>
      <c r="C7" s="165"/>
      <c r="D7" s="67"/>
      <c r="E7" s="26"/>
      <c r="F7" s="20"/>
      <c r="G7" s="70"/>
      <c r="H7" s="70"/>
      <c r="I7" s="70"/>
      <c r="J7" s="70"/>
      <c r="K7" s="70"/>
      <c r="L7" s="70"/>
      <c r="M7" s="70"/>
      <c r="N7" s="72"/>
      <c r="O7" s="72"/>
      <c r="Q7" s="68">
        <f t="shared" si="0"/>
        <v>0</v>
      </c>
      <c r="R7" s="68">
        <v>8</v>
      </c>
      <c r="S7" s="153">
        <v>30</v>
      </c>
    </row>
    <row r="8" spans="1:21" ht="23.25" customHeight="1" x14ac:dyDescent="0.3">
      <c r="A8" s="26" t="s">
        <v>43</v>
      </c>
      <c r="B8" s="157"/>
      <c r="C8" s="165"/>
      <c r="D8" s="67"/>
      <c r="E8" s="26"/>
      <c r="F8" s="26"/>
      <c r="G8" s="70"/>
      <c r="H8" s="70"/>
      <c r="I8" s="70"/>
      <c r="J8" s="70"/>
      <c r="K8" s="70"/>
      <c r="L8" s="70"/>
      <c r="M8" s="70"/>
      <c r="N8" s="72"/>
      <c r="O8" s="72"/>
      <c r="Q8" s="68">
        <f t="shared" si="0"/>
        <v>0</v>
      </c>
      <c r="R8" s="68">
        <v>8</v>
      </c>
      <c r="S8" s="153">
        <v>31</v>
      </c>
    </row>
    <row r="9" spans="1:21" ht="23.25" customHeight="1" x14ac:dyDescent="0.3">
      <c r="A9" s="26" t="s">
        <v>44</v>
      </c>
      <c r="B9" s="157"/>
      <c r="C9" s="165"/>
      <c r="D9" s="67"/>
      <c r="E9" s="26"/>
      <c r="F9" s="26"/>
      <c r="G9" s="70"/>
      <c r="H9" s="70"/>
      <c r="I9" s="70"/>
      <c r="J9" s="70"/>
      <c r="K9" s="70"/>
      <c r="L9" s="70"/>
      <c r="M9" s="70"/>
      <c r="N9" s="72"/>
      <c r="O9" s="72"/>
      <c r="Q9" s="68">
        <f t="shared" si="0"/>
        <v>0</v>
      </c>
      <c r="R9" s="68"/>
      <c r="S9" s="153">
        <v>30</v>
      </c>
    </row>
    <row r="10" spans="1:21" ht="23.25" customHeight="1" x14ac:dyDescent="0.3">
      <c r="A10" s="26" t="s">
        <v>45</v>
      </c>
      <c r="B10" s="157"/>
      <c r="C10" s="166"/>
      <c r="D10" s="66"/>
      <c r="E10" s="26"/>
      <c r="F10" s="26"/>
      <c r="G10" s="70"/>
      <c r="H10" s="70"/>
      <c r="I10" s="70"/>
      <c r="J10" s="70"/>
      <c r="K10" s="70"/>
      <c r="L10" s="70"/>
      <c r="M10" s="70"/>
      <c r="N10" s="72"/>
      <c r="O10" s="72"/>
      <c r="Q10" s="68">
        <f t="shared" si="0"/>
        <v>0</v>
      </c>
      <c r="R10" s="68"/>
      <c r="S10" s="153">
        <v>31</v>
      </c>
    </row>
    <row r="11" spans="1:21" ht="23.25" customHeight="1" x14ac:dyDescent="0.3">
      <c r="A11" s="26" t="s">
        <v>46</v>
      </c>
      <c r="B11" s="157"/>
      <c r="C11" s="165"/>
      <c r="D11" s="67"/>
      <c r="E11" s="26"/>
      <c r="F11" s="26"/>
      <c r="G11" s="70"/>
      <c r="H11" s="70"/>
      <c r="I11" s="70"/>
      <c r="J11" s="70"/>
      <c r="K11" s="70"/>
      <c r="L11" s="70"/>
      <c r="M11" s="70"/>
      <c r="N11" s="72"/>
      <c r="O11" s="72"/>
      <c r="Q11" s="68">
        <f t="shared" si="0"/>
        <v>0</v>
      </c>
      <c r="R11" s="68"/>
      <c r="S11" s="153">
        <v>30</v>
      </c>
    </row>
    <row r="12" spans="1:21" ht="23.25" customHeight="1" x14ac:dyDescent="0.3">
      <c r="A12" s="26" t="s">
        <v>47</v>
      </c>
      <c r="B12" s="157"/>
      <c r="C12" s="165"/>
      <c r="D12" s="67"/>
      <c r="E12" s="26"/>
      <c r="F12" s="26"/>
      <c r="G12" s="70"/>
      <c r="H12" s="70"/>
      <c r="I12" s="70"/>
      <c r="J12" s="70"/>
      <c r="K12" s="70"/>
      <c r="L12" s="70"/>
      <c r="M12" s="70"/>
      <c r="N12" s="72"/>
      <c r="O12" s="72"/>
      <c r="Q12" s="68">
        <f t="shared" si="0"/>
        <v>0</v>
      </c>
      <c r="R12" s="68"/>
      <c r="S12" s="153">
        <v>31</v>
      </c>
    </row>
    <row r="13" spans="1:21" ht="23.25" customHeight="1" x14ac:dyDescent="0.3">
      <c r="A13" s="26" t="s">
        <v>48</v>
      </c>
      <c r="B13" s="157"/>
      <c r="C13" s="165"/>
      <c r="D13" s="67"/>
      <c r="E13" s="26"/>
      <c r="F13" s="26"/>
      <c r="G13" s="70"/>
      <c r="H13" s="70"/>
      <c r="I13" s="70"/>
      <c r="J13" s="70"/>
      <c r="K13" s="70"/>
      <c r="L13" s="70"/>
      <c r="M13" s="70"/>
      <c r="N13" s="72"/>
      <c r="O13" s="72"/>
      <c r="Q13" s="68">
        <f t="shared" si="0"/>
        <v>0</v>
      </c>
      <c r="R13" s="68"/>
      <c r="S13" s="153">
        <v>30</v>
      </c>
    </row>
    <row r="14" spans="1:21" ht="23.25" customHeight="1" x14ac:dyDescent="0.3">
      <c r="A14" s="26" t="s">
        <v>49</v>
      </c>
      <c r="B14" s="157"/>
      <c r="C14" s="165"/>
      <c r="D14" s="67"/>
      <c r="E14" s="26"/>
      <c r="F14" s="26"/>
      <c r="G14" s="70"/>
      <c r="H14" s="70"/>
      <c r="I14" s="70"/>
      <c r="J14" s="70"/>
      <c r="K14" s="70"/>
      <c r="L14" s="70"/>
      <c r="M14" s="70"/>
      <c r="N14" s="72"/>
      <c r="O14" s="72"/>
      <c r="Q14" s="68">
        <f t="shared" si="0"/>
        <v>0</v>
      </c>
      <c r="R14" s="68"/>
      <c r="S14" s="153">
        <v>31</v>
      </c>
    </row>
    <row r="15" spans="1:21" ht="23.25" customHeight="1" thickBot="1" x14ac:dyDescent="0.35">
      <c r="A15" s="26" t="s">
        <v>50</v>
      </c>
      <c r="B15" s="159"/>
      <c r="C15" s="165"/>
      <c r="D15" s="67"/>
      <c r="E15" s="26"/>
      <c r="F15" s="26"/>
      <c r="G15" s="70"/>
      <c r="H15" s="70"/>
      <c r="I15" s="70"/>
      <c r="J15" s="70"/>
      <c r="K15" s="70"/>
      <c r="L15" s="70"/>
      <c r="M15" s="70"/>
      <c r="N15" s="72"/>
      <c r="O15" s="72"/>
      <c r="Q15" s="68">
        <f t="shared" si="0"/>
        <v>0</v>
      </c>
      <c r="R15" s="68"/>
      <c r="S15" s="153">
        <v>30</v>
      </c>
    </row>
    <row r="16" spans="1:21" ht="17.25" thickBot="1" x14ac:dyDescent="0.35">
      <c r="A16" s="44" t="s">
        <v>51</v>
      </c>
      <c r="B16" s="52">
        <f>SUM(B4:B15)</f>
        <v>0.58571428571428563</v>
      </c>
      <c r="C16" s="46"/>
      <c r="D16" s="46"/>
      <c r="E16" s="45">
        <f>SUM(E4:E15)</f>
        <v>0</v>
      </c>
      <c r="F16" s="46"/>
      <c r="G16" s="45">
        <f>SUM(G4:G15)</f>
        <v>0.5</v>
      </c>
      <c r="H16" s="45">
        <f t="shared" ref="H16:O16" si="1">SUM(H4:H15)</f>
        <v>1</v>
      </c>
      <c r="I16" s="45">
        <f t="shared" si="1"/>
        <v>0.25</v>
      </c>
      <c r="J16" s="45">
        <f t="shared" si="1"/>
        <v>0.75</v>
      </c>
      <c r="K16" s="45">
        <f t="shared" si="1"/>
        <v>0.1</v>
      </c>
      <c r="L16" s="45">
        <f t="shared" si="1"/>
        <v>0</v>
      </c>
      <c r="M16" s="45">
        <f t="shared" si="1"/>
        <v>0</v>
      </c>
      <c r="N16" s="45">
        <f t="shared" si="1"/>
        <v>0</v>
      </c>
      <c r="O16" s="45">
        <f t="shared" si="1"/>
        <v>22</v>
      </c>
      <c r="Q16" s="68">
        <f>SUM(Q4:Q15)</f>
        <v>56.88</v>
      </c>
      <c r="R16" s="68">
        <f>SUM(R4:R15)</f>
        <v>42</v>
      </c>
      <c r="S16" s="153">
        <f>SUM(S4:S15)</f>
        <v>364</v>
      </c>
    </row>
    <row r="17" spans="9:19" x14ac:dyDescent="0.3">
      <c r="Q17"/>
      <c r="S17"/>
    </row>
    <row r="21" spans="9:19" x14ac:dyDescent="0.3">
      <c r="I21" s="17">
        <f>1/7</f>
        <v>0.14285714285714285</v>
      </c>
      <c r="O21" s="39">
        <f>56/(4*7)</f>
        <v>2</v>
      </c>
    </row>
  </sheetData>
  <mergeCells count="10">
    <mergeCell ref="O1:O2"/>
    <mergeCell ref="E3:F3"/>
    <mergeCell ref="L3:M3"/>
    <mergeCell ref="A1:A3"/>
    <mergeCell ref="E1:F2"/>
    <mergeCell ref="G1:K1"/>
    <mergeCell ref="L1:M2"/>
    <mergeCell ref="N1:N2"/>
    <mergeCell ref="B1:D2"/>
    <mergeCell ref="B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C3:H4"/>
  <sheetViews>
    <sheetView workbookViewId="0">
      <selection activeCell="J15" sqref="J15"/>
    </sheetView>
  </sheetViews>
  <sheetFormatPr baseColWidth="10" defaultColWidth="11.42578125" defaultRowHeight="16.5" x14ac:dyDescent="0.3"/>
  <cols>
    <col min="1" max="16384" width="11.42578125" style="6"/>
  </cols>
  <sheetData>
    <row r="3" spans="3:8" x14ac:dyDescent="0.3">
      <c r="C3" s="47"/>
      <c r="D3" s="48" t="s">
        <v>52</v>
      </c>
      <c r="E3" s="48" t="s">
        <v>53</v>
      </c>
      <c r="F3" s="48" t="s">
        <v>54</v>
      </c>
      <c r="G3" s="48" t="s">
        <v>55</v>
      </c>
      <c r="H3" s="48" t="s">
        <v>56</v>
      </c>
    </row>
    <row r="4" spans="3:8" s="17" customFormat="1" ht="22.5" customHeight="1" x14ac:dyDescent="0.3">
      <c r="C4" s="49" t="s">
        <v>57</v>
      </c>
      <c r="D4" s="36" t="s">
        <v>58</v>
      </c>
      <c r="E4" s="50" t="s">
        <v>28</v>
      </c>
      <c r="F4" s="51" t="s">
        <v>59</v>
      </c>
      <c r="G4" s="35" t="s">
        <v>29</v>
      </c>
      <c r="H4" s="21" t="s">
        <v>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O25"/>
  <sheetViews>
    <sheetView zoomScale="90" zoomScaleNormal="90" workbookViewId="0">
      <pane xSplit="6" ySplit="2" topLeftCell="G3" activePane="bottomRight" state="frozen"/>
      <selection activeCell="C3" sqref="C3:H4"/>
      <selection pane="topRight" activeCell="C3" sqref="C3:H4"/>
      <selection pane="bottomLeft" activeCell="C3" sqref="C3:H4"/>
      <selection pane="bottomRight" activeCell="I17" sqref="I17"/>
    </sheetView>
  </sheetViews>
  <sheetFormatPr baseColWidth="10" defaultColWidth="11.42578125" defaultRowHeight="16.5" x14ac:dyDescent="0.3"/>
  <cols>
    <col min="1" max="1" width="11.42578125" style="6"/>
    <col min="2" max="2" width="9.7109375" style="6" customWidth="1"/>
    <col min="3" max="3" width="9.85546875" style="6" customWidth="1"/>
    <col min="4" max="4" width="11.28515625" style="6" customWidth="1"/>
    <col min="5" max="5" width="61.5703125" style="6" customWidth="1"/>
    <col min="6" max="6" width="30.7109375" style="6" bestFit="1" customWidth="1"/>
    <col min="7" max="7" width="14.5703125" style="6" bestFit="1" customWidth="1"/>
    <col min="8" max="8" width="18.85546875" style="6" customWidth="1"/>
    <col min="9" max="9" width="58.7109375" style="6" customWidth="1"/>
    <col min="10" max="10" width="17.42578125" style="6" bestFit="1" customWidth="1"/>
    <col min="11" max="11" width="13" style="6" bestFit="1" customWidth="1"/>
    <col min="12" max="12" width="15.5703125" style="6" bestFit="1" customWidth="1"/>
    <col min="13" max="16384" width="11.42578125" style="6"/>
  </cols>
  <sheetData>
    <row r="1" spans="1:15" ht="39.75" customHeight="1" thickBot="1" x14ac:dyDescent="0.35"/>
    <row r="2" spans="1:15" s="17" customFormat="1" ht="33.75" thickBot="1" x14ac:dyDescent="0.35">
      <c r="A2" s="7" t="s">
        <v>13</v>
      </c>
      <c r="B2" s="8" t="s">
        <v>14</v>
      </c>
      <c r="C2" s="9" t="s">
        <v>15</v>
      </c>
      <c r="D2" s="10" t="s">
        <v>16</v>
      </c>
      <c r="E2" s="11" t="s">
        <v>17</v>
      </c>
      <c r="F2" s="11" t="s">
        <v>18</v>
      </c>
      <c r="G2" s="8" t="s">
        <v>19</v>
      </c>
      <c r="H2" s="12" t="s">
        <v>20</v>
      </c>
      <c r="I2" s="13" t="s">
        <v>21</v>
      </c>
      <c r="J2" s="14" t="s">
        <v>22</v>
      </c>
      <c r="K2" s="15" t="s">
        <v>23</v>
      </c>
      <c r="L2" s="15" t="s">
        <v>24</v>
      </c>
      <c r="M2" s="15" t="s">
        <v>25</v>
      </c>
      <c r="N2" s="16" t="s">
        <v>26</v>
      </c>
    </row>
    <row r="3" spans="1:15" x14ac:dyDescent="0.3">
      <c r="A3" s="73"/>
      <c r="B3" s="74"/>
      <c r="C3" s="18"/>
      <c r="D3" s="19"/>
      <c r="E3" s="37"/>
      <c r="F3" s="37"/>
      <c r="G3" s="37"/>
      <c r="H3" s="75"/>
      <c r="I3" s="19"/>
      <c r="J3" s="18"/>
      <c r="K3" s="76"/>
      <c r="L3" s="41"/>
      <c r="M3" s="76"/>
      <c r="N3" s="77"/>
      <c r="O3" s="78"/>
    </row>
    <row r="4" spans="1:15" s="17" customFormat="1" ht="30.75" customHeight="1" thickBot="1" x14ac:dyDescent="0.35">
      <c r="A4" s="79"/>
      <c r="B4" s="80"/>
      <c r="C4" s="22"/>
      <c r="D4" s="23"/>
      <c r="E4" s="81"/>
      <c r="F4" s="81"/>
      <c r="G4" s="81"/>
      <c r="H4" s="82"/>
      <c r="I4" s="23"/>
      <c r="J4" s="83"/>
      <c r="K4" s="84"/>
      <c r="L4" s="85"/>
      <c r="M4" s="83"/>
      <c r="N4" s="83"/>
      <c r="O4" s="65"/>
    </row>
    <row r="5" spans="1:15" s="17" customFormat="1" ht="17.25" thickBot="1" x14ac:dyDescent="0.35">
      <c r="A5" s="86"/>
      <c r="B5" s="87"/>
      <c r="C5" s="24"/>
      <c r="D5" s="25"/>
      <c r="E5" s="88"/>
      <c r="F5" s="206"/>
      <c r="G5" s="89"/>
      <c r="H5" s="90"/>
      <c r="I5" s="25"/>
      <c r="J5" s="91"/>
      <c r="K5" s="40"/>
      <c r="L5" s="40"/>
      <c r="M5" s="92"/>
      <c r="N5" s="93"/>
      <c r="O5" s="65"/>
    </row>
    <row r="6" spans="1:15" s="17" customFormat="1" x14ac:dyDescent="0.3">
      <c r="A6" s="94"/>
      <c r="B6" s="74"/>
      <c r="C6" s="18"/>
      <c r="D6" s="19"/>
      <c r="E6" s="37"/>
      <c r="F6" s="207"/>
      <c r="G6" s="95"/>
      <c r="H6" s="76"/>
      <c r="I6" s="19"/>
      <c r="J6" s="96"/>
      <c r="K6" s="41"/>
      <c r="L6" s="40"/>
      <c r="M6" s="73"/>
      <c r="N6" s="97"/>
      <c r="O6" s="65"/>
    </row>
    <row r="7" spans="1:15" s="17" customFormat="1" ht="18" customHeight="1" thickBot="1" x14ac:dyDescent="0.35">
      <c r="A7" s="98"/>
      <c r="B7" s="99"/>
      <c r="C7" s="27"/>
      <c r="D7" s="28"/>
      <c r="E7" s="100"/>
      <c r="F7" s="208"/>
      <c r="G7" s="101"/>
      <c r="H7" s="102"/>
      <c r="I7" s="103"/>
      <c r="J7" s="104"/>
      <c r="K7" s="104"/>
      <c r="L7" s="104"/>
      <c r="M7" s="104"/>
      <c r="N7" s="105"/>
      <c r="O7" s="65"/>
    </row>
    <row r="8" spans="1:15" ht="17.25" thickBot="1" x14ac:dyDescent="0.35">
      <c r="A8" s="86"/>
      <c r="B8" s="87"/>
      <c r="C8" s="24"/>
      <c r="D8" s="25"/>
      <c r="E8" s="88"/>
      <c r="F8" s="206"/>
      <c r="G8" s="106"/>
      <c r="H8" s="90"/>
      <c r="I8" s="25"/>
      <c r="J8" s="40"/>
      <c r="K8" s="40"/>
      <c r="L8" s="107"/>
      <c r="M8" s="40"/>
      <c r="N8" s="108"/>
      <c r="O8" s="78"/>
    </row>
    <row r="9" spans="1:15" x14ac:dyDescent="0.3">
      <c r="A9" s="109"/>
      <c r="B9" s="110"/>
      <c r="C9" s="29"/>
      <c r="D9" s="30"/>
      <c r="E9" s="95"/>
      <c r="F9" s="207"/>
      <c r="G9" s="95"/>
      <c r="H9" s="111"/>
      <c r="I9" s="19"/>
      <c r="J9" s="40"/>
      <c r="K9" s="84"/>
      <c r="L9" s="84"/>
      <c r="M9" s="84"/>
      <c r="N9" s="112"/>
      <c r="O9" s="78"/>
    </row>
    <row r="10" spans="1:15" ht="17.25" thickBot="1" x14ac:dyDescent="0.35">
      <c r="A10" s="98"/>
      <c r="B10" s="99"/>
      <c r="C10" s="27"/>
      <c r="D10" s="28"/>
      <c r="E10" s="100"/>
      <c r="F10" s="208"/>
      <c r="G10" s="101"/>
      <c r="H10" s="102"/>
      <c r="I10" s="136"/>
      <c r="J10" s="104"/>
      <c r="K10" s="104"/>
      <c r="L10" s="104"/>
      <c r="M10" s="104"/>
      <c r="N10" s="113"/>
      <c r="O10" s="78"/>
    </row>
    <row r="11" spans="1:15" x14ac:dyDescent="0.3">
      <c r="A11" s="92"/>
      <c r="B11" s="87"/>
      <c r="C11" s="24"/>
      <c r="D11" s="25"/>
      <c r="E11" s="88"/>
      <c r="F11" s="209"/>
      <c r="G11" s="114"/>
      <c r="H11" s="90"/>
      <c r="I11" s="25"/>
      <c r="J11" s="24"/>
      <c r="K11" s="40"/>
      <c r="L11" s="24"/>
      <c r="M11" s="40"/>
      <c r="N11" s="115"/>
      <c r="O11" s="78"/>
    </row>
    <row r="12" spans="1:15" x14ac:dyDescent="0.3">
      <c r="A12" s="116"/>
      <c r="B12" s="110"/>
      <c r="C12" s="29"/>
      <c r="D12" s="30"/>
      <c r="E12" s="95"/>
      <c r="F12" s="210"/>
      <c r="G12" s="117"/>
      <c r="H12" s="111"/>
      <c r="I12" s="30"/>
      <c r="J12" s="29"/>
      <c r="K12" s="84"/>
      <c r="L12" s="29"/>
      <c r="M12" s="84"/>
      <c r="N12" s="118"/>
      <c r="O12" s="78"/>
    </row>
    <row r="13" spans="1:15" ht="17.25" thickBot="1" x14ac:dyDescent="0.35">
      <c r="A13" s="119"/>
      <c r="B13" s="120"/>
      <c r="C13" s="31"/>
      <c r="D13" s="32"/>
      <c r="E13" s="101"/>
      <c r="F13" s="211"/>
      <c r="G13" s="121"/>
      <c r="H13" s="122"/>
      <c r="I13" s="32"/>
      <c r="J13" s="31"/>
      <c r="K13" s="123"/>
      <c r="L13" s="31"/>
      <c r="M13" s="123"/>
      <c r="N13" s="124"/>
      <c r="O13" s="78"/>
    </row>
    <row r="14" spans="1:15" ht="17.25" thickBot="1" x14ac:dyDescent="0.35">
      <c r="A14" s="116"/>
      <c r="B14" s="110"/>
      <c r="C14" s="29"/>
      <c r="D14" s="30"/>
      <c r="E14" s="95"/>
      <c r="F14" s="95"/>
      <c r="G14" s="95"/>
      <c r="H14" s="125"/>
      <c r="I14" s="83"/>
      <c r="J14" s="84"/>
      <c r="K14" s="84"/>
      <c r="L14" s="84"/>
      <c r="M14" s="84"/>
      <c r="N14" s="118"/>
      <c r="O14" s="78"/>
    </row>
    <row r="15" spans="1:15" x14ac:dyDescent="0.3">
      <c r="A15" s="86"/>
      <c r="B15" s="87"/>
      <c r="C15" s="24"/>
      <c r="D15" s="25"/>
      <c r="E15" s="88"/>
      <c r="F15" s="212"/>
      <c r="G15" s="106"/>
      <c r="H15" s="90"/>
      <c r="I15" s="25"/>
      <c r="J15" s="40"/>
      <c r="K15" s="40"/>
      <c r="L15" s="40"/>
      <c r="M15" s="40"/>
      <c r="N15" s="108"/>
      <c r="O15" s="78"/>
    </row>
    <row r="16" spans="1:15" x14ac:dyDescent="0.3">
      <c r="A16" s="109"/>
      <c r="B16" s="110"/>
      <c r="C16" s="29"/>
      <c r="D16" s="30"/>
      <c r="E16" s="95"/>
      <c r="F16" s="213"/>
      <c r="G16" s="117"/>
      <c r="H16" s="111"/>
      <c r="I16" s="30"/>
      <c r="J16" s="84"/>
      <c r="K16" s="84"/>
      <c r="L16" s="84"/>
      <c r="M16" s="84"/>
      <c r="N16" s="112"/>
      <c r="O16" s="78"/>
    </row>
    <row r="17" spans="1:15" ht="17.25" thickBot="1" x14ac:dyDescent="0.35">
      <c r="A17" s="98"/>
      <c r="B17" s="99"/>
      <c r="C17" s="27"/>
      <c r="D17" s="28"/>
      <c r="E17" s="100"/>
      <c r="F17" s="214"/>
      <c r="G17" s="126"/>
      <c r="H17" s="102"/>
      <c r="I17" s="28"/>
      <c r="J17" s="104"/>
      <c r="K17" s="104"/>
      <c r="L17" s="104"/>
      <c r="M17" s="104"/>
      <c r="N17" s="113"/>
      <c r="O17" s="78"/>
    </row>
    <row r="18" spans="1:15" x14ac:dyDescent="0.3">
      <c r="A18" s="127"/>
      <c r="B18" s="128"/>
      <c r="C18" s="33"/>
      <c r="D18" s="34"/>
      <c r="E18" s="129"/>
      <c r="F18" s="129"/>
      <c r="G18" s="129"/>
      <c r="H18" s="130"/>
      <c r="I18" s="131"/>
      <c r="J18" s="132"/>
      <c r="K18" s="132"/>
      <c r="L18" s="133"/>
      <c r="M18" s="132"/>
      <c r="N18" s="134"/>
      <c r="O18" s="78"/>
    </row>
    <row r="19" spans="1:15" x14ac:dyDescent="0.3">
      <c r="A19" s="73"/>
      <c r="B19" s="74"/>
      <c r="C19" s="18"/>
      <c r="D19" s="19"/>
      <c r="E19" s="37"/>
      <c r="F19" s="37"/>
      <c r="G19" s="38"/>
      <c r="H19" s="76"/>
      <c r="I19" s="96"/>
      <c r="J19" s="41"/>
      <c r="K19" s="41"/>
      <c r="L19" s="41"/>
      <c r="M19" s="41"/>
      <c r="N19" s="77"/>
      <c r="O19" s="78"/>
    </row>
    <row r="20" spans="1:15" x14ac:dyDescent="0.3">
      <c r="A20" s="73"/>
      <c r="B20" s="74"/>
      <c r="C20" s="18"/>
      <c r="D20" s="19"/>
      <c r="E20" s="37"/>
      <c r="F20" s="37"/>
      <c r="G20" s="37"/>
      <c r="H20" s="76"/>
      <c r="I20" s="96"/>
      <c r="J20" s="41"/>
      <c r="K20" s="41"/>
      <c r="L20" s="41"/>
      <c r="M20" s="41"/>
      <c r="N20" s="77"/>
      <c r="O20" s="78"/>
    </row>
    <row r="21" spans="1:15" x14ac:dyDescent="0.3">
      <c r="A21" s="73"/>
      <c r="B21" s="74"/>
      <c r="C21" s="18"/>
      <c r="D21" s="19"/>
      <c r="E21" s="37"/>
      <c r="F21" s="37"/>
      <c r="G21" s="37"/>
      <c r="H21" s="76"/>
      <c r="I21" s="96"/>
      <c r="J21" s="41"/>
      <c r="K21" s="41"/>
      <c r="L21" s="41"/>
      <c r="M21" s="76"/>
      <c r="N21" s="77"/>
      <c r="O21" s="78"/>
    </row>
    <row r="22" spans="1:15" x14ac:dyDescent="0.3">
      <c r="A22" s="73"/>
      <c r="B22" s="74"/>
      <c r="C22" s="18"/>
      <c r="D22" s="19"/>
      <c r="E22" s="37"/>
      <c r="F22" s="37"/>
      <c r="G22" s="37"/>
      <c r="H22" s="76"/>
      <c r="I22" s="19"/>
      <c r="J22" s="18"/>
      <c r="K22" s="41"/>
      <c r="L22" s="41"/>
      <c r="M22" s="41"/>
      <c r="N22" s="77"/>
      <c r="O22" s="78"/>
    </row>
    <row r="23" spans="1:15" x14ac:dyDescent="0.3">
      <c r="A23" s="73"/>
      <c r="B23" s="74"/>
      <c r="C23" s="18"/>
      <c r="D23" s="19"/>
      <c r="E23" s="37"/>
      <c r="F23" s="37"/>
      <c r="G23" s="37"/>
      <c r="H23" s="135"/>
      <c r="I23" s="96"/>
      <c r="J23" s="41"/>
      <c r="K23" s="41"/>
      <c r="L23" s="41"/>
      <c r="M23" s="41"/>
      <c r="N23" s="77"/>
      <c r="O23" s="78"/>
    </row>
    <row r="24" spans="1:15" x14ac:dyDescent="0.3">
      <c r="A24" s="73"/>
      <c r="B24" s="74"/>
      <c r="C24" s="18"/>
      <c r="D24" s="19"/>
      <c r="E24" s="37"/>
      <c r="F24" s="37"/>
      <c r="G24" s="37"/>
      <c r="H24" s="135"/>
      <c r="I24" s="96"/>
      <c r="J24" s="41"/>
      <c r="K24" s="41"/>
      <c r="L24" s="41"/>
      <c r="M24" s="41"/>
      <c r="N24" s="77"/>
      <c r="O24" s="78"/>
    </row>
    <row r="25" spans="1:15" x14ac:dyDescent="0.3">
      <c r="A25" s="73"/>
      <c r="B25" s="74"/>
      <c r="C25" s="18"/>
      <c r="D25" s="19"/>
      <c r="E25" s="37"/>
      <c r="F25" s="37"/>
      <c r="G25" s="37"/>
      <c r="H25" s="135"/>
      <c r="I25" s="96"/>
      <c r="J25" s="41"/>
      <c r="K25" s="41"/>
      <c r="L25" s="41"/>
      <c r="M25" s="41"/>
      <c r="N25" s="77"/>
      <c r="O25" s="78"/>
    </row>
  </sheetData>
  <mergeCells count="4">
    <mergeCell ref="F5:F7"/>
    <mergeCell ref="F8:F10"/>
    <mergeCell ref="F11:F13"/>
    <mergeCell ref="F15:F17"/>
  </mergeCells>
  <pageMargins left="0.70866141732283472" right="0.70866141732283472" top="0.74803149606299213" bottom="0.74803149606299213" header="0.31496062992125984" footer="0.31496062992125984"/>
  <pageSetup paperSize="8" scale="65" orientation="landscape" r:id="rId1"/>
  <headerFooter>
    <oddFooter>&amp;R&amp;D</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CA8432E2177B34582377F06CCEA616D" ma:contentTypeVersion="14" ma:contentTypeDescription="Create a new document." ma:contentTypeScope="" ma:versionID="45bb5ccd58d2a3f6a02a4d9184337e73">
  <xsd:schema xmlns:xsd="http://www.w3.org/2001/XMLSchema" xmlns:xs="http://www.w3.org/2001/XMLSchema" xmlns:p="http://schemas.microsoft.com/office/2006/metadata/properties" xmlns:ns3="a1f7bcb1-a97e-42f5-a493-d0370364f6ca" xmlns:ns4="29e4e3be-d332-4419-8d66-9760c46880f2" targetNamespace="http://schemas.microsoft.com/office/2006/metadata/properties" ma:root="true" ma:fieldsID="91606a0c32a763f58d7779e2d28c5451" ns3:_="" ns4:_="">
    <xsd:import namespace="a1f7bcb1-a97e-42f5-a493-d0370364f6ca"/>
    <xsd:import namespace="29e4e3be-d332-4419-8d66-9760c46880f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f7bcb1-a97e-42f5-a493-d0370364f6ca"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e4e3be-d332-4419-8d66-9760c46880f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0825CA-7242-4E99-9CBF-0660D9D21250}">
  <ds:schemaRefs>
    <ds:schemaRef ds:uri="http://schemas.microsoft.com/office/2006/documentManagement/types"/>
    <ds:schemaRef ds:uri="http://schemas.microsoft.com/office/infopath/2007/PartnerControls"/>
    <ds:schemaRef ds:uri="29e4e3be-d332-4419-8d66-9760c46880f2"/>
    <ds:schemaRef ds:uri="http://purl.org/dc/elements/1.1/"/>
    <ds:schemaRef ds:uri="http://schemas.microsoft.com/office/2006/metadata/properties"/>
    <ds:schemaRef ds:uri="a1f7bcb1-a97e-42f5-a493-d0370364f6ca"/>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BB58F21-8090-4306-BFE0-662DE94FBD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f7bcb1-a97e-42f5-a493-d0370364f6ca"/>
    <ds:schemaRef ds:uri="29e4e3be-d332-4419-8d66-9760c46880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B6102E-D14F-41B9-AB8E-B541E8E518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Prévisionnel Activité</vt:lpstr>
      <vt:lpstr>1_Projets_2022</vt:lpstr>
      <vt:lpstr>2_Détails Actions_2022</vt:lpstr>
      <vt:lpstr>call NM 01032022</vt:lpstr>
      <vt:lpstr>Particip° 2022</vt:lpstr>
      <vt:lpstr>lexique</vt:lpstr>
      <vt:lpstr>1_RoadMap Dossiers_Tâches</vt:lpstr>
      <vt:lpstr>DébutProjet</vt:lpstr>
      <vt:lpstr>'1_Projets_2022'!Impression_des_titres</vt:lpstr>
      <vt:lpstr>'2_Détails Actions_2022'!Impression_des_titres</vt:lpstr>
      <vt:lpstr>ListeProjets</vt:lpstr>
      <vt:lpstr>'1_RoadMap Dossiers_Tâches'!Zone_d_impression</vt:lpstr>
      <vt:lpstr>'Particip° 2022'!Zone_d_impression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Jacqueline</dc:creator>
  <cp:keywords/>
  <cp:lastModifiedBy>Guerineau, Jacqueline (DA ZZ) - AF</cp:lastModifiedBy>
  <cp:lastPrinted>2022-02-15T08:37:42Z</cp:lastPrinted>
  <dcterms:created xsi:type="dcterms:W3CDTF">2017-04-30T17:30:21Z</dcterms:created>
  <dcterms:modified xsi:type="dcterms:W3CDTF">2022-03-31T17:39:23Z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y fmtid="{D5CDD505-2E9C-101B-9397-08002B2CF9AE}" pid="3" name="ContentTypeId">
    <vt:lpwstr>0x0101000CA8432E2177B34582377F06CCEA616D</vt:lpwstr>
  </property>
</Properties>
</file>