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F811A0F-B052-4CC6-9EC0-99D5B02E5C55}" xr6:coauthVersionLast="47" xr6:coauthVersionMax="47" xr10:uidLastSave="{00000000-0000-0000-0000-000000000000}"/>
  <bookViews>
    <workbookView xWindow="-120" yWindow="-120" windowWidth="29040" windowHeight="15840" activeTab="1" xr2:uid="{5A9CF57F-7E5E-4BBD-BB70-63F0204EF9E1}"/>
  </bookViews>
  <sheets>
    <sheet name="BD" sheetId="11" r:id="rId1"/>
    <sheet name="Récap" sheetId="24" r:id="rId2"/>
    <sheet name="Stock" sheetId="20" r:id="rId3"/>
    <sheet name="-" sheetId="12" r:id="rId4"/>
    <sheet name="Échéancier Sept " sheetId="15" r:id="rId5"/>
    <sheet name="Échéancier Octo" sheetId="17" r:id="rId6"/>
    <sheet name="Échéancier Nov" sheetId="18" r:id="rId7"/>
    <sheet name="Échéancier Déc" sheetId="14" r:id="rId8"/>
    <sheet name="Échéancier Janv 23" sheetId="19" r:id="rId9"/>
    <sheet name="Paramètre" sheetId="22" r:id="rId10"/>
  </sheets>
  <externalReferences>
    <externalReference r:id="rId11"/>
    <externalReference r:id="rId12"/>
  </externalReferences>
  <definedNames>
    <definedName name="_xlnm._FilterDatabase" localSheetId="0" hidden="1">BD!$A$1:$W$1</definedName>
    <definedName name="_xlnm._FilterDatabase" localSheetId="7" hidden="1">'Échéancier Déc'!$B$6:$I$102</definedName>
    <definedName name="_xlnm._FilterDatabase" localSheetId="6" hidden="1">'Échéancier Nov'!$B$6:$I$103</definedName>
    <definedName name="_xlnm._FilterDatabase" localSheetId="5" hidden="1">'Échéancier Octo'!$B$6:$I$100</definedName>
    <definedName name="_xlnm._FilterDatabase" localSheetId="4" hidden="1">'Échéancier Sept '!$B$6:$H$132</definedName>
    <definedName name="ArticleStock">Tableau5[Articles]</definedName>
    <definedName name="ArtStock">Paramètre!#REF!</definedName>
    <definedName name="BaseDonnée">Stock!#REF!</definedName>
    <definedName name="BaseDonnéeFour">BD!#REF!</definedName>
    <definedName name="BaseDonnéeFournisseur">BD!#REF!</definedName>
    <definedName name="Échéance">#REF!</definedName>
    <definedName name="Échéance07">#REF!</definedName>
    <definedName name="fournisseur">'Échéancier Sept '!$B$6:$H$54</definedName>
    <definedName name="FournisseurStock">Tableau5[Fournisseurs]</definedName>
    <definedName name="Modalité01">'Échéancier Janv 23'!$I$7:$I$104</definedName>
    <definedName name="Modalité09">'Échéancier Sept '!$I$7:$I$121</definedName>
    <definedName name="Modalité10">'Échéancier Nov'!$I$7:$I$103</definedName>
    <definedName name="Modalité12">'Échéancier Déc'!$I$7:$I$128</definedName>
    <definedName name="ModalitéOct">'Échéancier Octo'!$I$7:$I$100</definedName>
    <definedName name="Montant">#REF!</definedName>
    <definedName name="Montant01">'Échéancier Janv 23'!$F$7:$F$180</definedName>
    <definedName name="Montant07">#REF!</definedName>
    <definedName name="Montant09">'Échéancier Sept '!$F$7:$F$132</definedName>
    <definedName name="Montant10">'Échéancier Nov'!$F$7:$F$103</definedName>
    <definedName name="Montant12">'Échéancier Déc'!$F$7:$F$101</definedName>
    <definedName name="MontantOct">'Échéancier Octo'!$F$7:$F$100</definedName>
    <definedName name="Nom_Clients">Paramètre!$C$31:$C$274</definedName>
    <definedName name="Nom_Fournisseur">Paramètre!$B$33:$B$186</definedName>
    <definedName name="Nom_Fournisseurs">BD!#REF!</definedName>
    <definedName name="Stock">Paramètre!$D$12:$D$13</definedName>
    <definedName name="Tableau1">#REF!</definedName>
    <definedName name="TableauB">#REF!</definedName>
    <definedName name="TC">Stock!$B$1:$C$1</definedName>
    <definedName name="TC_1">Stock!$D$1:$E$1</definedName>
    <definedName name="TC_2">Stock!$G$1:$H$1</definedName>
    <definedName name="tx">#REF!</definedName>
    <definedName name="TYPE">[1]!Tableau3[#Headers]</definedName>
    <definedName name="valHighligh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7" i="20" l="1"/>
  <c r="AB7" i="20"/>
  <c r="O6" i="20"/>
  <c r="AB6" i="20"/>
  <c r="I8" i="19" l="1"/>
  <c r="I9" i="19"/>
  <c r="I9" i="14" l="1"/>
  <c r="I10" i="19" l="1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7" i="19"/>
  <c r="I7" i="14"/>
  <c r="I12" i="14"/>
  <c r="I8" i="14"/>
  <c r="I10" i="14"/>
  <c r="I11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" i="15"/>
  <c r="I7" i="15"/>
  <c r="F4" i="19" l="1"/>
  <c r="F4" i="14"/>
  <c r="F2" i="19"/>
  <c r="F3" i="19"/>
  <c r="F2" i="14"/>
  <c r="F3" i="14"/>
  <c r="I13" i="15"/>
  <c r="I8" i="15"/>
  <c r="I9" i="15"/>
  <c r="I11" i="15"/>
  <c r="I12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71" i="17"/>
  <c r="I72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F3" i="18" l="1"/>
  <c r="F2" i="18"/>
  <c r="F4" i="17"/>
  <c r="F3" i="17"/>
  <c r="F2" i="17"/>
  <c r="F4" i="18"/>
  <c r="F2" i="15"/>
  <c r="F3" i="15"/>
  <c r="F4" i="15"/>
  <c r="D4" i="19"/>
  <c r="D4" i="14"/>
  <c r="D4" i="18" l="1"/>
  <c r="D4" i="17"/>
  <c r="D4" i="15"/>
</calcChain>
</file>

<file path=xl/sharedStrings.xml><?xml version="1.0" encoding="utf-8"?>
<sst xmlns="http://schemas.openxmlformats.org/spreadsheetml/2006/main" count="323" uniqueCount="190">
  <si>
    <t>Virement</t>
  </si>
  <si>
    <t>Chèque</t>
  </si>
  <si>
    <t>FOURNISSEURS</t>
  </si>
  <si>
    <t>CODE</t>
  </si>
  <si>
    <t>FRANCO</t>
  </si>
  <si>
    <t>-</t>
  </si>
  <si>
    <t xml:space="preserve">       OBSERVATION</t>
  </si>
  <si>
    <t>RÉFÉRENT SITE</t>
  </si>
  <si>
    <t>AUTRE RÉFÉRENT SITE</t>
  </si>
  <si>
    <t>N° Tél R</t>
  </si>
  <si>
    <t>N° Portable 
 Référent</t>
  </si>
  <si>
    <t>Adresse @</t>
  </si>
  <si>
    <t>Adresse autre Référent</t>
  </si>
  <si>
    <t>Fact /
a refacturer</t>
  </si>
  <si>
    <t>Site</t>
  </si>
  <si>
    <t>Tél Autre référent</t>
  </si>
  <si>
    <t>COMPTABILITÉ</t>
  </si>
  <si>
    <t>Adresse Facturat°</t>
  </si>
  <si>
    <t>N° Tél Compta</t>
  </si>
  <si>
    <t>Adresse @Compta</t>
  </si>
  <si>
    <t>Site internet</t>
  </si>
  <si>
    <t>Login</t>
  </si>
  <si>
    <t>Mot de Passe,</t>
  </si>
  <si>
    <t/>
  </si>
  <si>
    <t>Fournisseurs</t>
  </si>
  <si>
    <t>Quantité</t>
  </si>
  <si>
    <t>Montant HT</t>
  </si>
  <si>
    <t>Observation</t>
  </si>
  <si>
    <t xml:space="preserve">                                               INTERVENANT SUR</t>
  </si>
  <si>
    <t>Montant</t>
  </si>
  <si>
    <t>Échéance</t>
  </si>
  <si>
    <t>Fact émise</t>
  </si>
  <si>
    <t xml:space="preserve">Date </t>
  </si>
  <si>
    <t xml:space="preserve">Virement </t>
  </si>
  <si>
    <t>N° Facture</t>
  </si>
  <si>
    <t>N° Fact</t>
  </si>
  <si>
    <t xml:space="preserve">Reçue le </t>
  </si>
  <si>
    <t>Fact émises</t>
  </si>
  <si>
    <t xml:space="preserve">Reçue </t>
  </si>
  <si>
    <t>Marchandise
 reçue</t>
  </si>
  <si>
    <t>Marchandise 
reçue</t>
  </si>
  <si>
    <t>Traite</t>
  </si>
  <si>
    <t>Octobre 2022</t>
  </si>
  <si>
    <t>Novembre 2022</t>
  </si>
  <si>
    <t>Fournisseur</t>
  </si>
  <si>
    <t>Décembre 2022</t>
  </si>
  <si>
    <t>Type</t>
  </si>
  <si>
    <t>N° tél</t>
  </si>
  <si>
    <t>Colonne1</t>
  </si>
  <si>
    <t>Colonne2</t>
  </si>
  <si>
    <t>Colonne3</t>
  </si>
  <si>
    <t>Colonne4</t>
  </si>
  <si>
    <t>Articles</t>
  </si>
  <si>
    <t>Date de Cde</t>
  </si>
  <si>
    <t xml:space="preserve">Livraison à </t>
  </si>
  <si>
    <t>Livraison</t>
  </si>
  <si>
    <t>Totale</t>
  </si>
  <si>
    <t>Partielle</t>
  </si>
  <si>
    <t>Clients</t>
  </si>
  <si>
    <t>Acc. Récept°</t>
  </si>
  <si>
    <t>Entrée</t>
  </si>
  <si>
    <t>Stock</t>
  </si>
  <si>
    <t>Date de
Livraison</t>
  </si>
  <si>
    <t>Livraison
 effectué</t>
  </si>
  <si>
    <t xml:space="preserve">Reçu </t>
  </si>
  <si>
    <t>En attente</t>
  </si>
  <si>
    <t>Acc. Réception</t>
  </si>
  <si>
    <t xml:space="preserve">Date Livraison
</t>
  </si>
  <si>
    <t>Oui</t>
  </si>
  <si>
    <t>Non</t>
  </si>
  <si>
    <t>Qu Stock</t>
  </si>
  <si>
    <t xml:space="preserve">BL Client N° </t>
  </si>
  <si>
    <t>BL Client N° 2</t>
  </si>
  <si>
    <t>Facture
 émise</t>
  </si>
  <si>
    <t xml:space="preserve">Facture
 reçue
</t>
  </si>
  <si>
    <t>Prix Unitaire 
Achat</t>
  </si>
  <si>
    <t>Facture</t>
  </si>
  <si>
    <t>Motant TTC</t>
  </si>
  <si>
    <t>Modalité</t>
  </si>
  <si>
    <t xml:space="preserve">Modalité </t>
  </si>
  <si>
    <t>Non reçue</t>
  </si>
  <si>
    <t>Total Montant HT</t>
  </si>
  <si>
    <t xml:space="preserve">TOTAL Chèque + Virement </t>
  </si>
  <si>
    <t>Janvier 2023</t>
  </si>
  <si>
    <t>Date de départ</t>
  </si>
  <si>
    <t>Septembre 2022</t>
  </si>
  <si>
    <t>25-11-2022</t>
  </si>
  <si>
    <t>Abîmé</t>
  </si>
  <si>
    <t>Abîmé en Litige</t>
  </si>
  <si>
    <t>Déduit acompte de 5 481 (fact N° 2206595)</t>
  </si>
  <si>
    <t>Facture de sept réclamée et reçue le 21-10-2022</t>
  </si>
  <si>
    <t>Cde</t>
  </si>
  <si>
    <t>Factures</t>
  </si>
  <si>
    <t xml:space="preserve">Bcde </t>
  </si>
  <si>
    <t>Bcde</t>
  </si>
  <si>
    <t>virement</t>
  </si>
  <si>
    <t>18-11-2022</t>
  </si>
  <si>
    <t>Commande</t>
  </si>
  <si>
    <t>Infos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</si>
  <si>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</si>
  <si>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</si>
  <si>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</si>
  <si>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</si>
  <si>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</si>
  <si>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</si>
  <si>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</si>
  <si>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</si>
  <si>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</si>
  <si>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</si>
  <si>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Mode</t>
  </si>
  <si>
    <t>Date Facture</t>
  </si>
  <si>
    <t>Date Presta</t>
  </si>
  <si>
    <t xml:space="preserve">N° </t>
  </si>
  <si>
    <t>Nom</t>
  </si>
  <si>
    <t>Intitulé1</t>
  </si>
  <si>
    <t>Quantités1</t>
  </si>
  <si>
    <t>Montant1</t>
  </si>
  <si>
    <t>Total1</t>
  </si>
  <si>
    <t>Client</t>
  </si>
  <si>
    <t>Intitulé2</t>
  </si>
  <si>
    <t>Quantités2</t>
  </si>
  <si>
    <t>Montant2</t>
  </si>
  <si>
    <t>Total2</t>
  </si>
  <si>
    <t>Intitulé3</t>
  </si>
  <si>
    <t>Quantités3</t>
  </si>
  <si>
    <t>Montant3</t>
  </si>
  <si>
    <t>Total3</t>
  </si>
  <si>
    <t>Client3</t>
  </si>
  <si>
    <t>Intitulé4</t>
  </si>
  <si>
    <t>Quantités4</t>
  </si>
  <si>
    <t>Montant4</t>
  </si>
  <si>
    <t>Total4</t>
  </si>
  <si>
    <t>Client4</t>
  </si>
  <si>
    <t>Intitulé5</t>
  </si>
  <si>
    <t>Quantités5</t>
  </si>
  <si>
    <t>Montant5</t>
  </si>
  <si>
    <t>Total5</t>
  </si>
  <si>
    <t>Client5</t>
  </si>
  <si>
    <t>Intitulé6</t>
  </si>
  <si>
    <t>Quantités6</t>
  </si>
  <si>
    <t>Montant6</t>
  </si>
  <si>
    <t>Total6</t>
  </si>
  <si>
    <t>Client6</t>
  </si>
  <si>
    <t>Intitulé7</t>
  </si>
  <si>
    <t>Quantités7</t>
  </si>
  <si>
    <t>Montant7</t>
  </si>
  <si>
    <t>Total7</t>
  </si>
  <si>
    <t>Intitulé8</t>
  </si>
  <si>
    <t>Quantités8</t>
  </si>
  <si>
    <t>Montant8</t>
  </si>
  <si>
    <t>Total8</t>
  </si>
  <si>
    <t>Client8</t>
  </si>
  <si>
    <t>Intitulé9</t>
  </si>
  <si>
    <t>Quantités9</t>
  </si>
  <si>
    <t>Montant9</t>
  </si>
  <si>
    <t>Total9</t>
  </si>
  <si>
    <t>Clients9</t>
  </si>
  <si>
    <t>Intitulé10</t>
  </si>
  <si>
    <t>Quantités10</t>
  </si>
  <si>
    <t>Montant10</t>
  </si>
  <si>
    <t>Total10</t>
  </si>
  <si>
    <t>Client10</t>
  </si>
  <si>
    <t>TVA</t>
  </si>
  <si>
    <t>Montant payé</t>
  </si>
  <si>
    <t>Échéancier</t>
  </si>
  <si>
    <t>AAA</t>
  </si>
  <si>
    <t>BBB</t>
  </si>
  <si>
    <t>CCC</t>
  </si>
  <si>
    <t>DDD</t>
  </si>
  <si>
    <t>EEE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</si>
  <si>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</si>
  <si>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</si>
  <si>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</si>
  <si>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</si>
  <si>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</si>
  <si>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</si>
  <si>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</si>
  <si>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</si>
  <si>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</si>
  <si>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</si>
  <si>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F011</t>
  </si>
  <si>
    <t>F012</t>
  </si>
  <si>
    <t>F013</t>
  </si>
  <si>
    <t>Nous sommes le 18/11/2022 et il est 16:39:08</t>
  </si>
  <si>
    <t>PARIS</t>
  </si>
  <si>
    <t>Nous sommes le 18/11/2022 et il est 16:39:17</t>
  </si>
  <si>
    <t>NARBONNE</t>
  </si>
  <si>
    <t>19-11-2022</t>
  </si>
  <si>
    <t>Essai N°1</t>
  </si>
  <si>
    <t>Essai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</si>
</sst>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165" formatCode="_(&quot;€&quot;* #,##0.00_);_(&quot;€&quot;* \(#,##0.00\);_(&quot;€&quot;* &quot;-&quot;??_);_(@_)"/>
    <numFmt numFmtId="166" formatCode="#,##0.00\ &quot;€&quot;"/>
    <numFmt numFmtId="170" formatCode="[$-40C]d\-mmm\-yy;@"/>
    <numFmt numFmtId="171" formatCode="[$-40C]d\-mmm;@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</font>
    <font>
      <sz val="12"/>
      <color theme="0"/>
      <name val="Calibri Light"/>
      <family val="2"/>
    </font>
    <font>
      <sz val="11"/>
      <name val="Calibri Light"/>
      <family val="2"/>
    </font>
    <font>
      <sz val="11"/>
      <color theme="1"/>
      <name val="Calibri Light"/>
      <family val="2"/>
    </font>
    <font>
      <sz val="11"/>
      <color rgb="FFFF0000"/>
      <name val="Calibri Light"/>
      <family val="2"/>
    </font>
    <font>
      <sz val="11"/>
      <color theme="0"/>
      <name val="Calibri Light"/>
      <family val="2"/>
    </font>
    <font>
      <sz val="9"/>
      <name val="Calibri Light"/>
      <family val="2"/>
    </font>
    <font>
      <sz val="10"/>
      <name val="Calibri Light"/>
      <family val="2"/>
    </font>
    <font>
      <sz val="10"/>
      <color theme="1"/>
      <name val="Calibri Light"/>
      <family val="2"/>
    </font>
    <font>
      <sz val="12"/>
      <name val="Calibri Light"/>
      <family val="2"/>
    </font>
    <font>
      <sz val="14"/>
      <color theme="1"/>
      <name val="Calibri Light"/>
      <family val="2"/>
    </font>
    <font>
      <sz val="16"/>
      <name val="Calibri Light"/>
      <family val="2"/>
    </font>
    <font>
      <sz val="14"/>
      <name val="Calibri Light"/>
      <family val="2"/>
    </font>
    <font>
      <sz val="11"/>
      <color theme="0" tint="-0.34998626667073579"/>
      <name val="Calibri Light"/>
      <family val="2"/>
    </font>
    <font>
      <sz val="11"/>
      <color theme="0" tint="-0.499984740745262"/>
      <name val="Calibri Light"/>
      <family val="2"/>
    </font>
    <font>
      <sz val="8"/>
      <name val="Calibri"/>
      <family val="2"/>
      <scheme val="minor"/>
    </font>
    <font>
      <sz val="9"/>
      <color theme="1"/>
      <name val="Calibri Light"/>
      <family val="2"/>
    </font>
    <font>
      <sz val="10"/>
      <color theme="1"/>
      <name val="Calibri"/>
      <family val="2"/>
      <scheme val="minor"/>
    </font>
    <font>
      <sz val="12"/>
      <color theme="1" tint="0.24994659260841701"/>
      <name val="Calibri Light"/>
      <family val="2"/>
    </font>
    <font>
      <sz val="9"/>
      <color theme="1" tint="0.24994659260841701"/>
      <name val="Calibri Light"/>
      <family val="2"/>
    </font>
    <font>
      <sz val="9"/>
      <color theme="1"/>
      <name val="Calibri"/>
      <family val="2"/>
      <scheme val="minor"/>
    </font>
    <font>
      <b/>
      <sz val="9"/>
      <color theme="1" tint="0.24994659260841701"/>
      <name val="Calibri Light"/>
      <family val="2"/>
    </font>
  </fonts>
  <fills count="19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91A4DB"/>
        </stop>
      </gradient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gradientFill degree="90">
        <stop position="0">
          <color theme="0"/>
        </stop>
        <stop position="1">
          <color theme="3" tint="0.40000610370189521"/>
        </stop>
      </gradientFill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4" tint="0.59999389629810485"/>
        </stop>
        <stop position="1">
          <color theme="4" tint="0.80001220740379042"/>
        </stop>
      </gradient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theme="6" tint="0.80001220740379042"/>
        </stop>
      </gradientFill>
    </fill>
    <fill>
      <gradientFill degree="90">
        <stop position="0">
          <color theme="0"/>
        </stop>
        <stop position="1">
          <color theme="9" tint="0.80001220740379042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0"/>
        </stop>
        <stop position="1">
          <color theme="3" tint="0.80001220740379042"/>
        </stop>
      </gradientFill>
    </fill>
  </fills>
  <borders count="4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3" fillId="0" borderId="0"/>
    <xf numFmtId="0" fontId="5" fillId="0" borderId="0"/>
    <xf numFmtId="0" fontId="2" fillId="0" borderId="0"/>
    <xf numFmtId="165" fontId="5" fillId="0" borderId="0" applyFont="0" applyFill="0" applyBorder="0" applyAlignment="0" applyProtection="0"/>
  </cellStyleXfs>
  <cellXfs count="227">
    <xf numFmtId="0" fontId="0" fillId="0" borderId="0" xfId="0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12" fillId="0" borderId="0" xfId="0" applyFont="1"/>
    <xf numFmtId="0" fontId="6" fillId="7" borderId="4" xfId="0" applyFont="1" applyFill="1" applyBorder="1" applyAlignment="1">
      <alignment horizontal="left" vertical="center"/>
    </xf>
    <xf numFmtId="0" fontId="6" fillId="7" borderId="6" xfId="0" applyFont="1" applyFill="1" applyBorder="1" applyAlignment="1">
      <alignment horizontal="left" vertical="center"/>
    </xf>
    <xf numFmtId="166" fontId="8" fillId="0" borderId="7" xfId="0" applyNumberFormat="1" applyFont="1" applyBorder="1"/>
    <xf numFmtId="0" fontId="6" fillId="4" borderId="6" xfId="0" applyFont="1" applyFill="1" applyBorder="1" applyAlignment="1">
      <alignment horizontal="left" vertical="center"/>
    </xf>
    <xf numFmtId="0" fontId="15" fillId="8" borderId="6" xfId="0" applyFont="1" applyFill="1" applyBorder="1"/>
    <xf numFmtId="0" fontId="6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/>
    <xf numFmtId="0" fontId="15" fillId="0" borderId="6" xfId="0" applyFont="1" applyBorder="1"/>
    <xf numFmtId="0" fontId="6" fillId="7" borderId="9" xfId="0" applyFont="1" applyFill="1" applyBorder="1" applyAlignment="1">
      <alignment horizontal="left" vertical="center"/>
    </xf>
    <xf numFmtId="166" fontId="8" fillId="0" borderId="5" xfId="0" applyNumberFormat="1" applyFont="1" applyBorder="1"/>
    <xf numFmtId="0" fontId="8" fillId="0" borderId="6" xfId="0" applyFont="1" applyBorder="1"/>
    <xf numFmtId="0" fontId="11" fillId="0" borderId="0" xfId="0" applyFont="1"/>
    <xf numFmtId="0" fontId="10" fillId="0" borderId="0" xfId="0" applyFont="1"/>
    <xf numFmtId="0" fontId="13" fillId="0" borderId="0" xfId="0" applyFont="1"/>
    <xf numFmtId="0" fontId="8" fillId="0" borderId="12" xfId="0" applyFont="1" applyBorder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left"/>
    </xf>
    <xf numFmtId="49" fontId="17" fillId="0" borderId="0" xfId="0" applyNumberFormat="1" applyFont="1"/>
    <xf numFmtId="166" fontId="18" fillId="3" borderId="0" xfId="0" applyNumberFormat="1" applyFont="1" applyFill="1"/>
    <xf numFmtId="16" fontId="8" fillId="0" borderId="1" xfId="0" applyNumberFormat="1" applyFont="1" applyBorder="1"/>
    <xf numFmtId="16" fontId="8" fillId="0" borderId="0" xfId="0" applyNumberFormat="1" applyFont="1"/>
    <xf numFmtId="16" fontId="8" fillId="0" borderId="7" xfId="0" applyNumberFormat="1" applyFont="1" applyBorder="1"/>
    <xf numFmtId="16" fontId="8" fillId="0" borderId="15" xfId="0" applyNumberFormat="1" applyFont="1" applyBorder="1"/>
    <xf numFmtId="0" fontId="8" fillId="0" borderId="13" xfId="0" applyFont="1" applyBorder="1"/>
    <xf numFmtId="166" fontId="8" fillId="0" borderId="0" xfId="0" applyNumberFormat="1" applyFont="1"/>
    <xf numFmtId="16" fontId="8" fillId="0" borderId="10" xfId="0" applyNumberFormat="1" applyFont="1" applyBorder="1"/>
    <xf numFmtId="16" fontId="19" fillId="0" borderId="1" xfId="0" applyNumberFormat="1" applyFont="1" applyBorder="1"/>
    <xf numFmtId="16" fontId="19" fillId="0" borderId="15" xfId="0" applyNumberFormat="1" applyFont="1" applyBorder="1"/>
    <xf numFmtId="0" fontId="19" fillId="0" borderId="0" xfId="0" applyFont="1"/>
    <xf numFmtId="0" fontId="8" fillId="0" borderId="0" xfId="0" applyFont="1" applyAlignment="1">
      <alignment horizontal="right"/>
    </xf>
    <xf numFmtId="16" fontId="19" fillId="0" borderId="0" xfId="0" applyNumberFormat="1" applyFont="1"/>
    <xf numFmtId="166" fontId="16" fillId="10" borderId="0" xfId="5" applyNumberFormat="1" applyFont="1" applyFill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7" fillId="0" borderId="0" xfId="0" applyFont="1"/>
    <xf numFmtId="166" fontId="8" fillId="0" borderId="14" xfId="0" applyNumberFormat="1" applyFont="1" applyBorder="1"/>
    <xf numFmtId="166" fontId="8" fillId="0" borderId="13" xfId="0" applyNumberFormat="1" applyFont="1" applyBorder="1"/>
    <xf numFmtId="16" fontId="20" fillId="0" borderId="15" xfId="0" applyNumberFormat="1" applyFont="1" applyBorder="1"/>
    <xf numFmtId="0" fontId="15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0" fillId="11" borderId="0" xfId="0" applyFill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12" borderId="7" xfId="0" applyFont="1" applyFill="1" applyBorder="1" applyAlignment="1">
      <alignment horizontal="left" vertical="center"/>
    </xf>
    <xf numFmtId="0" fontId="10" fillId="12" borderId="7" xfId="0" applyFont="1" applyFill="1" applyBorder="1" applyAlignment="1">
      <alignment horizontal="left" vertical="center"/>
    </xf>
    <xf numFmtId="0" fontId="8" fillId="12" borderId="7" xfId="0" applyFont="1" applyFill="1" applyBorder="1" applyAlignment="1">
      <alignment horizontal="left" vertical="center"/>
    </xf>
    <xf numFmtId="0" fontId="9" fillId="7" borderId="7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166" fontId="0" fillId="0" borderId="0" xfId="0" applyNumberFormat="1"/>
    <xf numFmtId="0" fontId="11" fillId="3" borderId="0" xfId="0" applyFont="1" applyFill="1" applyAlignment="1">
      <alignment horizontal="center"/>
    </xf>
    <xf numFmtId="0" fontId="0" fillId="3" borderId="0" xfId="0" applyFill="1"/>
    <xf numFmtId="166" fontId="0" fillId="3" borderId="0" xfId="0" applyNumberFormat="1" applyFill="1"/>
    <xf numFmtId="0" fontId="0" fillId="3" borderId="0" xfId="0" applyFill="1" applyAlignment="1">
      <alignment horizontal="left"/>
    </xf>
    <xf numFmtId="49" fontId="19" fillId="0" borderId="0" xfId="0" applyNumberFormat="1" applyFont="1"/>
    <xf numFmtId="49" fontId="19" fillId="0" borderId="12" xfId="0" applyNumberFormat="1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166" fontId="19" fillId="0" borderId="0" xfId="0" applyNumberFormat="1" applyFont="1"/>
    <xf numFmtId="166" fontId="18" fillId="13" borderId="0" xfId="0" applyNumberFormat="1" applyFont="1" applyFill="1"/>
    <xf numFmtId="166" fontId="18" fillId="14" borderId="0" xfId="0" applyNumberFormat="1" applyFont="1" applyFill="1"/>
    <xf numFmtId="0" fontId="13" fillId="0" borderId="12" xfId="0" applyFont="1" applyBorder="1" applyAlignment="1">
      <alignment horizontal="right" vertical="center" wrapText="1"/>
    </xf>
    <xf numFmtId="16" fontId="19" fillId="0" borderId="1" xfId="0" applyNumberFormat="1" applyFont="1" applyBorder="1" applyAlignment="1">
      <alignment horizontal="right"/>
    </xf>
    <xf numFmtId="16" fontId="19" fillId="0" borderId="15" xfId="0" applyNumberFormat="1" applyFont="1" applyBorder="1" applyAlignment="1">
      <alignment horizontal="right"/>
    </xf>
    <xf numFmtId="16" fontId="20" fillId="0" borderId="15" xfId="0" applyNumberFormat="1" applyFont="1" applyBorder="1" applyAlignment="1">
      <alignment horizontal="right"/>
    </xf>
    <xf numFmtId="16" fontId="8" fillId="0" borderId="15" xfId="0" applyNumberFormat="1" applyFont="1" applyBorder="1" applyAlignment="1">
      <alignment horizontal="right"/>
    </xf>
    <xf numFmtId="166" fontId="16" fillId="10" borderId="0" xfId="5" applyNumberFormat="1" applyFont="1" applyFill="1" applyAlignment="1">
      <alignment horizontal="right" vertical="center"/>
    </xf>
    <xf numFmtId="16" fontId="9" fillId="0" borderId="1" xfId="0" applyNumberFormat="1" applyFont="1" applyBorder="1" applyAlignment="1">
      <alignment horizontal="right"/>
    </xf>
    <xf numFmtId="16" fontId="9" fillId="0" borderId="15" xfId="0" applyNumberFormat="1" applyFont="1" applyBorder="1" applyAlignment="1">
      <alignment horizontal="right"/>
    </xf>
    <xf numFmtId="2" fontId="19" fillId="0" borderId="0" xfId="0" applyNumberFormat="1" applyFont="1"/>
    <xf numFmtId="0" fontId="19" fillId="0" borderId="0" xfId="0" applyFont="1" applyAlignment="1">
      <alignment horizontal="center" vertical="center"/>
    </xf>
    <xf numFmtId="166" fontId="10" fillId="0" borderId="7" xfId="0" applyNumberFormat="1" applyFont="1" applyBorder="1"/>
    <xf numFmtId="0" fontId="23" fillId="3" borderId="0" xfId="0" applyFont="1" applyFill="1"/>
    <xf numFmtId="171" fontId="23" fillId="3" borderId="0" xfId="0" applyNumberFormat="1" applyFont="1" applyFill="1"/>
    <xf numFmtId="0" fontId="23" fillId="0" borderId="0" xfId="0" applyFont="1"/>
    <xf numFmtId="171" fontId="23" fillId="0" borderId="0" xfId="0" applyNumberFormat="1" applyFont="1"/>
    <xf numFmtId="22" fontId="23" fillId="0" borderId="0" xfId="0" applyNumberFormat="1" applyFont="1" applyAlignment="1">
      <alignment horizontal="center" vertical="center"/>
    </xf>
    <xf numFmtId="166" fontId="8" fillId="7" borderId="13" xfId="0" applyNumberFormat="1" applyFont="1" applyFill="1" applyBorder="1"/>
    <xf numFmtId="166" fontId="8" fillId="7" borderId="7" xfId="0" applyNumberFormat="1" applyFont="1" applyFill="1" applyBorder="1"/>
    <xf numFmtId="0" fontId="19" fillId="7" borderId="0" xfId="0" applyFont="1" applyFill="1"/>
    <xf numFmtId="16" fontId="8" fillId="7" borderId="15" xfId="0" applyNumberFormat="1" applyFont="1" applyFill="1" applyBorder="1"/>
    <xf numFmtId="16" fontId="8" fillId="7" borderId="1" xfId="0" applyNumberFormat="1" applyFont="1" applyFill="1" applyBorder="1"/>
    <xf numFmtId="49" fontId="19" fillId="7" borderId="0" xfId="0" applyNumberFormat="1" applyFont="1" applyFill="1"/>
    <xf numFmtId="0" fontId="14" fillId="10" borderId="7" xfId="0" applyFont="1" applyFill="1" applyBorder="1" applyAlignment="1">
      <alignment horizontal="center" vertical="center"/>
    </xf>
    <xf numFmtId="166" fontId="10" fillId="0" borderId="13" xfId="0" applyNumberFormat="1" applyFont="1" applyBorder="1"/>
    <xf numFmtId="0" fontId="14" fillId="0" borderId="7" xfId="0" applyFont="1" applyBorder="1" applyAlignment="1">
      <alignment horizontal="right" vertical="center"/>
    </xf>
    <xf numFmtId="170" fontId="14" fillId="0" borderId="7" xfId="0" applyNumberFormat="1" applyFont="1" applyBorder="1" applyAlignment="1">
      <alignment horizontal="center" vertical="center"/>
    </xf>
    <xf numFmtId="0" fontId="9" fillId="0" borderId="18" xfId="0" applyFont="1" applyBorder="1"/>
    <xf numFmtId="0" fontId="9" fillId="0" borderId="19" xfId="0" applyFont="1" applyBorder="1"/>
    <xf numFmtId="0" fontId="25" fillId="8" borderId="21" xfId="0" applyFont="1" applyFill="1" applyBorder="1" applyAlignment="1">
      <alignment horizontal="center" vertical="center"/>
    </xf>
    <xf numFmtId="170" fontId="14" fillId="0" borderId="8" xfId="0" applyNumberFormat="1" applyFont="1" applyBorder="1" applyAlignment="1">
      <alignment horizontal="center" vertical="center"/>
    </xf>
    <xf numFmtId="170" fontId="9" fillId="0" borderId="27" xfId="0" applyNumberFormat="1" applyFont="1" applyBorder="1"/>
    <xf numFmtId="165" fontId="9" fillId="0" borderId="0" xfId="0" applyNumberFormat="1" applyFont="1"/>
    <xf numFmtId="166" fontId="9" fillId="0" borderId="0" xfId="5" applyNumberFormat="1" applyFont="1" applyFill="1" applyBorder="1" applyAlignment="1">
      <alignment horizontal="right" vertical="center"/>
    </xf>
    <xf numFmtId="170" fontId="9" fillId="0" borderId="27" xfId="5" applyNumberFormat="1" applyFont="1" applyFill="1" applyBorder="1"/>
    <xf numFmtId="0" fontId="14" fillId="0" borderId="8" xfId="0" applyFont="1" applyBorder="1" applyAlignment="1">
      <alignment horizontal="right" vertical="center"/>
    </xf>
    <xf numFmtId="170" fontId="14" fillId="0" borderId="13" xfId="0" applyNumberFormat="1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171" fontId="14" fillId="0" borderId="0" xfId="0" applyNumberFormat="1" applyFont="1" applyAlignment="1">
      <alignment horizontal="right" vertical="center"/>
    </xf>
    <xf numFmtId="166" fontId="9" fillId="0" borderId="23" xfId="0" applyNumberFormat="1" applyFont="1" applyBorder="1" applyAlignment="1">
      <alignment horizontal="right" vertical="center"/>
    </xf>
    <xf numFmtId="14" fontId="9" fillId="0" borderId="0" xfId="0" applyNumberFormat="1" applyFont="1" applyAlignment="1">
      <alignment horizontal="left" vertical="center"/>
    </xf>
    <xf numFmtId="166" fontId="9" fillId="0" borderId="23" xfId="5" applyNumberFormat="1" applyFont="1" applyFill="1" applyBorder="1" applyAlignment="1">
      <alignment horizontal="right" vertical="center"/>
    </xf>
    <xf numFmtId="166" fontId="9" fillId="0" borderId="28" xfId="0" applyNumberFormat="1" applyFont="1" applyBorder="1" applyAlignment="1">
      <alignment horizontal="right" vertical="center"/>
    </xf>
    <xf numFmtId="0" fontId="25" fillId="8" borderId="22" xfId="0" applyFont="1" applyFill="1" applyBorder="1" applyAlignment="1">
      <alignment horizontal="center" vertical="center"/>
    </xf>
    <xf numFmtId="0" fontId="25" fillId="8" borderId="25" xfId="0" applyFont="1" applyFill="1" applyBorder="1" applyAlignment="1">
      <alignment horizontal="center" vertical="center"/>
    </xf>
    <xf numFmtId="0" fontId="0" fillId="17" borderId="0" xfId="0" applyFill="1"/>
    <xf numFmtId="0" fontId="9" fillId="17" borderId="19" xfId="0" applyFont="1" applyFill="1" applyBorder="1"/>
    <xf numFmtId="0" fontId="22" fillId="0" borderId="13" xfId="0" applyFont="1" applyBorder="1" applyAlignment="1">
      <alignment horizontal="left" vertical="center"/>
    </xf>
    <xf numFmtId="0" fontId="26" fillId="3" borderId="0" xfId="0" applyFont="1" applyFill="1"/>
    <xf numFmtId="0" fontId="22" fillId="0" borderId="7" xfId="0" applyFont="1" applyBorder="1" applyAlignment="1">
      <alignment horizontal="right" vertical="center"/>
    </xf>
    <xf numFmtId="0" fontId="26" fillId="0" borderId="0" xfId="0" applyFont="1"/>
    <xf numFmtId="170" fontId="22" fillId="0" borderId="26" xfId="0" applyNumberFormat="1" applyFont="1" applyBorder="1"/>
    <xf numFmtId="170" fontId="22" fillId="0" borderId="0" xfId="0" applyNumberFormat="1" applyFont="1"/>
    <xf numFmtId="0" fontId="22" fillId="0" borderId="0" xfId="0" applyFont="1"/>
    <xf numFmtId="0" fontId="22" fillId="3" borderId="0" xfId="0" applyFont="1" applyFill="1"/>
    <xf numFmtId="166" fontId="22" fillId="3" borderId="0" xfId="0" applyNumberFormat="1" applyFont="1" applyFill="1"/>
    <xf numFmtId="166" fontId="22" fillId="0" borderId="0" xfId="0" applyNumberFormat="1" applyFont="1"/>
    <xf numFmtId="0" fontId="25" fillId="8" borderId="22" xfId="0" applyFont="1" applyFill="1" applyBorder="1" applyAlignment="1">
      <alignment horizontal="center" vertical="center" wrapText="1"/>
    </xf>
    <xf numFmtId="165" fontId="9" fillId="0" borderId="28" xfId="5" applyFont="1" applyFill="1" applyBorder="1" applyAlignment="1">
      <alignment horizontal="right" vertical="center"/>
    </xf>
    <xf numFmtId="0" fontId="22" fillId="3" borderId="0" xfId="0" applyFont="1" applyFill="1" applyAlignment="1">
      <alignment horizontal="left"/>
    </xf>
    <xf numFmtId="0" fontId="7" fillId="3" borderId="29" xfId="1" applyFont="1" applyFill="1" applyBorder="1" applyAlignment="1" applyProtection="1">
      <alignment horizontal="center" vertical="center"/>
    </xf>
    <xf numFmtId="0" fontId="7" fillId="3" borderId="0" xfId="1" applyFont="1" applyFill="1" applyBorder="1" applyAlignment="1" applyProtection="1">
      <alignment horizontal="center" vertical="center"/>
    </xf>
    <xf numFmtId="16" fontId="8" fillId="0" borderId="16" xfId="0" applyNumberFormat="1" applyFont="1" applyBorder="1" applyAlignment="1">
      <alignment horizontal="center"/>
    </xf>
    <xf numFmtId="16" fontId="8" fillId="0" borderId="17" xfId="0" applyNumberFormat="1" applyFont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14" fontId="9" fillId="0" borderId="0" xfId="0" applyNumberFormat="1" applyFont="1" applyFill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NumberFormat="1" applyFont="1" applyFill="1" applyAlignment="1">
      <alignment horizontal="center" vertical="center"/>
    </xf>
    <xf numFmtId="171" fontId="14" fillId="0" borderId="0" xfId="0" applyNumberFormat="1" applyFont="1" applyFill="1" applyAlignment="1">
      <alignment horizontal="right" vertical="center"/>
    </xf>
    <xf numFmtId="0" fontId="22" fillId="0" borderId="7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right" vertical="center"/>
    </xf>
    <xf numFmtId="0" fontId="22" fillId="0" borderId="7" xfId="0" applyFont="1" applyFill="1" applyBorder="1" applyAlignment="1">
      <alignment horizontal="right" vertical="center"/>
    </xf>
    <xf numFmtId="0" fontId="14" fillId="0" borderId="26" xfId="0" applyNumberFormat="1" applyFont="1" applyFill="1" applyBorder="1" applyAlignment="1">
      <alignment horizontal="center" vertical="center"/>
    </xf>
    <xf numFmtId="0" fontId="14" fillId="0" borderId="27" xfId="0" applyNumberFormat="1" applyFont="1" applyFill="1" applyBorder="1" applyAlignment="1">
      <alignment horizontal="center" vertical="center"/>
    </xf>
    <xf numFmtId="170" fontId="14" fillId="0" borderId="7" xfId="0" applyNumberFormat="1" applyFont="1" applyFill="1" applyBorder="1" applyAlignment="1">
      <alignment horizontal="center" vertical="center"/>
    </xf>
    <xf numFmtId="170" fontId="22" fillId="0" borderId="26" xfId="0" applyNumberFormat="1" applyFont="1" applyFill="1" applyBorder="1"/>
    <xf numFmtId="170" fontId="22" fillId="0" borderId="0" xfId="0" applyNumberFormat="1" applyFont="1" applyFill="1"/>
    <xf numFmtId="0" fontId="0" fillId="0" borderId="0" xfId="0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24" fillId="4" borderId="24" xfId="0" applyFont="1" applyFill="1" applyBorder="1" applyAlignment="1">
      <alignment horizontal="center" vertical="center"/>
    </xf>
    <xf numFmtId="0" fontId="24" fillId="6" borderId="24" xfId="0" applyFont="1" applyFill="1" applyBorder="1" applyAlignment="1">
      <alignment horizontal="center" vertical="center"/>
    </xf>
    <xf numFmtId="0" fontId="24" fillId="4" borderId="24" xfId="0" applyFont="1" applyFill="1" applyBorder="1" applyAlignment="1">
      <alignment horizontal="center" vertical="center"/>
    </xf>
    <xf numFmtId="0" fontId="23" fillId="3" borderId="24" xfId="0" applyFont="1" applyFill="1" applyBorder="1" applyAlignment="1">
      <alignment horizontal="center" vertical="center"/>
    </xf>
    <xf numFmtId="0" fontId="23" fillId="16" borderId="24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4" fillId="15" borderId="21" xfId="0" applyFont="1" applyFill="1" applyBorder="1" applyAlignment="1">
      <alignment horizontal="center" vertical="center"/>
    </xf>
    <xf numFmtId="0" fontId="24" fillId="15" borderId="22" xfId="0" applyFont="1" applyFill="1" applyBorder="1" applyAlignment="1">
      <alignment horizontal="center" vertical="center"/>
    </xf>
    <xf numFmtId="0" fontId="24" fillId="15" borderId="25" xfId="0" applyFont="1" applyFill="1" applyBorder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22" fillId="0" borderId="0" xfId="0" applyFont="1" applyAlignment="1">
      <alignment horizontal="left"/>
    </xf>
    <xf numFmtId="165" fontId="24" fillId="10" borderId="34" xfId="5" applyFont="1" applyFill="1" applyBorder="1" applyAlignment="1">
      <alignment horizontal="center" vertical="center"/>
    </xf>
    <xf numFmtId="165" fontId="24" fillId="10" borderId="11" xfId="5" applyFont="1" applyFill="1" applyBorder="1" applyAlignment="1">
      <alignment horizontal="center" vertical="center"/>
    </xf>
    <xf numFmtId="165" fontId="24" fillId="10" borderId="35" xfId="5" applyFont="1" applyFill="1" applyBorder="1" applyAlignment="1">
      <alignment horizontal="center" vertical="center"/>
    </xf>
    <xf numFmtId="0" fontId="25" fillId="8" borderId="36" xfId="0" applyFont="1" applyFill="1" applyBorder="1" applyAlignment="1">
      <alignment horizontal="center" vertical="center"/>
    </xf>
    <xf numFmtId="0" fontId="25" fillId="8" borderId="37" xfId="0" applyFont="1" applyFill="1" applyBorder="1" applyAlignment="1">
      <alignment horizontal="center" vertical="center"/>
    </xf>
    <xf numFmtId="0" fontId="25" fillId="8" borderId="38" xfId="0" applyFont="1" applyFill="1" applyBorder="1" applyAlignment="1">
      <alignment horizontal="center" vertical="center"/>
    </xf>
    <xf numFmtId="165" fontId="25" fillId="8" borderId="38" xfId="5" applyFont="1" applyFill="1" applyBorder="1" applyAlignment="1">
      <alignment horizontal="center" vertical="center"/>
    </xf>
    <xf numFmtId="165" fontId="25" fillId="8" borderId="37" xfId="5" applyFont="1" applyFill="1" applyBorder="1" applyAlignment="1">
      <alignment horizontal="center" vertical="center"/>
    </xf>
    <xf numFmtId="170" fontId="27" fillId="8" borderId="37" xfId="0" applyNumberFormat="1" applyFont="1" applyFill="1" applyBorder="1" applyAlignment="1">
      <alignment horizontal="center" vertical="center"/>
    </xf>
    <xf numFmtId="0" fontId="25" fillId="8" borderId="22" xfId="0" applyFont="1" applyFill="1" applyBorder="1" applyAlignment="1">
      <alignment horizontal="center"/>
    </xf>
    <xf numFmtId="0" fontId="25" fillId="0" borderId="20" xfId="0" applyFont="1" applyBorder="1" applyAlignment="1">
      <alignment horizontal="left"/>
    </xf>
    <xf numFmtId="14" fontId="25" fillId="0" borderId="0" xfId="0" applyNumberFormat="1" applyFont="1" applyAlignment="1">
      <alignment horizontal="left" vertical="center"/>
    </xf>
    <xf numFmtId="14" fontId="25" fillId="0" borderId="23" xfId="0" applyNumberFormat="1" applyFont="1" applyBorder="1" applyAlignment="1">
      <alignment horizontal="left" vertical="center"/>
    </xf>
    <xf numFmtId="0" fontId="25" fillId="0" borderId="28" xfId="0" applyFont="1" applyBorder="1" applyAlignment="1">
      <alignment horizontal="left"/>
    </xf>
    <xf numFmtId="0" fontId="25" fillId="0" borderId="0" xfId="0" applyFont="1" applyAlignment="1">
      <alignment horizontal="left"/>
    </xf>
    <xf numFmtId="7" fontId="25" fillId="0" borderId="0" xfId="0" applyNumberFormat="1" applyFont="1" applyAlignment="1">
      <alignment horizontal="left"/>
    </xf>
    <xf numFmtId="165" fontId="25" fillId="0" borderId="20" xfId="5" applyFont="1" applyBorder="1" applyAlignment="1">
      <alignment horizontal="left"/>
    </xf>
    <xf numFmtId="165" fontId="25" fillId="0" borderId="0" xfId="5" applyFont="1" applyBorder="1" applyAlignment="1">
      <alignment horizontal="left"/>
    </xf>
    <xf numFmtId="165" fontId="25" fillId="0" borderId="0" xfId="5" applyFont="1" applyAlignment="1">
      <alignment horizontal="left"/>
    </xf>
    <xf numFmtId="170" fontId="25" fillId="0" borderId="28" xfId="0" applyNumberFormat="1" applyFont="1" applyBorder="1" applyAlignment="1">
      <alignment horizontal="left"/>
    </xf>
    <xf numFmtId="0" fontId="0" fillId="17" borderId="0" xfId="0" applyFill="1" applyAlignment="1"/>
    <xf numFmtId="0" fontId="1" fillId="7" borderId="6" xfId="0" applyFont="1" applyFill="1" applyBorder="1" applyAlignment="1">
      <alignment horizontal="left" vertical="center"/>
    </xf>
    <xf numFmtId="0" fontId="24" fillId="15" borderId="18" xfId="0" applyFont="1" applyFill="1" applyBorder="1" applyAlignment="1">
      <alignment horizontal="right" vertical="center"/>
    </xf>
    <xf numFmtId="0" fontId="24" fillId="15" borderId="19" xfId="0" applyFont="1" applyFill="1" applyBorder="1" applyAlignment="1">
      <alignment horizontal="right" vertical="center"/>
    </xf>
    <xf numFmtId="0" fontId="24" fillId="15" borderId="30" xfId="0" applyFont="1" applyFill="1" applyBorder="1" applyAlignment="1">
      <alignment horizontal="right" vertical="center"/>
    </xf>
    <xf numFmtId="0" fontId="24" fillId="4" borderId="31" xfId="0" applyFont="1" applyFill="1" applyBorder="1" applyAlignment="1">
      <alignment horizontal="center" vertical="center"/>
    </xf>
    <xf numFmtId="0" fontId="24" fillId="6" borderId="18" xfId="0" applyFont="1" applyFill="1" applyBorder="1" applyAlignment="1">
      <alignment horizontal="center" vertical="center"/>
    </xf>
    <xf numFmtId="0" fontId="24" fillId="9" borderId="18" xfId="0" applyFont="1" applyFill="1" applyBorder="1" applyAlignment="1">
      <alignment horizontal="center" vertical="center"/>
    </xf>
    <xf numFmtId="0" fontId="24" fillId="9" borderId="19" xfId="0" applyFont="1" applyFill="1" applyBorder="1" applyAlignment="1">
      <alignment horizontal="center" vertical="center"/>
    </xf>
    <xf numFmtId="0" fontId="24" fillId="5" borderId="18" xfId="0" applyFont="1" applyFill="1" applyBorder="1" applyAlignment="1">
      <alignment horizontal="center" vertical="center"/>
    </xf>
    <xf numFmtId="0" fontId="24" fillId="5" borderId="19" xfId="0" applyFont="1" applyFill="1" applyBorder="1" applyAlignment="1">
      <alignment horizontal="center" vertical="center"/>
    </xf>
    <xf numFmtId="0" fontId="24" fillId="18" borderId="18" xfId="0" applyFont="1" applyFill="1" applyBorder="1" applyAlignment="1">
      <alignment horizontal="center" vertical="center"/>
    </xf>
    <xf numFmtId="0" fontId="24" fillId="18" borderId="19" xfId="0" applyFont="1" applyFill="1" applyBorder="1" applyAlignment="1">
      <alignment horizontal="center" vertical="center"/>
    </xf>
    <xf numFmtId="0" fontId="24" fillId="18" borderId="32" xfId="0" applyFont="1" applyFill="1" applyBorder="1" applyAlignment="1">
      <alignment horizontal="center" vertical="center"/>
    </xf>
    <xf numFmtId="0" fontId="24" fillId="18" borderId="33" xfId="0" applyFont="1" applyFill="1" applyBorder="1" applyAlignment="1">
      <alignment horizontal="center" vertical="center"/>
    </xf>
    <xf numFmtId="170" fontId="24" fillId="0" borderId="31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" fillId="0" borderId="28" xfId="0" applyFont="1" applyFill="1" applyBorder="1" applyAlignment="1">
      <alignment horizontal="left" vertical="center"/>
    </xf>
    <xf numFmtId="0" fontId="24" fillId="9" borderId="32" xfId="0" applyFont="1" applyFill="1" applyBorder="1" applyAlignment="1">
      <alignment horizontal="center" vertical="center"/>
    </xf>
    <xf numFmtId="0" fontId="24" fillId="9" borderId="33" xfId="0" applyFont="1" applyFill="1" applyBorder="1" applyAlignment="1">
      <alignment horizontal="center" vertical="center"/>
    </xf>
    <xf numFmtId="0" fontId="24" fillId="9" borderId="39" xfId="0" applyFont="1" applyFill="1" applyBorder="1" applyAlignment="1">
      <alignment horizontal="center" vertical="center"/>
    </xf>
    <xf numFmtId="0" fontId="24" fillId="18" borderId="39" xfId="0" applyFont="1" applyFill="1" applyBorder="1" applyAlignment="1">
      <alignment horizontal="center" vertical="center"/>
    </xf>
    <xf numFmtId="0" fontId="24" fillId="5" borderId="32" xfId="0" applyFont="1" applyFill="1" applyBorder="1" applyAlignment="1">
      <alignment horizontal="center" vertical="center"/>
    </xf>
    <xf numFmtId="0" fontId="24" fillId="5" borderId="33" xfId="0" applyFont="1" applyFill="1" applyBorder="1" applyAlignment="1">
      <alignment horizontal="center" vertical="center"/>
    </xf>
    <xf numFmtId="0" fontId="24" fillId="5" borderId="39" xfId="0" applyFont="1" applyFill="1" applyBorder="1" applyAlignment="1">
      <alignment horizontal="center" vertical="center"/>
    </xf>
  </cellXfs>
  <cellStyles count="6">
    <cellStyle name="Lien hypertexte" xfId="1" builtinId="8"/>
    <cellStyle name="Monétaire" xfId="5" builtinId="4"/>
    <cellStyle name="Normal" xfId="0" builtinId="0"/>
    <cellStyle name="Normal 2" xfId="2" xr:uid="{00000000-0005-0000-0000-000002000000}"/>
    <cellStyle name="Normal 2 2" xfId="4" xr:uid="{00000000-0005-0000-0000-000003000000}"/>
    <cellStyle name="Normal 3" xfId="3" xr:uid="{00000000-0005-0000-0000-000004000000}"/>
  </cellStyles>
  <dxfs count="84"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25098422193060094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70" formatCode="[$-40C]d\-mmm\-yy;@"/>
      <border diagonalUp="0" diagonalDown="0" outline="0">
        <left/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65" formatCode="_(&quot;€&quot;* #,##0.00_);_(&quot;€&quot;* \(#,##0.00\);_(&quot;€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70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70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70" formatCode="[$-40C]d\-mmm\-yy;@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70" formatCode="[$-40C]d\-mmm\-yy;@"/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70" formatCode="[$-40C]d\-mmm\-yy;@"/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70" formatCode="[$-40C]d\-mmm\-yy;@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66" formatCode="#,##0.00\ &quot;€&quot;"/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66" formatCode="#,##0.00\ &quot;€&quot;"/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71" formatCode="[$-40C]d\-mmm;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170" formatCode="[$-40C]d\-mmm\-yy;@"/>
      <fill>
        <patternFill patternType="none">
          <fgColor indexed="64"/>
          <bgColor auto="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70" formatCode="[$-40C]d\-mmm\-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170" formatCode="[$-40C]d\-mmm\-yy;@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70" formatCode="[$-40C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70" formatCode="[$-40C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70" formatCode="[$-40C]d\-mmm\-yy;@"/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theme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71" formatCode="[$-40C]d\-mmm;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outline="0">
        <top style="thin">
          <color theme="0" tint="-0.24994659260841701"/>
        </top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173" formatCode="[$-40C]\d\-mmm\-\y\y;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FF"/>
      <color rgb="FFCC99FF"/>
      <color rgb="FFCCCCFF"/>
      <color rgb="FFFFD347"/>
      <color rgb="FF00FF00"/>
      <color rgb="FF3131F7"/>
      <color rgb="FFFFFFCC"/>
      <color rgb="FFFFCCFF"/>
      <color rgb="FF6600C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Param&#232;tre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1600200</xdr:colOff>
      <xdr:row>0</xdr:row>
      <xdr:rowOff>428626</xdr:rowOff>
    </xdr:from>
    <xdr:to>
      <xdr:col>2</xdr:col>
      <xdr:colOff>2924175</xdr:colOff>
      <xdr:row>1</xdr:row>
      <xdr:rowOff>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CF4C9A14-B299-D0DD-8B62-562C2A2161B5}"/>
            </a:ext>
          </a:extLst>
        </xdr:cNvPr>
        <xdr:cNvGrpSpPr/>
      </xdr:nvGrpSpPr>
      <xdr:grpSpPr>
        <a:xfrm>
          <a:off x="4705350" y="428626"/>
          <a:ext cx="1323975" cy="342899"/>
          <a:chOff x="5019675" y="771525"/>
          <a:chExt cx="1209675" cy="617307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997273" y="771525"/>
            <a:ext cx="1232077" cy="628739"/>
          </a:xfrm>
          <a:prstGeom prst="rect">
            <a:avLst/>
          </a:prstGeom>
        </xdr:spPr>
      </xdr:pic>
      <xdr:sp macro="[0]!AllerFiche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5124451" y="800100"/>
            <a:ext cx="971549" cy="495300"/>
          </a:xfrm>
          <a:prstGeom prst="rect">
            <a:avLst/>
          </a:prstGeom>
          <a:gradFill flip="none" rotWithShape="1">
            <a:gsLst>
              <a:gs pos="0">
                <a:srgbClr val="4F81BD">
                  <a:lumMod val="40000"/>
                  <a:lumOff val="60000"/>
                </a:srgbClr>
              </a:gs>
              <a:gs pos="46000">
                <a:srgbClr val="4F81BD">
                  <a:lumMod val="95000"/>
                  <a:lumOff val="5000"/>
                </a:srgbClr>
              </a:gs>
              <a:gs pos="100000">
                <a:srgbClr val="4F81BD">
                  <a:lumMod val="60000"/>
                </a:srgbClr>
              </a:gs>
            </a:gsLst>
            <a:path path="circle">
              <a:fillToRect l="50000" t="130000" r="50000" b="-30000"/>
            </a:path>
            <a:tileRect/>
          </a:gra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Fiche Fournisseur</a:t>
            </a:r>
          </a:p>
        </xdr:txBody>
      </xdr:sp>
    </xdr:grpSp>
    <xdr:clientData/>
  </xdr:twoCellAnchor>
  <xdr:twoCellAnchor>
    <xdr:from>
      <xdr:col>3</xdr:col>
      <xdr:colOff>161926</xdr:colOff>
      <xdr:row>0</xdr:row>
      <xdr:rowOff>590550</xdr:rowOff>
    </xdr:from>
    <xdr:to>
      <xdr:col>3</xdr:col>
      <xdr:colOff>1238250</xdr:colOff>
      <xdr:row>1</xdr:row>
      <xdr:rowOff>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F0F4F57E-012C-3F2B-CF99-663C2C19640F}"/>
            </a:ext>
          </a:extLst>
        </xdr:cNvPr>
        <xdr:cNvGrpSpPr/>
      </xdr:nvGrpSpPr>
      <xdr:grpSpPr>
        <a:xfrm>
          <a:off x="6391276" y="590550"/>
          <a:ext cx="1076324" cy="180975"/>
          <a:chOff x="6391276" y="771525"/>
          <a:chExt cx="1076324" cy="342900"/>
        </a:xfrm>
      </xdr:grpSpPr>
      <xdr:sp macro="" textlink="">
        <xdr:nvSpPr>
          <xdr:cNvPr id="9" name="Rectangle à coins arrondis 1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6391276" y="771525"/>
            <a:ext cx="1076324" cy="34290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/>
              <a:t>Paramètres</a:t>
            </a:r>
          </a:p>
        </xdr:txBody>
      </xdr:sp>
      <xdr:sp macro="[0]!Factures" textlink="">
        <xdr:nvSpPr>
          <xdr:cNvPr id="8" name="ZoneText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6429378" y="771525"/>
            <a:ext cx="1028697" cy="299417"/>
          </a:xfrm>
          <a:prstGeom prst="rect">
            <a:avLst/>
          </a:prstGeom>
          <a:gradFill flip="none" rotWithShape="1">
            <a:gsLst>
              <a:gs pos="0">
                <a:schemeClr val="accent6">
                  <a:lumMod val="67000"/>
                </a:schemeClr>
              </a:gs>
              <a:gs pos="48000">
                <a:schemeClr val="accent6">
                  <a:lumMod val="97000"/>
                  <a:lumOff val="3000"/>
                </a:schemeClr>
              </a:gs>
              <a:gs pos="100000">
                <a:schemeClr val="accent6">
                  <a:lumMod val="60000"/>
                  <a:lumOff val="40000"/>
                </a:schemeClr>
              </a:gs>
            </a:gsLst>
            <a:lin ang="16200000" scaled="1"/>
            <a:tileRect/>
          </a:gra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Factures</a:t>
            </a:r>
          </a:p>
        </xdr:txBody>
      </xdr:sp>
    </xdr:grpSp>
    <xdr:clientData/>
  </xdr:twoCellAnchor>
  <xdr:twoCellAnchor editAs="oneCell">
    <xdr:from>
      <xdr:col>2</xdr:col>
      <xdr:colOff>285750</xdr:colOff>
      <xdr:row>0</xdr:row>
      <xdr:rowOff>47626</xdr:rowOff>
    </xdr:from>
    <xdr:to>
      <xdr:col>2</xdr:col>
      <xdr:colOff>942975</xdr:colOff>
      <xdr:row>0</xdr:row>
      <xdr:rowOff>759504</xdr:rowOff>
    </xdr:to>
    <xdr:pic macro="[0]!afficheForm">
      <xdr:nvPicPr>
        <xdr:cNvPr id="2" name="Image 1" descr="Afficher l’image source">
          <a:extLst>
            <a:ext uri="{FF2B5EF4-FFF2-40B4-BE49-F238E27FC236}">
              <a16:creationId xmlns:a16="http://schemas.microsoft.com/office/drawing/2014/main" id="{BE31AD8C-8718-44AD-968E-C40DE8C38D6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88"/>
        <a:stretch/>
      </xdr:blipFill>
      <xdr:spPr bwMode="auto">
        <a:xfrm>
          <a:off x="3390900" y="47626"/>
          <a:ext cx="657225" cy="7118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276225</xdr:colOff>
      <xdr:row>0</xdr:row>
      <xdr:rowOff>409575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671D735D-279F-4109-A873-69DE29DA39E0}"/>
            </a:ext>
          </a:extLst>
        </xdr:cNvPr>
        <xdr:cNvGrpSpPr/>
      </xdr:nvGrpSpPr>
      <xdr:grpSpPr>
        <a:xfrm>
          <a:off x="0" y="0"/>
          <a:ext cx="1895475" cy="409575"/>
          <a:chOff x="114299" y="119343"/>
          <a:chExt cx="1800225" cy="447675"/>
        </a:xfrm>
      </xdr:grpSpPr>
      <xdr:sp macro="[0]!afficheForm2" textlink="">
        <xdr:nvSpPr>
          <xdr:cNvPr id="3" name="Rectangle à coins arrondis 21">
            <a:extLst>
              <a:ext uri="{FF2B5EF4-FFF2-40B4-BE49-F238E27FC236}">
                <a16:creationId xmlns:a16="http://schemas.microsoft.com/office/drawing/2014/main" id="{2467DE4B-85B8-8F14-0213-E910D695A908}"/>
              </a:ext>
            </a:extLst>
          </xdr:cNvPr>
          <xdr:cNvSpPr/>
        </xdr:nvSpPr>
        <xdr:spPr>
          <a:xfrm>
            <a:off x="114299" y="119343"/>
            <a:ext cx="1800225" cy="447675"/>
          </a:xfrm>
          <a:prstGeom prst="roundRect">
            <a:avLst/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000" b="1" u="none">
                <a:solidFill>
                  <a:schemeClr val="bg1"/>
                </a:solidFill>
              </a:rPr>
              <a:t>Ajouter</a:t>
            </a:r>
            <a:r>
              <a:rPr lang="fr-FR" sz="1000" b="1" u="none" baseline="0">
                <a:solidFill>
                  <a:schemeClr val="bg1"/>
                </a:solidFill>
              </a:rPr>
              <a:t> un mouvement</a:t>
            </a:r>
            <a:endParaRPr lang="fr-FR" sz="1000" b="1" u="none">
              <a:solidFill>
                <a:schemeClr val="bg1"/>
              </a:solidFill>
            </a:endParaRPr>
          </a:p>
        </xdr:txBody>
      </xdr:sp>
      <xdr:pic macro="[2]!ajtmouv">
        <xdr:nvPicPr>
          <xdr:cNvPr id="4" name="Image 3">
            <a:extLst>
              <a:ext uri="{FF2B5EF4-FFF2-40B4-BE49-F238E27FC236}">
                <a16:creationId xmlns:a16="http://schemas.microsoft.com/office/drawing/2014/main" id="{2FB46091-7C00-8072-9AD4-52F796DF35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025" y="190500"/>
            <a:ext cx="224612" cy="281762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0</xdr:row>
      <xdr:rowOff>119343</xdr:rowOff>
    </xdr:from>
    <xdr:to>
      <xdr:col>3</xdr:col>
      <xdr:colOff>733424</xdr:colOff>
      <xdr:row>0</xdr:row>
      <xdr:rowOff>567018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D5F5F24F-CB27-AD6D-AE6D-86944A220A03}"/>
            </a:ext>
          </a:extLst>
        </xdr:cNvPr>
        <xdr:cNvGrpSpPr/>
      </xdr:nvGrpSpPr>
      <xdr:grpSpPr>
        <a:xfrm>
          <a:off x="114299" y="119343"/>
          <a:ext cx="1800225" cy="447675"/>
          <a:chOff x="114299" y="119343"/>
          <a:chExt cx="1800225" cy="447675"/>
        </a:xfrm>
      </xdr:grpSpPr>
      <xdr:sp macro="[0]!afficheForm2" textlink="">
        <xdr:nvSpPr>
          <xdr:cNvPr id="34" name="Rectangle à coins arrondis 21">
            <a:extLst>
              <a:ext uri="{FF2B5EF4-FFF2-40B4-BE49-F238E27FC236}">
                <a16:creationId xmlns:a16="http://schemas.microsoft.com/office/drawing/2014/main" id="{3539879B-E7C3-42D8-BF63-A2BAACB529E7}"/>
              </a:ext>
            </a:extLst>
          </xdr:cNvPr>
          <xdr:cNvSpPr/>
        </xdr:nvSpPr>
        <xdr:spPr>
          <a:xfrm>
            <a:off x="114299" y="119343"/>
            <a:ext cx="1800225" cy="447675"/>
          </a:xfrm>
          <a:prstGeom prst="roundRect">
            <a:avLst/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000" b="1" u="none">
                <a:solidFill>
                  <a:schemeClr val="bg1"/>
                </a:solidFill>
              </a:rPr>
              <a:t>Ajouter</a:t>
            </a:r>
            <a:r>
              <a:rPr lang="fr-FR" sz="1000" b="1" u="none" baseline="0">
                <a:solidFill>
                  <a:schemeClr val="bg1"/>
                </a:solidFill>
              </a:rPr>
              <a:t> un mouvement</a:t>
            </a:r>
            <a:endParaRPr lang="fr-FR" sz="1000" b="1" u="none">
              <a:solidFill>
                <a:schemeClr val="bg1"/>
              </a:solidFill>
            </a:endParaRPr>
          </a:p>
        </xdr:txBody>
      </xdr:sp>
      <xdr:pic macro="[2]!ajtmouv">
        <xdr:nvPicPr>
          <xdr:cNvPr id="35" name="Image 34">
            <a:extLst>
              <a:ext uri="{FF2B5EF4-FFF2-40B4-BE49-F238E27FC236}">
                <a16:creationId xmlns:a16="http://schemas.microsoft.com/office/drawing/2014/main" id="{6C94682A-34FA-4BDC-9E5B-05069FFFBF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025" y="190500"/>
            <a:ext cx="224612" cy="281762"/>
          </a:xfrm>
          <a:prstGeom prst="rect">
            <a:avLst/>
          </a:prstGeom>
        </xdr:spPr>
      </xdr:pic>
    </xdr:grpSp>
    <xdr:clientData/>
  </xdr:twoCellAnchor>
  <xdr:twoCellAnchor editAs="absolute">
    <xdr:from>
      <xdr:col>25</xdr:col>
      <xdr:colOff>533399</xdr:colOff>
      <xdr:row>0</xdr:row>
      <xdr:rowOff>95250</xdr:rowOff>
    </xdr:from>
    <xdr:to>
      <xdr:col>28</xdr:col>
      <xdr:colOff>180974</xdr:colOff>
      <xdr:row>0</xdr:row>
      <xdr:rowOff>504825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584BE2EB-0C9F-C816-003A-52D1531EB94E}"/>
            </a:ext>
          </a:extLst>
        </xdr:cNvPr>
        <xdr:cNvGrpSpPr/>
      </xdr:nvGrpSpPr>
      <xdr:grpSpPr>
        <a:xfrm>
          <a:off x="16544924" y="95250"/>
          <a:ext cx="1476375" cy="409575"/>
          <a:chOff x="9155056" y="594777"/>
          <a:chExt cx="1266824" cy="447675"/>
        </a:xfrm>
      </xdr:grpSpPr>
      <xdr:sp macro="[0]!Archivage" textlink="">
        <xdr:nvSpPr>
          <xdr:cNvPr id="7" name="Rectangle à coins arrondis 17">
            <a:extLst>
              <a:ext uri="{FF2B5EF4-FFF2-40B4-BE49-F238E27FC236}">
                <a16:creationId xmlns:a16="http://schemas.microsoft.com/office/drawing/2014/main" id="{093DD2CE-4548-266E-5E92-35B1EFE4F527}"/>
              </a:ext>
            </a:extLst>
          </xdr:cNvPr>
          <xdr:cNvSpPr/>
        </xdr:nvSpPr>
        <xdr:spPr>
          <a:xfrm>
            <a:off x="9155056" y="594777"/>
            <a:ext cx="1266824" cy="447675"/>
          </a:xfrm>
          <a:prstGeom prst="roundRect">
            <a:avLst/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u="none" baseline="0">
                <a:solidFill>
                  <a:schemeClr val="bg1"/>
                </a:solidFill>
              </a:rPr>
              <a:t>Archiver</a:t>
            </a:r>
            <a:endParaRPr lang="fr-FR" sz="1000" b="1" u="none">
              <a:solidFill>
                <a:schemeClr val="bg1"/>
              </a:solidFill>
            </a:endParaRPr>
          </a:p>
        </xdr:txBody>
      </xdr:sp>
      <xdr:pic macro="[2]!ajtmouv">
        <xdr:nvPicPr>
          <xdr:cNvPr id="8" name="Image 7">
            <a:extLst>
              <a:ext uri="{FF2B5EF4-FFF2-40B4-BE49-F238E27FC236}">
                <a16:creationId xmlns:a16="http://schemas.microsoft.com/office/drawing/2014/main" id="{3B399369-F937-F367-ADCC-02761EC592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83631" y="718602"/>
            <a:ext cx="280800" cy="280800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563250</xdr:rowOff>
    </xdr:from>
    <xdr:to>
      <xdr:col>3</xdr:col>
      <xdr:colOff>723900</xdr:colOff>
      <xdr:row>3</xdr:row>
      <xdr:rowOff>58425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72B9747-3485-4327-A193-282222470D78}"/>
            </a:ext>
          </a:extLst>
        </xdr:cNvPr>
        <xdr:cNvGrpSpPr/>
      </xdr:nvGrpSpPr>
      <xdr:grpSpPr>
        <a:xfrm>
          <a:off x="0" y="563250"/>
          <a:ext cx="3990975" cy="447675"/>
          <a:chOff x="333375" y="714375"/>
          <a:chExt cx="3990975" cy="447675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18A21467-108C-0ED6-7833-9CF77C8C5AD2}"/>
              </a:ext>
            </a:extLst>
          </xdr:cNvPr>
          <xdr:cNvGrpSpPr/>
        </xdr:nvGrpSpPr>
        <xdr:grpSpPr>
          <a:xfrm>
            <a:off x="333375" y="714375"/>
            <a:ext cx="1266824" cy="447675"/>
            <a:chOff x="333375" y="695325"/>
            <a:chExt cx="1266824" cy="447675"/>
          </a:xfrm>
        </xdr:grpSpPr>
        <xdr:sp macro="[2]!ouverture_formclient" textlink="">
          <xdr:nvSpPr>
            <xdr:cNvPr id="21" name="Rectangle à coins arrondis 20">
              <a:extLst>
                <a:ext uri="{FF2B5EF4-FFF2-40B4-BE49-F238E27FC236}">
                  <a16:creationId xmlns:a16="http://schemas.microsoft.com/office/drawing/2014/main" id="{A614AECA-B942-6633-2C12-88C8498E54A7}"/>
                </a:ext>
              </a:extLst>
            </xdr:cNvPr>
            <xdr:cNvSpPr/>
          </xdr:nvSpPr>
          <xdr:spPr>
            <a:xfrm>
              <a:off x="333375" y="695325"/>
              <a:ext cx="1266824" cy="447675"/>
            </a:xfrm>
            <a:prstGeom prst="roundRect">
              <a:avLst/>
            </a:prstGeom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 u="none">
                  <a:solidFill>
                    <a:schemeClr val="bg1"/>
                  </a:solidFill>
                </a:rPr>
                <a:t>Ajouter</a:t>
              </a:r>
              <a:r>
                <a:rPr lang="fr-FR" sz="1000" b="1" u="none" baseline="0">
                  <a:solidFill>
                    <a:schemeClr val="bg1"/>
                  </a:solidFill>
                </a:rPr>
                <a:t> un       client</a:t>
              </a:r>
              <a:endParaRPr lang="fr-FR" sz="1000" b="1" u="none">
                <a:solidFill>
                  <a:schemeClr val="bg1"/>
                </a:solidFill>
              </a:endParaRPr>
            </a:p>
          </xdr:txBody>
        </xdr:sp>
        <xdr:pic macro="[2]!ouverture_formclient">
          <xdr:nvPicPr>
            <xdr:cNvPr id="22" name="Image 21">
              <a:extLst>
                <a:ext uri="{FF2B5EF4-FFF2-40B4-BE49-F238E27FC236}">
                  <a16:creationId xmlns:a16="http://schemas.microsoft.com/office/drawing/2014/main" id="{121CDEFE-117B-E991-80BA-AE4F6F42B33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1000" y="790575"/>
              <a:ext cx="281762" cy="281762"/>
            </a:xfrm>
            <a:prstGeom prst="rect">
              <a:avLst/>
            </a:prstGeom>
          </xdr:spPr>
        </xdr:pic>
      </xdr:grpSp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10B8FCA5-C37C-AFAC-F4F3-8575379E1FD8}"/>
              </a:ext>
            </a:extLst>
          </xdr:cNvPr>
          <xdr:cNvGrpSpPr/>
        </xdr:nvGrpSpPr>
        <xdr:grpSpPr>
          <a:xfrm>
            <a:off x="1695450" y="714375"/>
            <a:ext cx="1266824" cy="447675"/>
            <a:chOff x="2076450" y="676275"/>
            <a:chExt cx="1266824" cy="447675"/>
          </a:xfrm>
        </xdr:grpSpPr>
        <xdr:sp macro="[2]!ouverture_formclient" textlink="">
          <xdr:nvSpPr>
            <xdr:cNvPr id="19" name="Rectangle à coins arrondis 18">
              <a:extLst>
                <a:ext uri="{FF2B5EF4-FFF2-40B4-BE49-F238E27FC236}">
                  <a16:creationId xmlns:a16="http://schemas.microsoft.com/office/drawing/2014/main" id="{03FE42E0-FF22-392B-DFCA-7BCE6AFE8DE9}"/>
                </a:ext>
              </a:extLst>
            </xdr:cNvPr>
            <xdr:cNvSpPr/>
          </xdr:nvSpPr>
          <xdr:spPr>
            <a:xfrm>
              <a:off x="2076450" y="676275"/>
              <a:ext cx="1266824" cy="447675"/>
            </a:xfrm>
            <a:prstGeom prst="roundRect">
              <a:avLst/>
            </a:prstGeom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Modifier un</a:t>
              </a:r>
            </a:p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 client</a:t>
              </a:r>
              <a:endParaRPr lang="fr-FR" sz="1000" b="1" u="none">
                <a:solidFill>
                  <a:schemeClr val="bg1"/>
                </a:solidFill>
              </a:endParaRPr>
            </a:p>
          </xdr:txBody>
        </xdr:sp>
        <xdr:pic macro="[2]!ouverture_formclient">
          <xdr:nvPicPr>
            <xdr:cNvPr id="20" name="Image 19">
              <a:extLst>
                <a:ext uri="{FF2B5EF4-FFF2-40B4-BE49-F238E27FC236}">
                  <a16:creationId xmlns:a16="http://schemas.microsoft.com/office/drawing/2014/main" id="{C35047A2-4CC3-97DE-EE4E-6D8CC464FF5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52650" y="790575"/>
              <a:ext cx="280800" cy="280800"/>
            </a:xfrm>
            <a:prstGeom prst="rect">
              <a:avLst/>
            </a:prstGeom>
          </xdr:spPr>
        </xdr:pic>
      </xdr:grpSp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D085F9A6-487C-AF7D-23FE-9F373EC5415F}"/>
              </a:ext>
            </a:extLst>
          </xdr:cNvPr>
          <xdr:cNvGrpSpPr/>
        </xdr:nvGrpSpPr>
        <xdr:grpSpPr>
          <a:xfrm>
            <a:off x="3057526" y="714375"/>
            <a:ext cx="1266824" cy="447675"/>
            <a:chOff x="3629026" y="752475"/>
            <a:chExt cx="1266824" cy="447675"/>
          </a:xfrm>
        </xdr:grpSpPr>
        <xdr:sp macro="[2]!ajtart" textlink="">
          <xdr:nvSpPr>
            <xdr:cNvPr id="17" name="Rectangle à coins arrondis 16">
              <a:extLst>
                <a:ext uri="{FF2B5EF4-FFF2-40B4-BE49-F238E27FC236}">
                  <a16:creationId xmlns:a16="http://schemas.microsoft.com/office/drawing/2014/main" id="{F5AE0B47-259C-2C0F-AA8E-557695D53968}"/>
                </a:ext>
              </a:extLst>
            </xdr:cNvPr>
            <xdr:cNvSpPr/>
          </xdr:nvSpPr>
          <xdr:spPr>
            <a:xfrm>
              <a:off x="3629026" y="752475"/>
              <a:ext cx="1266824" cy="447675"/>
            </a:xfrm>
            <a:prstGeom prst="roundRect">
              <a:avLst/>
            </a:prstGeom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Supprimer </a:t>
              </a:r>
            </a:p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un client</a:t>
              </a:r>
              <a:endParaRPr lang="fr-FR" sz="1000" b="1" u="none">
                <a:solidFill>
                  <a:schemeClr val="bg1"/>
                </a:solidFill>
              </a:endParaRPr>
            </a:p>
          </xdr:txBody>
        </xdr:sp>
        <xdr:pic>
          <xdr:nvPicPr>
            <xdr:cNvPr id="18" name="Image 17">
              <a:extLst>
                <a:ext uri="{FF2B5EF4-FFF2-40B4-BE49-F238E27FC236}">
                  <a16:creationId xmlns:a16="http://schemas.microsoft.com/office/drawing/2014/main" id="{79E5D215-0013-5803-3729-0C8D4EEBF56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05225" y="876300"/>
              <a:ext cx="280800" cy="280800"/>
            </a:xfrm>
            <a:prstGeom prst="rect">
              <a:avLst/>
            </a:prstGeom>
          </xdr:spPr>
        </xdr:pic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/AppData/Local/Temp/3_GESTIONPLANS-v3.0.a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/Suivi%20Cde%2013-0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Formulaire_Enr"/>
      <sheetName val="2-Dem_maj"/>
      <sheetName val="Paramètres"/>
      <sheetName val="Archivage Plans"/>
      <sheetName val="3_GESTIONPLANS-v3.0.aTEST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nexion"/>
      <sheetName val="Accueil"/>
      <sheetName val="Base de donnée articles"/>
      <sheetName val="Base de donnée client"/>
      <sheetName val="Base de donnée fournisseur"/>
      <sheetName val="Bon de commande "/>
      <sheetName val="Bon de livraison"/>
      <sheetName val="Paramètre"/>
      <sheetName val="Mouvement stock"/>
      <sheetName val="BL"/>
      <sheetName val="Configuration"/>
      <sheetName val="Suivi Cde 13-09"/>
    </sheetNames>
    <definedNames>
      <definedName name="ajtart"/>
      <definedName name="ajtmouv"/>
      <definedName name="ouverture_formclie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69F860-D46A-4D93-BC91-A8D6738F4720}" name="Tableau5" displayName="Tableau5" ref="B5:AC8" totalsRowCount="1" headerRowDxfId="83" dataDxfId="82" totalsRowBorderDxfId="81">
  <autoFilter ref="B5:AC7" xr:uid="{7869F860-D46A-4D93-BC91-A8D6738F4720}"/>
  <tableColumns count="28">
    <tableColumn id="1" xr3:uid="{43178067-1E7E-4652-BCDF-D4DB4F993579}" name="Type" totalsRowLabel="Facture" dataDxfId="76" totalsRowDxfId="48"/>
    <tableColumn id="2" xr3:uid="{07730211-97B5-46CC-BD13-6D66E0832ABB}" name="Date de Cde" dataDxfId="75" totalsRowDxfId="47"/>
    <tableColumn id="9" xr3:uid="{95AE8016-882D-4A28-8460-98585CEE130F}" name="Fournisseurs" dataDxfId="74" totalsRowDxfId="46"/>
    <tableColumn id="15" xr3:uid="{97F30250-64FD-4CE5-B310-6DC6EBDD065D}" name="Bcde" dataDxfId="73" totalsRowDxfId="45"/>
    <tableColumn id="10" xr3:uid="{9542E975-CA43-4FFE-BB2A-AFB607C6ABB8}" name="Articles" dataDxfId="72" totalsRowDxfId="44"/>
    <tableColumn id="11" xr3:uid="{9D0AC186-745A-42CE-8272-50CE86AD1953}" name="Quantité" dataDxfId="71" totalsRowDxfId="43"/>
    <tableColumn id="3" xr3:uid="{4017A7AE-75CF-40A1-A779-0A6E878B2B80}" name="Livraison à " dataDxfId="70" totalsRowDxfId="42"/>
    <tableColumn id="13" xr3:uid="{F320BC92-E69B-471E-8D85-16DEEC8A2649}" name="Date de départ" dataDxfId="69" totalsRowDxfId="41"/>
    <tableColumn id="5" xr3:uid="{EDDC9E1D-2728-4308-8CEB-4581179B01E9}" name="Date de_x000a_Livraison" dataDxfId="68" totalsRowDxfId="40"/>
    <tableColumn id="14" xr3:uid="{F1685765-C67D-442C-B6F1-74C1D41E4B99}" name="Acc. Récept°" dataDxfId="67" totalsRowDxfId="39"/>
    <tableColumn id="6" xr3:uid="{8A7659C2-2963-49EB-85DC-6398AD3D2011}" name="Livraison_x000a_ effectué" dataDxfId="66" totalsRowDxfId="38"/>
    <tableColumn id="7" xr3:uid="{7D54E3EA-E01B-4214-AE14-81DD3DA48E19}" name="Date Livraison_x000a_" dataDxfId="65" totalsRowDxfId="37"/>
    <tableColumn id="18" xr3:uid="{16E2CF97-F967-414A-B38D-8BC047DC0A1A}" name="Prix Unitaire _x000a_Achat" dataDxfId="64" totalsRowDxfId="36" dataCellStyle="Monétaire"/>
    <tableColumn id="28" xr3:uid="{2535FA12-0909-4311-87C5-7EEA7321D660}" name="Total Montant HT" dataDxfId="63" totalsRowDxfId="35" dataCellStyle="Monétaire">
      <calculatedColumnFormula>Tableau5[[#This Row],[Prix Unitaire 
Achat]]*Tableau5[[#This Row],[Quantité]]</calculatedColumnFormula>
    </tableColumn>
    <tableColumn id="16" xr3:uid="{FCB8B790-A331-44F4-B582-6EFA6D106C0D}" name="Colonne1" dataDxfId="62" totalsRowDxfId="34"/>
    <tableColumn id="19" xr3:uid="{9C41CE31-56AC-4FE2-A423-C45EEAC3D2E2}" name="Colonne2" dataDxfId="61" totalsRowDxfId="33"/>
    <tableColumn id="4" xr3:uid="{A9F3A410-334A-41A6-AA76-04C5947D5562}" name="Colonne3" dataDxfId="60" totalsRowDxfId="32"/>
    <tableColumn id="20" xr3:uid="{8383E6FC-8FDD-4614-9F75-8A349742F775}" name="Colonne4" dataDxfId="59" totalsRowDxfId="31"/>
    <tableColumn id="8" xr3:uid="{7B717564-B8BC-4256-A0BD-111C647846AC}" name="Stock" dataDxfId="58" totalsRowDxfId="30"/>
    <tableColumn id="21" xr3:uid="{3A613AB6-99C1-464F-A6CB-798DA49D7337}" name="Qu Stock" dataDxfId="57" totalsRowDxfId="29"/>
    <tableColumn id="12" xr3:uid="{52871EAB-C99F-451E-A47D-8359FD790D99}" name="Date " dataDxfId="56" totalsRowDxfId="28"/>
    <tableColumn id="17" xr3:uid="{42008F08-2405-4A4F-BC57-AC3181C49D6B}" name="BL Client N° " dataDxfId="55" totalsRowDxfId="27"/>
    <tableColumn id="22" xr3:uid="{2E77A5EA-36F6-4717-A085-1E0993023E65}" name="BL Client N° 2" dataDxfId="54" totalsRowDxfId="26"/>
    <tableColumn id="23" xr3:uid="{B51C0AFB-F175-4366-A2B6-6AC3268EAFB5}" name="Facture_x000a_ reçue_x000a_" dataDxfId="53" totalsRowDxfId="25"/>
    <tableColumn id="26" xr3:uid="{41EA8EF7-FEA9-4526-91EA-A3DB58DBEBC1}" name="N° Fact" dataDxfId="52" totalsRowDxfId="24"/>
    <tableColumn id="24" xr3:uid="{717AAD6A-CD7B-496F-8C97-8D39A814E48E}" name="Facture_x000a_ émise" dataDxfId="51" totalsRowDxfId="23"/>
    <tableColumn id="25" xr3:uid="{00BB56CE-EA89-4827-B44E-DB07F7DB8844}" name="Motant TTC" dataDxfId="50" totalsRowDxfId="22" dataCellStyle="Monétaire">
      <calculatedColumnFormula>Tableau5[[#This Row],[Prix Unitaire 
Achat]]*Tableau5[[#This Row],[Quantité]]</calculatedColumnFormula>
    </tableColumn>
    <tableColumn id="27" xr3:uid="{444F4D76-B67B-4CBB-9201-D8E830E2334D}" name="Échéance" dataDxfId="49" totalsRowDxfId="21" dataCellStyle="Monétair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235E6F-55F8-44BB-B878-70915D3FDE6E}" name="Tableau13" displayName="Tableau13" ref="B5:E22" totalsRowShown="0">
  <autoFilter ref="B5:E22" xr:uid="{99235E6F-55F8-44BB-B878-70915D3FDE6E}"/>
  <tableColumns count="4">
    <tableColumn id="1" xr3:uid="{7483BD99-CA34-4FF4-ABCC-2A1E039E3490}" name="Colonne1" dataDxfId="80"/>
    <tableColumn id="2" xr3:uid="{EAF608F2-5A66-4709-9ECE-823E825FAE0D}" name="Colonne2" dataDxfId="79"/>
    <tableColumn id="3" xr3:uid="{84D8EAAA-739B-4D93-8D08-85F420EF8967}" name="Colonne3" dataDxfId="78"/>
    <tableColumn id="4" xr3:uid="{E375AC91-F810-40B5-8924-0002DF2622E8}" name="Colonne4" dataDxfId="7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4869D-6817-4D70-A890-7091578192E1}">
  <sheetPr codeName="Feuil5"/>
  <dimension ref="A1:Y15"/>
  <sheetViews>
    <sheetView workbookViewId="0">
      <selection activeCell="A2" sqref="A2"/>
    </sheetView>
  </sheetViews>
  <sheetFormatPr baseColWidth="10" defaultColWidth="18.85546875" defaultRowHeight="15" x14ac:dyDescent="0.25"/>
  <cols>
    <col min="1" max="1" width="32.7109375" style="15" bestFit="1" customWidth="1"/>
    <col min="2" max="2" width="13.85546875" style="16" customWidth="1"/>
    <col min="3" max="3" width="46.85546875" style="17" customWidth="1"/>
    <col min="4" max="4" width="29" style="14" bestFit="1" customWidth="1"/>
    <col min="5" max="5" width="12.28515625" style="36" customWidth="1"/>
    <col min="6" max="6" width="68.140625" style="21" customWidth="1"/>
    <col min="7" max="7" width="9" style="35" customWidth="1"/>
    <col min="8" max="8" width="23.28515625" style="15" customWidth="1"/>
    <col min="9" max="9" width="37.85546875" style="15" bestFit="1" customWidth="1"/>
    <col min="10" max="10" width="15.42578125" style="19" customWidth="1"/>
    <col min="11" max="11" width="15.85546875" style="19" customWidth="1"/>
    <col min="12" max="12" width="19.5703125" style="20" customWidth="1"/>
    <col min="13" max="13" width="25.28515625" style="37" customWidth="1"/>
    <col min="14" max="14" width="13.28515625" style="15" customWidth="1"/>
    <col min="15" max="15" width="24.7109375" style="21" customWidth="1"/>
    <col min="16" max="16" width="18.85546875" style="15"/>
    <col min="17" max="17" width="18.85546875" style="21"/>
    <col min="18" max="18" width="29.140625" style="22" customWidth="1"/>
    <col min="19" max="19" width="17.140625" style="15" customWidth="1"/>
    <col min="20" max="20" width="38" style="15" bestFit="1" customWidth="1"/>
    <col min="21" max="22" width="18.85546875" style="15"/>
    <col min="23" max="23" width="23.28515625" style="15" customWidth="1"/>
    <col min="24" max="24" width="13.85546875" style="16" customWidth="1"/>
    <col min="25" max="16384" width="18.85546875" style="15"/>
  </cols>
  <sheetData>
    <row r="1" spans="1:25" s="14" customFormat="1" ht="60.75" customHeight="1" x14ac:dyDescent="0.25">
      <c r="A1" s="1" t="s">
        <v>2</v>
      </c>
      <c r="B1" s="1" t="s">
        <v>3</v>
      </c>
      <c r="C1" s="2" t="s">
        <v>28</v>
      </c>
      <c r="D1" s="1" t="s">
        <v>4</v>
      </c>
      <c r="E1" s="3" t="s">
        <v>5</v>
      </c>
      <c r="F1" s="1" t="s">
        <v>6</v>
      </c>
      <c r="G1" s="4" t="s">
        <v>5</v>
      </c>
      <c r="H1" s="5" t="s">
        <v>7</v>
      </c>
      <c r="I1" s="6" t="s">
        <v>8</v>
      </c>
      <c r="J1" s="5" t="s">
        <v>9</v>
      </c>
      <c r="K1" s="7" t="s">
        <v>10</v>
      </c>
      <c r="L1" s="5" t="s">
        <v>11</v>
      </c>
      <c r="M1" s="6" t="s">
        <v>12</v>
      </c>
      <c r="N1" s="8" t="s">
        <v>13</v>
      </c>
      <c r="O1" s="1" t="s">
        <v>14</v>
      </c>
      <c r="P1" s="6" t="s">
        <v>15</v>
      </c>
      <c r="Q1" s="9" t="s">
        <v>16</v>
      </c>
      <c r="R1" s="10" t="s">
        <v>17</v>
      </c>
      <c r="S1" s="11" t="s">
        <v>18</v>
      </c>
      <c r="T1" s="12" t="s">
        <v>19</v>
      </c>
      <c r="U1" s="13" t="s">
        <v>20</v>
      </c>
      <c r="V1" s="13" t="s">
        <v>21</v>
      </c>
      <c r="W1" s="5" t="s">
        <v>22</v>
      </c>
      <c r="X1" s="1" t="s">
        <v>3</v>
      </c>
      <c r="Y1" s="14" t="s">
        <v>78</v>
      </c>
    </row>
    <row r="2" spans="1:25" ht="15.75" x14ac:dyDescent="0.25">
      <c r="A2" s="203" t="s">
        <v>170</v>
      </c>
      <c r="B2" s="16" t="s">
        <v>23</v>
      </c>
      <c r="C2" s="17" t="s">
        <v>23</v>
      </c>
      <c r="D2" s="14" t="s">
        <v>23</v>
      </c>
      <c r="E2" s="36" t="s">
        <v>23</v>
      </c>
      <c r="F2" s="21" t="s">
        <v>23</v>
      </c>
      <c r="G2" s="35" t="s">
        <v>183</v>
      </c>
      <c r="H2" s="15" t="s">
        <v>23</v>
      </c>
      <c r="I2" s="15" t="s">
        <v>23</v>
      </c>
      <c r="J2" s="19" t="s">
        <v>23</v>
      </c>
      <c r="K2" s="18" t="s">
        <v>23</v>
      </c>
      <c r="L2" s="20" t="s">
        <v>23</v>
      </c>
      <c r="M2" s="37" t="s">
        <v>23</v>
      </c>
      <c r="O2" s="21" t="s">
        <v>184</v>
      </c>
      <c r="P2" s="15" t="s">
        <v>23</v>
      </c>
      <c r="Q2" s="21" t="s">
        <v>23</v>
      </c>
      <c r="R2" s="22" t="s">
        <v>23</v>
      </c>
      <c r="S2" s="15" t="s">
        <v>23</v>
      </c>
      <c r="T2" s="15" t="s">
        <v>23</v>
      </c>
      <c r="U2" s="15" t="s">
        <v>23</v>
      </c>
      <c r="V2" s="15" t="s">
        <v>23</v>
      </c>
      <c r="W2" s="15" t="s">
        <v>23</v>
      </c>
      <c r="X2" s="16" t="s">
        <v>23</v>
      </c>
      <c r="Y2" s="15" t="s">
        <v>23</v>
      </c>
    </row>
    <row r="3" spans="1:25" ht="15.75" x14ac:dyDescent="0.25">
      <c r="A3" s="203" t="s">
        <v>171</v>
      </c>
      <c r="K3" s="18"/>
    </row>
    <row r="4" spans="1:25" ht="15.75" x14ac:dyDescent="0.25">
      <c r="A4" s="203" t="s">
        <v>172</v>
      </c>
      <c r="K4" s="18"/>
    </row>
    <row r="5" spans="1:25" ht="15.75" x14ac:dyDescent="0.25">
      <c r="A5" s="203" t="s">
        <v>173</v>
      </c>
      <c r="B5" s="16" t="s">
        <v>23</v>
      </c>
      <c r="C5" s="17" t="s">
        <v>23</v>
      </c>
      <c r="D5" s="14" t="s">
        <v>23</v>
      </c>
      <c r="E5" s="36" t="s">
        <v>23</v>
      </c>
      <c r="F5" s="21" t="s">
        <v>23</v>
      </c>
      <c r="G5" s="35" t="s">
        <v>185</v>
      </c>
      <c r="H5" s="15" t="s">
        <v>23</v>
      </c>
      <c r="I5" s="15" t="s">
        <v>23</v>
      </c>
      <c r="J5" s="19" t="s">
        <v>23</v>
      </c>
      <c r="K5" s="18" t="s">
        <v>23</v>
      </c>
      <c r="L5" s="20" t="s">
        <v>23</v>
      </c>
      <c r="M5" s="37" t="s">
        <v>23</v>
      </c>
      <c r="O5" s="21" t="s">
        <v>186</v>
      </c>
      <c r="P5" s="15" t="s">
        <v>23</v>
      </c>
      <c r="Q5" s="21" t="s">
        <v>23</v>
      </c>
      <c r="R5" s="22" t="s">
        <v>23</v>
      </c>
      <c r="S5" s="15" t="s">
        <v>23</v>
      </c>
      <c r="T5" s="15" t="s">
        <v>23</v>
      </c>
      <c r="U5" s="15" t="s">
        <v>23</v>
      </c>
      <c r="V5" s="15" t="s">
        <v>23</v>
      </c>
      <c r="W5" s="15" t="s">
        <v>23</v>
      </c>
      <c r="X5" s="16" t="s">
        <v>23</v>
      </c>
      <c r="Y5" s="15" t="s">
        <v>23</v>
      </c>
    </row>
    <row r="6" spans="1:25" ht="15.75" x14ac:dyDescent="0.25">
      <c r="A6" s="203" t="s">
        <v>174</v>
      </c>
      <c r="K6" s="18"/>
    </row>
    <row r="7" spans="1:25" ht="15.75" x14ac:dyDescent="0.25">
      <c r="A7" s="203" t="s">
        <v>175</v>
      </c>
      <c r="K7" s="18"/>
    </row>
    <row r="8" spans="1:25" ht="15.75" x14ac:dyDescent="0.25">
      <c r="A8" s="203" t="s">
        <v>176</v>
      </c>
    </row>
    <row r="9" spans="1:25" ht="15.75" x14ac:dyDescent="0.25">
      <c r="A9" s="203" t="s">
        <v>177</v>
      </c>
    </row>
    <row r="10" spans="1:25" ht="15.75" x14ac:dyDescent="0.25">
      <c r="A10" s="203" t="s">
        <v>178</v>
      </c>
    </row>
    <row r="11" spans="1:25" ht="15.75" x14ac:dyDescent="0.25">
      <c r="A11" s="203" t="s">
        <v>179</v>
      </c>
    </row>
    <row r="12" spans="1:25" ht="15.75" x14ac:dyDescent="0.25">
      <c r="A12" s="203" t="s">
        <v>180</v>
      </c>
    </row>
    <row r="13" spans="1:25" ht="15.75" x14ac:dyDescent="0.25">
      <c r="A13" s="203" t="s">
        <v>181</v>
      </c>
    </row>
    <row r="14" spans="1:25" ht="15.75" x14ac:dyDescent="0.25">
      <c r="A14" s="203" t="s">
        <v>182</v>
      </c>
    </row>
    <row r="15" spans="1:25" ht="15.75" x14ac:dyDescent="0.25">
      <c r="A15" s="24"/>
    </row>
  </sheetData>
  <autoFilter ref="A1:W1" xr:uid="{B284869D-6817-4D70-A890-7091578192E1}"/>
  <sortState xmlns:xlrd2="http://schemas.microsoft.com/office/spreadsheetml/2017/richdata2" ref="A2:Z14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6A679-4CA0-4711-80A8-67E4C5500601}">
  <sheetPr codeName="Feuil14"/>
  <dimension ref="A1:BH3"/>
  <sheetViews>
    <sheetView tabSelected="1" workbookViewId="0">
      <selection activeCell="AF2" sqref="AF1:BD1048576"/>
    </sheetView>
  </sheetViews>
  <sheetFormatPr baseColWidth="10" defaultRowHeight="15" x14ac:dyDescent="0.25"/>
  <cols>
    <col min="1" max="1" width="11.42578125" style="41"/>
    <col min="2" max="2" width="12.85546875" style="41" customWidth="1"/>
    <col min="3" max="5" width="11.42578125" style="41"/>
    <col min="6" max="6" width="13.42578125" style="41" bestFit="1" customWidth="1"/>
    <col min="7" max="31" width="11.42578125" style="41"/>
    <col min="32" max="56" width="0" style="41" hidden="1" customWidth="1"/>
    <col min="57" max="16384" width="11.42578125" style="41"/>
  </cols>
  <sheetData>
    <row r="1" spans="1:60" s="218" customFormat="1" ht="43.5" customHeight="1" thickBot="1" x14ac:dyDescent="0.3">
      <c r="A1" s="204" t="s">
        <v>98</v>
      </c>
      <c r="B1" s="205"/>
      <c r="C1" s="205"/>
      <c r="D1" s="206"/>
      <c r="E1" s="207" t="s">
        <v>91</v>
      </c>
      <c r="F1" s="208" t="s">
        <v>44</v>
      </c>
      <c r="G1" s="209" t="s">
        <v>99</v>
      </c>
      <c r="H1" s="210"/>
      <c r="I1" s="210"/>
      <c r="J1" s="210"/>
      <c r="K1" s="210"/>
      <c r="L1" s="211" t="s">
        <v>100</v>
      </c>
      <c r="M1" s="212"/>
      <c r="N1" s="212"/>
      <c r="O1" s="212"/>
      <c r="P1" s="212"/>
      <c r="Q1" s="213" t="s">
        <v>101</v>
      </c>
      <c r="R1" s="214"/>
      <c r="S1" s="214"/>
      <c r="T1" s="214"/>
      <c r="U1" s="214"/>
      <c r="V1" s="209" t="s">
        <v>102</v>
      </c>
      <c r="W1" s="210"/>
      <c r="X1" s="210"/>
      <c r="Y1" s="210"/>
      <c r="Z1" s="210"/>
      <c r="AA1" s="211" t="s">
        <v>103</v>
      </c>
      <c r="AB1" s="212"/>
      <c r="AC1" s="212"/>
      <c r="AD1" s="212"/>
      <c r="AE1" s="212"/>
      <c r="AF1" s="215" t="s">
        <v>104</v>
      </c>
      <c r="AG1" s="216"/>
      <c r="AH1" s="216"/>
      <c r="AI1" s="216"/>
      <c r="AJ1" s="223"/>
      <c r="AK1" s="220" t="s">
        <v>105</v>
      </c>
      <c r="AL1" s="221"/>
      <c r="AM1" s="221"/>
      <c r="AN1" s="221"/>
      <c r="AO1" s="222"/>
      <c r="AP1" s="224" t="s">
        <v>106</v>
      </c>
      <c r="AQ1" s="225"/>
      <c r="AR1" s="225"/>
      <c r="AS1" s="225"/>
      <c r="AT1" s="226"/>
      <c r="AU1" s="215" t="s">
        <v>107</v>
      </c>
      <c r="AV1" s="216"/>
      <c r="AW1" s="216"/>
      <c r="AX1" s="216"/>
      <c r="AY1" s="223"/>
      <c r="AZ1" s="220" t="s">
        <v>108</v>
      </c>
      <c r="BA1" s="221"/>
      <c r="BB1" s="221"/>
      <c r="BC1" s="221"/>
      <c r="BD1" s="222"/>
      <c r="BE1" s="182" t="s">
        <v>76</v>
      </c>
      <c r="BF1" s="183"/>
      <c r="BG1" s="184"/>
      <c r="BH1" s="217"/>
    </row>
    <row r="2" spans="1:60" s="191" customFormat="1" ht="21" customHeight="1" thickBot="1" x14ac:dyDescent="0.25">
      <c r="A2" s="113" t="s">
        <v>109</v>
      </c>
      <c r="B2" s="132" t="s">
        <v>34</v>
      </c>
      <c r="C2" s="132" t="s">
        <v>110</v>
      </c>
      <c r="D2" s="185" t="s">
        <v>111</v>
      </c>
      <c r="E2" s="186" t="s">
        <v>112</v>
      </c>
      <c r="F2" s="187" t="s">
        <v>113</v>
      </c>
      <c r="G2" s="187" t="s">
        <v>114</v>
      </c>
      <c r="H2" s="132" t="s">
        <v>115</v>
      </c>
      <c r="I2" s="132" t="s">
        <v>116</v>
      </c>
      <c r="J2" s="132" t="s">
        <v>117</v>
      </c>
      <c r="K2" s="132" t="s">
        <v>118</v>
      </c>
      <c r="L2" s="187" t="s">
        <v>119</v>
      </c>
      <c r="M2" s="132" t="s">
        <v>120</v>
      </c>
      <c r="N2" s="132" t="s">
        <v>121</v>
      </c>
      <c r="O2" s="132" t="s">
        <v>122</v>
      </c>
      <c r="P2" s="132" t="s">
        <v>118</v>
      </c>
      <c r="Q2" s="187" t="s">
        <v>123</v>
      </c>
      <c r="R2" s="132" t="s">
        <v>124</v>
      </c>
      <c r="S2" s="132" t="s">
        <v>125</v>
      </c>
      <c r="T2" s="132" t="s">
        <v>126</v>
      </c>
      <c r="U2" s="132" t="s">
        <v>127</v>
      </c>
      <c r="V2" s="187" t="s">
        <v>128</v>
      </c>
      <c r="W2" s="132" t="s">
        <v>129</v>
      </c>
      <c r="X2" s="132" t="s">
        <v>130</v>
      </c>
      <c r="Y2" s="132" t="s">
        <v>131</v>
      </c>
      <c r="Z2" s="132" t="s">
        <v>132</v>
      </c>
      <c r="AA2" s="187" t="s">
        <v>133</v>
      </c>
      <c r="AB2" s="132" t="s">
        <v>134</v>
      </c>
      <c r="AC2" s="132" t="s">
        <v>135</v>
      </c>
      <c r="AD2" s="132" t="s">
        <v>136</v>
      </c>
      <c r="AE2" s="132" t="s">
        <v>137</v>
      </c>
      <c r="AF2" s="187" t="s">
        <v>138</v>
      </c>
      <c r="AG2" s="132" t="s">
        <v>139</v>
      </c>
      <c r="AH2" s="132" t="s">
        <v>140</v>
      </c>
      <c r="AI2" s="132" t="s">
        <v>141</v>
      </c>
      <c r="AJ2" s="132" t="s">
        <v>142</v>
      </c>
      <c r="AK2" s="187" t="s">
        <v>143</v>
      </c>
      <c r="AL2" s="132" t="s">
        <v>144</v>
      </c>
      <c r="AM2" s="132" t="s">
        <v>145</v>
      </c>
      <c r="AN2" s="132" t="s">
        <v>146</v>
      </c>
      <c r="AO2" s="132" t="s">
        <v>58</v>
      </c>
      <c r="AP2" s="187" t="s">
        <v>147</v>
      </c>
      <c r="AQ2" s="132" t="s">
        <v>148</v>
      </c>
      <c r="AR2" s="132" t="s">
        <v>149</v>
      </c>
      <c r="AS2" s="132" t="s">
        <v>150</v>
      </c>
      <c r="AT2" s="132" t="s">
        <v>151</v>
      </c>
      <c r="AU2" s="187" t="s">
        <v>152</v>
      </c>
      <c r="AV2" s="132" t="s">
        <v>153</v>
      </c>
      <c r="AW2" s="132" t="s">
        <v>154</v>
      </c>
      <c r="AX2" s="132" t="s">
        <v>155</v>
      </c>
      <c r="AY2" s="132" t="s">
        <v>156</v>
      </c>
      <c r="AZ2" s="187" t="s">
        <v>157</v>
      </c>
      <c r="BA2" s="132" t="s">
        <v>158</v>
      </c>
      <c r="BB2" s="132" t="s">
        <v>159</v>
      </c>
      <c r="BC2" s="132" t="s">
        <v>160</v>
      </c>
      <c r="BD2" s="132" t="s">
        <v>161</v>
      </c>
      <c r="BE2" s="188" t="s">
        <v>26</v>
      </c>
      <c r="BF2" s="188" t="s">
        <v>162</v>
      </c>
      <c r="BG2" s="189" t="s">
        <v>163</v>
      </c>
      <c r="BH2" s="190" t="s">
        <v>164</v>
      </c>
    </row>
    <row r="3" spans="1:60" s="196" customFormat="1" ht="16.5" customHeight="1" x14ac:dyDescent="0.2">
      <c r="A3" s="192"/>
      <c r="B3" s="193"/>
      <c r="C3" s="193"/>
      <c r="D3" s="194"/>
      <c r="E3" s="195"/>
      <c r="F3" s="192"/>
      <c r="G3" s="192"/>
      <c r="I3" s="197"/>
      <c r="J3" s="197"/>
      <c r="L3" s="192"/>
      <c r="N3" s="197"/>
      <c r="O3" s="197"/>
      <c r="Q3" s="192"/>
      <c r="S3" s="197"/>
      <c r="T3" s="197"/>
      <c r="V3" s="192"/>
      <c r="X3" s="197"/>
      <c r="Y3" s="197"/>
      <c r="AA3" s="192"/>
      <c r="AC3" s="197"/>
      <c r="AD3" s="197"/>
      <c r="AF3" s="192"/>
      <c r="AH3" s="197"/>
      <c r="AI3" s="197"/>
      <c r="AK3" s="192"/>
      <c r="AM3" s="197"/>
      <c r="AN3" s="197"/>
      <c r="AP3" s="192"/>
      <c r="AR3" s="197"/>
      <c r="AS3" s="197"/>
      <c r="AU3" s="192"/>
      <c r="AW3" s="197"/>
      <c r="AX3" s="197"/>
      <c r="AZ3" s="192"/>
      <c r="BB3" s="197"/>
      <c r="BC3" s="197"/>
      <c r="BE3" s="198"/>
      <c r="BF3" s="199"/>
      <c r="BG3" s="200"/>
      <c r="BH3" s="201"/>
    </row>
  </sheetData>
  <mergeCells count="12">
    <mergeCell ref="AF1:AJ1"/>
    <mergeCell ref="AK1:AO1"/>
    <mergeCell ref="AP1:AT1"/>
    <mergeCell ref="AU1:AY1"/>
    <mergeCell ref="AZ1:BD1"/>
    <mergeCell ref="BE1:BG1"/>
    <mergeCell ref="A1:D1"/>
    <mergeCell ref="G1:K1"/>
    <mergeCell ref="L1:P1"/>
    <mergeCell ref="Q1:U1"/>
    <mergeCell ref="V1:Z1"/>
    <mergeCell ref="AA1:AE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FC053-62CD-4971-AE7A-4E02E13FBAA6}">
  <sheetPr codeName="Feuil3"/>
  <dimension ref="A1:BR2745"/>
  <sheetViews>
    <sheetView topLeftCell="B1" zoomScaleNormal="100" workbookViewId="0">
      <pane xSplit="28" ySplit="5" topLeftCell="AD6" activePane="bottomRight" state="frozen"/>
      <selection activeCell="B1" sqref="B1"/>
      <selection pane="topRight" activeCell="AD1" sqref="AD1"/>
      <selection pane="bottomLeft" activeCell="B6" sqref="B6"/>
      <selection pane="bottomRight" activeCell="D32" sqref="D32"/>
    </sheetView>
  </sheetViews>
  <sheetFormatPr baseColWidth="10" defaultRowHeight="15" x14ac:dyDescent="0.25"/>
  <cols>
    <col min="1" max="1" width="10.28515625" hidden="1" customWidth="1"/>
    <col min="2" max="2" width="6.42578125" customWidth="1"/>
    <col min="3" max="3" width="11.28515625" customWidth="1"/>
    <col min="4" max="4" width="19.7109375" customWidth="1"/>
    <col min="5" max="5" width="2.85546875" customWidth="1"/>
    <col min="6" max="6" width="22" customWidth="1"/>
    <col min="7" max="8" width="8" customWidth="1"/>
    <col min="9" max="9" width="13.42578125" customWidth="1"/>
    <col min="10" max="10" width="12.7109375" customWidth="1"/>
    <col min="11" max="11" width="9.42578125" style="98" customWidth="1"/>
    <col min="12" max="12" width="9" style="98" customWidth="1"/>
    <col min="13" max="13" width="7.85546875" style="99" customWidth="1"/>
    <col min="14" max="14" width="13.7109375" style="74" customWidth="1"/>
    <col min="15" max="15" width="13.7109375" style="40" customWidth="1"/>
    <col min="16" max="16" width="18.7109375" style="181" customWidth="1"/>
    <col min="17" max="17" width="7.5703125" style="98" bestFit="1" customWidth="1"/>
    <col min="18" max="18" width="17.85546875" style="137" bestFit="1" customWidth="1"/>
    <col min="19" max="19" width="8.42578125" style="98" bestFit="1" customWidth="1"/>
    <col min="20" max="20" width="9.140625" style="98" bestFit="1" customWidth="1"/>
    <col min="21" max="21" width="11.5703125" style="98" bestFit="1" customWidth="1"/>
    <col min="22" max="22" width="9.28515625" style="98" hidden="1" customWidth="1"/>
    <col min="23" max="23" width="14.140625" style="98" hidden="1" customWidth="1"/>
    <col min="24" max="24" width="4.5703125" style="98" hidden="1" customWidth="1"/>
    <col min="25" max="25" width="8.7109375" style="142" customWidth="1"/>
    <col min="26" max="26" width="8" style="142" customWidth="1"/>
    <col min="27" max="27" width="7.140625" style="145" customWidth="1"/>
    <col min="28" max="28" width="12.28515625" customWidth="1"/>
    <col min="30" max="70" width="11.42578125" style="134"/>
  </cols>
  <sheetData>
    <row r="1" spans="1:70" ht="45" customHeight="1" x14ac:dyDescent="0.25">
      <c r="B1" s="149"/>
      <c r="C1" s="150"/>
      <c r="D1" s="75"/>
      <c r="E1" s="76"/>
      <c r="F1" s="76"/>
      <c r="G1" s="75"/>
      <c r="H1" s="76"/>
      <c r="I1" s="76"/>
      <c r="J1" s="76"/>
      <c r="K1" s="96"/>
      <c r="L1" s="96"/>
      <c r="M1" s="97"/>
      <c r="N1" s="77"/>
      <c r="O1" s="78"/>
      <c r="P1" s="148"/>
      <c r="Q1" s="96"/>
      <c r="S1" s="96"/>
      <c r="T1" s="96"/>
      <c r="U1" s="96"/>
      <c r="V1" s="96"/>
      <c r="W1" s="96"/>
      <c r="X1" s="96"/>
      <c r="Y1" s="143"/>
      <c r="Z1" s="143"/>
      <c r="AA1" s="144"/>
      <c r="AB1" s="76"/>
      <c r="AC1" s="76"/>
    </row>
    <row r="2" spans="1:70" ht="20.25" customHeight="1" x14ac:dyDescent="0.25"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</row>
    <row r="3" spans="1:70" ht="34.5" customHeight="1" thickBot="1" x14ac:dyDescent="0.3">
      <c r="B3" s="202">
        <v>1</v>
      </c>
      <c r="C3" s="202">
        <v>2</v>
      </c>
      <c r="D3" s="202">
        <v>3</v>
      </c>
      <c r="E3" s="202">
        <v>4</v>
      </c>
      <c r="F3" s="202">
        <v>5</v>
      </c>
      <c r="G3" s="202">
        <v>6</v>
      </c>
      <c r="H3" s="202">
        <v>7</v>
      </c>
      <c r="I3" s="202">
        <v>8</v>
      </c>
      <c r="J3" s="202">
        <v>9</v>
      </c>
      <c r="K3" s="202">
        <v>10</v>
      </c>
      <c r="L3" s="202">
        <v>11</v>
      </c>
      <c r="M3" s="202">
        <v>12</v>
      </c>
      <c r="N3" s="202">
        <v>13</v>
      </c>
      <c r="O3" s="202">
        <v>14</v>
      </c>
      <c r="P3" s="202"/>
      <c r="Q3" s="202"/>
      <c r="R3" s="202"/>
      <c r="S3" s="202"/>
      <c r="T3" s="202">
        <v>19</v>
      </c>
      <c r="U3" s="202">
        <v>20</v>
      </c>
      <c r="V3" s="202">
        <v>21</v>
      </c>
      <c r="W3" s="202">
        <v>22</v>
      </c>
      <c r="X3" s="202">
        <v>23</v>
      </c>
      <c r="Y3" s="202">
        <v>24</v>
      </c>
      <c r="Z3" s="202">
        <v>25</v>
      </c>
      <c r="AA3" s="202">
        <v>26</v>
      </c>
      <c r="AB3" s="202">
        <v>27</v>
      </c>
      <c r="AC3" s="202">
        <v>28</v>
      </c>
    </row>
    <row r="4" spans="1:70" s="169" customFormat="1" ht="37.5" customHeight="1" thickBot="1" x14ac:dyDescent="0.3">
      <c r="B4" s="170"/>
      <c r="C4" s="171" t="s">
        <v>91</v>
      </c>
      <c r="D4" s="172" t="s">
        <v>44</v>
      </c>
      <c r="E4" s="171" t="s">
        <v>93</v>
      </c>
      <c r="F4" s="173" t="s">
        <v>97</v>
      </c>
      <c r="G4" s="173"/>
      <c r="H4" s="173"/>
      <c r="I4" s="173"/>
      <c r="J4" s="173"/>
      <c r="K4" s="173"/>
      <c r="L4" s="173"/>
      <c r="M4" s="173"/>
      <c r="N4" s="173"/>
      <c r="O4" s="173"/>
      <c r="P4" s="174"/>
      <c r="Q4" s="174"/>
      <c r="R4" s="174"/>
      <c r="S4" s="174"/>
      <c r="T4" s="175" t="s">
        <v>61</v>
      </c>
      <c r="U4" s="175"/>
      <c r="V4" s="176"/>
      <c r="W4" s="176"/>
      <c r="X4" s="176"/>
      <c r="Y4" s="177" t="s">
        <v>92</v>
      </c>
      <c r="Z4" s="178"/>
      <c r="AA4" s="178"/>
      <c r="AB4" s="178"/>
      <c r="AC4" s="179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0"/>
      <c r="AX4" s="180"/>
      <c r="AY4" s="180"/>
      <c r="AZ4" s="180"/>
      <c r="BA4" s="180"/>
      <c r="BB4" s="180"/>
      <c r="BC4" s="180"/>
      <c r="BD4" s="180"/>
      <c r="BE4" s="180"/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</row>
    <row r="5" spans="1:70" s="112" customFormat="1" ht="36.75" thickBot="1" x14ac:dyDescent="0.3">
      <c r="A5" s="111"/>
      <c r="B5" s="113" t="s">
        <v>46</v>
      </c>
      <c r="C5" s="132" t="s">
        <v>53</v>
      </c>
      <c r="D5" s="132" t="s">
        <v>24</v>
      </c>
      <c r="E5" s="113" t="s">
        <v>94</v>
      </c>
      <c r="F5" s="132" t="s">
        <v>52</v>
      </c>
      <c r="G5" s="132" t="s">
        <v>25</v>
      </c>
      <c r="H5" s="132" t="s">
        <v>54</v>
      </c>
      <c r="I5" s="132" t="s">
        <v>84</v>
      </c>
      <c r="J5" s="132" t="s">
        <v>62</v>
      </c>
      <c r="K5" s="132" t="s">
        <v>59</v>
      </c>
      <c r="L5" s="132" t="s">
        <v>63</v>
      </c>
      <c r="M5" s="132" t="s">
        <v>67</v>
      </c>
      <c r="N5" s="132" t="s">
        <v>75</v>
      </c>
      <c r="O5" s="132" t="s">
        <v>81</v>
      </c>
      <c r="P5" s="132" t="s">
        <v>48</v>
      </c>
      <c r="Q5" s="132" t="s">
        <v>49</v>
      </c>
      <c r="R5" s="132" t="s">
        <v>50</v>
      </c>
      <c r="S5" s="132" t="s">
        <v>51</v>
      </c>
      <c r="T5" s="132" t="s">
        <v>61</v>
      </c>
      <c r="U5" s="132" t="s">
        <v>70</v>
      </c>
      <c r="V5" s="132" t="s">
        <v>32</v>
      </c>
      <c r="W5" s="132" t="s">
        <v>71</v>
      </c>
      <c r="X5" s="132" t="s">
        <v>72</v>
      </c>
      <c r="Y5" s="146" t="s">
        <v>74</v>
      </c>
      <c r="Z5" s="132" t="s">
        <v>35</v>
      </c>
      <c r="AA5" s="146" t="s">
        <v>73</v>
      </c>
      <c r="AB5" s="132" t="s">
        <v>77</v>
      </c>
      <c r="AC5" s="133" t="s">
        <v>30</v>
      </c>
      <c r="AD5" s="135"/>
      <c r="AE5" s="135"/>
      <c r="AF5" s="135"/>
      <c r="AG5" s="135"/>
      <c r="AH5" s="135"/>
      <c r="AI5" s="135"/>
      <c r="AJ5" s="135"/>
      <c r="AK5" s="135"/>
      <c r="AL5" s="135"/>
      <c r="AM5" s="135"/>
      <c r="AN5" s="135"/>
      <c r="AO5" s="135"/>
      <c r="AP5" s="135"/>
      <c r="AQ5" s="135"/>
      <c r="AR5" s="135"/>
      <c r="AS5" s="135"/>
      <c r="AT5" s="135"/>
      <c r="AU5" s="135"/>
      <c r="AV5" s="135"/>
      <c r="AW5" s="135"/>
      <c r="AX5" s="135"/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35"/>
      <c r="BL5" s="135"/>
      <c r="BM5" s="135"/>
      <c r="BN5" s="135"/>
      <c r="BO5" s="135"/>
      <c r="BP5" s="135"/>
      <c r="BQ5" s="135"/>
      <c r="BR5" s="135"/>
    </row>
    <row r="6" spans="1:70" ht="15.75" x14ac:dyDescent="0.25">
      <c r="B6" s="153" t="s">
        <v>60</v>
      </c>
      <c r="C6" s="154" t="s">
        <v>96</v>
      </c>
      <c r="D6" s="219" t="s">
        <v>171</v>
      </c>
      <c r="E6" s="155"/>
      <c r="F6" s="156" t="s">
        <v>188</v>
      </c>
      <c r="G6" s="154">
        <v>20</v>
      </c>
      <c r="H6" s="153"/>
      <c r="I6" s="157" t="s">
        <v>187</v>
      </c>
      <c r="J6" s="153" t="s">
        <v>86</v>
      </c>
      <c r="K6" s="158"/>
      <c r="L6" s="159"/>
      <c r="M6" s="160"/>
      <c r="N6" s="147">
        <v>10</v>
      </c>
      <c r="O6" s="130">
        <f>Tableau5[[#This Row],[Prix Unitaire 
Achat]]*Tableau5[[#This Row],[Quantité]]</f>
        <v>200</v>
      </c>
      <c r="P6" s="161" t="s">
        <v>165</v>
      </c>
      <c r="Q6" s="162">
        <v>2</v>
      </c>
      <c r="R6" s="163" t="s">
        <v>166</v>
      </c>
      <c r="S6" s="162">
        <v>2</v>
      </c>
      <c r="T6" s="164" t="s">
        <v>69</v>
      </c>
      <c r="U6" s="165">
        <v>0</v>
      </c>
      <c r="V6" s="166"/>
      <c r="W6" s="166"/>
      <c r="X6" s="166"/>
      <c r="Y6" s="167"/>
      <c r="Z6" s="168"/>
      <c r="AA6" s="168"/>
      <c r="AB6" s="117">
        <f>Tableau5[[#This Row],[Prix Unitaire 
Achat]]*Tableau5[[#This Row],[Quantité]]</f>
        <v>200</v>
      </c>
      <c r="AC6" s="118"/>
    </row>
    <row r="7" spans="1:70" ht="15.75" x14ac:dyDescent="0.25">
      <c r="B7" s="153" t="s">
        <v>60</v>
      </c>
      <c r="C7" s="154" t="s">
        <v>96</v>
      </c>
      <c r="D7" s="219" t="s">
        <v>171</v>
      </c>
      <c r="E7" s="155"/>
      <c r="F7" s="156" t="s">
        <v>189</v>
      </c>
      <c r="G7" s="154">
        <v>32</v>
      </c>
      <c r="H7" s="153"/>
      <c r="I7" s="157" t="s">
        <v>187</v>
      </c>
      <c r="J7" s="153" t="s">
        <v>86</v>
      </c>
      <c r="K7" s="158"/>
      <c r="L7" s="159"/>
      <c r="M7" s="160"/>
      <c r="N7" s="147">
        <v>30</v>
      </c>
      <c r="O7" s="130">
        <f>Tableau5[[#This Row],[Prix Unitaire 
Achat]]*Tableau5[[#This Row],[Quantité]]</f>
        <v>960</v>
      </c>
      <c r="P7" s="161" t="s">
        <v>5</v>
      </c>
      <c r="Q7" s="162">
        <v>0</v>
      </c>
      <c r="R7" s="163" t="s">
        <v>5</v>
      </c>
      <c r="S7" s="162">
        <v>0</v>
      </c>
      <c r="T7" s="164" t="s">
        <v>68</v>
      </c>
      <c r="U7" s="165">
        <v>32</v>
      </c>
      <c r="V7" s="166"/>
      <c r="W7" s="166"/>
      <c r="X7" s="166"/>
      <c r="Y7" s="167"/>
      <c r="Z7" s="168"/>
      <c r="AA7" s="168"/>
      <c r="AB7" s="117">
        <f>Tableau5[[#This Row],[Prix Unitaire 
Achat]]*Tableau5[[#This Row],[Quantité]]</f>
        <v>960</v>
      </c>
      <c r="AC7" s="118"/>
    </row>
    <row r="8" spans="1:70" x14ac:dyDescent="0.25">
      <c r="B8" s="42" t="s">
        <v>76</v>
      </c>
      <c r="C8" s="123"/>
      <c r="D8" s="124"/>
      <c r="E8" s="17"/>
      <c r="F8" s="125"/>
      <c r="G8" s="123"/>
      <c r="H8" s="42"/>
      <c r="I8" s="129"/>
      <c r="J8" s="42"/>
      <c r="K8" s="126"/>
      <c r="L8" s="126"/>
      <c r="M8" s="127"/>
      <c r="N8" s="131"/>
      <c r="O8" s="128"/>
      <c r="P8" s="136"/>
      <c r="Q8" s="109"/>
      <c r="R8" s="138"/>
      <c r="S8" s="119"/>
      <c r="T8" s="121"/>
      <c r="U8" s="122"/>
      <c r="V8" s="120"/>
      <c r="W8" s="110"/>
      <c r="X8" s="114"/>
      <c r="Y8" s="140"/>
      <c r="Z8" s="141"/>
      <c r="AA8" s="141"/>
      <c r="AB8" s="116"/>
      <c r="AC8" s="115"/>
    </row>
    <row r="9" spans="1:70" x14ac:dyDescent="0.25">
      <c r="R9" s="139"/>
      <c r="U9" s="100"/>
    </row>
    <row r="10" spans="1:70" x14ac:dyDescent="0.25">
      <c r="R10" s="139"/>
      <c r="U10" s="100"/>
    </row>
    <row r="11" spans="1:70" x14ac:dyDescent="0.25">
      <c r="R11" s="139"/>
      <c r="U11" s="100"/>
    </row>
    <row r="12" spans="1:70" x14ac:dyDescent="0.25">
      <c r="R12" s="139"/>
      <c r="U12" s="100"/>
    </row>
    <row r="13" spans="1:70" x14ac:dyDescent="0.25">
      <c r="R13" s="139"/>
      <c r="U13" s="100"/>
    </row>
    <row r="14" spans="1:70" x14ac:dyDescent="0.25">
      <c r="R14" s="139"/>
      <c r="U14" s="100"/>
    </row>
    <row r="15" spans="1:70" x14ac:dyDescent="0.25">
      <c r="R15" s="139"/>
      <c r="U15" s="100"/>
    </row>
    <row r="16" spans="1:70" x14ac:dyDescent="0.25">
      <c r="R16" s="139"/>
      <c r="U16" s="100"/>
    </row>
    <row r="17" spans="18:21" x14ac:dyDescent="0.25">
      <c r="R17" s="139"/>
      <c r="U17" s="100"/>
    </row>
    <row r="18" spans="18:21" x14ac:dyDescent="0.25">
      <c r="R18" s="139"/>
    </row>
    <row r="19" spans="18:21" x14ac:dyDescent="0.25">
      <c r="R19" s="139"/>
    </row>
    <row r="20" spans="18:21" x14ac:dyDescent="0.25">
      <c r="R20" s="139"/>
    </row>
    <row r="21" spans="18:21" x14ac:dyDescent="0.25">
      <c r="R21" s="139"/>
    </row>
    <row r="22" spans="18:21" x14ac:dyDescent="0.25">
      <c r="R22" s="139"/>
    </row>
    <row r="23" spans="18:21" x14ac:dyDescent="0.25">
      <c r="R23" s="139"/>
    </row>
    <row r="24" spans="18:21" x14ac:dyDescent="0.25">
      <c r="R24" s="139"/>
    </row>
    <row r="25" spans="18:21" x14ac:dyDescent="0.25">
      <c r="R25" s="139"/>
    </row>
    <row r="26" spans="18:21" x14ac:dyDescent="0.25">
      <c r="R26" s="139"/>
    </row>
    <row r="27" spans="18:21" x14ac:dyDescent="0.25">
      <c r="R27" s="139"/>
    </row>
    <row r="28" spans="18:21" x14ac:dyDescent="0.25">
      <c r="R28" s="139"/>
    </row>
    <row r="29" spans="18:21" x14ac:dyDescent="0.25">
      <c r="R29" s="139"/>
    </row>
    <row r="30" spans="18:21" x14ac:dyDescent="0.25">
      <c r="R30" s="139"/>
    </row>
    <row r="31" spans="18:21" x14ac:dyDescent="0.25">
      <c r="R31" s="139"/>
    </row>
    <row r="32" spans="18:21" x14ac:dyDescent="0.25">
      <c r="R32" s="139"/>
    </row>
    <row r="33" spans="18:18" x14ac:dyDescent="0.25">
      <c r="R33" s="139"/>
    </row>
    <row r="34" spans="18:18" x14ac:dyDescent="0.25">
      <c r="R34" s="139"/>
    </row>
    <row r="35" spans="18:18" x14ac:dyDescent="0.25">
      <c r="R35" s="139"/>
    </row>
    <row r="36" spans="18:18" x14ac:dyDescent="0.25">
      <c r="R36" s="139"/>
    </row>
    <row r="37" spans="18:18" x14ac:dyDescent="0.25">
      <c r="R37" s="139"/>
    </row>
    <row r="38" spans="18:18" x14ac:dyDescent="0.25">
      <c r="R38" s="139"/>
    </row>
    <row r="39" spans="18:18" x14ac:dyDescent="0.25">
      <c r="R39" s="139"/>
    </row>
    <row r="40" spans="18:18" x14ac:dyDescent="0.25">
      <c r="R40" s="139"/>
    </row>
    <row r="41" spans="18:18" x14ac:dyDescent="0.25">
      <c r="R41" s="139"/>
    </row>
    <row r="42" spans="18:18" x14ac:dyDescent="0.25">
      <c r="R42" s="139"/>
    </row>
    <row r="43" spans="18:18" x14ac:dyDescent="0.25">
      <c r="R43" s="139"/>
    </row>
    <row r="44" spans="18:18" x14ac:dyDescent="0.25">
      <c r="R44" s="139"/>
    </row>
    <row r="45" spans="18:18" x14ac:dyDescent="0.25">
      <c r="R45" s="139"/>
    </row>
    <row r="46" spans="18:18" x14ac:dyDescent="0.25">
      <c r="R46" s="139"/>
    </row>
    <row r="47" spans="18:18" x14ac:dyDescent="0.25">
      <c r="R47" s="139"/>
    </row>
    <row r="48" spans="18:18" x14ac:dyDescent="0.25">
      <c r="R48" s="139"/>
    </row>
    <row r="49" spans="18:18" x14ac:dyDescent="0.25">
      <c r="R49" s="139"/>
    </row>
    <row r="50" spans="18:18" x14ac:dyDescent="0.25">
      <c r="R50" s="139"/>
    </row>
    <row r="51" spans="18:18" x14ac:dyDescent="0.25">
      <c r="R51" s="139"/>
    </row>
    <row r="52" spans="18:18" x14ac:dyDescent="0.25">
      <c r="R52" s="139"/>
    </row>
    <row r="53" spans="18:18" x14ac:dyDescent="0.25">
      <c r="R53" s="139"/>
    </row>
    <row r="54" spans="18:18" x14ac:dyDescent="0.25">
      <c r="R54" s="139"/>
    </row>
    <row r="55" spans="18:18" x14ac:dyDescent="0.25">
      <c r="R55" s="139"/>
    </row>
    <row r="56" spans="18:18" x14ac:dyDescent="0.25">
      <c r="R56" s="139"/>
    </row>
    <row r="57" spans="18:18" x14ac:dyDescent="0.25">
      <c r="R57" s="139"/>
    </row>
    <row r="58" spans="18:18" x14ac:dyDescent="0.25">
      <c r="R58" s="139"/>
    </row>
    <row r="59" spans="18:18" x14ac:dyDescent="0.25">
      <c r="R59" s="139"/>
    </row>
    <row r="60" spans="18:18" x14ac:dyDescent="0.25">
      <c r="R60" s="139"/>
    </row>
    <row r="61" spans="18:18" x14ac:dyDescent="0.25">
      <c r="R61" s="139"/>
    </row>
    <row r="62" spans="18:18" x14ac:dyDescent="0.25">
      <c r="R62" s="139"/>
    </row>
    <row r="63" spans="18:18" x14ac:dyDescent="0.25">
      <c r="R63" s="139"/>
    </row>
    <row r="64" spans="18:18" x14ac:dyDescent="0.25">
      <c r="R64" s="139"/>
    </row>
    <row r="65" spans="18:18" x14ac:dyDescent="0.25">
      <c r="R65" s="139"/>
    </row>
    <row r="66" spans="18:18" x14ac:dyDescent="0.25">
      <c r="R66" s="139"/>
    </row>
    <row r="67" spans="18:18" x14ac:dyDescent="0.25">
      <c r="R67" s="139"/>
    </row>
    <row r="68" spans="18:18" x14ac:dyDescent="0.25">
      <c r="R68" s="139"/>
    </row>
    <row r="69" spans="18:18" x14ac:dyDescent="0.25">
      <c r="R69" s="139"/>
    </row>
    <row r="70" spans="18:18" x14ac:dyDescent="0.25">
      <c r="R70" s="139"/>
    </row>
    <row r="71" spans="18:18" x14ac:dyDescent="0.25">
      <c r="R71" s="139"/>
    </row>
    <row r="72" spans="18:18" x14ac:dyDescent="0.25">
      <c r="R72" s="139"/>
    </row>
    <row r="73" spans="18:18" x14ac:dyDescent="0.25">
      <c r="R73" s="139"/>
    </row>
    <row r="74" spans="18:18" x14ac:dyDescent="0.25">
      <c r="R74" s="139"/>
    </row>
    <row r="75" spans="18:18" x14ac:dyDescent="0.25">
      <c r="R75" s="139"/>
    </row>
    <row r="76" spans="18:18" x14ac:dyDescent="0.25">
      <c r="R76" s="139"/>
    </row>
    <row r="77" spans="18:18" x14ac:dyDescent="0.25">
      <c r="R77" s="139"/>
    </row>
    <row r="78" spans="18:18" x14ac:dyDescent="0.25">
      <c r="R78" s="139"/>
    </row>
    <row r="79" spans="18:18" x14ac:dyDescent="0.25">
      <c r="R79" s="139"/>
    </row>
    <row r="80" spans="18:18" x14ac:dyDescent="0.25">
      <c r="R80" s="139"/>
    </row>
    <row r="81" spans="18:18" x14ac:dyDescent="0.25">
      <c r="R81" s="139"/>
    </row>
    <row r="82" spans="18:18" x14ac:dyDescent="0.25">
      <c r="R82" s="139"/>
    </row>
    <row r="83" spans="18:18" x14ac:dyDescent="0.25">
      <c r="R83" s="139"/>
    </row>
    <row r="84" spans="18:18" x14ac:dyDescent="0.25">
      <c r="R84" s="139"/>
    </row>
    <row r="85" spans="18:18" x14ac:dyDescent="0.25">
      <c r="R85" s="139"/>
    </row>
    <row r="86" spans="18:18" x14ac:dyDescent="0.25">
      <c r="R86" s="139"/>
    </row>
    <row r="87" spans="18:18" x14ac:dyDescent="0.25">
      <c r="R87" s="139"/>
    </row>
    <row r="88" spans="18:18" x14ac:dyDescent="0.25">
      <c r="R88" s="139"/>
    </row>
    <row r="89" spans="18:18" x14ac:dyDescent="0.25">
      <c r="R89" s="139"/>
    </row>
    <row r="90" spans="18:18" x14ac:dyDescent="0.25">
      <c r="R90" s="139"/>
    </row>
    <row r="91" spans="18:18" x14ac:dyDescent="0.25">
      <c r="R91" s="139"/>
    </row>
    <row r="92" spans="18:18" x14ac:dyDescent="0.25">
      <c r="R92" s="139"/>
    </row>
    <row r="93" spans="18:18" x14ac:dyDescent="0.25">
      <c r="R93" s="139"/>
    </row>
    <row r="94" spans="18:18" x14ac:dyDescent="0.25">
      <c r="R94" s="139"/>
    </row>
    <row r="95" spans="18:18" x14ac:dyDescent="0.25">
      <c r="R95" s="139"/>
    </row>
    <row r="96" spans="18:18" x14ac:dyDescent="0.25">
      <c r="R96" s="139"/>
    </row>
    <row r="97" spans="18:18" x14ac:dyDescent="0.25">
      <c r="R97" s="139"/>
    </row>
    <row r="98" spans="18:18" x14ac:dyDescent="0.25">
      <c r="R98" s="139"/>
    </row>
    <row r="99" spans="18:18" x14ac:dyDescent="0.25">
      <c r="R99" s="139"/>
    </row>
    <row r="100" spans="18:18" x14ac:dyDescent="0.25">
      <c r="R100" s="139"/>
    </row>
    <row r="101" spans="18:18" x14ac:dyDescent="0.25">
      <c r="R101" s="139"/>
    </row>
    <row r="102" spans="18:18" x14ac:dyDescent="0.25">
      <c r="R102" s="139"/>
    </row>
    <row r="103" spans="18:18" x14ac:dyDescent="0.25">
      <c r="R103" s="139"/>
    </row>
    <row r="104" spans="18:18" x14ac:dyDescent="0.25">
      <c r="R104" s="139"/>
    </row>
    <row r="105" spans="18:18" x14ac:dyDescent="0.25">
      <c r="R105" s="139"/>
    </row>
    <row r="106" spans="18:18" x14ac:dyDescent="0.25">
      <c r="R106" s="139"/>
    </row>
    <row r="107" spans="18:18" x14ac:dyDescent="0.25">
      <c r="R107" s="139"/>
    </row>
    <row r="108" spans="18:18" x14ac:dyDescent="0.25">
      <c r="R108" s="139"/>
    </row>
    <row r="109" spans="18:18" x14ac:dyDescent="0.25">
      <c r="R109" s="139"/>
    </row>
    <row r="110" spans="18:18" x14ac:dyDescent="0.25">
      <c r="R110" s="139"/>
    </row>
    <row r="111" spans="18:18" x14ac:dyDescent="0.25">
      <c r="R111" s="139"/>
    </row>
    <row r="112" spans="18:18" x14ac:dyDescent="0.25">
      <c r="R112" s="139"/>
    </row>
    <row r="113" spans="18:18" x14ac:dyDescent="0.25">
      <c r="R113" s="139"/>
    </row>
    <row r="114" spans="18:18" x14ac:dyDescent="0.25">
      <c r="R114" s="139"/>
    </row>
    <row r="115" spans="18:18" x14ac:dyDescent="0.25">
      <c r="R115" s="139"/>
    </row>
    <row r="116" spans="18:18" x14ac:dyDescent="0.25">
      <c r="R116" s="139"/>
    </row>
    <row r="117" spans="18:18" x14ac:dyDescent="0.25">
      <c r="R117" s="139"/>
    </row>
    <row r="118" spans="18:18" x14ac:dyDescent="0.25">
      <c r="R118" s="139"/>
    </row>
    <row r="119" spans="18:18" x14ac:dyDescent="0.25">
      <c r="R119" s="139"/>
    </row>
    <row r="120" spans="18:18" x14ac:dyDescent="0.25">
      <c r="R120" s="139"/>
    </row>
    <row r="121" spans="18:18" x14ac:dyDescent="0.25">
      <c r="R121" s="139"/>
    </row>
    <row r="122" spans="18:18" x14ac:dyDescent="0.25">
      <c r="R122" s="139"/>
    </row>
    <row r="123" spans="18:18" x14ac:dyDescent="0.25">
      <c r="R123" s="139"/>
    </row>
    <row r="124" spans="18:18" x14ac:dyDescent="0.25">
      <c r="R124" s="139"/>
    </row>
    <row r="125" spans="18:18" x14ac:dyDescent="0.25">
      <c r="R125" s="139"/>
    </row>
    <row r="126" spans="18:18" x14ac:dyDescent="0.25">
      <c r="R126" s="139"/>
    </row>
    <row r="127" spans="18:18" x14ac:dyDescent="0.25">
      <c r="R127" s="139"/>
    </row>
    <row r="128" spans="18:18" x14ac:dyDescent="0.25">
      <c r="R128" s="139"/>
    </row>
    <row r="129" spans="18:18" x14ac:dyDescent="0.25">
      <c r="R129" s="139"/>
    </row>
    <row r="130" spans="18:18" x14ac:dyDescent="0.25">
      <c r="R130" s="139"/>
    </row>
    <row r="131" spans="18:18" x14ac:dyDescent="0.25">
      <c r="R131" s="139"/>
    </row>
    <row r="132" spans="18:18" x14ac:dyDescent="0.25">
      <c r="R132" s="139"/>
    </row>
    <row r="133" spans="18:18" x14ac:dyDescent="0.25">
      <c r="R133" s="139"/>
    </row>
    <row r="134" spans="18:18" x14ac:dyDescent="0.25">
      <c r="R134" s="139"/>
    </row>
    <row r="135" spans="18:18" x14ac:dyDescent="0.25">
      <c r="R135" s="139"/>
    </row>
    <row r="136" spans="18:18" x14ac:dyDescent="0.25">
      <c r="R136" s="139"/>
    </row>
    <row r="137" spans="18:18" x14ac:dyDescent="0.25">
      <c r="R137" s="139"/>
    </row>
    <row r="138" spans="18:18" x14ac:dyDescent="0.25">
      <c r="R138" s="139"/>
    </row>
    <row r="139" spans="18:18" x14ac:dyDescent="0.25">
      <c r="R139" s="139"/>
    </row>
    <row r="140" spans="18:18" x14ac:dyDescent="0.25">
      <c r="R140" s="139"/>
    </row>
    <row r="141" spans="18:18" x14ac:dyDescent="0.25">
      <c r="R141" s="139"/>
    </row>
    <row r="142" spans="18:18" x14ac:dyDescent="0.25">
      <c r="R142" s="139"/>
    </row>
    <row r="143" spans="18:18" x14ac:dyDescent="0.25">
      <c r="R143" s="139"/>
    </row>
    <row r="144" spans="18:18" x14ac:dyDescent="0.25">
      <c r="R144" s="139"/>
    </row>
    <row r="145" spans="18:18" x14ac:dyDescent="0.25">
      <c r="R145" s="139"/>
    </row>
    <row r="146" spans="18:18" x14ac:dyDescent="0.25">
      <c r="R146" s="139"/>
    </row>
    <row r="147" spans="18:18" x14ac:dyDescent="0.25">
      <c r="R147" s="139"/>
    </row>
    <row r="148" spans="18:18" x14ac:dyDescent="0.25">
      <c r="R148" s="139"/>
    </row>
    <row r="149" spans="18:18" x14ac:dyDescent="0.25">
      <c r="R149" s="139"/>
    </row>
    <row r="150" spans="18:18" x14ac:dyDescent="0.25">
      <c r="R150" s="139"/>
    </row>
    <row r="151" spans="18:18" x14ac:dyDescent="0.25">
      <c r="R151" s="139"/>
    </row>
    <row r="152" spans="18:18" x14ac:dyDescent="0.25">
      <c r="R152" s="139"/>
    </row>
    <row r="153" spans="18:18" x14ac:dyDescent="0.25">
      <c r="R153" s="139"/>
    </row>
    <row r="154" spans="18:18" x14ac:dyDescent="0.25">
      <c r="R154" s="139"/>
    </row>
    <row r="155" spans="18:18" x14ac:dyDescent="0.25">
      <c r="R155" s="139"/>
    </row>
    <row r="156" spans="18:18" x14ac:dyDescent="0.25">
      <c r="R156" s="139"/>
    </row>
    <row r="157" spans="18:18" x14ac:dyDescent="0.25">
      <c r="R157" s="139"/>
    </row>
    <row r="158" spans="18:18" x14ac:dyDescent="0.25">
      <c r="R158" s="139"/>
    </row>
    <row r="159" spans="18:18" x14ac:dyDescent="0.25">
      <c r="R159" s="139"/>
    </row>
    <row r="160" spans="18:18" x14ac:dyDescent="0.25">
      <c r="R160" s="139"/>
    </row>
    <row r="161" spans="18:18" x14ac:dyDescent="0.25">
      <c r="R161" s="139"/>
    </row>
    <row r="162" spans="18:18" x14ac:dyDescent="0.25">
      <c r="R162" s="139"/>
    </row>
    <row r="163" spans="18:18" x14ac:dyDescent="0.25">
      <c r="R163" s="139"/>
    </row>
    <row r="164" spans="18:18" x14ac:dyDescent="0.25">
      <c r="R164" s="139"/>
    </row>
    <row r="165" spans="18:18" x14ac:dyDescent="0.25">
      <c r="R165" s="139"/>
    </row>
    <row r="166" spans="18:18" x14ac:dyDescent="0.25">
      <c r="R166" s="139"/>
    </row>
    <row r="167" spans="18:18" x14ac:dyDescent="0.25">
      <c r="R167" s="139"/>
    </row>
    <row r="168" spans="18:18" x14ac:dyDescent="0.25">
      <c r="R168" s="139"/>
    </row>
    <row r="169" spans="18:18" x14ac:dyDescent="0.25">
      <c r="R169" s="139"/>
    </row>
    <row r="170" spans="18:18" x14ac:dyDescent="0.25">
      <c r="R170" s="139"/>
    </row>
    <row r="171" spans="18:18" x14ac:dyDescent="0.25">
      <c r="R171" s="139"/>
    </row>
    <row r="172" spans="18:18" x14ac:dyDescent="0.25">
      <c r="R172" s="139"/>
    </row>
    <row r="173" spans="18:18" x14ac:dyDescent="0.25">
      <c r="R173" s="139"/>
    </row>
    <row r="174" spans="18:18" x14ac:dyDescent="0.25">
      <c r="R174" s="139"/>
    </row>
    <row r="175" spans="18:18" x14ac:dyDescent="0.25">
      <c r="R175" s="139"/>
    </row>
    <row r="176" spans="18:18" x14ac:dyDescent="0.25">
      <c r="R176" s="139"/>
    </row>
    <row r="177" spans="18:18" x14ac:dyDescent="0.25">
      <c r="R177" s="139"/>
    </row>
    <row r="178" spans="18:18" x14ac:dyDescent="0.25">
      <c r="R178" s="139"/>
    </row>
    <row r="179" spans="18:18" x14ac:dyDescent="0.25">
      <c r="R179" s="139"/>
    </row>
    <row r="180" spans="18:18" x14ac:dyDescent="0.25">
      <c r="R180" s="139"/>
    </row>
    <row r="181" spans="18:18" x14ac:dyDescent="0.25">
      <c r="R181" s="139"/>
    </row>
    <row r="182" spans="18:18" x14ac:dyDescent="0.25">
      <c r="R182" s="139"/>
    </row>
    <row r="183" spans="18:18" x14ac:dyDescent="0.25">
      <c r="R183" s="139"/>
    </row>
    <row r="184" spans="18:18" x14ac:dyDescent="0.25">
      <c r="R184" s="139"/>
    </row>
    <row r="185" spans="18:18" x14ac:dyDescent="0.25">
      <c r="R185" s="139"/>
    </row>
    <row r="186" spans="18:18" x14ac:dyDescent="0.25">
      <c r="R186" s="139"/>
    </row>
    <row r="187" spans="18:18" x14ac:dyDescent="0.25">
      <c r="R187" s="139"/>
    </row>
    <row r="188" spans="18:18" x14ac:dyDescent="0.25">
      <c r="R188" s="139"/>
    </row>
    <row r="189" spans="18:18" x14ac:dyDescent="0.25">
      <c r="R189" s="139"/>
    </row>
    <row r="190" spans="18:18" x14ac:dyDescent="0.25">
      <c r="R190" s="139"/>
    </row>
    <row r="191" spans="18:18" x14ac:dyDescent="0.25">
      <c r="R191" s="139"/>
    </row>
    <row r="192" spans="18:18" x14ac:dyDescent="0.25">
      <c r="R192" s="139"/>
    </row>
    <row r="193" spans="18:18" x14ac:dyDescent="0.25">
      <c r="R193" s="139"/>
    </row>
    <row r="194" spans="18:18" x14ac:dyDescent="0.25">
      <c r="R194" s="139"/>
    </row>
    <row r="195" spans="18:18" x14ac:dyDescent="0.25">
      <c r="R195" s="139"/>
    </row>
    <row r="196" spans="18:18" x14ac:dyDescent="0.25">
      <c r="R196" s="139"/>
    </row>
    <row r="197" spans="18:18" x14ac:dyDescent="0.25">
      <c r="R197" s="139"/>
    </row>
    <row r="198" spans="18:18" x14ac:dyDescent="0.25">
      <c r="R198" s="139"/>
    </row>
    <row r="199" spans="18:18" x14ac:dyDescent="0.25">
      <c r="R199" s="139"/>
    </row>
    <row r="200" spans="18:18" x14ac:dyDescent="0.25">
      <c r="R200" s="139"/>
    </row>
    <row r="201" spans="18:18" x14ac:dyDescent="0.25">
      <c r="R201" s="139"/>
    </row>
    <row r="202" spans="18:18" x14ac:dyDescent="0.25">
      <c r="R202" s="139"/>
    </row>
    <row r="203" spans="18:18" x14ac:dyDescent="0.25">
      <c r="R203" s="139"/>
    </row>
    <row r="204" spans="18:18" x14ac:dyDescent="0.25">
      <c r="R204" s="139"/>
    </row>
    <row r="205" spans="18:18" x14ac:dyDescent="0.25">
      <c r="R205" s="139"/>
    </row>
    <row r="206" spans="18:18" x14ac:dyDescent="0.25">
      <c r="R206" s="139"/>
    </row>
    <row r="207" spans="18:18" x14ac:dyDescent="0.25">
      <c r="R207" s="139"/>
    </row>
    <row r="208" spans="18:18" x14ac:dyDescent="0.25">
      <c r="R208" s="139"/>
    </row>
    <row r="209" spans="18:18" x14ac:dyDescent="0.25">
      <c r="R209" s="139"/>
    </row>
    <row r="210" spans="18:18" x14ac:dyDescent="0.25">
      <c r="R210" s="139"/>
    </row>
    <row r="211" spans="18:18" x14ac:dyDescent="0.25">
      <c r="R211" s="139"/>
    </row>
    <row r="212" spans="18:18" x14ac:dyDescent="0.25">
      <c r="R212" s="139"/>
    </row>
    <row r="213" spans="18:18" x14ac:dyDescent="0.25">
      <c r="R213" s="139"/>
    </row>
    <row r="214" spans="18:18" x14ac:dyDescent="0.25">
      <c r="R214" s="139"/>
    </row>
    <row r="215" spans="18:18" x14ac:dyDescent="0.25">
      <c r="R215" s="139"/>
    </row>
    <row r="216" spans="18:18" x14ac:dyDescent="0.25">
      <c r="R216" s="139"/>
    </row>
    <row r="217" spans="18:18" x14ac:dyDescent="0.25">
      <c r="R217" s="139"/>
    </row>
    <row r="218" spans="18:18" x14ac:dyDescent="0.25">
      <c r="R218" s="139"/>
    </row>
    <row r="219" spans="18:18" x14ac:dyDescent="0.25">
      <c r="R219" s="139"/>
    </row>
    <row r="220" spans="18:18" x14ac:dyDescent="0.25">
      <c r="R220" s="139"/>
    </row>
    <row r="221" spans="18:18" x14ac:dyDescent="0.25">
      <c r="R221" s="139"/>
    </row>
    <row r="222" spans="18:18" x14ac:dyDescent="0.25">
      <c r="R222" s="139"/>
    </row>
    <row r="223" spans="18:18" x14ac:dyDescent="0.25">
      <c r="R223" s="139"/>
    </row>
    <row r="224" spans="18:18" x14ac:dyDescent="0.25">
      <c r="R224" s="139"/>
    </row>
    <row r="225" spans="18:18" x14ac:dyDescent="0.25">
      <c r="R225" s="139"/>
    </row>
    <row r="226" spans="18:18" x14ac:dyDescent="0.25">
      <c r="R226" s="139"/>
    </row>
    <row r="227" spans="18:18" x14ac:dyDescent="0.25">
      <c r="R227" s="139"/>
    </row>
    <row r="228" spans="18:18" x14ac:dyDescent="0.25">
      <c r="R228" s="139"/>
    </row>
    <row r="229" spans="18:18" x14ac:dyDescent="0.25">
      <c r="R229" s="139"/>
    </row>
    <row r="230" spans="18:18" x14ac:dyDescent="0.25">
      <c r="R230" s="139"/>
    </row>
    <row r="231" spans="18:18" x14ac:dyDescent="0.25">
      <c r="R231" s="139"/>
    </row>
    <row r="232" spans="18:18" x14ac:dyDescent="0.25">
      <c r="R232" s="139"/>
    </row>
    <row r="233" spans="18:18" x14ac:dyDescent="0.25">
      <c r="R233" s="139"/>
    </row>
    <row r="234" spans="18:18" x14ac:dyDescent="0.25">
      <c r="R234" s="139"/>
    </row>
    <row r="235" spans="18:18" x14ac:dyDescent="0.25">
      <c r="R235" s="139"/>
    </row>
    <row r="236" spans="18:18" x14ac:dyDescent="0.25">
      <c r="R236" s="139"/>
    </row>
    <row r="237" spans="18:18" x14ac:dyDescent="0.25">
      <c r="R237" s="139"/>
    </row>
    <row r="238" spans="18:18" x14ac:dyDescent="0.25">
      <c r="R238" s="139"/>
    </row>
    <row r="239" spans="18:18" x14ac:dyDescent="0.25">
      <c r="R239" s="139"/>
    </row>
    <row r="240" spans="18:18" x14ac:dyDescent="0.25">
      <c r="R240" s="139"/>
    </row>
    <row r="241" spans="18:18" x14ac:dyDescent="0.25">
      <c r="R241" s="139"/>
    </row>
    <row r="242" spans="18:18" x14ac:dyDescent="0.25">
      <c r="R242" s="139"/>
    </row>
    <row r="243" spans="18:18" x14ac:dyDescent="0.25">
      <c r="R243" s="139"/>
    </row>
    <row r="244" spans="18:18" x14ac:dyDescent="0.25">
      <c r="R244" s="139"/>
    </row>
    <row r="245" spans="18:18" x14ac:dyDescent="0.25">
      <c r="R245" s="139"/>
    </row>
    <row r="246" spans="18:18" x14ac:dyDescent="0.25">
      <c r="R246" s="139"/>
    </row>
    <row r="247" spans="18:18" x14ac:dyDescent="0.25">
      <c r="R247" s="139"/>
    </row>
    <row r="248" spans="18:18" x14ac:dyDescent="0.25">
      <c r="R248" s="139"/>
    </row>
    <row r="249" spans="18:18" x14ac:dyDescent="0.25">
      <c r="R249" s="139"/>
    </row>
    <row r="250" spans="18:18" x14ac:dyDescent="0.25">
      <c r="R250" s="139"/>
    </row>
    <row r="251" spans="18:18" x14ac:dyDescent="0.25">
      <c r="R251" s="139"/>
    </row>
    <row r="252" spans="18:18" x14ac:dyDescent="0.25">
      <c r="R252" s="139"/>
    </row>
    <row r="253" spans="18:18" x14ac:dyDescent="0.25">
      <c r="R253" s="139"/>
    </row>
    <row r="254" spans="18:18" x14ac:dyDescent="0.25">
      <c r="R254" s="139"/>
    </row>
    <row r="255" spans="18:18" x14ac:dyDescent="0.25">
      <c r="R255" s="139"/>
    </row>
    <row r="256" spans="18:18" x14ac:dyDescent="0.25">
      <c r="R256" s="139"/>
    </row>
    <row r="257" spans="18:18" x14ac:dyDescent="0.25">
      <c r="R257" s="139"/>
    </row>
    <row r="258" spans="18:18" x14ac:dyDescent="0.25">
      <c r="R258" s="139"/>
    </row>
    <row r="259" spans="18:18" x14ac:dyDescent="0.25">
      <c r="R259" s="139"/>
    </row>
    <row r="260" spans="18:18" x14ac:dyDescent="0.25">
      <c r="R260" s="139"/>
    </row>
    <row r="261" spans="18:18" x14ac:dyDescent="0.25">
      <c r="R261" s="139"/>
    </row>
    <row r="262" spans="18:18" x14ac:dyDescent="0.25">
      <c r="R262" s="139"/>
    </row>
    <row r="263" spans="18:18" x14ac:dyDescent="0.25">
      <c r="R263" s="139"/>
    </row>
    <row r="264" spans="18:18" x14ac:dyDescent="0.25">
      <c r="R264" s="139"/>
    </row>
    <row r="265" spans="18:18" x14ac:dyDescent="0.25">
      <c r="R265" s="139"/>
    </row>
    <row r="266" spans="18:18" x14ac:dyDescent="0.25">
      <c r="R266" s="139"/>
    </row>
    <row r="267" spans="18:18" x14ac:dyDescent="0.25">
      <c r="R267" s="139"/>
    </row>
    <row r="268" spans="18:18" x14ac:dyDescent="0.25">
      <c r="R268" s="139"/>
    </row>
    <row r="269" spans="18:18" x14ac:dyDescent="0.25">
      <c r="R269" s="139"/>
    </row>
    <row r="270" spans="18:18" x14ac:dyDescent="0.25">
      <c r="R270" s="139"/>
    </row>
    <row r="271" spans="18:18" x14ac:dyDescent="0.25">
      <c r="R271" s="139"/>
    </row>
    <row r="272" spans="18:18" x14ac:dyDescent="0.25">
      <c r="R272" s="139"/>
    </row>
    <row r="273" spans="18:18" x14ac:dyDescent="0.25">
      <c r="R273" s="139"/>
    </row>
    <row r="274" spans="18:18" x14ac:dyDescent="0.25">
      <c r="R274" s="139"/>
    </row>
    <row r="275" spans="18:18" x14ac:dyDescent="0.25">
      <c r="R275" s="139"/>
    </row>
    <row r="276" spans="18:18" x14ac:dyDescent="0.25">
      <c r="R276" s="139"/>
    </row>
    <row r="277" spans="18:18" x14ac:dyDescent="0.25">
      <c r="R277" s="139"/>
    </row>
    <row r="278" spans="18:18" x14ac:dyDescent="0.25">
      <c r="R278" s="139"/>
    </row>
    <row r="279" spans="18:18" x14ac:dyDescent="0.25">
      <c r="R279" s="139"/>
    </row>
    <row r="280" spans="18:18" x14ac:dyDescent="0.25">
      <c r="R280" s="139"/>
    </row>
    <row r="281" spans="18:18" x14ac:dyDescent="0.25">
      <c r="R281" s="139"/>
    </row>
    <row r="282" spans="18:18" x14ac:dyDescent="0.25">
      <c r="R282" s="139"/>
    </row>
    <row r="283" spans="18:18" x14ac:dyDescent="0.25">
      <c r="R283" s="139"/>
    </row>
    <row r="284" spans="18:18" x14ac:dyDescent="0.25">
      <c r="R284" s="139"/>
    </row>
    <row r="285" spans="18:18" x14ac:dyDescent="0.25">
      <c r="R285" s="139"/>
    </row>
    <row r="286" spans="18:18" x14ac:dyDescent="0.25">
      <c r="R286" s="139"/>
    </row>
    <row r="287" spans="18:18" x14ac:dyDescent="0.25">
      <c r="R287" s="139"/>
    </row>
    <row r="288" spans="18:18" x14ac:dyDescent="0.25">
      <c r="R288" s="139"/>
    </row>
    <row r="289" spans="18:18" x14ac:dyDescent="0.25">
      <c r="R289" s="139"/>
    </row>
    <row r="290" spans="18:18" x14ac:dyDescent="0.25">
      <c r="R290" s="139"/>
    </row>
    <row r="291" spans="18:18" x14ac:dyDescent="0.25">
      <c r="R291" s="139"/>
    </row>
    <row r="292" spans="18:18" x14ac:dyDescent="0.25">
      <c r="R292" s="139"/>
    </row>
    <row r="293" spans="18:18" x14ac:dyDescent="0.25">
      <c r="R293" s="139"/>
    </row>
    <row r="294" spans="18:18" x14ac:dyDescent="0.25">
      <c r="R294" s="139"/>
    </row>
    <row r="295" spans="18:18" x14ac:dyDescent="0.25">
      <c r="R295" s="139"/>
    </row>
    <row r="296" spans="18:18" x14ac:dyDescent="0.25">
      <c r="R296" s="139"/>
    </row>
    <row r="297" spans="18:18" x14ac:dyDescent="0.25">
      <c r="R297" s="139"/>
    </row>
    <row r="298" spans="18:18" x14ac:dyDescent="0.25">
      <c r="R298" s="139"/>
    </row>
    <row r="299" spans="18:18" x14ac:dyDescent="0.25">
      <c r="R299" s="139"/>
    </row>
    <row r="300" spans="18:18" x14ac:dyDescent="0.25">
      <c r="R300" s="139"/>
    </row>
    <row r="301" spans="18:18" x14ac:dyDescent="0.25">
      <c r="R301" s="139"/>
    </row>
    <row r="302" spans="18:18" x14ac:dyDescent="0.25">
      <c r="R302" s="139"/>
    </row>
    <row r="303" spans="18:18" x14ac:dyDescent="0.25">
      <c r="R303" s="139"/>
    </row>
    <row r="304" spans="18:18" x14ac:dyDescent="0.25">
      <c r="R304" s="139"/>
    </row>
    <row r="305" spans="18:18" x14ac:dyDescent="0.25">
      <c r="R305" s="139"/>
    </row>
    <row r="306" spans="18:18" x14ac:dyDescent="0.25">
      <c r="R306" s="139"/>
    </row>
    <row r="307" spans="18:18" x14ac:dyDescent="0.25">
      <c r="R307" s="139"/>
    </row>
    <row r="308" spans="18:18" x14ac:dyDescent="0.25">
      <c r="R308" s="139"/>
    </row>
    <row r="309" spans="18:18" x14ac:dyDescent="0.25">
      <c r="R309" s="139"/>
    </row>
    <row r="310" spans="18:18" x14ac:dyDescent="0.25">
      <c r="R310" s="139"/>
    </row>
    <row r="311" spans="18:18" x14ac:dyDescent="0.25">
      <c r="R311" s="139"/>
    </row>
    <row r="312" spans="18:18" x14ac:dyDescent="0.25">
      <c r="R312" s="139"/>
    </row>
    <row r="313" spans="18:18" x14ac:dyDescent="0.25">
      <c r="R313" s="139"/>
    </row>
    <row r="314" spans="18:18" x14ac:dyDescent="0.25">
      <c r="R314" s="139"/>
    </row>
    <row r="315" spans="18:18" x14ac:dyDescent="0.25">
      <c r="R315" s="139"/>
    </row>
    <row r="316" spans="18:18" x14ac:dyDescent="0.25">
      <c r="R316" s="139"/>
    </row>
    <row r="317" spans="18:18" x14ac:dyDescent="0.25">
      <c r="R317" s="139"/>
    </row>
    <row r="318" spans="18:18" x14ac:dyDescent="0.25">
      <c r="R318" s="139"/>
    </row>
    <row r="319" spans="18:18" x14ac:dyDescent="0.25">
      <c r="R319" s="139"/>
    </row>
    <row r="320" spans="18:18" x14ac:dyDescent="0.25">
      <c r="R320" s="139"/>
    </row>
    <row r="321" spans="18:18" x14ac:dyDescent="0.25">
      <c r="R321" s="139"/>
    </row>
    <row r="322" spans="18:18" x14ac:dyDescent="0.25">
      <c r="R322" s="139"/>
    </row>
    <row r="323" spans="18:18" x14ac:dyDescent="0.25">
      <c r="R323" s="139"/>
    </row>
    <row r="324" spans="18:18" x14ac:dyDescent="0.25">
      <c r="R324" s="139"/>
    </row>
    <row r="325" spans="18:18" x14ac:dyDescent="0.25">
      <c r="R325" s="139"/>
    </row>
    <row r="326" spans="18:18" x14ac:dyDescent="0.25">
      <c r="R326" s="139"/>
    </row>
    <row r="327" spans="18:18" x14ac:dyDescent="0.25">
      <c r="R327" s="139"/>
    </row>
    <row r="328" spans="18:18" x14ac:dyDescent="0.25">
      <c r="R328" s="139"/>
    </row>
    <row r="329" spans="18:18" x14ac:dyDescent="0.25">
      <c r="R329" s="139"/>
    </row>
    <row r="330" spans="18:18" x14ac:dyDescent="0.25">
      <c r="R330" s="139"/>
    </row>
    <row r="331" spans="18:18" x14ac:dyDescent="0.25">
      <c r="R331" s="139"/>
    </row>
    <row r="332" spans="18:18" x14ac:dyDescent="0.25">
      <c r="R332" s="139"/>
    </row>
    <row r="333" spans="18:18" x14ac:dyDescent="0.25">
      <c r="R333" s="139"/>
    </row>
    <row r="334" spans="18:18" x14ac:dyDescent="0.25">
      <c r="R334" s="139"/>
    </row>
    <row r="335" spans="18:18" x14ac:dyDescent="0.25">
      <c r="R335" s="139"/>
    </row>
    <row r="336" spans="18:18" x14ac:dyDescent="0.25">
      <c r="R336" s="139"/>
    </row>
    <row r="337" spans="18:18" x14ac:dyDescent="0.25">
      <c r="R337" s="139"/>
    </row>
    <row r="338" spans="18:18" x14ac:dyDescent="0.25">
      <c r="R338" s="139"/>
    </row>
    <row r="339" spans="18:18" x14ac:dyDescent="0.25">
      <c r="R339" s="139"/>
    </row>
    <row r="340" spans="18:18" x14ac:dyDescent="0.25">
      <c r="R340" s="139"/>
    </row>
    <row r="341" spans="18:18" x14ac:dyDescent="0.25">
      <c r="R341" s="139"/>
    </row>
    <row r="342" spans="18:18" x14ac:dyDescent="0.25">
      <c r="R342" s="139"/>
    </row>
    <row r="343" spans="18:18" x14ac:dyDescent="0.25">
      <c r="R343" s="139"/>
    </row>
    <row r="344" spans="18:18" x14ac:dyDescent="0.25">
      <c r="R344" s="139"/>
    </row>
    <row r="345" spans="18:18" x14ac:dyDescent="0.25">
      <c r="R345" s="139"/>
    </row>
    <row r="346" spans="18:18" x14ac:dyDescent="0.25">
      <c r="R346" s="139"/>
    </row>
    <row r="347" spans="18:18" x14ac:dyDescent="0.25">
      <c r="R347" s="139"/>
    </row>
    <row r="348" spans="18:18" x14ac:dyDescent="0.25">
      <c r="R348" s="139"/>
    </row>
    <row r="349" spans="18:18" x14ac:dyDescent="0.25">
      <c r="R349" s="139"/>
    </row>
    <row r="350" spans="18:18" x14ac:dyDescent="0.25">
      <c r="R350" s="139"/>
    </row>
    <row r="351" spans="18:18" x14ac:dyDescent="0.25">
      <c r="R351" s="139"/>
    </row>
    <row r="352" spans="18:18" x14ac:dyDescent="0.25">
      <c r="R352" s="139"/>
    </row>
    <row r="353" spans="18:18" x14ac:dyDescent="0.25">
      <c r="R353" s="139"/>
    </row>
    <row r="354" spans="18:18" x14ac:dyDescent="0.25">
      <c r="R354" s="139"/>
    </row>
    <row r="355" spans="18:18" x14ac:dyDescent="0.25">
      <c r="R355" s="139"/>
    </row>
    <row r="356" spans="18:18" x14ac:dyDescent="0.25">
      <c r="R356" s="139"/>
    </row>
    <row r="357" spans="18:18" x14ac:dyDescent="0.25">
      <c r="R357" s="139"/>
    </row>
    <row r="358" spans="18:18" x14ac:dyDescent="0.25">
      <c r="R358" s="139"/>
    </row>
    <row r="359" spans="18:18" x14ac:dyDescent="0.25">
      <c r="R359" s="139"/>
    </row>
    <row r="360" spans="18:18" x14ac:dyDescent="0.25">
      <c r="R360" s="139"/>
    </row>
    <row r="361" spans="18:18" x14ac:dyDescent="0.25">
      <c r="R361" s="139"/>
    </row>
    <row r="362" spans="18:18" x14ac:dyDescent="0.25">
      <c r="R362" s="139"/>
    </row>
    <row r="363" spans="18:18" x14ac:dyDescent="0.25">
      <c r="R363" s="139"/>
    </row>
    <row r="364" spans="18:18" x14ac:dyDescent="0.25">
      <c r="R364" s="139"/>
    </row>
    <row r="365" spans="18:18" x14ac:dyDescent="0.25">
      <c r="R365" s="139"/>
    </row>
    <row r="366" spans="18:18" x14ac:dyDescent="0.25">
      <c r="R366" s="139"/>
    </row>
    <row r="367" spans="18:18" x14ac:dyDescent="0.25">
      <c r="R367" s="139"/>
    </row>
    <row r="368" spans="18:18" x14ac:dyDescent="0.25">
      <c r="R368" s="139"/>
    </row>
    <row r="369" spans="18:18" x14ac:dyDescent="0.25">
      <c r="R369" s="139"/>
    </row>
    <row r="370" spans="18:18" x14ac:dyDescent="0.25">
      <c r="R370" s="139"/>
    </row>
    <row r="371" spans="18:18" x14ac:dyDescent="0.25">
      <c r="R371" s="139"/>
    </row>
    <row r="372" spans="18:18" x14ac:dyDescent="0.25">
      <c r="R372" s="139"/>
    </row>
    <row r="373" spans="18:18" x14ac:dyDescent="0.25">
      <c r="R373" s="139"/>
    </row>
    <row r="374" spans="18:18" x14ac:dyDescent="0.25">
      <c r="R374" s="139"/>
    </row>
    <row r="375" spans="18:18" x14ac:dyDescent="0.25">
      <c r="R375" s="139"/>
    </row>
    <row r="376" spans="18:18" x14ac:dyDescent="0.25">
      <c r="R376" s="139"/>
    </row>
    <row r="377" spans="18:18" x14ac:dyDescent="0.25">
      <c r="R377" s="139"/>
    </row>
    <row r="378" spans="18:18" x14ac:dyDescent="0.25">
      <c r="R378" s="139"/>
    </row>
    <row r="379" spans="18:18" x14ac:dyDescent="0.25">
      <c r="R379" s="139"/>
    </row>
    <row r="380" spans="18:18" x14ac:dyDescent="0.25">
      <c r="R380" s="139"/>
    </row>
    <row r="381" spans="18:18" x14ac:dyDescent="0.25">
      <c r="R381" s="139"/>
    </row>
    <row r="382" spans="18:18" x14ac:dyDescent="0.25">
      <c r="R382" s="139"/>
    </row>
    <row r="383" spans="18:18" x14ac:dyDescent="0.25">
      <c r="R383" s="139"/>
    </row>
    <row r="384" spans="18:18" x14ac:dyDescent="0.25">
      <c r="R384" s="139"/>
    </row>
    <row r="385" spans="18:18" x14ac:dyDescent="0.25">
      <c r="R385" s="139"/>
    </row>
    <row r="386" spans="18:18" x14ac:dyDescent="0.25">
      <c r="R386" s="139"/>
    </row>
    <row r="387" spans="18:18" x14ac:dyDescent="0.25">
      <c r="R387" s="139"/>
    </row>
    <row r="388" spans="18:18" x14ac:dyDescent="0.25">
      <c r="R388" s="139"/>
    </row>
    <row r="389" spans="18:18" x14ac:dyDescent="0.25">
      <c r="R389" s="139"/>
    </row>
    <row r="390" spans="18:18" x14ac:dyDescent="0.25">
      <c r="R390" s="139"/>
    </row>
    <row r="391" spans="18:18" x14ac:dyDescent="0.25">
      <c r="R391" s="139"/>
    </row>
    <row r="392" spans="18:18" x14ac:dyDescent="0.25">
      <c r="R392" s="139"/>
    </row>
    <row r="393" spans="18:18" x14ac:dyDescent="0.25">
      <c r="R393" s="139"/>
    </row>
    <row r="394" spans="18:18" x14ac:dyDescent="0.25">
      <c r="R394" s="139"/>
    </row>
    <row r="395" spans="18:18" x14ac:dyDescent="0.25">
      <c r="R395" s="139"/>
    </row>
    <row r="396" spans="18:18" x14ac:dyDescent="0.25">
      <c r="R396" s="139"/>
    </row>
    <row r="397" spans="18:18" x14ac:dyDescent="0.25">
      <c r="R397" s="139"/>
    </row>
    <row r="398" spans="18:18" x14ac:dyDescent="0.25">
      <c r="R398" s="139"/>
    </row>
    <row r="399" spans="18:18" x14ac:dyDescent="0.25">
      <c r="R399" s="139"/>
    </row>
    <row r="400" spans="18:18" x14ac:dyDescent="0.25">
      <c r="R400" s="139"/>
    </row>
    <row r="401" spans="18:18" x14ac:dyDescent="0.25">
      <c r="R401" s="139"/>
    </row>
    <row r="402" spans="18:18" x14ac:dyDescent="0.25">
      <c r="R402" s="139"/>
    </row>
    <row r="403" spans="18:18" x14ac:dyDescent="0.25">
      <c r="R403" s="139"/>
    </row>
    <row r="404" spans="18:18" x14ac:dyDescent="0.25">
      <c r="R404" s="139"/>
    </row>
    <row r="405" spans="18:18" x14ac:dyDescent="0.25">
      <c r="R405" s="139"/>
    </row>
    <row r="406" spans="18:18" x14ac:dyDescent="0.25">
      <c r="R406" s="139"/>
    </row>
    <row r="407" spans="18:18" x14ac:dyDescent="0.25">
      <c r="R407" s="139"/>
    </row>
    <row r="408" spans="18:18" x14ac:dyDescent="0.25">
      <c r="R408" s="139"/>
    </row>
    <row r="409" spans="18:18" x14ac:dyDescent="0.25">
      <c r="R409" s="139"/>
    </row>
    <row r="410" spans="18:18" x14ac:dyDescent="0.25">
      <c r="R410" s="139"/>
    </row>
    <row r="411" spans="18:18" x14ac:dyDescent="0.25">
      <c r="R411" s="139"/>
    </row>
    <row r="412" spans="18:18" x14ac:dyDescent="0.25">
      <c r="R412" s="139"/>
    </row>
    <row r="413" spans="18:18" x14ac:dyDescent="0.25">
      <c r="R413" s="139"/>
    </row>
    <row r="414" spans="18:18" x14ac:dyDescent="0.25">
      <c r="R414" s="139"/>
    </row>
    <row r="415" spans="18:18" x14ac:dyDescent="0.25">
      <c r="R415" s="139"/>
    </row>
    <row r="416" spans="18:18" x14ac:dyDescent="0.25">
      <c r="R416" s="139"/>
    </row>
    <row r="417" spans="18:18" x14ac:dyDescent="0.25">
      <c r="R417" s="139"/>
    </row>
    <row r="418" spans="18:18" x14ac:dyDescent="0.25">
      <c r="R418" s="139"/>
    </row>
    <row r="419" spans="18:18" x14ac:dyDescent="0.25">
      <c r="R419" s="139"/>
    </row>
    <row r="420" spans="18:18" x14ac:dyDescent="0.25">
      <c r="R420" s="139"/>
    </row>
    <row r="421" spans="18:18" x14ac:dyDescent="0.25">
      <c r="R421" s="139"/>
    </row>
    <row r="422" spans="18:18" x14ac:dyDescent="0.25">
      <c r="R422" s="139"/>
    </row>
    <row r="423" spans="18:18" x14ac:dyDescent="0.25">
      <c r="R423" s="139"/>
    </row>
    <row r="424" spans="18:18" x14ac:dyDescent="0.25">
      <c r="R424" s="139"/>
    </row>
    <row r="425" spans="18:18" x14ac:dyDescent="0.25">
      <c r="R425" s="139"/>
    </row>
    <row r="426" spans="18:18" x14ac:dyDescent="0.25">
      <c r="R426" s="139"/>
    </row>
    <row r="427" spans="18:18" x14ac:dyDescent="0.25">
      <c r="R427" s="139"/>
    </row>
    <row r="428" spans="18:18" x14ac:dyDescent="0.25">
      <c r="R428" s="139"/>
    </row>
    <row r="429" spans="18:18" x14ac:dyDescent="0.25">
      <c r="R429" s="139"/>
    </row>
    <row r="430" spans="18:18" x14ac:dyDescent="0.25">
      <c r="R430" s="139"/>
    </row>
    <row r="431" spans="18:18" x14ac:dyDescent="0.25">
      <c r="R431" s="139"/>
    </row>
    <row r="432" spans="18:18" x14ac:dyDescent="0.25">
      <c r="R432" s="139"/>
    </row>
    <row r="433" spans="18:18" x14ac:dyDescent="0.25">
      <c r="R433" s="139"/>
    </row>
    <row r="434" spans="18:18" x14ac:dyDescent="0.25">
      <c r="R434" s="139"/>
    </row>
    <row r="435" spans="18:18" x14ac:dyDescent="0.25">
      <c r="R435" s="139"/>
    </row>
    <row r="436" spans="18:18" x14ac:dyDescent="0.25">
      <c r="R436" s="139"/>
    </row>
    <row r="437" spans="18:18" x14ac:dyDescent="0.25">
      <c r="R437" s="139"/>
    </row>
    <row r="438" spans="18:18" x14ac:dyDescent="0.25">
      <c r="R438" s="139"/>
    </row>
    <row r="439" spans="18:18" x14ac:dyDescent="0.25">
      <c r="R439" s="139"/>
    </row>
    <row r="440" spans="18:18" x14ac:dyDescent="0.25">
      <c r="R440" s="139"/>
    </row>
    <row r="441" spans="18:18" x14ac:dyDescent="0.25">
      <c r="R441" s="139"/>
    </row>
    <row r="442" spans="18:18" x14ac:dyDescent="0.25">
      <c r="R442" s="139"/>
    </row>
    <row r="443" spans="18:18" x14ac:dyDescent="0.25">
      <c r="R443" s="139"/>
    </row>
    <row r="444" spans="18:18" x14ac:dyDescent="0.25">
      <c r="R444" s="139"/>
    </row>
    <row r="445" spans="18:18" x14ac:dyDescent="0.25">
      <c r="R445" s="139"/>
    </row>
    <row r="446" spans="18:18" x14ac:dyDescent="0.25">
      <c r="R446" s="139"/>
    </row>
    <row r="447" spans="18:18" x14ac:dyDescent="0.25">
      <c r="R447" s="139"/>
    </row>
    <row r="448" spans="18:18" x14ac:dyDescent="0.25">
      <c r="R448" s="139"/>
    </row>
    <row r="449" spans="18:18" x14ac:dyDescent="0.25">
      <c r="R449" s="139"/>
    </row>
    <row r="450" spans="18:18" x14ac:dyDescent="0.25">
      <c r="R450" s="139"/>
    </row>
    <row r="451" spans="18:18" x14ac:dyDescent="0.25">
      <c r="R451" s="139"/>
    </row>
    <row r="452" spans="18:18" x14ac:dyDescent="0.25">
      <c r="R452" s="139"/>
    </row>
    <row r="453" spans="18:18" x14ac:dyDescent="0.25">
      <c r="R453" s="139"/>
    </row>
    <row r="454" spans="18:18" x14ac:dyDescent="0.25">
      <c r="R454" s="139"/>
    </row>
    <row r="455" spans="18:18" x14ac:dyDescent="0.25">
      <c r="R455" s="139"/>
    </row>
    <row r="456" spans="18:18" x14ac:dyDescent="0.25">
      <c r="R456" s="139"/>
    </row>
    <row r="457" spans="18:18" x14ac:dyDescent="0.25">
      <c r="R457" s="139"/>
    </row>
    <row r="458" spans="18:18" x14ac:dyDescent="0.25">
      <c r="R458" s="139"/>
    </row>
    <row r="459" spans="18:18" x14ac:dyDescent="0.25">
      <c r="R459" s="139"/>
    </row>
    <row r="460" spans="18:18" x14ac:dyDescent="0.25">
      <c r="R460" s="139"/>
    </row>
    <row r="461" spans="18:18" x14ac:dyDescent="0.25">
      <c r="R461" s="139"/>
    </row>
    <row r="462" spans="18:18" x14ac:dyDescent="0.25">
      <c r="R462" s="139"/>
    </row>
    <row r="463" spans="18:18" x14ac:dyDescent="0.25">
      <c r="R463" s="139"/>
    </row>
    <row r="464" spans="18:18" x14ac:dyDescent="0.25">
      <c r="R464" s="139"/>
    </row>
    <row r="465" spans="18:18" x14ac:dyDescent="0.25">
      <c r="R465" s="139"/>
    </row>
    <row r="466" spans="18:18" x14ac:dyDescent="0.25">
      <c r="R466" s="139"/>
    </row>
    <row r="467" spans="18:18" x14ac:dyDescent="0.25">
      <c r="R467" s="139"/>
    </row>
    <row r="468" spans="18:18" x14ac:dyDescent="0.25">
      <c r="R468" s="139"/>
    </row>
    <row r="469" spans="18:18" x14ac:dyDescent="0.25">
      <c r="R469" s="139"/>
    </row>
    <row r="470" spans="18:18" x14ac:dyDescent="0.25">
      <c r="R470" s="139"/>
    </row>
    <row r="471" spans="18:18" x14ac:dyDescent="0.25">
      <c r="R471" s="139"/>
    </row>
    <row r="472" spans="18:18" x14ac:dyDescent="0.25">
      <c r="R472" s="139"/>
    </row>
    <row r="473" spans="18:18" x14ac:dyDescent="0.25">
      <c r="R473" s="139"/>
    </row>
    <row r="474" spans="18:18" x14ac:dyDescent="0.25">
      <c r="R474" s="139"/>
    </row>
    <row r="475" spans="18:18" x14ac:dyDescent="0.25">
      <c r="R475" s="139"/>
    </row>
    <row r="476" spans="18:18" x14ac:dyDescent="0.25">
      <c r="R476" s="139"/>
    </row>
    <row r="477" spans="18:18" x14ac:dyDescent="0.25">
      <c r="R477" s="139"/>
    </row>
    <row r="478" spans="18:18" x14ac:dyDescent="0.25">
      <c r="R478" s="139"/>
    </row>
    <row r="479" spans="18:18" x14ac:dyDescent="0.25">
      <c r="R479" s="139"/>
    </row>
    <row r="480" spans="18:18" x14ac:dyDescent="0.25">
      <c r="R480" s="139"/>
    </row>
    <row r="481" spans="18:18" x14ac:dyDescent="0.25">
      <c r="R481" s="139"/>
    </row>
    <row r="482" spans="18:18" x14ac:dyDescent="0.25">
      <c r="R482" s="139"/>
    </row>
    <row r="483" spans="18:18" x14ac:dyDescent="0.25">
      <c r="R483" s="139"/>
    </row>
    <row r="484" spans="18:18" x14ac:dyDescent="0.25">
      <c r="R484" s="139"/>
    </row>
    <row r="485" spans="18:18" x14ac:dyDescent="0.25">
      <c r="R485" s="139"/>
    </row>
    <row r="486" spans="18:18" x14ac:dyDescent="0.25">
      <c r="R486" s="139"/>
    </row>
    <row r="487" spans="18:18" x14ac:dyDescent="0.25">
      <c r="R487" s="139"/>
    </row>
    <row r="488" spans="18:18" x14ac:dyDescent="0.25">
      <c r="R488" s="139"/>
    </row>
    <row r="489" spans="18:18" x14ac:dyDescent="0.25">
      <c r="R489" s="139"/>
    </row>
    <row r="490" spans="18:18" x14ac:dyDescent="0.25">
      <c r="R490" s="139"/>
    </row>
    <row r="491" spans="18:18" x14ac:dyDescent="0.25">
      <c r="R491" s="139"/>
    </row>
    <row r="492" spans="18:18" x14ac:dyDescent="0.25">
      <c r="R492" s="139"/>
    </row>
    <row r="493" spans="18:18" x14ac:dyDescent="0.25">
      <c r="R493" s="139"/>
    </row>
    <row r="494" spans="18:18" x14ac:dyDescent="0.25">
      <c r="R494" s="139"/>
    </row>
    <row r="495" spans="18:18" x14ac:dyDescent="0.25">
      <c r="R495" s="139"/>
    </row>
    <row r="496" spans="18:18" x14ac:dyDescent="0.25">
      <c r="R496" s="139"/>
    </row>
    <row r="497" spans="18:18" x14ac:dyDescent="0.25">
      <c r="R497" s="139"/>
    </row>
    <row r="498" spans="18:18" x14ac:dyDescent="0.25">
      <c r="R498" s="139"/>
    </row>
    <row r="499" spans="18:18" x14ac:dyDescent="0.25">
      <c r="R499" s="139"/>
    </row>
    <row r="500" spans="18:18" x14ac:dyDescent="0.25">
      <c r="R500" s="139"/>
    </row>
    <row r="501" spans="18:18" x14ac:dyDescent="0.25">
      <c r="R501" s="139"/>
    </row>
    <row r="502" spans="18:18" x14ac:dyDescent="0.25">
      <c r="R502" s="139"/>
    </row>
    <row r="503" spans="18:18" x14ac:dyDescent="0.25">
      <c r="R503" s="139"/>
    </row>
    <row r="504" spans="18:18" x14ac:dyDescent="0.25">
      <c r="R504" s="139"/>
    </row>
    <row r="505" spans="18:18" x14ac:dyDescent="0.25">
      <c r="R505" s="139"/>
    </row>
    <row r="506" spans="18:18" x14ac:dyDescent="0.25">
      <c r="R506" s="139"/>
    </row>
    <row r="507" spans="18:18" x14ac:dyDescent="0.25">
      <c r="R507" s="139"/>
    </row>
    <row r="508" spans="18:18" x14ac:dyDescent="0.25">
      <c r="R508" s="139"/>
    </row>
    <row r="509" spans="18:18" x14ac:dyDescent="0.25">
      <c r="R509" s="139"/>
    </row>
    <row r="510" spans="18:18" x14ac:dyDescent="0.25">
      <c r="R510" s="139"/>
    </row>
    <row r="511" spans="18:18" x14ac:dyDescent="0.25">
      <c r="R511" s="139"/>
    </row>
    <row r="512" spans="18:18" x14ac:dyDescent="0.25">
      <c r="R512" s="139"/>
    </row>
    <row r="513" spans="18:18" x14ac:dyDescent="0.25">
      <c r="R513" s="139"/>
    </row>
    <row r="514" spans="18:18" x14ac:dyDescent="0.25">
      <c r="R514" s="139"/>
    </row>
    <row r="515" spans="18:18" x14ac:dyDescent="0.25">
      <c r="R515" s="139"/>
    </row>
    <row r="516" spans="18:18" x14ac:dyDescent="0.25">
      <c r="R516" s="139"/>
    </row>
    <row r="517" spans="18:18" x14ac:dyDescent="0.25">
      <c r="R517" s="139"/>
    </row>
    <row r="518" spans="18:18" x14ac:dyDescent="0.25">
      <c r="R518" s="139"/>
    </row>
    <row r="519" spans="18:18" x14ac:dyDescent="0.25">
      <c r="R519" s="139"/>
    </row>
    <row r="520" spans="18:18" x14ac:dyDescent="0.25">
      <c r="R520" s="139"/>
    </row>
    <row r="521" spans="18:18" x14ac:dyDescent="0.25">
      <c r="R521" s="139"/>
    </row>
    <row r="522" spans="18:18" x14ac:dyDescent="0.25">
      <c r="R522" s="139"/>
    </row>
    <row r="523" spans="18:18" x14ac:dyDescent="0.25">
      <c r="R523" s="139"/>
    </row>
    <row r="524" spans="18:18" x14ac:dyDescent="0.25">
      <c r="R524" s="139"/>
    </row>
    <row r="525" spans="18:18" x14ac:dyDescent="0.25">
      <c r="R525" s="139"/>
    </row>
    <row r="526" spans="18:18" x14ac:dyDescent="0.25">
      <c r="R526" s="139"/>
    </row>
    <row r="527" spans="18:18" x14ac:dyDescent="0.25">
      <c r="R527" s="139"/>
    </row>
    <row r="528" spans="18:18" x14ac:dyDescent="0.25">
      <c r="R528" s="139"/>
    </row>
    <row r="529" spans="18:18" x14ac:dyDescent="0.25">
      <c r="R529" s="139"/>
    </row>
    <row r="530" spans="18:18" x14ac:dyDescent="0.25">
      <c r="R530" s="139"/>
    </row>
    <row r="531" spans="18:18" x14ac:dyDescent="0.25">
      <c r="R531" s="139"/>
    </row>
    <row r="532" spans="18:18" x14ac:dyDescent="0.25">
      <c r="R532" s="139"/>
    </row>
    <row r="533" spans="18:18" x14ac:dyDescent="0.25">
      <c r="R533" s="139"/>
    </row>
    <row r="534" spans="18:18" x14ac:dyDescent="0.25">
      <c r="R534" s="139"/>
    </row>
    <row r="535" spans="18:18" x14ac:dyDescent="0.25">
      <c r="R535" s="139"/>
    </row>
    <row r="536" spans="18:18" x14ac:dyDescent="0.25">
      <c r="R536" s="139"/>
    </row>
    <row r="537" spans="18:18" x14ac:dyDescent="0.25">
      <c r="R537" s="139"/>
    </row>
    <row r="538" spans="18:18" x14ac:dyDescent="0.25">
      <c r="R538" s="139"/>
    </row>
    <row r="539" spans="18:18" x14ac:dyDescent="0.25">
      <c r="R539" s="139"/>
    </row>
    <row r="540" spans="18:18" x14ac:dyDescent="0.25">
      <c r="R540" s="139"/>
    </row>
    <row r="541" spans="18:18" x14ac:dyDescent="0.25">
      <c r="R541" s="139"/>
    </row>
    <row r="542" spans="18:18" x14ac:dyDescent="0.25">
      <c r="R542" s="139"/>
    </row>
    <row r="543" spans="18:18" x14ac:dyDescent="0.25">
      <c r="R543" s="139"/>
    </row>
    <row r="544" spans="18:18" x14ac:dyDescent="0.25">
      <c r="R544" s="139"/>
    </row>
    <row r="545" spans="18:18" x14ac:dyDescent="0.25">
      <c r="R545" s="139"/>
    </row>
    <row r="546" spans="18:18" x14ac:dyDescent="0.25">
      <c r="R546" s="139"/>
    </row>
    <row r="547" spans="18:18" x14ac:dyDescent="0.25">
      <c r="R547" s="139"/>
    </row>
    <row r="548" spans="18:18" x14ac:dyDescent="0.25">
      <c r="R548" s="139"/>
    </row>
    <row r="549" spans="18:18" x14ac:dyDescent="0.25">
      <c r="R549" s="139"/>
    </row>
    <row r="550" spans="18:18" x14ac:dyDescent="0.25">
      <c r="R550" s="139"/>
    </row>
    <row r="551" spans="18:18" x14ac:dyDescent="0.25">
      <c r="R551" s="139"/>
    </row>
    <row r="552" spans="18:18" x14ac:dyDescent="0.25">
      <c r="R552" s="139"/>
    </row>
    <row r="553" spans="18:18" x14ac:dyDescent="0.25">
      <c r="R553" s="139"/>
    </row>
    <row r="554" spans="18:18" x14ac:dyDescent="0.25">
      <c r="R554" s="139"/>
    </row>
    <row r="555" spans="18:18" x14ac:dyDescent="0.25">
      <c r="R555" s="139"/>
    </row>
    <row r="556" spans="18:18" x14ac:dyDescent="0.25">
      <c r="R556" s="139"/>
    </row>
    <row r="557" spans="18:18" x14ac:dyDescent="0.25">
      <c r="R557" s="139"/>
    </row>
    <row r="558" spans="18:18" x14ac:dyDescent="0.25">
      <c r="R558" s="139"/>
    </row>
    <row r="559" spans="18:18" x14ac:dyDescent="0.25">
      <c r="R559" s="139"/>
    </row>
    <row r="560" spans="18:18" x14ac:dyDescent="0.25">
      <c r="R560" s="139"/>
    </row>
    <row r="561" spans="18:18" x14ac:dyDescent="0.25">
      <c r="R561" s="139"/>
    </row>
    <row r="562" spans="18:18" x14ac:dyDescent="0.25">
      <c r="R562" s="139"/>
    </row>
    <row r="563" spans="18:18" x14ac:dyDescent="0.25">
      <c r="R563" s="139"/>
    </row>
    <row r="564" spans="18:18" x14ac:dyDescent="0.25">
      <c r="R564" s="139"/>
    </row>
    <row r="565" spans="18:18" x14ac:dyDescent="0.25">
      <c r="R565" s="139"/>
    </row>
    <row r="566" spans="18:18" x14ac:dyDescent="0.25">
      <c r="R566" s="139"/>
    </row>
    <row r="567" spans="18:18" x14ac:dyDescent="0.25">
      <c r="R567" s="139"/>
    </row>
    <row r="568" spans="18:18" x14ac:dyDescent="0.25">
      <c r="R568" s="139"/>
    </row>
    <row r="569" spans="18:18" x14ac:dyDescent="0.25">
      <c r="R569" s="139"/>
    </row>
    <row r="570" spans="18:18" x14ac:dyDescent="0.25">
      <c r="R570" s="139"/>
    </row>
    <row r="571" spans="18:18" x14ac:dyDescent="0.25">
      <c r="R571" s="139"/>
    </row>
    <row r="572" spans="18:18" x14ac:dyDescent="0.25">
      <c r="R572" s="139"/>
    </row>
    <row r="573" spans="18:18" x14ac:dyDescent="0.25">
      <c r="R573" s="139"/>
    </row>
    <row r="574" spans="18:18" x14ac:dyDescent="0.25">
      <c r="R574" s="139"/>
    </row>
    <row r="575" spans="18:18" x14ac:dyDescent="0.25">
      <c r="R575" s="139"/>
    </row>
    <row r="576" spans="18:18" x14ac:dyDescent="0.25">
      <c r="R576" s="139"/>
    </row>
    <row r="577" spans="18:18" x14ac:dyDescent="0.25">
      <c r="R577" s="139"/>
    </row>
    <row r="578" spans="18:18" x14ac:dyDescent="0.25">
      <c r="R578" s="139"/>
    </row>
    <row r="579" spans="18:18" x14ac:dyDescent="0.25">
      <c r="R579" s="139"/>
    </row>
    <row r="580" spans="18:18" x14ac:dyDescent="0.25">
      <c r="R580" s="139"/>
    </row>
    <row r="581" spans="18:18" x14ac:dyDescent="0.25">
      <c r="R581" s="139"/>
    </row>
    <row r="582" spans="18:18" x14ac:dyDescent="0.25">
      <c r="R582" s="139"/>
    </row>
    <row r="583" spans="18:18" x14ac:dyDescent="0.25">
      <c r="R583" s="139"/>
    </row>
    <row r="584" spans="18:18" x14ac:dyDescent="0.25">
      <c r="R584" s="139"/>
    </row>
    <row r="585" spans="18:18" x14ac:dyDescent="0.25">
      <c r="R585" s="139"/>
    </row>
    <row r="586" spans="18:18" x14ac:dyDescent="0.25">
      <c r="R586" s="139"/>
    </row>
    <row r="587" spans="18:18" x14ac:dyDescent="0.25">
      <c r="R587" s="139"/>
    </row>
    <row r="588" spans="18:18" x14ac:dyDescent="0.25">
      <c r="R588" s="139"/>
    </row>
    <row r="589" spans="18:18" x14ac:dyDescent="0.25">
      <c r="R589" s="139"/>
    </row>
    <row r="590" spans="18:18" x14ac:dyDescent="0.25">
      <c r="R590" s="139"/>
    </row>
    <row r="591" spans="18:18" x14ac:dyDescent="0.25">
      <c r="R591" s="139"/>
    </row>
    <row r="592" spans="18:18" x14ac:dyDescent="0.25">
      <c r="R592" s="139"/>
    </row>
    <row r="593" spans="18:18" x14ac:dyDescent="0.25">
      <c r="R593" s="139"/>
    </row>
    <row r="594" spans="18:18" x14ac:dyDescent="0.25">
      <c r="R594" s="139"/>
    </row>
    <row r="595" spans="18:18" x14ac:dyDescent="0.25">
      <c r="R595" s="139"/>
    </row>
    <row r="596" spans="18:18" x14ac:dyDescent="0.25">
      <c r="R596" s="139"/>
    </row>
    <row r="597" spans="18:18" x14ac:dyDescent="0.25">
      <c r="R597" s="139"/>
    </row>
    <row r="598" spans="18:18" x14ac:dyDescent="0.25">
      <c r="R598" s="139"/>
    </row>
    <row r="599" spans="18:18" x14ac:dyDescent="0.25">
      <c r="R599" s="139"/>
    </row>
    <row r="600" spans="18:18" x14ac:dyDescent="0.25">
      <c r="R600" s="139"/>
    </row>
    <row r="601" spans="18:18" x14ac:dyDescent="0.25">
      <c r="R601" s="139"/>
    </row>
    <row r="602" spans="18:18" x14ac:dyDescent="0.25">
      <c r="R602" s="139"/>
    </row>
    <row r="603" spans="18:18" x14ac:dyDescent="0.25">
      <c r="R603" s="139"/>
    </row>
    <row r="604" spans="18:18" x14ac:dyDescent="0.25">
      <c r="R604" s="139"/>
    </row>
    <row r="605" spans="18:18" x14ac:dyDescent="0.25">
      <c r="R605" s="139"/>
    </row>
    <row r="606" spans="18:18" x14ac:dyDescent="0.25">
      <c r="R606" s="139"/>
    </row>
    <row r="607" spans="18:18" x14ac:dyDescent="0.25">
      <c r="R607" s="139"/>
    </row>
    <row r="608" spans="18:18" x14ac:dyDescent="0.25">
      <c r="R608" s="139"/>
    </row>
    <row r="609" spans="18:18" x14ac:dyDescent="0.25">
      <c r="R609" s="139"/>
    </row>
    <row r="610" spans="18:18" x14ac:dyDescent="0.25">
      <c r="R610" s="139"/>
    </row>
    <row r="611" spans="18:18" x14ac:dyDescent="0.25">
      <c r="R611" s="139"/>
    </row>
    <row r="612" spans="18:18" x14ac:dyDescent="0.25">
      <c r="R612" s="139"/>
    </row>
    <row r="613" spans="18:18" x14ac:dyDescent="0.25">
      <c r="R613" s="139"/>
    </row>
    <row r="614" spans="18:18" x14ac:dyDescent="0.25">
      <c r="R614" s="139"/>
    </row>
    <row r="615" spans="18:18" x14ac:dyDescent="0.25">
      <c r="R615" s="139"/>
    </row>
    <row r="616" spans="18:18" x14ac:dyDescent="0.25">
      <c r="R616" s="139"/>
    </row>
    <row r="617" spans="18:18" x14ac:dyDescent="0.25">
      <c r="R617" s="139"/>
    </row>
    <row r="618" spans="18:18" x14ac:dyDescent="0.25">
      <c r="R618" s="139"/>
    </row>
    <row r="619" spans="18:18" x14ac:dyDescent="0.25">
      <c r="R619" s="139"/>
    </row>
    <row r="620" spans="18:18" x14ac:dyDescent="0.25">
      <c r="R620" s="139"/>
    </row>
    <row r="621" spans="18:18" x14ac:dyDescent="0.25">
      <c r="R621" s="139"/>
    </row>
    <row r="622" spans="18:18" x14ac:dyDescent="0.25">
      <c r="R622" s="139"/>
    </row>
    <row r="623" spans="18:18" x14ac:dyDescent="0.25">
      <c r="R623" s="139"/>
    </row>
    <row r="624" spans="18:18" x14ac:dyDescent="0.25">
      <c r="R624" s="139"/>
    </row>
    <row r="625" spans="18:18" x14ac:dyDescent="0.25">
      <c r="R625" s="139"/>
    </row>
    <row r="626" spans="18:18" x14ac:dyDescent="0.25">
      <c r="R626" s="139"/>
    </row>
    <row r="627" spans="18:18" x14ac:dyDescent="0.25">
      <c r="R627" s="139"/>
    </row>
    <row r="628" spans="18:18" x14ac:dyDescent="0.25">
      <c r="R628" s="139"/>
    </row>
    <row r="629" spans="18:18" x14ac:dyDescent="0.25">
      <c r="R629" s="139"/>
    </row>
    <row r="630" spans="18:18" x14ac:dyDescent="0.25">
      <c r="R630" s="139"/>
    </row>
    <row r="631" spans="18:18" x14ac:dyDescent="0.25">
      <c r="R631" s="139"/>
    </row>
    <row r="632" spans="18:18" x14ac:dyDescent="0.25">
      <c r="R632" s="139"/>
    </row>
    <row r="633" spans="18:18" x14ac:dyDescent="0.25">
      <c r="R633" s="139"/>
    </row>
    <row r="634" spans="18:18" x14ac:dyDescent="0.25">
      <c r="R634" s="139"/>
    </row>
    <row r="635" spans="18:18" x14ac:dyDescent="0.25">
      <c r="R635" s="139"/>
    </row>
    <row r="636" spans="18:18" x14ac:dyDescent="0.25">
      <c r="R636" s="139"/>
    </row>
    <row r="637" spans="18:18" x14ac:dyDescent="0.25">
      <c r="R637" s="139"/>
    </row>
    <row r="638" spans="18:18" x14ac:dyDescent="0.25">
      <c r="R638" s="139"/>
    </row>
    <row r="639" spans="18:18" x14ac:dyDescent="0.25">
      <c r="R639" s="139"/>
    </row>
    <row r="640" spans="18:18" x14ac:dyDescent="0.25">
      <c r="R640" s="139"/>
    </row>
    <row r="641" spans="18:18" x14ac:dyDescent="0.25">
      <c r="R641" s="139"/>
    </row>
    <row r="642" spans="18:18" x14ac:dyDescent="0.25">
      <c r="R642" s="139"/>
    </row>
    <row r="643" spans="18:18" x14ac:dyDescent="0.25">
      <c r="R643" s="139"/>
    </row>
    <row r="644" spans="18:18" x14ac:dyDescent="0.25">
      <c r="R644" s="139"/>
    </row>
    <row r="645" spans="18:18" x14ac:dyDescent="0.25">
      <c r="R645" s="139"/>
    </row>
    <row r="646" spans="18:18" x14ac:dyDescent="0.25">
      <c r="R646" s="139"/>
    </row>
    <row r="647" spans="18:18" x14ac:dyDescent="0.25">
      <c r="R647" s="139"/>
    </row>
    <row r="648" spans="18:18" x14ac:dyDescent="0.25">
      <c r="R648" s="139"/>
    </row>
    <row r="649" spans="18:18" x14ac:dyDescent="0.25">
      <c r="R649" s="139"/>
    </row>
    <row r="650" spans="18:18" x14ac:dyDescent="0.25">
      <c r="R650" s="139"/>
    </row>
    <row r="651" spans="18:18" x14ac:dyDescent="0.25">
      <c r="R651" s="139"/>
    </row>
    <row r="652" spans="18:18" x14ac:dyDescent="0.25">
      <c r="R652" s="139"/>
    </row>
    <row r="653" spans="18:18" x14ac:dyDescent="0.25">
      <c r="R653" s="139"/>
    </row>
    <row r="654" spans="18:18" x14ac:dyDescent="0.25">
      <c r="R654" s="139"/>
    </row>
    <row r="655" spans="18:18" x14ac:dyDescent="0.25">
      <c r="R655" s="139"/>
    </row>
    <row r="656" spans="18:18" x14ac:dyDescent="0.25">
      <c r="R656" s="139"/>
    </row>
    <row r="657" spans="18:18" x14ac:dyDescent="0.25">
      <c r="R657" s="139"/>
    </row>
    <row r="658" spans="18:18" x14ac:dyDescent="0.25">
      <c r="R658" s="139"/>
    </row>
    <row r="659" spans="18:18" x14ac:dyDescent="0.25">
      <c r="R659" s="139"/>
    </row>
    <row r="660" spans="18:18" x14ac:dyDescent="0.25">
      <c r="R660" s="139"/>
    </row>
    <row r="661" spans="18:18" x14ac:dyDescent="0.25">
      <c r="R661" s="139"/>
    </row>
    <row r="662" spans="18:18" x14ac:dyDescent="0.25">
      <c r="R662" s="139"/>
    </row>
    <row r="663" spans="18:18" x14ac:dyDescent="0.25">
      <c r="R663" s="139"/>
    </row>
    <row r="664" spans="18:18" x14ac:dyDescent="0.25">
      <c r="R664" s="139"/>
    </row>
    <row r="665" spans="18:18" x14ac:dyDescent="0.25">
      <c r="R665" s="139"/>
    </row>
    <row r="666" spans="18:18" x14ac:dyDescent="0.25">
      <c r="R666" s="139"/>
    </row>
    <row r="667" spans="18:18" x14ac:dyDescent="0.25">
      <c r="R667" s="139"/>
    </row>
    <row r="668" spans="18:18" x14ac:dyDescent="0.25">
      <c r="R668" s="139"/>
    </row>
    <row r="669" spans="18:18" x14ac:dyDescent="0.25">
      <c r="R669" s="139"/>
    </row>
    <row r="670" spans="18:18" x14ac:dyDescent="0.25">
      <c r="R670" s="139"/>
    </row>
    <row r="671" spans="18:18" x14ac:dyDescent="0.25">
      <c r="R671" s="139"/>
    </row>
    <row r="672" spans="18:18" x14ac:dyDescent="0.25">
      <c r="R672" s="139"/>
    </row>
    <row r="673" spans="18:18" x14ac:dyDescent="0.25">
      <c r="R673" s="139"/>
    </row>
    <row r="674" spans="18:18" x14ac:dyDescent="0.25">
      <c r="R674" s="139"/>
    </row>
    <row r="675" spans="18:18" x14ac:dyDescent="0.25">
      <c r="R675" s="139"/>
    </row>
    <row r="676" spans="18:18" x14ac:dyDescent="0.25">
      <c r="R676" s="139"/>
    </row>
    <row r="677" spans="18:18" x14ac:dyDescent="0.25">
      <c r="R677" s="139"/>
    </row>
    <row r="678" spans="18:18" x14ac:dyDescent="0.25">
      <c r="R678" s="139"/>
    </row>
    <row r="679" spans="18:18" x14ac:dyDescent="0.25">
      <c r="R679" s="139"/>
    </row>
    <row r="680" spans="18:18" x14ac:dyDescent="0.25">
      <c r="R680" s="139"/>
    </row>
    <row r="681" spans="18:18" x14ac:dyDescent="0.25">
      <c r="R681" s="139"/>
    </row>
    <row r="682" spans="18:18" x14ac:dyDescent="0.25">
      <c r="R682" s="139"/>
    </row>
    <row r="683" spans="18:18" x14ac:dyDescent="0.25">
      <c r="R683" s="139"/>
    </row>
    <row r="684" spans="18:18" x14ac:dyDescent="0.25">
      <c r="R684" s="139"/>
    </row>
    <row r="685" spans="18:18" x14ac:dyDescent="0.25">
      <c r="R685" s="139"/>
    </row>
    <row r="686" spans="18:18" x14ac:dyDescent="0.25">
      <c r="R686" s="139"/>
    </row>
    <row r="687" spans="18:18" x14ac:dyDescent="0.25">
      <c r="R687" s="139"/>
    </row>
    <row r="688" spans="18:18" x14ac:dyDescent="0.25">
      <c r="R688" s="139"/>
    </row>
    <row r="689" spans="18:18" x14ac:dyDescent="0.25">
      <c r="R689" s="139"/>
    </row>
    <row r="690" spans="18:18" x14ac:dyDescent="0.25">
      <c r="R690" s="139"/>
    </row>
    <row r="691" spans="18:18" x14ac:dyDescent="0.25">
      <c r="R691" s="139"/>
    </row>
    <row r="692" spans="18:18" x14ac:dyDescent="0.25">
      <c r="R692" s="139"/>
    </row>
    <row r="693" spans="18:18" x14ac:dyDescent="0.25">
      <c r="R693" s="139"/>
    </row>
    <row r="694" spans="18:18" x14ac:dyDescent="0.25">
      <c r="R694" s="139"/>
    </row>
    <row r="695" spans="18:18" x14ac:dyDescent="0.25">
      <c r="R695" s="139"/>
    </row>
    <row r="696" spans="18:18" x14ac:dyDescent="0.25">
      <c r="R696" s="139"/>
    </row>
    <row r="697" spans="18:18" x14ac:dyDescent="0.25">
      <c r="R697" s="139"/>
    </row>
    <row r="698" spans="18:18" x14ac:dyDescent="0.25">
      <c r="R698" s="139"/>
    </row>
    <row r="699" spans="18:18" x14ac:dyDescent="0.25">
      <c r="R699" s="139"/>
    </row>
    <row r="700" spans="18:18" x14ac:dyDescent="0.25">
      <c r="R700" s="139"/>
    </row>
    <row r="701" spans="18:18" x14ac:dyDescent="0.25">
      <c r="R701" s="139"/>
    </row>
    <row r="702" spans="18:18" x14ac:dyDescent="0.25">
      <c r="R702" s="139"/>
    </row>
    <row r="703" spans="18:18" x14ac:dyDescent="0.25">
      <c r="R703" s="139"/>
    </row>
    <row r="704" spans="18:18" x14ac:dyDescent="0.25">
      <c r="R704" s="139"/>
    </row>
    <row r="705" spans="18:18" x14ac:dyDescent="0.25">
      <c r="R705" s="139"/>
    </row>
    <row r="706" spans="18:18" x14ac:dyDescent="0.25">
      <c r="R706" s="139"/>
    </row>
    <row r="707" spans="18:18" x14ac:dyDescent="0.25">
      <c r="R707" s="139"/>
    </row>
    <row r="708" spans="18:18" x14ac:dyDescent="0.25">
      <c r="R708" s="139"/>
    </row>
    <row r="709" spans="18:18" x14ac:dyDescent="0.25">
      <c r="R709" s="139"/>
    </row>
    <row r="710" spans="18:18" x14ac:dyDescent="0.25">
      <c r="R710" s="139"/>
    </row>
    <row r="711" spans="18:18" x14ac:dyDescent="0.25">
      <c r="R711" s="139"/>
    </row>
    <row r="712" spans="18:18" x14ac:dyDescent="0.25">
      <c r="R712" s="139"/>
    </row>
    <row r="713" spans="18:18" x14ac:dyDescent="0.25">
      <c r="R713" s="139"/>
    </row>
    <row r="714" spans="18:18" x14ac:dyDescent="0.25">
      <c r="R714" s="139"/>
    </row>
    <row r="715" spans="18:18" x14ac:dyDescent="0.25">
      <c r="R715" s="139"/>
    </row>
    <row r="716" spans="18:18" x14ac:dyDescent="0.25">
      <c r="R716" s="139"/>
    </row>
    <row r="717" spans="18:18" x14ac:dyDescent="0.25">
      <c r="R717" s="139"/>
    </row>
    <row r="718" spans="18:18" x14ac:dyDescent="0.25">
      <c r="R718" s="139"/>
    </row>
    <row r="719" spans="18:18" x14ac:dyDescent="0.25">
      <c r="R719" s="139"/>
    </row>
    <row r="720" spans="18:18" x14ac:dyDescent="0.25">
      <c r="R720" s="139"/>
    </row>
    <row r="721" spans="18:18" x14ac:dyDescent="0.25">
      <c r="R721" s="139"/>
    </row>
    <row r="722" spans="18:18" x14ac:dyDescent="0.25">
      <c r="R722" s="139"/>
    </row>
    <row r="723" spans="18:18" x14ac:dyDescent="0.25">
      <c r="R723" s="139"/>
    </row>
    <row r="724" spans="18:18" x14ac:dyDescent="0.25">
      <c r="R724" s="139"/>
    </row>
    <row r="725" spans="18:18" x14ac:dyDescent="0.25">
      <c r="R725" s="139"/>
    </row>
    <row r="726" spans="18:18" x14ac:dyDescent="0.25">
      <c r="R726" s="139"/>
    </row>
    <row r="727" spans="18:18" x14ac:dyDescent="0.25">
      <c r="R727" s="139"/>
    </row>
    <row r="728" spans="18:18" x14ac:dyDescent="0.25">
      <c r="R728" s="139"/>
    </row>
    <row r="729" spans="18:18" x14ac:dyDescent="0.25">
      <c r="R729" s="139"/>
    </row>
    <row r="730" spans="18:18" x14ac:dyDescent="0.25">
      <c r="R730" s="139"/>
    </row>
    <row r="731" spans="18:18" x14ac:dyDescent="0.25">
      <c r="R731" s="139"/>
    </row>
    <row r="732" spans="18:18" x14ac:dyDescent="0.25">
      <c r="R732" s="139"/>
    </row>
    <row r="733" spans="18:18" x14ac:dyDescent="0.25">
      <c r="R733" s="139"/>
    </row>
    <row r="734" spans="18:18" x14ac:dyDescent="0.25">
      <c r="R734" s="139"/>
    </row>
    <row r="735" spans="18:18" x14ac:dyDescent="0.25">
      <c r="R735" s="139"/>
    </row>
    <row r="736" spans="18:18" x14ac:dyDescent="0.25">
      <c r="R736" s="139"/>
    </row>
    <row r="737" spans="18:18" x14ac:dyDescent="0.25">
      <c r="R737" s="139"/>
    </row>
    <row r="738" spans="18:18" x14ac:dyDescent="0.25">
      <c r="R738" s="139"/>
    </row>
    <row r="739" spans="18:18" x14ac:dyDescent="0.25">
      <c r="R739" s="139"/>
    </row>
    <row r="740" spans="18:18" x14ac:dyDescent="0.25">
      <c r="R740" s="139"/>
    </row>
    <row r="741" spans="18:18" x14ac:dyDescent="0.25">
      <c r="R741" s="139"/>
    </row>
    <row r="742" spans="18:18" x14ac:dyDescent="0.25">
      <c r="R742" s="139"/>
    </row>
    <row r="743" spans="18:18" x14ac:dyDescent="0.25">
      <c r="R743" s="139"/>
    </row>
    <row r="744" spans="18:18" x14ac:dyDescent="0.25">
      <c r="R744" s="139"/>
    </row>
    <row r="745" spans="18:18" x14ac:dyDescent="0.25">
      <c r="R745" s="139"/>
    </row>
    <row r="746" spans="18:18" x14ac:dyDescent="0.25">
      <c r="R746" s="139"/>
    </row>
    <row r="747" spans="18:18" x14ac:dyDescent="0.25">
      <c r="R747" s="139"/>
    </row>
    <row r="748" spans="18:18" x14ac:dyDescent="0.25">
      <c r="R748" s="139"/>
    </row>
    <row r="749" spans="18:18" x14ac:dyDescent="0.25">
      <c r="R749" s="139"/>
    </row>
    <row r="750" spans="18:18" x14ac:dyDescent="0.25">
      <c r="R750" s="139"/>
    </row>
    <row r="751" spans="18:18" x14ac:dyDescent="0.25">
      <c r="R751" s="139"/>
    </row>
    <row r="752" spans="18:18" x14ac:dyDescent="0.25">
      <c r="R752" s="139"/>
    </row>
    <row r="753" spans="18:18" x14ac:dyDescent="0.25">
      <c r="R753" s="139"/>
    </row>
    <row r="754" spans="18:18" x14ac:dyDescent="0.25">
      <c r="R754" s="139"/>
    </row>
    <row r="755" spans="18:18" x14ac:dyDescent="0.25">
      <c r="R755" s="139"/>
    </row>
    <row r="756" spans="18:18" x14ac:dyDescent="0.25">
      <c r="R756" s="139"/>
    </row>
    <row r="757" spans="18:18" x14ac:dyDescent="0.25">
      <c r="R757" s="139"/>
    </row>
    <row r="758" spans="18:18" x14ac:dyDescent="0.25">
      <c r="R758" s="139"/>
    </row>
    <row r="759" spans="18:18" x14ac:dyDescent="0.25">
      <c r="R759" s="139"/>
    </row>
    <row r="760" spans="18:18" x14ac:dyDescent="0.25">
      <c r="R760" s="139"/>
    </row>
    <row r="761" spans="18:18" x14ac:dyDescent="0.25">
      <c r="R761" s="139"/>
    </row>
    <row r="762" spans="18:18" x14ac:dyDescent="0.25">
      <c r="R762" s="139"/>
    </row>
    <row r="763" spans="18:18" x14ac:dyDescent="0.25">
      <c r="R763" s="139"/>
    </row>
    <row r="764" spans="18:18" x14ac:dyDescent="0.25">
      <c r="R764" s="139"/>
    </row>
    <row r="765" spans="18:18" x14ac:dyDescent="0.25">
      <c r="R765" s="139"/>
    </row>
    <row r="766" spans="18:18" x14ac:dyDescent="0.25">
      <c r="R766" s="139"/>
    </row>
    <row r="767" spans="18:18" x14ac:dyDescent="0.25">
      <c r="R767" s="139"/>
    </row>
    <row r="768" spans="18:18" x14ac:dyDescent="0.25">
      <c r="R768" s="139"/>
    </row>
    <row r="769" spans="18:18" x14ac:dyDescent="0.25">
      <c r="R769" s="139"/>
    </row>
    <row r="770" spans="18:18" x14ac:dyDescent="0.25">
      <c r="R770" s="139"/>
    </row>
    <row r="771" spans="18:18" x14ac:dyDescent="0.25">
      <c r="R771" s="139"/>
    </row>
    <row r="772" spans="18:18" x14ac:dyDescent="0.25">
      <c r="R772" s="139"/>
    </row>
    <row r="773" spans="18:18" x14ac:dyDescent="0.25">
      <c r="R773" s="139"/>
    </row>
    <row r="774" spans="18:18" x14ac:dyDescent="0.25">
      <c r="R774" s="139"/>
    </row>
    <row r="775" spans="18:18" x14ac:dyDescent="0.25">
      <c r="R775" s="139"/>
    </row>
    <row r="776" spans="18:18" x14ac:dyDescent="0.25">
      <c r="R776" s="139"/>
    </row>
    <row r="777" spans="18:18" x14ac:dyDescent="0.25">
      <c r="R777" s="139"/>
    </row>
    <row r="778" spans="18:18" x14ac:dyDescent="0.25">
      <c r="R778" s="139"/>
    </row>
    <row r="779" spans="18:18" x14ac:dyDescent="0.25">
      <c r="R779" s="139"/>
    </row>
    <row r="780" spans="18:18" x14ac:dyDescent="0.25">
      <c r="R780" s="139"/>
    </row>
    <row r="781" spans="18:18" x14ac:dyDescent="0.25">
      <c r="R781" s="139"/>
    </row>
    <row r="782" spans="18:18" x14ac:dyDescent="0.25">
      <c r="R782" s="139"/>
    </row>
    <row r="783" spans="18:18" x14ac:dyDescent="0.25">
      <c r="R783" s="139"/>
    </row>
    <row r="784" spans="18:18" x14ac:dyDescent="0.25">
      <c r="R784" s="139"/>
    </row>
    <row r="785" spans="18:18" x14ac:dyDescent="0.25">
      <c r="R785" s="139"/>
    </row>
    <row r="786" spans="18:18" x14ac:dyDescent="0.25">
      <c r="R786" s="139"/>
    </row>
    <row r="787" spans="18:18" x14ac:dyDescent="0.25">
      <c r="R787" s="139"/>
    </row>
    <row r="788" spans="18:18" x14ac:dyDescent="0.25">
      <c r="R788" s="139"/>
    </row>
    <row r="789" spans="18:18" x14ac:dyDescent="0.25">
      <c r="R789" s="139"/>
    </row>
    <row r="790" spans="18:18" x14ac:dyDescent="0.25">
      <c r="R790" s="139"/>
    </row>
    <row r="791" spans="18:18" x14ac:dyDescent="0.25">
      <c r="R791" s="139"/>
    </row>
    <row r="792" spans="18:18" x14ac:dyDescent="0.25">
      <c r="R792" s="139"/>
    </row>
    <row r="793" spans="18:18" x14ac:dyDescent="0.25">
      <c r="R793" s="139"/>
    </row>
    <row r="794" spans="18:18" x14ac:dyDescent="0.25">
      <c r="R794" s="139"/>
    </row>
    <row r="795" spans="18:18" x14ac:dyDescent="0.25">
      <c r="R795" s="139"/>
    </row>
    <row r="796" spans="18:18" x14ac:dyDescent="0.25">
      <c r="R796" s="139"/>
    </row>
    <row r="797" spans="18:18" x14ac:dyDescent="0.25">
      <c r="R797" s="139"/>
    </row>
    <row r="798" spans="18:18" x14ac:dyDescent="0.25">
      <c r="R798" s="139"/>
    </row>
    <row r="799" spans="18:18" x14ac:dyDescent="0.25">
      <c r="R799" s="139"/>
    </row>
    <row r="800" spans="18:18" x14ac:dyDescent="0.25">
      <c r="R800" s="139"/>
    </row>
    <row r="801" spans="18:18" x14ac:dyDescent="0.25">
      <c r="R801" s="139"/>
    </row>
    <row r="802" spans="18:18" x14ac:dyDescent="0.25">
      <c r="R802" s="139"/>
    </row>
    <row r="803" spans="18:18" x14ac:dyDescent="0.25">
      <c r="R803" s="139"/>
    </row>
    <row r="804" spans="18:18" x14ac:dyDescent="0.25">
      <c r="R804" s="139"/>
    </row>
    <row r="805" spans="18:18" x14ac:dyDescent="0.25">
      <c r="R805" s="139"/>
    </row>
    <row r="806" spans="18:18" x14ac:dyDescent="0.25">
      <c r="R806" s="139"/>
    </row>
    <row r="807" spans="18:18" x14ac:dyDescent="0.25">
      <c r="R807" s="139"/>
    </row>
    <row r="808" spans="18:18" x14ac:dyDescent="0.25">
      <c r="R808" s="139"/>
    </row>
    <row r="809" spans="18:18" x14ac:dyDescent="0.25">
      <c r="R809" s="139"/>
    </row>
    <row r="810" spans="18:18" x14ac:dyDescent="0.25">
      <c r="R810" s="139"/>
    </row>
    <row r="811" spans="18:18" x14ac:dyDescent="0.25">
      <c r="R811" s="139"/>
    </row>
    <row r="812" spans="18:18" x14ac:dyDescent="0.25">
      <c r="R812" s="139"/>
    </row>
    <row r="813" spans="18:18" x14ac:dyDescent="0.25">
      <c r="R813" s="139"/>
    </row>
    <row r="814" spans="18:18" x14ac:dyDescent="0.25">
      <c r="R814" s="139"/>
    </row>
    <row r="815" spans="18:18" x14ac:dyDescent="0.25">
      <c r="R815" s="139"/>
    </row>
    <row r="816" spans="18:18" x14ac:dyDescent="0.25">
      <c r="R816" s="139"/>
    </row>
    <row r="817" spans="18:18" x14ac:dyDescent="0.25">
      <c r="R817" s="139"/>
    </row>
    <row r="818" spans="18:18" x14ac:dyDescent="0.25">
      <c r="R818" s="139"/>
    </row>
    <row r="819" spans="18:18" x14ac:dyDescent="0.25">
      <c r="R819" s="139"/>
    </row>
    <row r="820" spans="18:18" x14ac:dyDescent="0.25">
      <c r="R820" s="139"/>
    </row>
    <row r="821" spans="18:18" x14ac:dyDescent="0.25">
      <c r="R821" s="139"/>
    </row>
    <row r="822" spans="18:18" x14ac:dyDescent="0.25">
      <c r="R822" s="139"/>
    </row>
    <row r="823" spans="18:18" x14ac:dyDescent="0.25">
      <c r="R823" s="139"/>
    </row>
    <row r="824" spans="18:18" x14ac:dyDescent="0.25">
      <c r="R824" s="139"/>
    </row>
    <row r="825" spans="18:18" x14ac:dyDescent="0.25">
      <c r="R825" s="139"/>
    </row>
    <row r="826" spans="18:18" x14ac:dyDescent="0.25">
      <c r="R826" s="139"/>
    </row>
    <row r="827" spans="18:18" x14ac:dyDescent="0.25">
      <c r="R827" s="139"/>
    </row>
    <row r="828" spans="18:18" x14ac:dyDescent="0.25">
      <c r="R828" s="139"/>
    </row>
    <row r="829" spans="18:18" x14ac:dyDescent="0.25">
      <c r="R829" s="139"/>
    </row>
    <row r="830" spans="18:18" x14ac:dyDescent="0.25">
      <c r="R830" s="139"/>
    </row>
    <row r="831" spans="18:18" x14ac:dyDescent="0.25">
      <c r="R831" s="139"/>
    </row>
    <row r="832" spans="18:18" x14ac:dyDescent="0.25">
      <c r="R832" s="139"/>
    </row>
    <row r="833" spans="18:18" x14ac:dyDescent="0.25">
      <c r="R833" s="139"/>
    </row>
    <row r="834" spans="18:18" x14ac:dyDescent="0.25">
      <c r="R834" s="139"/>
    </row>
    <row r="835" spans="18:18" x14ac:dyDescent="0.25">
      <c r="R835" s="139"/>
    </row>
    <row r="836" spans="18:18" x14ac:dyDescent="0.25">
      <c r="R836" s="139"/>
    </row>
    <row r="837" spans="18:18" x14ac:dyDescent="0.25">
      <c r="R837" s="139"/>
    </row>
    <row r="838" spans="18:18" x14ac:dyDescent="0.25">
      <c r="R838" s="139"/>
    </row>
    <row r="839" spans="18:18" x14ac:dyDescent="0.25">
      <c r="R839" s="139"/>
    </row>
    <row r="840" spans="18:18" x14ac:dyDescent="0.25">
      <c r="R840" s="139"/>
    </row>
    <row r="841" spans="18:18" x14ac:dyDescent="0.25">
      <c r="R841" s="139"/>
    </row>
    <row r="842" spans="18:18" x14ac:dyDescent="0.25">
      <c r="R842" s="139"/>
    </row>
    <row r="843" spans="18:18" x14ac:dyDescent="0.25">
      <c r="R843" s="139"/>
    </row>
    <row r="844" spans="18:18" x14ac:dyDescent="0.25">
      <c r="R844" s="139"/>
    </row>
    <row r="845" spans="18:18" x14ac:dyDescent="0.25">
      <c r="R845" s="139"/>
    </row>
    <row r="846" spans="18:18" x14ac:dyDescent="0.25">
      <c r="R846" s="139"/>
    </row>
    <row r="847" spans="18:18" x14ac:dyDescent="0.25">
      <c r="R847" s="139"/>
    </row>
    <row r="848" spans="18:18" x14ac:dyDescent="0.25">
      <c r="R848" s="139"/>
    </row>
    <row r="849" spans="18:18" x14ac:dyDescent="0.25">
      <c r="R849" s="139"/>
    </row>
    <row r="850" spans="18:18" x14ac:dyDescent="0.25">
      <c r="R850" s="139"/>
    </row>
    <row r="851" spans="18:18" x14ac:dyDescent="0.25">
      <c r="R851" s="139"/>
    </row>
    <row r="852" spans="18:18" x14ac:dyDescent="0.25">
      <c r="R852" s="139"/>
    </row>
    <row r="853" spans="18:18" x14ac:dyDescent="0.25">
      <c r="R853" s="139"/>
    </row>
    <row r="854" spans="18:18" x14ac:dyDescent="0.25">
      <c r="R854" s="139"/>
    </row>
    <row r="855" spans="18:18" x14ac:dyDescent="0.25">
      <c r="R855" s="139"/>
    </row>
    <row r="856" spans="18:18" x14ac:dyDescent="0.25">
      <c r="R856" s="139"/>
    </row>
    <row r="857" spans="18:18" x14ac:dyDescent="0.25">
      <c r="R857" s="139"/>
    </row>
    <row r="858" spans="18:18" x14ac:dyDescent="0.25">
      <c r="R858" s="139"/>
    </row>
    <row r="859" spans="18:18" x14ac:dyDescent="0.25">
      <c r="R859" s="139"/>
    </row>
    <row r="860" spans="18:18" x14ac:dyDescent="0.25">
      <c r="R860" s="139"/>
    </row>
    <row r="861" spans="18:18" x14ac:dyDescent="0.25">
      <c r="R861" s="139"/>
    </row>
    <row r="862" spans="18:18" x14ac:dyDescent="0.25">
      <c r="R862" s="139"/>
    </row>
    <row r="863" spans="18:18" x14ac:dyDescent="0.25">
      <c r="R863" s="139"/>
    </row>
    <row r="864" spans="18:18" x14ac:dyDescent="0.25">
      <c r="R864" s="139"/>
    </row>
    <row r="865" spans="18:18" x14ac:dyDescent="0.25">
      <c r="R865" s="139"/>
    </row>
    <row r="866" spans="18:18" x14ac:dyDescent="0.25">
      <c r="R866" s="139"/>
    </row>
    <row r="867" spans="18:18" x14ac:dyDescent="0.25">
      <c r="R867" s="139"/>
    </row>
    <row r="868" spans="18:18" x14ac:dyDescent="0.25">
      <c r="R868" s="139"/>
    </row>
    <row r="869" spans="18:18" x14ac:dyDescent="0.25">
      <c r="R869" s="139"/>
    </row>
    <row r="870" spans="18:18" x14ac:dyDescent="0.25">
      <c r="R870" s="139"/>
    </row>
    <row r="871" spans="18:18" x14ac:dyDescent="0.25">
      <c r="R871" s="139"/>
    </row>
    <row r="872" spans="18:18" x14ac:dyDescent="0.25">
      <c r="R872" s="139"/>
    </row>
    <row r="873" spans="18:18" x14ac:dyDescent="0.25">
      <c r="R873" s="139"/>
    </row>
    <row r="874" spans="18:18" x14ac:dyDescent="0.25">
      <c r="R874" s="139"/>
    </row>
    <row r="875" spans="18:18" x14ac:dyDescent="0.25">
      <c r="R875" s="139"/>
    </row>
    <row r="876" spans="18:18" x14ac:dyDescent="0.25">
      <c r="R876" s="139"/>
    </row>
    <row r="877" spans="18:18" x14ac:dyDescent="0.25">
      <c r="R877" s="139"/>
    </row>
    <row r="878" spans="18:18" x14ac:dyDescent="0.25">
      <c r="R878" s="139"/>
    </row>
    <row r="879" spans="18:18" x14ac:dyDescent="0.25">
      <c r="R879" s="139"/>
    </row>
    <row r="880" spans="18:18" x14ac:dyDescent="0.25">
      <c r="R880" s="139"/>
    </row>
    <row r="881" spans="18:18" x14ac:dyDescent="0.25">
      <c r="R881" s="139"/>
    </row>
    <row r="882" spans="18:18" x14ac:dyDescent="0.25">
      <c r="R882" s="139"/>
    </row>
    <row r="883" spans="18:18" x14ac:dyDescent="0.25">
      <c r="R883" s="139"/>
    </row>
    <row r="884" spans="18:18" x14ac:dyDescent="0.25">
      <c r="R884" s="139"/>
    </row>
    <row r="885" spans="18:18" x14ac:dyDescent="0.25">
      <c r="R885" s="139"/>
    </row>
    <row r="886" spans="18:18" x14ac:dyDescent="0.25">
      <c r="R886" s="139"/>
    </row>
    <row r="887" spans="18:18" x14ac:dyDescent="0.25">
      <c r="R887" s="139"/>
    </row>
    <row r="888" spans="18:18" x14ac:dyDescent="0.25">
      <c r="R888" s="139"/>
    </row>
    <row r="889" spans="18:18" x14ac:dyDescent="0.25">
      <c r="R889" s="139"/>
    </row>
    <row r="890" spans="18:18" x14ac:dyDescent="0.25">
      <c r="R890" s="139"/>
    </row>
    <row r="891" spans="18:18" x14ac:dyDescent="0.25">
      <c r="R891" s="139"/>
    </row>
    <row r="892" spans="18:18" x14ac:dyDescent="0.25">
      <c r="R892" s="139"/>
    </row>
    <row r="893" spans="18:18" x14ac:dyDescent="0.25">
      <c r="R893" s="139"/>
    </row>
    <row r="894" spans="18:18" x14ac:dyDescent="0.25">
      <c r="R894" s="139"/>
    </row>
    <row r="895" spans="18:18" x14ac:dyDescent="0.25">
      <c r="R895" s="139"/>
    </row>
    <row r="896" spans="18:18" x14ac:dyDescent="0.25">
      <c r="R896" s="139"/>
    </row>
    <row r="897" spans="18:18" x14ac:dyDescent="0.25">
      <c r="R897" s="139"/>
    </row>
    <row r="898" spans="18:18" x14ac:dyDescent="0.25">
      <c r="R898" s="139"/>
    </row>
    <row r="899" spans="18:18" x14ac:dyDescent="0.25">
      <c r="R899" s="139"/>
    </row>
    <row r="900" spans="18:18" x14ac:dyDescent="0.25">
      <c r="R900" s="139"/>
    </row>
    <row r="901" spans="18:18" x14ac:dyDescent="0.25">
      <c r="R901" s="139"/>
    </row>
    <row r="902" spans="18:18" x14ac:dyDescent="0.25">
      <c r="R902" s="139"/>
    </row>
    <row r="903" spans="18:18" x14ac:dyDescent="0.25">
      <c r="R903" s="139"/>
    </row>
    <row r="904" spans="18:18" x14ac:dyDescent="0.25">
      <c r="R904" s="139"/>
    </row>
    <row r="905" spans="18:18" x14ac:dyDescent="0.25">
      <c r="R905" s="139"/>
    </row>
    <row r="906" spans="18:18" x14ac:dyDescent="0.25">
      <c r="R906" s="139"/>
    </row>
    <row r="907" spans="18:18" x14ac:dyDescent="0.25">
      <c r="R907" s="139"/>
    </row>
    <row r="908" spans="18:18" x14ac:dyDescent="0.25">
      <c r="R908" s="139"/>
    </row>
    <row r="909" spans="18:18" x14ac:dyDescent="0.25">
      <c r="R909" s="139"/>
    </row>
    <row r="910" spans="18:18" x14ac:dyDescent="0.25">
      <c r="R910" s="139"/>
    </row>
    <row r="911" spans="18:18" x14ac:dyDescent="0.25">
      <c r="R911" s="139"/>
    </row>
    <row r="912" spans="18:18" x14ac:dyDescent="0.25">
      <c r="R912" s="139"/>
    </row>
    <row r="913" spans="18:18" x14ac:dyDescent="0.25">
      <c r="R913" s="139"/>
    </row>
    <row r="914" spans="18:18" x14ac:dyDescent="0.25">
      <c r="R914" s="139"/>
    </row>
    <row r="915" spans="18:18" x14ac:dyDescent="0.25">
      <c r="R915" s="139"/>
    </row>
    <row r="916" spans="18:18" x14ac:dyDescent="0.25">
      <c r="R916" s="139"/>
    </row>
    <row r="917" spans="18:18" x14ac:dyDescent="0.25">
      <c r="R917" s="139"/>
    </row>
    <row r="918" spans="18:18" x14ac:dyDescent="0.25">
      <c r="R918" s="139"/>
    </row>
    <row r="919" spans="18:18" x14ac:dyDescent="0.25">
      <c r="R919" s="139"/>
    </row>
    <row r="920" spans="18:18" x14ac:dyDescent="0.25">
      <c r="R920" s="139"/>
    </row>
    <row r="921" spans="18:18" x14ac:dyDescent="0.25">
      <c r="R921" s="139"/>
    </row>
    <row r="922" spans="18:18" x14ac:dyDescent="0.25">
      <c r="R922" s="139"/>
    </row>
    <row r="923" spans="18:18" x14ac:dyDescent="0.25">
      <c r="R923" s="139"/>
    </row>
    <row r="924" spans="18:18" x14ac:dyDescent="0.25">
      <c r="R924" s="139"/>
    </row>
    <row r="925" spans="18:18" x14ac:dyDescent="0.25">
      <c r="R925" s="139"/>
    </row>
    <row r="926" spans="18:18" x14ac:dyDescent="0.25">
      <c r="R926" s="139"/>
    </row>
    <row r="927" spans="18:18" x14ac:dyDescent="0.25">
      <c r="R927" s="139"/>
    </row>
    <row r="928" spans="18:18" x14ac:dyDescent="0.25">
      <c r="R928" s="139"/>
    </row>
    <row r="929" spans="18:18" x14ac:dyDescent="0.25">
      <c r="R929" s="139"/>
    </row>
    <row r="930" spans="18:18" x14ac:dyDescent="0.25">
      <c r="R930" s="139"/>
    </row>
    <row r="931" spans="18:18" x14ac:dyDescent="0.25">
      <c r="R931" s="139"/>
    </row>
    <row r="932" spans="18:18" x14ac:dyDescent="0.25">
      <c r="R932" s="139"/>
    </row>
    <row r="933" spans="18:18" x14ac:dyDescent="0.25">
      <c r="R933" s="139"/>
    </row>
    <row r="934" spans="18:18" x14ac:dyDescent="0.25">
      <c r="R934" s="139"/>
    </row>
    <row r="935" spans="18:18" x14ac:dyDescent="0.25">
      <c r="R935" s="139"/>
    </row>
    <row r="936" spans="18:18" x14ac:dyDescent="0.25">
      <c r="R936" s="139"/>
    </row>
    <row r="937" spans="18:18" x14ac:dyDescent="0.25">
      <c r="R937" s="139"/>
    </row>
    <row r="938" spans="18:18" x14ac:dyDescent="0.25">
      <c r="R938" s="139"/>
    </row>
    <row r="939" spans="18:18" x14ac:dyDescent="0.25">
      <c r="R939" s="139"/>
    </row>
    <row r="940" spans="18:18" x14ac:dyDescent="0.25">
      <c r="R940" s="139"/>
    </row>
    <row r="941" spans="18:18" x14ac:dyDescent="0.25">
      <c r="R941" s="139"/>
    </row>
    <row r="942" spans="18:18" x14ac:dyDescent="0.25">
      <c r="R942" s="139"/>
    </row>
    <row r="943" spans="18:18" x14ac:dyDescent="0.25">
      <c r="R943" s="139"/>
    </row>
    <row r="944" spans="18:18" x14ac:dyDescent="0.25">
      <c r="R944" s="139"/>
    </row>
    <row r="945" spans="18:18" x14ac:dyDescent="0.25">
      <c r="R945" s="139"/>
    </row>
    <row r="946" spans="18:18" x14ac:dyDescent="0.25">
      <c r="R946" s="139"/>
    </row>
    <row r="947" spans="18:18" x14ac:dyDescent="0.25">
      <c r="R947" s="139"/>
    </row>
    <row r="948" spans="18:18" x14ac:dyDescent="0.25">
      <c r="R948" s="139"/>
    </row>
    <row r="949" spans="18:18" x14ac:dyDescent="0.25">
      <c r="R949" s="139"/>
    </row>
    <row r="950" spans="18:18" x14ac:dyDescent="0.25">
      <c r="R950" s="139"/>
    </row>
    <row r="951" spans="18:18" x14ac:dyDescent="0.25">
      <c r="R951" s="139"/>
    </row>
    <row r="952" spans="18:18" x14ac:dyDescent="0.25">
      <c r="R952" s="139"/>
    </row>
    <row r="953" spans="18:18" x14ac:dyDescent="0.25">
      <c r="R953" s="139"/>
    </row>
    <row r="954" spans="18:18" x14ac:dyDescent="0.25">
      <c r="R954" s="139"/>
    </row>
    <row r="955" spans="18:18" x14ac:dyDescent="0.25">
      <c r="R955" s="139"/>
    </row>
    <row r="956" spans="18:18" x14ac:dyDescent="0.25">
      <c r="R956" s="139"/>
    </row>
    <row r="957" spans="18:18" x14ac:dyDescent="0.25">
      <c r="R957" s="139"/>
    </row>
    <row r="958" spans="18:18" x14ac:dyDescent="0.25">
      <c r="R958" s="139"/>
    </row>
    <row r="959" spans="18:18" x14ac:dyDescent="0.25">
      <c r="R959" s="139"/>
    </row>
    <row r="960" spans="18:18" x14ac:dyDescent="0.25">
      <c r="R960" s="139"/>
    </row>
    <row r="961" spans="18:18" x14ac:dyDescent="0.25">
      <c r="R961" s="139"/>
    </row>
    <row r="962" spans="18:18" x14ac:dyDescent="0.25">
      <c r="R962" s="139"/>
    </row>
    <row r="963" spans="18:18" x14ac:dyDescent="0.25">
      <c r="R963" s="139"/>
    </row>
    <row r="964" spans="18:18" x14ac:dyDescent="0.25">
      <c r="R964" s="139"/>
    </row>
    <row r="965" spans="18:18" x14ac:dyDescent="0.25">
      <c r="R965" s="139"/>
    </row>
    <row r="966" spans="18:18" x14ac:dyDescent="0.25">
      <c r="R966" s="139"/>
    </row>
    <row r="967" spans="18:18" x14ac:dyDescent="0.25">
      <c r="R967" s="139"/>
    </row>
    <row r="968" spans="18:18" x14ac:dyDescent="0.25">
      <c r="R968" s="139"/>
    </row>
    <row r="969" spans="18:18" x14ac:dyDescent="0.25">
      <c r="R969" s="139"/>
    </row>
    <row r="970" spans="18:18" x14ac:dyDescent="0.25">
      <c r="R970" s="139"/>
    </row>
    <row r="971" spans="18:18" x14ac:dyDescent="0.25">
      <c r="R971" s="139"/>
    </row>
    <row r="972" spans="18:18" x14ac:dyDescent="0.25">
      <c r="R972" s="139"/>
    </row>
    <row r="973" spans="18:18" x14ac:dyDescent="0.25">
      <c r="R973" s="139"/>
    </row>
    <row r="974" spans="18:18" x14ac:dyDescent="0.25">
      <c r="R974" s="139"/>
    </row>
    <row r="975" spans="18:18" x14ac:dyDescent="0.25">
      <c r="R975" s="139"/>
    </row>
    <row r="976" spans="18:18" x14ac:dyDescent="0.25">
      <c r="R976" s="139"/>
    </row>
    <row r="977" spans="18:18" x14ac:dyDescent="0.25">
      <c r="R977" s="139"/>
    </row>
    <row r="978" spans="18:18" x14ac:dyDescent="0.25">
      <c r="R978" s="139"/>
    </row>
    <row r="979" spans="18:18" x14ac:dyDescent="0.25">
      <c r="R979" s="139"/>
    </row>
    <row r="980" spans="18:18" x14ac:dyDescent="0.25">
      <c r="R980" s="139"/>
    </row>
    <row r="981" spans="18:18" x14ac:dyDescent="0.25">
      <c r="R981" s="139"/>
    </row>
    <row r="982" spans="18:18" x14ac:dyDescent="0.25">
      <c r="R982" s="139"/>
    </row>
    <row r="983" spans="18:18" x14ac:dyDescent="0.25">
      <c r="R983" s="139"/>
    </row>
    <row r="984" spans="18:18" x14ac:dyDescent="0.25">
      <c r="R984" s="139"/>
    </row>
    <row r="985" spans="18:18" x14ac:dyDescent="0.25">
      <c r="R985" s="139"/>
    </row>
    <row r="986" spans="18:18" x14ac:dyDescent="0.25">
      <c r="R986" s="139"/>
    </row>
    <row r="987" spans="18:18" x14ac:dyDescent="0.25">
      <c r="R987" s="139"/>
    </row>
    <row r="988" spans="18:18" x14ac:dyDescent="0.25">
      <c r="R988" s="139"/>
    </row>
    <row r="989" spans="18:18" x14ac:dyDescent="0.25">
      <c r="R989" s="139"/>
    </row>
    <row r="990" spans="18:18" x14ac:dyDescent="0.25">
      <c r="R990" s="139"/>
    </row>
    <row r="991" spans="18:18" x14ac:dyDescent="0.25">
      <c r="R991" s="139"/>
    </row>
    <row r="992" spans="18:18" x14ac:dyDescent="0.25">
      <c r="R992" s="139"/>
    </row>
    <row r="993" spans="18:18" x14ac:dyDescent="0.25">
      <c r="R993" s="139"/>
    </row>
    <row r="994" spans="18:18" x14ac:dyDescent="0.25">
      <c r="R994" s="139"/>
    </row>
    <row r="995" spans="18:18" x14ac:dyDescent="0.25">
      <c r="R995" s="139"/>
    </row>
    <row r="996" spans="18:18" x14ac:dyDescent="0.25">
      <c r="R996" s="139"/>
    </row>
    <row r="997" spans="18:18" x14ac:dyDescent="0.25">
      <c r="R997" s="139"/>
    </row>
    <row r="998" spans="18:18" x14ac:dyDescent="0.25">
      <c r="R998" s="139"/>
    </row>
    <row r="999" spans="18:18" x14ac:dyDescent="0.25">
      <c r="R999" s="139"/>
    </row>
    <row r="1000" spans="18:18" x14ac:dyDescent="0.25">
      <c r="R1000" s="139"/>
    </row>
    <row r="1001" spans="18:18" x14ac:dyDescent="0.25">
      <c r="R1001" s="139"/>
    </row>
    <row r="1002" spans="18:18" x14ac:dyDescent="0.25">
      <c r="R1002" s="139"/>
    </row>
    <row r="1003" spans="18:18" x14ac:dyDescent="0.25">
      <c r="R1003" s="139"/>
    </row>
    <row r="1004" spans="18:18" x14ac:dyDescent="0.25">
      <c r="R1004" s="139"/>
    </row>
    <row r="1005" spans="18:18" x14ac:dyDescent="0.25">
      <c r="R1005" s="139"/>
    </row>
    <row r="1006" spans="18:18" x14ac:dyDescent="0.25">
      <c r="R1006" s="139"/>
    </row>
    <row r="1007" spans="18:18" x14ac:dyDescent="0.25">
      <c r="R1007" s="139"/>
    </row>
    <row r="1008" spans="18:18" x14ac:dyDescent="0.25">
      <c r="R1008" s="139"/>
    </row>
    <row r="1009" spans="18:18" x14ac:dyDescent="0.25">
      <c r="R1009" s="139"/>
    </row>
    <row r="1010" spans="18:18" x14ac:dyDescent="0.25">
      <c r="R1010" s="139"/>
    </row>
    <row r="1011" spans="18:18" x14ac:dyDescent="0.25">
      <c r="R1011" s="139"/>
    </row>
    <row r="1012" spans="18:18" x14ac:dyDescent="0.25">
      <c r="R1012" s="139"/>
    </row>
    <row r="1013" spans="18:18" x14ac:dyDescent="0.25">
      <c r="R1013" s="139"/>
    </row>
    <row r="1014" spans="18:18" x14ac:dyDescent="0.25">
      <c r="R1014" s="139"/>
    </row>
    <row r="1015" spans="18:18" x14ac:dyDescent="0.25">
      <c r="R1015" s="139"/>
    </row>
    <row r="1016" spans="18:18" x14ac:dyDescent="0.25">
      <c r="R1016" s="139"/>
    </row>
    <row r="1017" spans="18:18" x14ac:dyDescent="0.25">
      <c r="R1017" s="139"/>
    </row>
    <row r="1018" spans="18:18" x14ac:dyDescent="0.25">
      <c r="R1018" s="139"/>
    </row>
    <row r="1019" spans="18:18" x14ac:dyDescent="0.25">
      <c r="R1019" s="139"/>
    </row>
    <row r="1020" spans="18:18" x14ac:dyDescent="0.25">
      <c r="R1020" s="139"/>
    </row>
    <row r="1021" spans="18:18" x14ac:dyDescent="0.25">
      <c r="R1021" s="139"/>
    </row>
    <row r="1022" spans="18:18" x14ac:dyDescent="0.25">
      <c r="R1022" s="139"/>
    </row>
    <row r="1023" spans="18:18" x14ac:dyDescent="0.25">
      <c r="R1023" s="139"/>
    </row>
    <row r="1024" spans="18:18" x14ac:dyDescent="0.25">
      <c r="R1024" s="139"/>
    </row>
    <row r="1025" spans="18:18" x14ac:dyDescent="0.25">
      <c r="R1025" s="139"/>
    </row>
    <row r="1026" spans="18:18" x14ac:dyDescent="0.25">
      <c r="R1026" s="139"/>
    </row>
    <row r="1027" spans="18:18" x14ac:dyDescent="0.25">
      <c r="R1027" s="139"/>
    </row>
    <row r="1028" spans="18:18" x14ac:dyDescent="0.25">
      <c r="R1028" s="139"/>
    </row>
    <row r="1029" spans="18:18" x14ac:dyDescent="0.25">
      <c r="R1029" s="139"/>
    </row>
    <row r="1030" spans="18:18" x14ac:dyDescent="0.25">
      <c r="R1030" s="139"/>
    </row>
    <row r="1031" spans="18:18" x14ac:dyDescent="0.25">
      <c r="R1031" s="139"/>
    </row>
    <row r="1032" spans="18:18" x14ac:dyDescent="0.25">
      <c r="R1032" s="139"/>
    </row>
    <row r="1033" spans="18:18" x14ac:dyDescent="0.25">
      <c r="R1033" s="139"/>
    </row>
    <row r="1034" spans="18:18" x14ac:dyDescent="0.25">
      <c r="R1034" s="139"/>
    </row>
    <row r="1035" spans="18:18" x14ac:dyDescent="0.25">
      <c r="R1035" s="139"/>
    </row>
    <row r="1036" spans="18:18" x14ac:dyDescent="0.25">
      <c r="R1036" s="139"/>
    </row>
    <row r="1037" spans="18:18" x14ac:dyDescent="0.25">
      <c r="R1037" s="139"/>
    </row>
    <row r="1038" spans="18:18" x14ac:dyDescent="0.25">
      <c r="R1038" s="139"/>
    </row>
    <row r="1039" spans="18:18" x14ac:dyDescent="0.25">
      <c r="R1039" s="139"/>
    </row>
    <row r="1040" spans="18:18" x14ac:dyDescent="0.25">
      <c r="R1040" s="139"/>
    </row>
    <row r="1041" spans="18:18" x14ac:dyDescent="0.25">
      <c r="R1041" s="139"/>
    </row>
    <row r="1042" spans="18:18" x14ac:dyDescent="0.25">
      <c r="R1042" s="139"/>
    </row>
    <row r="1043" spans="18:18" x14ac:dyDescent="0.25">
      <c r="R1043" s="139"/>
    </row>
    <row r="1044" spans="18:18" x14ac:dyDescent="0.25">
      <c r="R1044" s="139"/>
    </row>
    <row r="1045" spans="18:18" x14ac:dyDescent="0.25">
      <c r="R1045" s="139"/>
    </row>
    <row r="1046" spans="18:18" x14ac:dyDescent="0.25">
      <c r="R1046" s="139"/>
    </row>
    <row r="1047" spans="18:18" x14ac:dyDescent="0.25">
      <c r="R1047" s="139"/>
    </row>
    <row r="1048" spans="18:18" x14ac:dyDescent="0.25">
      <c r="R1048" s="139"/>
    </row>
    <row r="1049" spans="18:18" x14ac:dyDescent="0.25">
      <c r="R1049" s="139"/>
    </row>
    <row r="1050" spans="18:18" x14ac:dyDescent="0.25">
      <c r="R1050" s="139"/>
    </row>
    <row r="1051" spans="18:18" x14ac:dyDescent="0.25">
      <c r="R1051" s="139"/>
    </row>
    <row r="1052" spans="18:18" x14ac:dyDescent="0.25">
      <c r="R1052" s="139"/>
    </row>
    <row r="1053" spans="18:18" x14ac:dyDescent="0.25">
      <c r="R1053" s="139"/>
    </row>
    <row r="1054" spans="18:18" x14ac:dyDescent="0.25">
      <c r="R1054" s="139"/>
    </row>
    <row r="1055" spans="18:18" x14ac:dyDescent="0.25">
      <c r="R1055" s="139"/>
    </row>
    <row r="1056" spans="18:18" x14ac:dyDescent="0.25">
      <c r="R1056" s="139"/>
    </row>
    <row r="1057" spans="18:18" x14ac:dyDescent="0.25">
      <c r="R1057" s="139"/>
    </row>
    <row r="1058" spans="18:18" x14ac:dyDescent="0.25">
      <c r="R1058" s="139"/>
    </row>
    <row r="1059" spans="18:18" x14ac:dyDescent="0.25">
      <c r="R1059" s="139"/>
    </row>
    <row r="1060" spans="18:18" x14ac:dyDescent="0.25">
      <c r="R1060" s="139"/>
    </row>
    <row r="1061" spans="18:18" x14ac:dyDescent="0.25">
      <c r="R1061" s="139"/>
    </row>
    <row r="1062" spans="18:18" x14ac:dyDescent="0.25">
      <c r="R1062" s="139"/>
    </row>
    <row r="1063" spans="18:18" x14ac:dyDescent="0.25">
      <c r="R1063" s="139"/>
    </row>
    <row r="1064" spans="18:18" x14ac:dyDescent="0.25">
      <c r="R1064" s="139"/>
    </row>
    <row r="1065" spans="18:18" x14ac:dyDescent="0.25">
      <c r="R1065" s="139"/>
    </row>
    <row r="1066" spans="18:18" x14ac:dyDescent="0.25">
      <c r="R1066" s="139"/>
    </row>
    <row r="1067" spans="18:18" x14ac:dyDescent="0.25">
      <c r="R1067" s="139"/>
    </row>
    <row r="1068" spans="18:18" x14ac:dyDescent="0.25">
      <c r="R1068" s="139"/>
    </row>
    <row r="1069" spans="18:18" x14ac:dyDescent="0.25">
      <c r="R1069" s="139"/>
    </row>
    <row r="1070" spans="18:18" x14ac:dyDescent="0.25">
      <c r="R1070" s="139"/>
    </row>
    <row r="1071" spans="18:18" x14ac:dyDescent="0.25">
      <c r="R1071" s="139"/>
    </row>
    <row r="1072" spans="18:18" x14ac:dyDescent="0.25">
      <c r="R1072" s="139"/>
    </row>
    <row r="1073" spans="18:18" x14ac:dyDescent="0.25">
      <c r="R1073" s="139"/>
    </row>
    <row r="1074" spans="18:18" x14ac:dyDescent="0.25">
      <c r="R1074" s="139"/>
    </row>
    <row r="1075" spans="18:18" x14ac:dyDescent="0.25">
      <c r="R1075" s="139"/>
    </row>
    <row r="1076" spans="18:18" x14ac:dyDescent="0.25">
      <c r="R1076" s="139"/>
    </row>
    <row r="1077" spans="18:18" x14ac:dyDescent="0.25">
      <c r="R1077" s="139"/>
    </row>
    <row r="1078" spans="18:18" x14ac:dyDescent="0.25">
      <c r="R1078" s="139"/>
    </row>
    <row r="1079" spans="18:18" x14ac:dyDescent="0.25">
      <c r="R1079" s="139"/>
    </row>
    <row r="1080" spans="18:18" x14ac:dyDescent="0.25">
      <c r="R1080" s="139"/>
    </row>
    <row r="1081" spans="18:18" x14ac:dyDescent="0.25">
      <c r="R1081" s="139"/>
    </row>
    <row r="1082" spans="18:18" x14ac:dyDescent="0.25">
      <c r="R1082" s="139"/>
    </row>
    <row r="1083" spans="18:18" x14ac:dyDescent="0.25">
      <c r="R1083" s="139"/>
    </row>
    <row r="1084" spans="18:18" x14ac:dyDescent="0.25">
      <c r="R1084" s="139"/>
    </row>
    <row r="1085" spans="18:18" x14ac:dyDescent="0.25">
      <c r="R1085" s="139"/>
    </row>
    <row r="1086" spans="18:18" x14ac:dyDescent="0.25">
      <c r="R1086" s="139"/>
    </row>
    <row r="1087" spans="18:18" x14ac:dyDescent="0.25">
      <c r="R1087" s="139"/>
    </row>
    <row r="1088" spans="18:18" x14ac:dyDescent="0.25">
      <c r="R1088" s="139"/>
    </row>
    <row r="1089" spans="18:18" x14ac:dyDescent="0.25">
      <c r="R1089" s="139"/>
    </row>
    <row r="1090" spans="18:18" x14ac:dyDescent="0.25">
      <c r="R1090" s="139"/>
    </row>
    <row r="1091" spans="18:18" x14ac:dyDescent="0.25">
      <c r="R1091" s="139"/>
    </row>
    <row r="1092" spans="18:18" x14ac:dyDescent="0.25">
      <c r="R1092" s="139"/>
    </row>
    <row r="1093" spans="18:18" x14ac:dyDescent="0.25">
      <c r="R1093" s="139"/>
    </row>
    <row r="1094" spans="18:18" x14ac:dyDescent="0.25">
      <c r="R1094" s="139"/>
    </row>
    <row r="1095" spans="18:18" x14ac:dyDescent="0.25">
      <c r="R1095" s="139"/>
    </row>
    <row r="1096" spans="18:18" x14ac:dyDescent="0.25">
      <c r="R1096" s="139"/>
    </row>
    <row r="1097" spans="18:18" x14ac:dyDescent="0.25">
      <c r="R1097" s="139"/>
    </row>
    <row r="1098" spans="18:18" x14ac:dyDescent="0.25">
      <c r="R1098" s="139"/>
    </row>
    <row r="1099" spans="18:18" x14ac:dyDescent="0.25">
      <c r="R1099" s="139"/>
    </row>
    <row r="1100" spans="18:18" x14ac:dyDescent="0.25">
      <c r="R1100" s="139"/>
    </row>
    <row r="1101" spans="18:18" x14ac:dyDescent="0.25">
      <c r="R1101" s="139"/>
    </row>
    <row r="1102" spans="18:18" x14ac:dyDescent="0.25">
      <c r="R1102" s="139"/>
    </row>
    <row r="1103" spans="18:18" x14ac:dyDescent="0.25">
      <c r="R1103" s="139"/>
    </row>
    <row r="1104" spans="18:18" x14ac:dyDescent="0.25">
      <c r="R1104" s="139"/>
    </row>
    <row r="1105" spans="18:18" x14ac:dyDescent="0.25">
      <c r="R1105" s="139"/>
    </row>
    <row r="1106" spans="18:18" x14ac:dyDescent="0.25">
      <c r="R1106" s="139"/>
    </row>
    <row r="1107" spans="18:18" x14ac:dyDescent="0.25">
      <c r="R1107" s="139"/>
    </row>
    <row r="1108" spans="18:18" x14ac:dyDescent="0.25">
      <c r="R1108" s="139"/>
    </row>
    <row r="1109" spans="18:18" x14ac:dyDescent="0.25">
      <c r="R1109" s="139"/>
    </row>
    <row r="1110" spans="18:18" x14ac:dyDescent="0.25">
      <c r="R1110" s="139"/>
    </row>
    <row r="1111" spans="18:18" x14ac:dyDescent="0.25">
      <c r="R1111" s="139"/>
    </row>
    <row r="1112" spans="18:18" x14ac:dyDescent="0.25">
      <c r="R1112" s="139"/>
    </row>
    <row r="1113" spans="18:18" x14ac:dyDescent="0.25">
      <c r="R1113" s="139"/>
    </row>
    <row r="1114" spans="18:18" x14ac:dyDescent="0.25">
      <c r="R1114" s="139"/>
    </row>
    <row r="1115" spans="18:18" x14ac:dyDescent="0.25">
      <c r="R1115" s="139"/>
    </row>
    <row r="1116" spans="18:18" x14ac:dyDescent="0.25">
      <c r="R1116" s="139"/>
    </row>
    <row r="1117" spans="18:18" x14ac:dyDescent="0.25">
      <c r="R1117" s="139"/>
    </row>
    <row r="1118" spans="18:18" x14ac:dyDescent="0.25">
      <c r="R1118" s="139"/>
    </row>
    <row r="1119" spans="18:18" x14ac:dyDescent="0.25">
      <c r="R1119" s="139"/>
    </row>
    <row r="1120" spans="18:18" x14ac:dyDescent="0.25">
      <c r="R1120" s="139"/>
    </row>
    <row r="1121" spans="18:18" x14ac:dyDescent="0.25">
      <c r="R1121" s="139"/>
    </row>
    <row r="1122" spans="18:18" x14ac:dyDescent="0.25">
      <c r="R1122" s="139"/>
    </row>
    <row r="1123" spans="18:18" x14ac:dyDescent="0.25">
      <c r="R1123" s="139"/>
    </row>
    <row r="1124" spans="18:18" x14ac:dyDescent="0.25">
      <c r="R1124" s="139"/>
    </row>
    <row r="1125" spans="18:18" x14ac:dyDescent="0.25">
      <c r="R1125" s="139"/>
    </row>
    <row r="1126" spans="18:18" x14ac:dyDescent="0.25">
      <c r="R1126" s="139"/>
    </row>
    <row r="1127" spans="18:18" x14ac:dyDescent="0.25">
      <c r="R1127" s="139"/>
    </row>
    <row r="1128" spans="18:18" x14ac:dyDescent="0.25">
      <c r="R1128" s="139"/>
    </row>
    <row r="1129" spans="18:18" x14ac:dyDescent="0.25">
      <c r="R1129" s="139"/>
    </row>
    <row r="1130" spans="18:18" x14ac:dyDescent="0.25">
      <c r="R1130" s="139"/>
    </row>
    <row r="1131" spans="18:18" x14ac:dyDescent="0.25">
      <c r="R1131" s="139"/>
    </row>
    <row r="1132" spans="18:18" x14ac:dyDescent="0.25">
      <c r="R1132" s="139"/>
    </row>
    <row r="1133" spans="18:18" x14ac:dyDescent="0.25">
      <c r="R1133" s="139"/>
    </row>
    <row r="1134" spans="18:18" x14ac:dyDescent="0.25">
      <c r="R1134" s="139"/>
    </row>
    <row r="1135" spans="18:18" x14ac:dyDescent="0.25">
      <c r="R1135" s="139"/>
    </row>
    <row r="1136" spans="18:18" x14ac:dyDescent="0.25">
      <c r="R1136" s="139"/>
    </row>
    <row r="1137" spans="18:18" x14ac:dyDescent="0.25">
      <c r="R1137" s="139"/>
    </row>
    <row r="1138" spans="18:18" x14ac:dyDescent="0.25">
      <c r="R1138" s="139"/>
    </row>
    <row r="1139" spans="18:18" x14ac:dyDescent="0.25">
      <c r="R1139" s="139"/>
    </row>
    <row r="1140" spans="18:18" x14ac:dyDescent="0.25">
      <c r="R1140" s="139"/>
    </row>
    <row r="1141" spans="18:18" x14ac:dyDescent="0.25">
      <c r="R1141" s="139"/>
    </row>
    <row r="1142" spans="18:18" x14ac:dyDescent="0.25">
      <c r="R1142" s="139"/>
    </row>
    <row r="1143" spans="18:18" x14ac:dyDescent="0.25">
      <c r="R1143" s="139"/>
    </row>
    <row r="1144" spans="18:18" x14ac:dyDescent="0.25">
      <c r="R1144" s="139"/>
    </row>
    <row r="1145" spans="18:18" x14ac:dyDescent="0.25">
      <c r="R1145" s="139"/>
    </row>
    <row r="1146" spans="18:18" x14ac:dyDescent="0.25">
      <c r="R1146" s="139"/>
    </row>
    <row r="1147" spans="18:18" x14ac:dyDescent="0.25">
      <c r="R1147" s="139"/>
    </row>
    <row r="1148" spans="18:18" x14ac:dyDescent="0.25">
      <c r="R1148" s="139"/>
    </row>
    <row r="1149" spans="18:18" x14ac:dyDescent="0.25">
      <c r="R1149" s="139"/>
    </row>
    <row r="1150" spans="18:18" x14ac:dyDescent="0.25">
      <c r="R1150" s="139"/>
    </row>
    <row r="1151" spans="18:18" x14ac:dyDescent="0.25">
      <c r="R1151" s="139"/>
    </row>
    <row r="1152" spans="18:18" x14ac:dyDescent="0.25">
      <c r="R1152" s="139"/>
    </row>
    <row r="1153" spans="18:18" x14ac:dyDescent="0.25">
      <c r="R1153" s="139"/>
    </row>
    <row r="1154" spans="18:18" x14ac:dyDescent="0.25">
      <c r="R1154" s="139"/>
    </row>
    <row r="1155" spans="18:18" x14ac:dyDescent="0.25">
      <c r="R1155" s="139"/>
    </row>
    <row r="1156" spans="18:18" x14ac:dyDescent="0.25">
      <c r="R1156" s="139"/>
    </row>
    <row r="1157" spans="18:18" x14ac:dyDescent="0.25">
      <c r="R1157" s="139"/>
    </row>
    <row r="1158" spans="18:18" x14ac:dyDescent="0.25">
      <c r="R1158" s="139"/>
    </row>
    <row r="1159" spans="18:18" x14ac:dyDescent="0.25">
      <c r="R1159" s="139"/>
    </row>
    <row r="1160" spans="18:18" x14ac:dyDescent="0.25">
      <c r="R1160" s="139"/>
    </row>
    <row r="1161" spans="18:18" x14ac:dyDescent="0.25">
      <c r="R1161" s="139"/>
    </row>
    <row r="1162" spans="18:18" x14ac:dyDescent="0.25">
      <c r="R1162" s="139"/>
    </row>
    <row r="1163" spans="18:18" x14ac:dyDescent="0.25">
      <c r="R1163" s="139"/>
    </row>
    <row r="1164" spans="18:18" x14ac:dyDescent="0.25">
      <c r="R1164" s="139"/>
    </row>
    <row r="1165" spans="18:18" x14ac:dyDescent="0.25">
      <c r="R1165" s="139"/>
    </row>
    <row r="1166" spans="18:18" x14ac:dyDescent="0.25">
      <c r="R1166" s="139"/>
    </row>
    <row r="1167" spans="18:18" x14ac:dyDescent="0.25">
      <c r="R1167" s="139"/>
    </row>
    <row r="1168" spans="18:18" x14ac:dyDescent="0.25">
      <c r="R1168" s="139"/>
    </row>
    <row r="1169" spans="18:18" x14ac:dyDescent="0.25">
      <c r="R1169" s="139"/>
    </row>
    <row r="1170" spans="18:18" x14ac:dyDescent="0.25">
      <c r="R1170" s="139"/>
    </row>
    <row r="1171" spans="18:18" x14ac:dyDescent="0.25">
      <c r="R1171" s="139"/>
    </row>
    <row r="1172" spans="18:18" x14ac:dyDescent="0.25">
      <c r="R1172" s="139"/>
    </row>
    <row r="1173" spans="18:18" x14ac:dyDescent="0.25">
      <c r="R1173" s="139"/>
    </row>
    <row r="1174" spans="18:18" x14ac:dyDescent="0.25">
      <c r="R1174" s="139"/>
    </row>
    <row r="1175" spans="18:18" x14ac:dyDescent="0.25">
      <c r="R1175" s="139"/>
    </row>
    <row r="1176" spans="18:18" x14ac:dyDescent="0.25">
      <c r="R1176" s="139"/>
    </row>
    <row r="1177" spans="18:18" x14ac:dyDescent="0.25">
      <c r="R1177" s="139"/>
    </row>
    <row r="1178" spans="18:18" x14ac:dyDescent="0.25">
      <c r="R1178" s="139"/>
    </row>
    <row r="1179" spans="18:18" x14ac:dyDescent="0.25">
      <c r="R1179" s="139"/>
    </row>
    <row r="1180" spans="18:18" x14ac:dyDescent="0.25">
      <c r="R1180" s="139"/>
    </row>
    <row r="1181" spans="18:18" x14ac:dyDescent="0.25">
      <c r="R1181" s="139"/>
    </row>
    <row r="1182" spans="18:18" x14ac:dyDescent="0.25">
      <c r="R1182" s="139"/>
    </row>
    <row r="1183" spans="18:18" x14ac:dyDescent="0.25">
      <c r="R1183" s="139"/>
    </row>
    <row r="1184" spans="18:18" x14ac:dyDescent="0.25">
      <c r="R1184" s="139"/>
    </row>
    <row r="1185" spans="18:18" x14ac:dyDescent="0.25">
      <c r="R1185" s="139"/>
    </row>
    <row r="1186" spans="18:18" x14ac:dyDescent="0.25">
      <c r="R1186" s="139"/>
    </row>
    <row r="1187" spans="18:18" x14ac:dyDescent="0.25">
      <c r="R1187" s="139"/>
    </row>
    <row r="1188" spans="18:18" x14ac:dyDescent="0.25">
      <c r="R1188" s="139"/>
    </row>
    <row r="1189" spans="18:18" x14ac:dyDescent="0.25">
      <c r="R1189" s="139"/>
    </row>
    <row r="1190" spans="18:18" x14ac:dyDescent="0.25">
      <c r="R1190" s="139"/>
    </row>
    <row r="1191" spans="18:18" x14ac:dyDescent="0.25">
      <c r="R1191" s="139"/>
    </row>
    <row r="1192" spans="18:18" x14ac:dyDescent="0.25">
      <c r="R1192" s="139"/>
    </row>
    <row r="1193" spans="18:18" x14ac:dyDescent="0.25">
      <c r="R1193" s="139"/>
    </row>
    <row r="1194" spans="18:18" x14ac:dyDescent="0.25">
      <c r="R1194" s="139"/>
    </row>
    <row r="1195" spans="18:18" x14ac:dyDescent="0.25">
      <c r="R1195" s="139"/>
    </row>
    <row r="1196" spans="18:18" x14ac:dyDescent="0.25">
      <c r="R1196" s="139"/>
    </row>
    <row r="1197" spans="18:18" x14ac:dyDescent="0.25">
      <c r="R1197" s="139"/>
    </row>
    <row r="1198" spans="18:18" x14ac:dyDescent="0.25">
      <c r="R1198" s="139"/>
    </row>
    <row r="1199" spans="18:18" x14ac:dyDescent="0.25">
      <c r="R1199" s="139"/>
    </row>
    <row r="1200" spans="18:18" x14ac:dyDescent="0.25">
      <c r="R1200" s="139"/>
    </row>
    <row r="1201" spans="18:18" x14ac:dyDescent="0.25">
      <c r="R1201" s="139"/>
    </row>
    <row r="1202" spans="18:18" x14ac:dyDescent="0.25">
      <c r="R1202" s="139"/>
    </row>
    <row r="1203" spans="18:18" x14ac:dyDescent="0.25">
      <c r="R1203" s="139"/>
    </row>
    <row r="1204" spans="18:18" x14ac:dyDescent="0.25">
      <c r="R1204" s="139"/>
    </row>
    <row r="1205" spans="18:18" x14ac:dyDescent="0.25">
      <c r="R1205" s="139"/>
    </row>
    <row r="1206" spans="18:18" x14ac:dyDescent="0.25">
      <c r="R1206" s="139"/>
    </row>
    <row r="1207" spans="18:18" x14ac:dyDescent="0.25">
      <c r="R1207" s="139"/>
    </row>
    <row r="1208" spans="18:18" x14ac:dyDescent="0.25">
      <c r="R1208" s="139"/>
    </row>
    <row r="1209" spans="18:18" x14ac:dyDescent="0.25">
      <c r="R1209" s="139"/>
    </row>
    <row r="1210" spans="18:18" x14ac:dyDescent="0.25">
      <c r="R1210" s="139"/>
    </row>
    <row r="1211" spans="18:18" x14ac:dyDescent="0.25">
      <c r="R1211" s="139"/>
    </row>
    <row r="1212" spans="18:18" x14ac:dyDescent="0.25">
      <c r="R1212" s="139"/>
    </row>
    <row r="1213" spans="18:18" x14ac:dyDescent="0.25">
      <c r="R1213" s="139"/>
    </row>
    <row r="1214" spans="18:18" x14ac:dyDescent="0.25">
      <c r="R1214" s="139"/>
    </row>
    <row r="1215" spans="18:18" x14ac:dyDescent="0.25">
      <c r="R1215" s="139"/>
    </row>
    <row r="1216" spans="18:18" x14ac:dyDescent="0.25">
      <c r="R1216" s="139"/>
    </row>
    <row r="1217" spans="18:18" x14ac:dyDescent="0.25">
      <c r="R1217" s="139"/>
    </row>
    <row r="1218" spans="18:18" x14ac:dyDescent="0.25">
      <c r="R1218" s="139"/>
    </row>
    <row r="1219" spans="18:18" x14ac:dyDescent="0.25">
      <c r="R1219" s="139"/>
    </row>
    <row r="1220" spans="18:18" x14ac:dyDescent="0.25">
      <c r="R1220" s="139"/>
    </row>
    <row r="1221" spans="18:18" x14ac:dyDescent="0.25">
      <c r="R1221" s="139"/>
    </row>
    <row r="1222" spans="18:18" x14ac:dyDescent="0.25">
      <c r="R1222" s="139"/>
    </row>
    <row r="1223" spans="18:18" x14ac:dyDescent="0.25">
      <c r="R1223" s="139"/>
    </row>
    <row r="1224" spans="18:18" x14ac:dyDescent="0.25">
      <c r="R1224" s="139"/>
    </row>
    <row r="1225" spans="18:18" x14ac:dyDescent="0.25">
      <c r="R1225" s="139"/>
    </row>
    <row r="1226" spans="18:18" x14ac:dyDescent="0.25">
      <c r="R1226" s="139"/>
    </row>
    <row r="1227" spans="18:18" x14ac:dyDescent="0.25">
      <c r="R1227" s="139"/>
    </row>
    <row r="1228" spans="18:18" x14ac:dyDescent="0.25">
      <c r="R1228" s="139"/>
    </row>
    <row r="1229" spans="18:18" x14ac:dyDescent="0.25">
      <c r="R1229" s="139"/>
    </row>
    <row r="1230" spans="18:18" x14ac:dyDescent="0.25">
      <c r="R1230" s="139"/>
    </row>
    <row r="1231" spans="18:18" x14ac:dyDescent="0.25">
      <c r="R1231" s="139"/>
    </row>
    <row r="1232" spans="18:18" x14ac:dyDescent="0.25">
      <c r="R1232" s="139"/>
    </row>
    <row r="1233" spans="18:18" x14ac:dyDescent="0.25">
      <c r="R1233" s="139"/>
    </row>
    <row r="1234" spans="18:18" x14ac:dyDescent="0.25">
      <c r="R1234" s="139"/>
    </row>
    <row r="1235" spans="18:18" x14ac:dyDescent="0.25">
      <c r="R1235" s="139"/>
    </row>
    <row r="1236" spans="18:18" x14ac:dyDescent="0.25">
      <c r="R1236" s="139"/>
    </row>
    <row r="1237" spans="18:18" x14ac:dyDescent="0.25">
      <c r="R1237" s="139"/>
    </row>
    <row r="1238" spans="18:18" x14ac:dyDescent="0.25">
      <c r="R1238" s="139"/>
    </row>
    <row r="1239" spans="18:18" x14ac:dyDescent="0.25">
      <c r="R1239" s="139"/>
    </row>
    <row r="1240" spans="18:18" x14ac:dyDescent="0.25">
      <c r="R1240" s="139"/>
    </row>
    <row r="1241" spans="18:18" x14ac:dyDescent="0.25">
      <c r="R1241" s="139"/>
    </row>
    <row r="1242" spans="18:18" x14ac:dyDescent="0.25">
      <c r="R1242" s="139"/>
    </row>
    <row r="1243" spans="18:18" x14ac:dyDescent="0.25">
      <c r="R1243" s="139"/>
    </row>
    <row r="1244" spans="18:18" x14ac:dyDescent="0.25">
      <c r="R1244" s="139"/>
    </row>
    <row r="1245" spans="18:18" x14ac:dyDescent="0.25">
      <c r="R1245" s="139"/>
    </row>
    <row r="1246" spans="18:18" x14ac:dyDescent="0.25">
      <c r="R1246" s="139"/>
    </row>
    <row r="1247" spans="18:18" x14ac:dyDescent="0.25">
      <c r="R1247" s="139"/>
    </row>
    <row r="1248" spans="18:18" x14ac:dyDescent="0.25">
      <c r="R1248" s="139"/>
    </row>
    <row r="1249" spans="18:18" x14ac:dyDescent="0.25">
      <c r="R1249" s="139"/>
    </row>
    <row r="1250" spans="18:18" x14ac:dyDescent="0.25">
      <c r="R1250" s="139"/>
    </row>
    <row r="1251" spans="18:18" x14ac:dyDescent="0.25">
      <c r="R1251" s="139"/>
    </row>
    <row r="1252" spans="18:18" x14ac:dyDescent="0.25">
      <c r="R1252" s="139"/>
    </row>
    <row r="1253" spans="18:18" x14ac:dyDescent="0.25">
      <c r="R1253" s="139"/>
    </row>
    <row r="1254" spans="18:18" x14ac:dyDescent="0.25">
      <c r="R1254" s="139"/>
    </row>
    <row r="1255" spans="18:18" x14ac:dyDescent="0.25">
      <c r="R1255" s="139"/>
    </row>
    <row r="1256" spans="18:18" x14ac:dyDescent="0.25">
      <c r="R1256" s="139"/>
    </row>
    <row r="1257" spans="18:18" x14ac:dyDescent="0.25">
      <c r="R1257" s="139"/>
    </row>
    <row r="1258" spans="18:18" x14ac:dyDescent="0.25">
      <c r="R1258" s="139"/>
    </row>
    <row r="1259" spans="18:18" x14ac:dyDescent="0.25">
      <c r="R1259" s="139"/>
    </row>
    <row r="1260" spans="18:18" x14ac:dyDescent="0.25">
      <c r="R1260" s="139"/>
    </row>
    <row r="1261" spans="18:18" x14ac:dyDescent="0.25">
      <c r="R1261" s="139"/>
    </row>
    <row r="1262" spans="18:18" x14ac:dyDescent="0.25">
      <c r="R1262" s="139"/>
    </row>
    <row r="1263" spans="18:18" x14ac:dyDescent="0.25">
      <c r="R1263" s="139"/>
    </row>
    <row r="1264" spans="18:18" x14ac:dyDescent="0.25">
      <c r="R1264" s="139"/>
    </row>
    <row r="1265" spans="18:18" x14ac:dyDescent="0.25">
      <c r="R1265" s="139"/>
    </row>
    <row r="1266" spans="18:18" x14ac:dyDescent="0.25">
      <c r="R1266" s="139"/>
    </row>
    <row r="1267" spans="18:18" x14ac:dyDescent="0.25">
      <c r="R1267" s="139"/>
    </row>
    <row r="1268" spans="18:18" x14ac:dyDescent="0.25">
      <c r="R1268" s="139"/>
    </row>
    <row r="1269" spans="18:18" x14ac:dyDescent="0.25">
      <c r="R1269" s="139"/>
    </row>
    <row r="1270" spans="18:18" x14ac:dyDescent="0.25">
      <c r="R1270" s="139"/>
    </row>
    <row r="1271" spans="18:18" x14ac:dyDescent="0.25">
      <c r="R1271" s="139"/>
    </row>
    <row r="1272" spans="18:18" x14ac:dyDescent="0.25">
      <c r="R1272" s="139"/>
    </row>
    <row r="1273" spans="18:18" x14ac:dyDescent="0.25">
      <c r="R1273" s="139"/>
    </row>
    <row r="1274" spans="18:18" x14ac:dyDescent="0.25">
      <c r="R1274" s="139"/>
    </row>
    <row r="1275" spans="18:18" x14ac:dyDescent="0.25">
      <c r="R1275" s="139"/>
    </row>
    <row r="1276" spans="18:18" x14ac:dyDescent="0.25">
      <c r="R1276" s="139"/>
    </row>
    <row r="1277" spans="18:18" x14ac:dyDescent="0.25">
      <c r="R1277" s="139"/>
    </row>
    <row r="1278" spans="18:18" x14ac:dyDescent="0.25">
      <c r="R1278" s="139"/>
    </row>
    <row r="1279" spans="18:18" x14ac:dyDescent="0.25">
      <c r="R1279" s="139"/>
    </row>
    <row r="1280" spans="18:18" x14ac:dyDescent="0.25">
      <c r="R1280" s="139"/>
    </row>
    <row r="1281" spans="18:18" x14ac:dyDescent="0.25">
      <c r="R1281" s="139"/>
    </row>
    <row r="1282" spans="18:18" x14ac:dyDescent="0.25">
      <c r="R1282" s="139"/>
    </row>
    <row r="1283" spans="18:18" x14ac:dyDescent="0.25">
      <c r="R1283" s="139"/>
    </row>
    <row r="1284" spans="18:18" x14ac:dyDescent="0.25">
      <c r="R1284" s="139"/>
    </row>
    <row r="1285" spans="18:18" x14ac:dyDescent="0.25">
      <c r="R1285" s="139"/>
    </row>
    <row r="1286" spans="18:18" x14ac:dyDescent="0.25">
      <c r="R1286" s="139"/>
    </row>
    <row r="1287" spans="18:18" x14ac:dyDescent="0.25">
      <c r="R1287" s="139"/>
    </row>
    <row r="1288" spans="18:18" x14ac:dyDescent="0.25">
      <c r="R1288" s="139"/>
    </row>
    <row r="1289" spans="18:18" x14ac:dyDescent="0.25">
      <c r="R1289" s="139"/>
    </row>
    <row r="1290" spans="18:18" x14ac:dyDescent="0.25">
      <c r="R1290" s="139"/>
    </row>
    <row r="1291" spans="18:18" x14ac:dyDescent="0.25">
      <c r="R1291" s="139"/>
    </row>
    <row r="1292" spans="18:18" x14ac:dyDescent="0.25">
      <c r="R1292" s="139"/>
    </row>
    <row r="1293" spans="18:18" x14ac:dyDescent="0.25">
      <c r="R1293" s="139"/>
    </row>
    <row r="1294" spans="18:18" x14ac:dyDescent="0.25">
      <c r="R1294" s="139"/>
    </row>
    <row r="1295" spans="18:18" x14ac:dyDescent="0.25">
      <c r="R1295" s="139"/>
    </row>
    <row r="1296" spans="18:18" x14ac:dyDescent="0.25">
      <c r="R1296" s="139"/>
    </row>
    <row r="1297" spans="18:18" x14ac:dyDescent="0.25">
      <c r="R1297" s="139"/>
    </row>
    <row r="1298" spans="18:18" x14ac:dyDescent="0.25">
      <c r="R1298" s="139"/>
    </row>
    <row r="1299" spans="18:18" x14ac:dyDescent="0.25">
      <c r="R1299" s="139"/>
    </row>
    <row r="1300" spans="18:18" x14ac:dyDescent="0.25">
      <c r="R1300" s="139"/>
    </row>
    <row r="1301" spans="18:18" x14ac:dyDescent="0.25">
      <c r="R1301" s="139"/>
    </row>
    <row r="1302" spans="18:18" x14ac:dyDescent="0.25">
      <c r="R1302" s="139"/>
    </row>
    <row r="1303" spans="18:18" x14ac:dyDescent="0.25">
      <c r="R1303" s="139"/>
    </row>
    <row r="1304" spans="18:18" x14ac:dyDescent="0.25">
      <c r="R1304" s="139"/>
    </row>
    <row r="1305" spans="18:18" x14ac:dyDescent="0.25">
      <c r="R1305" s="139"/>
    </row>
    <row r="1306" spans="18:18" x14ac:dyDescent="0.25">
      <c r="R1306" s="139"/>
    </row>
    <row r="1307" spans="18:18" x14ac:dyDescent="0.25">
      <c r="R1307" s="139"/>
    </row>
    <row r="1308" spans="18:18" x14ac:dyDescent="0.25">
      <c r="R1308" s="139"/>
    </row>
    <row r="1309" spans="18:18" x14ac:dyDescent="0.25">
      <c r="R1309" s="139"/>
    </row>
    <row r="1310" spans="18:18" x14ac:dyDescent="0.25">
      <c r="R1310" s="139"/>
    </row>
    <row r="1311" spans="18:18" x14ac:dyDescent="0.25">
      <c r="R1311" s="139"/>
    </row>
    <row r="1312" spans="18:18" x14ac:dyDescent="0.25">
      <c r="R1312" s="139"/>
    </row>
    <row r="1313" spans="18:18" x14ac:dyDescent="0.25">
      <c r="R1313" s="139"/>
    </row>
    <row r="1314" spans="18:18" x14ac:dyDescent="0.25">
      <c r="R1314" s="139"/>
    </row>
    <row r="1315" spans="18:18" x14ac:dyDescent="0.25">
      <c r="R1315" s="139"/>
    </row>
    <row r="1316" spans="18:18" x14ac:dyDescent="0.25">
      <c r="R1316" s="139"/>
    </row>
    <row r="1317" spans="18:18" x14ac:dyDescent="0.25">
      <c r="R1317" s="139"/>
    </row>
    <row r="1318" spans="18:18" x14ac:dyDescent="0.25">
      <c r="R1318" s="139"/>
    </row>
    <row r="1319" spans="18:18" x14ac:dyDescent="0.25">
      <c r="R1319" s="139"/>
    </row>
    <row r="1320" spans="18:18" x14ac:dyDescent="0.25">
      <c r="R1320" s="139"/>
    </row>
    <row r="1321" spans="18:18" x14ac:dyDescent="0.25">
      <c r="R1321" s="139"/>
    </row>
    <row r="1322" spans="18:18" x14ac:dyDescent="0.25">
      <c r="R1322" s="139"/>
    </row>
    <row r="1323" spans="18:18" x14ac:dyDescent="0.25">
      <c r="R1323" s="139"/>
    </row>
    <row r="1324" spans="18:18" x14ac:dyDescent="0.25">
      <c r="R1324" s="139"/>
    </row>
    <row r="1325" spans="18:18" x14ac:dyDescent="0.25">
      <c r="R1325" s="139"/>
    </row>
    <row r="1326" spans="18:18" x14ac:dyDescent="0.25">
      <c r="R1326" s="139"/>
    </row>
    <row r="1327" spans="18:18" x14ac:dyDescent="0.25">
      <c r="R1327" s="139"/>
    </row>
    <row r="1328" spans="18:18" x14ac:dyDescent="0.25">
      <c r="R1328" s="139"/>
    </row>
    <row r="1329" spans="18:18" x14ac:dyDescent="0.25">
      <c r="R1329" s="139"/>
    </row>
    <row r="1330" spans="18:18" x14ac:dyDescent="0.25">
      <c r="R1330" s="139"/>
    </row>
    <row r="1331" spans="18:18" x14ac:dyDescent="0.25">
      <c r="R1331" s="139"/>
    </row>
    <row r="1332" spans="18:18" x14ac:dyDescent="0.25">
      <c r="R1332" s="139"/>
    </row>
    <row r="1333" spans="18:18" x14ac:dyDescent="0.25">
      <c r="R1333" s="139"/>
    </row>
    <row r="1334" spans="18:18" x14ac:dyDescent="0.25">
      <c r="R1334" s="139"/>
    </row>
    <row r="1335" spans="18:18" x14ac:dyDescent="0.25">
      <c r="R1335" s="139"/>
    </row>
    <row r="1336" spans="18:18" x14ac:dyDescent="0.25">
      <c r="R1336" s="139"/>
    </row>
    <row r="1337" spans="18:18" x14ac:dyDescent="0.25">
      <c r="R1337" s="139"/>
    </row>
    <row r="1338" spans="18:18" x14ac:dyDescent="0.25">
      <c r="R1338" s="139"/>
    </row>
    <row r="1339" spans="18:18" x14ac:dyDescent="0.25">
      <c r="R1339" s="139"/>
    </row>
    <row r="1340" spans="18:18" x14ac:dyDescent="0.25">
      <c r="R1340" s="139"/>
    </row>
    <row r="1341" spans="18:18" x14ac:dyDescent="0.25">
      <c r="R1341" s="139"/>
    </row>
    <row r="1342" spans="18:18" x14ac:dyDescent="0.25">
      <c r="R1342" s="139"/>
    </row>
    <row r="1343" spans="18:18" x14ac:dyDescent="0.25">
      <c r="R1343" s="139"/>
    </row>
    <row r="1344" spans="18:18" x14ac:dyDescent="0.25">
      <c r="R1344" s="139"/>
    </row>
    <row r="1345" spans="18:18" x14ac:dyDescent="0.25">
      <c r="R1345" s="139"/>
    </row>
    <row r="1346" spans="18:18" x14ac:dyDescent="0.25">
      <c r="R1346" s="139"/>
    </row>
    <row r="1347" spans="18:18" x14ac:dyDescent="0.25">
      <c r="R1347" s="139"/>
    </row>
    <row r="1348" spans="18:18" x14ac:dyDescent="0.25">
      <c r="R1348" s="139"/>
    </row>
    <row r="1349" spans="18:18" x14ac:dyDescent="0.25">
      <c r="R1349" s="139"/>
    </row>
    <row r="1350" spans="18:18" x14ac:dyDescent="0.25">
      <c r="R1350" s="139"/>
    </row>
    <row r="1351" spans="18:18" x14ac:dyDescent="0.25">
      <c r="R1351" s="139"/>
    </row>
    <row r="1352" spans="18:18" x14ac:dyDescent="0.25">
      <c r="R1352" s="139"/>
    </row>
    <row r="1353" spans="18:18" x14ac:dyDescent="0.25">
      <c r="R1353" s="139"/>
    </row>
    <row r="1354" spans="18:18" x14ac:dyDescent="0.25">
      <c r="R1354" s="139"/>
    </row>
    <row r="1355" spans="18:18" x14ac:dyDescent="0.25">
      <c r="R1355" s="139"/>
    </row>
    <row r="1356" spans="18:18" x14ac:dyDescent="0.25">
      <c r="R1356" s="139"/>
    </row>
    <row r="1357" spans="18:18" x14ac:dyDescent="0.25">
      <c r="R1357" s="139"/>
    </row>
    <row r="1358" spans="18:18" x14ac:dyDescent="0.25">
      <c r="R1358" s="139"/>
    </row>
    <row r="1359" spans="18:18" x14ac:dyDescent="0.25">
      <c r="R1359" s="139"/>
    </row>
    <row r="1360" spans="18:18" x14ac:dyDescent="0.25">
      <c r="R1360" s="139"/>
    </row>
    <row r="1361" spans="18:18" x14ac:dyDescent="0.25">
      <c r="R1361" s="139"/>
    </row>
    <row r="1362" spans="18:18" x14ac:dyDescent="0.25">
      <c r="R1362" s="139"/>
    </row>
    <row r="1363" spans="18:18" x14ac:dyDescent="0.25">
      <c r="R1363" s="139"/>
    </row>
    <row r="1364" spans="18:18" x14ac:dyDescent="0.25">
      <c r="R1364" s="139"/>
    </row>
    <row r="1365" spans="18:18" x14ac:dyDescent="0.25">
      <c r="R1365" s="139"/>
    </row>
    <row r="1366" spans="18:18" x14ac:dyDescent="0.25">
      <c r="R1366" s="139"/>
    </row>
    <row r="1367" spans="18:18" x14ac:dyDescent="0.25">
      <c r="R1367" s="139"/>
    </row>
    <row r="1368" spans="18:18" x14ac:dyDescent="0.25">
      <c r="R1368" s="139"/>
    </row>
    <row r="1369" spans="18:18" x14ac:dyDescent="0.25">
      <c r="R1369" s="139"/>
    </row>
    <row r="1370" spans="18:18" x14ac:dyDescent="0.25">
      <c r="R1370" s="139"/>
    </row>
    <row r="1371" spans="18:18" x14ac:dyDescent="0.25">
      <c r="R1371" s="139"/>
    </row>
    <row r="1372" spans="18:18" x14ac:dyDescent="0.25">
      <c r="R1372" s="139"/>
    </row>
    <row r="1373" spans="18:18" x14ac:dyDescent="0.25">
      <c r="R1373" s="139"/>
    </row>
    <row r="1374" spans="18:18" x14ac:dyDescent="0.25">
      <c r="R1374" s="139"/>
    </row>
    <row r="1375" spans="18:18" x14ac:dyDescent="0.25">
      <c r="R1375" s="139"/>
    </row>
    <row r="1376" spans="18:18" x14ac:dyDescent="0.25">
      <c r="R1376" s="139"/>
    </row>
    <row r="1377" spans="18:18" x14ac:dyDescent="0.25">
      <c r="R1377" s="139"/>
    </row>
    <row r="1378" spans="18:18" x14ac:dyDescent="0.25">
      <c r="R1378" s="139"/>
    </row>
    <row r="1379" spans="18:18" x14ac:dyDescent="0.25">
      <c r="R1379" s="139"/>
    </row>
    <row r="1380" spans="18:18" x14ac:dyDescent="0.25">
      <c r="R1380" s="139"/>
    </row>
    <row r="1381" spans="18:18" x14ac:dyDescent="0.25">
      <c r="R1381" s="139"/>
    </row>
    <row r="1382" spans="18:18" x14ac:dyDescent="0.25">
      <c r="R1382" s="139"/>
    </row>
    <row r="1383" spans="18:18" x14ac:dyDescent="0.25">
      <c r="R1383" s="139"/>
    </row>
    <row r="1384" spans="18:18" x14ac:dyDescent="0.25">
      <c r="R1384" s="139"/>
    </row>
    <row r="1385" spans="18:18" x14ac:dyDescent="0.25">
      <c r="R1385" s="139"/>
    </row>
    <row r="1386" spans="18:18" x14ac:dyDescent="0.25">
      <c r="R1386" s="139"/>
    </row>
    <row r="1387" spans="18:18" x14ac:dyDescent="0.25">
      <c r="R1387" s="139"/>
    </row>
    <row r="1388" spans="18:18" x14ac:dyDescent="0.25">
      <c r="R1388" s="139"/>
    </row>
    <row r="1389" spans="18:18" x14ac:dyDescent="0.25">
      <c r="R1389" s="139"/>
    </row>
    <row r="1390" spans="18:18" x14ac:dyDescent="0.25">
      <c r="R1390" s="139"/>
    </row>
    <row r="1391" spans="18:18" x14ac:dyDescent="0.25">
      <c r="R1391" s="139"/>
    </row>
    <row r="1392" spans="18:18" x14ac:dyDescent="0.25">
      <c r="R1392" s="139"/>
    </row>
    <row r="1393" spans="18:18" x14ac:dyDescent="0.25">
      <c r="R1393" s="139"/>
    </row>
    <row r="1394" spans="18:18" x14ac:dyDescent="0.25">
      <c r="R1394" s="139"/>
    </row>
    <row r="1395" spans="18:18" x14ac:dyDescent="0.25">
      <c r="R1395" s="139"/>
    </row>
    <row r="1396" spans="18:18" x14ac:dyDescent="0.25">
      <c r="R1396" s="139"/>
    </row>
    <row r="1397" spans="18:18" x14ac:dyDescent="0.25">
      <c r="R1397" s="139"/>
    </row>
    <row r="1398" spans="18:18" x14ac:dyDescent="0.25">
      <c r="R1398" s="139"/>
    </row>
    <row r="1399" spans="18:18" x14ac:dyDescent="0.25">
      <c r="R1399" s="139"/>
    </row>
    <row r="1400" spans="18:18" x14ac:dyDescent="0.25">
      <c r="R1400" s="139"/>
    </row>
    <row r="1401" spans="18:18" x14ac:dyDescent="0.25">
      <c r="R1401" s="139"/>
    </row>
    <row r="1402" spans="18:18" x14ac:dyDescent="0.25">
      <c r="R1402" s="139"/>
    </row>
    <row r="1403" spans="18:18" x14ac:dyDescent="0.25">
      <c r="R1403" s="139"/>
    </row>
    <row r="1404" spans="18:18" x14ac:dyDescent="0.25">
      <c r="R1404" s="139"/>
    </row>
    <row r="1405" spans="18:18" x14ac:dyDescent="0.25">
      <c r="R1405" s="139"/>
    </row>
    <row r="1406" spans="18:18" x14ac:dyDescent="0.25">
      <c r="R1406" s="139"/>
    </row>
    <row r="1407" spans="18:18" x14ac:dyDescent="0.25">
      <c r="R1407" s="139"/>
    </row>
    <row r="1408" spans="18:18" x14ac:dyDescent="0.25">
      <c r="R1408" s="139"/>
    </row>
    <row r="1409" spans="18:18" x14ac:dyDescent="0.25">
      <c r="R1409" s="139"/>
    </row>
    <row r="1410" spans="18:18" x14ac:dyDescent="0.25">
      <c r="R1410" s="139"/>
    </row>
    <row r="1411" spans="18:18" x14ac:dyDescent="0.25">
      <c r="R1411" s="139"/>
    </row>
    <row r="1412" spans="18:18" x14ac:dyDescent="0.25">
      <c r="R1412" s="139"/>
    </row>
    <row r="1413" spans="18:18" x14ac:dyDescent="0.25">
      <c r="R1413" s="139"/>
    </row>
    <row r="1414" spans="18:18" x14ac:dyDescent="0.25">
      <c r="R1414" s="139"/>
    </row>
    <row r="1415" spans="18:18" x14ac:dyDescent="0.25">
      <c r="R1415" s="139"/>
    </row>
    <row r="1416" spans="18:18" x14ac:dyDescent="0.25">
      <c r="R1416" s="139"/>
    </row>
    <row r="1417" spans="18:18" x14ac:dyDescent="0.25">
      <c r="R1417" s="139"/>
    </row>
    <row r="1418" spans="18:18" x14ac:dyDescent="0.25">
      <c r="R1418" s="139"/>
    </row>
    <row r="1419" spans="18:18" x14ac:dyDescent="0.25">
      <c r="R1419" s="139"/>
    </row>
    <row r="1420" spans="18:18" x14ac:dyDescent="0.25">
      <c r="R1420" s="139"/>
    </row>
    <row r="1421" spans="18:18" x14ac:dyDescent="0.25">
      <c r="R1421" s="139"/>
    </row>
    <row r="1422" spans="18:18" x14ac:dyDescent="0.25">
      <c r="R1422" s="139"/>
    </row>
    <row r="1423" spans="18:18" x14ac:dyDescent="0.25">
      <c r="R1423" s="139"/>
    </row>
    <row r="1424" spans="18:18" x14ac:dyDescent="0.25">
      <c r="R1424" s="139"/>
    </row>
    <row r="1425" spans="18:18" x14ac:dyDescent="0.25">
      <c r="R1425" s="139"/>
    </row>
    <row r="1426" spans="18:18" x14ac:dyDescent="0.25">
      <c r="R1426" s="139"/>
    </row>
    <row r="1427" spans="18:18" x14ac:dyDescent="0.25">
      <c r="R1427" s="139"/>
    </row>
    <row r="1428" spans="18:18" x14ac:dyDescent="0.25">
      <c r="R1428" s="139"/>
    </row>
    <row r="1429" spans="18:18" x14ac:dyDescent="0.25">
      <c r="R1429" s="139"/>
    </row>
    <row r="1430" spans="18:18" x14ac:dyDescent="0.25">
      <c r="R1430" s="139"/>
    </row>
    <row r="1431" spans="18:18" x14ac:dyDescent="0.25">
      <c r="R1431" s="139"/>
    </row>
    <row r="1432" spans="18:18" x14ac:dyDescent="0.25">
      <c r="R1432" s="139"/>
    </row>
    <row r="1433" spans="18:18" x14ac:dyDescent="0.25">
      <c r="R1433" s="139"/>
    </row>
    <row r="1434" spans="18:18" x14ac:dyDescent="0.25">
      <c r="R1434" s="139"/>
    </row>
    <row r="1435" spans="18:18" x14ac:dyDescent="0.25">
      <c r="R1435" s="139"/>
    </row>
    <row r="1436" spans="18:18" x14ac:dyDescent="0.25">
      <c r="R1436" s="139"/>
    </row>
    <row r="1437" spans="18:18" x14ac:dyDescent="0.25">
      <c r="R1437" s="139"/>
    </row>
    <row r="1438" spans="18:18" x14ac:dyDescent="0.25">
      <c r="R1438" s="139"/>
    </row>
    <row r="1439" spans="18:18" x14ac:dyDescent="0.25">
      <c r="R1439" s="139"/>
    </row>
    <row r="1440" spans="18:18" x14ac:dyDescent="0.25">
      <c r="R1440" s="139"/>
    </row>
    <row r="1441" spans="18:18" x14ac:dyDescent="0.25">
      <c r="R1441" s="139"/>
    </row>
    <row r="1442" spans="18:18" x14ac:dyDescent="0.25">
      <c r="R1442" s="139"/>
    </row>
    <row r="1443" spans="18:18" x14ac:dyDescent="0.25">
      <c r="R1443" s="139"/>
    </row>
    <row r="1444" spans="18:18" x14ac:dyDescent="0.25">
      <c r="R1444" s="139"/>
    </row>
    <row r="1445" spans="18:18" x14ac:dyDescent="0.25">
      <c r="R1445" s="139"/>
    </row>
    <row r="1446" spans="18:18" x14ac:dyDescent="0.25">
      <c r="R1446" s="139"/>
    </row>
    <row r="1447" spans="18:18" x14ac:dyDescent="0.25">
      <c r="R1447" s="139"/>
    </row>
    <row r="1448" spans="18:18" x14ac:dyDescent="0.25">
      <c r="R1448" s="139"/>
    </row>
    <row r="1449" spans="18:18" x14ac:dyDescent="0.25">
      <c r="R1449" s="139"/>
    </row>
    <row r="1450" spans="18:18" x14ac:dyDescent="0.25">
      <c r="R1450" s="139"/>
    </row>
    <row r="1451" spans="18:18" x14ac:dyDescent="0.25">
      <c r="R1451" s="139"/>
    </row>
    <row r="1452" spans="18:18" x14ac:dyDescent="0.25">
      <c r="R1452" s="139"/>
    </row>
    <row r="1453" spans="18:18" x14ac:dyDescent="0.25">
      <c r="R1453" s="139"/>
    </row>
    <row r="1454" spans="18:18" x14ac:dyDescent="0.25">
      <c r="R1454" s="139"/>
    </row>
    <row r="1455" spans="18:18" x14ac:dyDescent="0.25">
      <c r="R1455" s="139"/>
    </row>
    <row r="1456" spans="18:18" x14ac:dyDescent="0.25">
      <c r="R1456" s="139"/>
    </row>
    <row r="1457" spans="18:18" x14ac:dyDescent="0.25">
      <c r="R1457" s="139"/>
    </row>
    <row r="1458" spans="18:18" x14ac:dyDescent="0.25">
      <c r="R1458" s="139"/>
    </row>
    <row r="1459" spans="18:18" x14ac:dyDescent="0.25">
      <c r="R1459" s="139"/>
    </row>
    <row r="1460" spans="18:18" x14ac:dyDescent="0.25">
      <c r="R1460" s="139"/>
    </row>
    <row r="1461" spans="18:18" x14ac:dyDescent="0.25">
      <c r="R1461" s="139"/>
    </row>
    <row r="1462" spans="18:18" x14ac:dyDescent="0.25">
      <c r="R1462" s="139"/>
    </row>
    <row r="1463" spans="18:18" x14ac:dyDescent="0.25">
      <c r="R1463" s="139"/>
    </row>
    <row r="1464" spans="18:18" x14ac:dyDescent="0.25">
      <c r="R1464" s="139"/>
    </row>
    <row r="1465" spans="18:18" x14ac:dyDescent="0.25">
      <c r="R1465" s="139"/>
    </row>
    <row r="1466" spans="18:18" x14ac:dyDescent="0.25">
      <c r="R1466" s="139"/>
    </row>
    <row r="1467" spans="18:18" x14ac:dyDescent="0.25">
      <c r="R1467" s="139"/>
    </row>
    <row r="1468" spans="18:18" x14ac:dyDescent="0.25">
      <c r="R1468" s="139"/>
    </row>
    <row r="1469" spans="18:18" x14ac:dyDescent="0.25">
      <c r="R1469" s="139"/>
    </row>
    <row r="1470" spans="18:18" x14ac:dyDescent="0.25">
      <c r="R1470" s="139"/>
    </row>
    <row r="1471" spans="18:18" x14ac:dyDescent="0.25">
      <c r="R1471" s="139"/>
    </row>
    <row r="1472" spans="18:18" x14ac:dyDescent="0.25">
      <c r="R1472" s="139"/>
    </row>
    <row r="1473" spans="18:18" x14ac:dyDescent="0.25">
      <c r="R1473" s="139"/>
    </row>
    <row r="1474" spans="18:18" x14ac:dyDescent="0.25">
      <c r="R1474" s="139"/>
    </row>
    <row r="1475" spans="18:18" x14ac:dyDescent="0.25">
      <c r="R1475" s="139"/>
    </row>
    <row r="1476" spans="18:18" x14ac:dyDescent="0.25">
      <c r="R1476" s="139"/>
    </row>
    <row r="1477" spans="18:18" x14ac:dyDescent="0.25">
      <c r="R1477" s="139"/>
    </row>
    <row r="1478" spans="18:18" x14ac:dyDescent="0.25">
      <c r="R1478" s="139"/>
    </row>
    <row r="1479" spans="18:18" x14ac:dyDescent="0.25">
      <c r="R1479" s="139"/>
    </row>
    <row r="1480" spans="18:18" x14ac:dyDescent="0.25">
      <c r="R1480" s="139"/>
    </row>
    <row r="1481" spans="18:18" x14ac:dyDescent="0.25">
      <c r="R1481" s="139"/>
    </row>
    <row r="1482" spans="18:18" x14ac:dyDescent="0.25">
      <c r="R1482" s="139"/>
    </row>
    <row r="1483" spans="18:18" x14ac:dyDescent="0.25">
      <c r="R1483" s="139"/>
    </row>
    <row r="1484" spans="18:18" x14ac:dyDescent="0.25">
      <c r="R1484" s="139"/>
    </row>
    <row r="1485" spans="18:18" x14ac:dyDescent="0.25">
      <c r="R1485" s="139"/>
    </row>
    <row r="1486" spans="18:18" x14ac:dyDescent="0.25">
      <c r="R1486" s="139"/>
    </row>
    <row r="1487" spans="18:18" x14ac:dyDescent="0.25">
      <c r="R1487" s="139"/>
    </row>
    <row r="1488" spans="18:18" x14ac:dyDescent="0.25">
      <c r="R1488" s="139"/>
    </row>
    <row r="1489" spans="18:18" x14ac:dyDescent="0.25">
      <c r="R1489" s="139"/>
    </row>
    <row r="1490" spans="18:18" x14ac:dyDescent="0.25">
      <c r="R1490" s="139"/>
    </row>
    <row r="1491" spans="18:18" x14ac:dyDescent="0.25">
      <c r="R1491" s="139"/>
    </row>
    <row r="1492" spans="18:18" x14ac:dyDescent="0.25">
      <c r="R1492" s="139"/>
    </row>
    <row r="1493" spans="18:18" x14ac:dyDescent="0.25">
      <c r="R1493" s="139"/>
    </row>
    <row r="1494" spans="18:18" x14ac:dyDescent="0.25">
      <c r="R1494" s="139"/>
    </row>
    <row r="1495" spans="18:18" x14ac:dyDescent="0.25">
      <c r="R1495" s="139"/>
    </row>
    <row r="1496" spans="18:18" x14ac:dyDescent="0.25">
      <c r="R1496" s="139"/>
    </row>
    <row r="1497" spans="18:18" x14ac:dyDescent="0.25">
      <c r="R1497" s="139"/>
    </row>
    <row r="1498" spans="18:18" x14ac:dyDescent="0.25">
      <c r="R1498" s="139"/>
    </row>
    <row r="1499" spans="18:18" x14ac:dyDescent="0.25">
      <c r="R1499" s="139"/>
    </row>
    <row r="1500" spans="18:18" x14ac:dyDescent="0.25">
      <c r="R1500" s="139"/>
    </row>
    <row r="1501" spans="18:18" x14ac:dyDescent="0.25">
      <c r="R1501" s="139"/>
    </row>
    <row r="1502" spans="18:18" x14ac:dyDescent="0.25">
      <c r="R1502" s="139"/>
    </row>
    <row r="1503" spans="18:18" x14ac:dyDescent="0.25">
      <c r="R1503" s="139"/>
    </row>
    <row r="1504" spans="18:18" x14ac:dyDescent="0.25">
      <c r="R1504" s="139"/>
    </row>
    <row r="1505" spans="18:18" x14ac:dyDescent="0.25">
      <c r="R1505" s="139"/>
    </row>
    <row r="1506" spans="18:18" x14ac:dyDescent="0.25">
      <c r="R1506" s="139"/>
    </row>
    <row r="1507" spans="18:18" x14ac:dyDescent="0.25">
      <c r="R1507" s="139"/>
    </row>
    <row r="1508" spans="18:18" x14ac:dyDescent="0.25">
      <c r="R1508" s="139"/>
    </row>
    <row r="1509" spans="18:18" x14ac:dyDescent="0.25">
      <c r="R1509" s="139"/>
    </row>
    <row r="1510" spans="18:18" x14ac:dyDescent="0.25">
      <c r="R1510" s="139"/>
    </row>
    <row r="1511" spans="18:18" x14ac:dyDescent="0.25">
      <c r="R1511" s="139"/>
    </row>
    <row r="1512" spans="18:18" x14ac:dyDescent="0.25">
      <c r="R1512" s="139"/>
    </row>
    <row r="1513" spans="18:18" x14ac:dyDescent="0.25">
      <c r="R1513" s="139"/>
    </row>
    <row r="1514" spans="18:18" x14ac:dyDescent="0.25">
      <c r="R1514" s="139"/>
    </row>
    <row r="1515" spans="18:18" x14ac:dyDescent="0.25">
      <c r="R1515" s="139"/>
    </row>
    <row r="1516" spans="18:18" x14ac:dyDescent="0.25">
      <c r="R1516" s="139"/>
    </row>
    <row r="1517" spans="18:18" x14ac:dyDescent="0.25">
      <c r="R1517" s="139"/>
    </row>
    <row r="1518" spans="18:18" x14ac:dyDescent="0.25">
      <c r="R1518" s="139"/>
    </row>
    <row r="1519" spans="18:18" x14ac:dyDescent="0.25">
      <c r="R1519" s="139"/>
    </row>
    <row r="1520" spans="18:18" x14ac:dyDescent="0.25">
      <c r="R1520" s="139"/>
    </row>
    <row r="1521" spans="18:18" x14ac:dyDescent="0.25">
      <c r="R1521" s="139"/>
    </row>
    <row r="1522" spans="18:18" x14ac:dyDescent="0.25">
      <c r="R1522" s="139"/>
    </row>
    <row r="1523" spans="18:18" x14ac:dyDescent="0.25">
      <c r="R1523" s="139"/>
    </row>
    <row r="1524" spans="18:18" x14ac:dyDescent="0.25">
      <c r="R1524" s="139"/>
    </row>
    <row r="1525" spans="18:18" x14ac:dyDescent="0.25">
      <c r="R1525" s="139"/>
    </row>
    <row r="1526" spans="18:18" x14ac:dyDescent="0.25">
      <c r="R1526" s="139"/>
    </row>
    <row r="1527" spans="18:18" x14ac:dyDescent="0.25">
      <c r="R1527" s="139"/>
    </row>
    <row r="1528" spans="18:18" x14ac:dyDescent="0.25">
      <c r="R1528" s="139"/>
    </row>
    <row r="1529" spans="18:18" x14ac:dyDescent="0.25">
      <c r="R1529" s="139"/>
    </row>
    <row r="1530" spans="18:18" x14ac:dyDescent="0.25">
      <c r="R1530" s="139"/>
    </row>
    <row r="1531" spans="18:18" x14ac:dyDescent="0.25">
      <c r="R1531" s="139"/>
    </row>
    <row r="1532" spans="18:18" x14ac:dyDescent="0.25">
      <c r="R1532" s="139"/>
    </row>
    <row r="1533" spans="18:18" x14ac:dyDescent="0.25">
      <c r="R1533" s="139"/>
    </row>
    <row r="1534" spans="18:18" x14ac:dyDescent="0.25">
      <c r="R1534" s="139"/>
    </row>
    <row r="1535" spans="18:18" x14ac:dyDescent="0.25">
      <c r="R1535" s="139"/>
    </row>
    <row r="1536" spans="18:18" x14ac:dyDescent="0.25">
      <c r="R1536" s="139"/>
    </row>
    <row r="1537" spans="18:18" x14ac:dyDescent="0.25">
      <c r="R1537" s="139"/>
    </row>
    <row r="1538" spans="18:18" x14ac:dyDescent="0.25">
      <c r="R1538" s="139"/>
    </row>
    <row r="1539" spans="18:18" x14ac:dyDescent="0.25">
      <c r="R1539" s="139"/>
    </row>
    <row r="1540" spans="18:18" x14ac:dyDescent="0.25">
      <c r="R1540" s="139"/>
    </row>
    <row r="1541" spans="18:18" x14ac:dyDescent="0.25">
      <c r="R1541" s="139"/>
    </row>
    <row r="1542" spans="18:18" x14ac:dyDescent="0.25">
      <c r="R1542" s="139"/>
    </row>
    <row r="1543" spans="18:18" x14ac:dyDescent="0.25">
      <c r="R1543" s="139"/>
    </row>
    <row r="1544" spans="18:18" x14ac:dyDescent="0.25">
      <c r="R1544" s="139"/>
    </row>
    <row r="1545" spans="18:18" x14ac:dyDescent="0.25">
      <c r="R1545" s="139"/>
    </row>
    <row r="1546" spans="18:18" x14ac:dyDescent="0.25">
      <c r="R1546" s="139"/>
    </row>
    <row r="1547" spans="18:18" x14ac:dyDescent="0.25">
      <c r="R1547" s="139"/>
    </row>
    <row r="1548" spans="18:18" x14ac:dyDescent="0.25">
      <c r="R1548" s="139"/>
    </row>
    <row r="1549" spans="18:18" x14ac:dyDescent="0.25">
      <c r="R1549" s="139"/>
    </row>
    <row r="1550" spans="18:18" x14ac:dyDescent="0.25">
      <c r="R1550" s="139"/>
    </row>
    <row r="1551" spans="18:18" x14ac:dyDescent="0.25">
      <c r="R1551" s="139"/>
    </row>
    <row r="1552" spans="18:18" x14ac:dyDescent="0.25">
      <c r="R1552" s="139"/>
    </row>
    <row r="1553" spans="18:18" x14ac:dyDescent="0.25">
      <c r="R1553" s="139"/>
    </row>
    <row r="1554" spans="18:18" x14ac:dyDescent="0.25">
      <c r="R1554" s="139"/>
    </row>
    <row r="1555" spans="18:18" x14ac:dyDescent="0.25">
      <c r="R1555" s="139"/>
    </row>
    <row r="1556" spans="18:18" x14ac:dyDescent="0.25">
      <c r="R1556" s="139"/>
    </row>
    <row r="1557" spans="18:18" x14ac:dyDescent="0.25">
      <c r="R1557" s="139"/>
    </row>
    <row r="1558" spans="18:18" x14ac:dyDescent="0.25">
      <c r="R1558" s="139"/>
    </row>
    <row r="1559" spans="18:18" x14ac:dyDescent="0.25">
      <c r="R1559" s="139"/>
    </row>
    <row r="1560" spans="18:18" x14ac:dyDescent="0.25">
      <c r="R1560" s="139"/>
    </row>
    <row r="1561" spans="18:18" x14ac:dyDescent="0.25">
      <c r="R1561" s="139"/>
    </row>
    <row r="1562" spans="18:18" x14ac:dyDescent="0.25">
      <c r="R1562" s="139"/>
    </row>
    <row r="1563" spans="18:18" x14ac:dyDescent="0.25">
      <c r="R1563" s="139"/>
    </row>
    <row r="1564" spans="18:18" x14ac:dyDescent="0.25">
      <c r="R1564" s="139"/>
    </row>
    <row r="1565" spans="18:18" x14ac:dyDescent="0.25">
      <c r="R1565" s="139"/>
    </row>
    <row r="1566" spans="18:18" x14ac:dyDescent="0.25">
      <c r="R1566" s="139"/>
    </row>
    <row r="1567" spans="18:18" x14ac:dyDescent="0.25">
      <c r="R1567" s="139"/>
    </row>
    <row r="1568" spans="18:18" x14ac:dyDescent="0.25">
      <c r="R1568" s="139"/>
    </row>
    <row r="1569" spans="18:18" x14ac:dyDescent="0.25">
      <c r="R1569" s="139"/>
    </row>
    <row r="1570" spans="18:18" x14ac:dyDescent="0.25">
      <c r="R1570" s="139"/>
    </row>
    <row r="1571" spans="18:18" x14ac:dyDescent="0.25">
      <c r="R1571" s="139"/>
    </row>
    <row r="1572" spans="18:18" x14ac:dyDescent="0.25">
      <c r="R1572" s="139"/>
    </row>
    <row r="1573" spans="18:18" x14ac:dyDescent="0.25">
      <c r="R1573" s="139"/>
    </row>
    <row r="1574" spans="18:18" x14ac:dyDescent="0.25">
      <c r="R1574" s="139"/>
    </row>
    <row r="1575" spans="18:18" x14ac:dyDescent="0.25">
      <c r="R1575" s="139"/>
    </row>
    <row r="1576" spans="18:18" x14ac:dyDescent="0.25">
      <c r="R1576" s="139"/>
    </row>
    <row r="1577" spans="18:18" x14ac:dyDescent="0.25">
      <c r="R1577" s="139"/>
    </row>
    <row r="1578" spans="18:18" x14ac:dyDescent="0.25">
      <c r="R1578" s="139"/>
    </row>
    <row r="1579" spans="18:18" x14ac:dyDescent="0.25">
      <c r="R1579" s="139"/>
    </row>
    <row r="1580" spans="18:18" x14ac:dyDescent="0.25">
      <c r="R1580" s="139"/>
    </row>
    <row r="1581" spans="18:18" x14ac:dyDescent="0.25">
      <c r="R1581" s="139"/>
    </row>
    <row r="1582" spans="18:18" x14ac:dyDescent="0.25">
      <c r="R1582" s="139"/>
    </row>
    <row r="1583" spans="18:18" x14ac:dyDescent="0.25">
      <c r="R1583" s="139"/>
    </row>
    <row r="1584" spans="18:18" x14ac:dyDescent="0.25">
      <c r="R1584" s="139"/>
    </row>
    <row r="1585" spans="18:18" x14ac:dyDescent="0.25">
      <c r="R1585" s="139"/>
    </row>
    <row r="1586" spans="18:18" x14ac:dyDescent="0.25">
      <c r="R1586" s="139"/>
    </row>
    <row r="1587" spans="18:18" x14ac:dyDescent="0.25">
      <c r="R1587" s="139"/>
    </row>
    <row r="1588" spans="18:18" x14ac:dyDescent="0.25">
      <c r="R1588" s="139"/>
    </row>
    <row r="1589" spans="18:18" x14ac:dyDescent="0.25">
      <c r="R1589" s="139"/>
    </row>
    <row r="1590" spans="18:18" x14ac:dyDescent="0.25">
      <c r="R1590" s="139"/>
    </row>
    <row r="1591" spans="18:18" x14ac:dyDescent="0.25">
      <c r="R1591" s="139"/>
    </row>
    <row r="1592" spans="18:18" x14ac:dyDescent="0.25">
      <c r="R1592" s="139"/>
    </row>
    <row r="1593" spans="18:18" x14ac:dyDescent="0.25">
      <c r="R1593" s="139"/>
    </row>
    <row r="1594" spans="18:18" x14ac:dyDescent="0.25">
      <c r="R1594" s="139"/>
    </row>
    <row r="1595" spans="18:18" x14ac:dyDescent="0.25">
      <c r="R1595" s="139"/>
    </row>
    <row r="1596" spans="18:18" x14ac:dyDescent="0.25">
      <c r="R1596" s="139"/>
    </row>
    <row r="1597" spans="18:18" x14ac:dyDescent="0.25">
      <c r="R1597" s="139"/>
    </row>
    <row r="1598" spans="18:18" x14ac:dyDescent="0.25">
      <c r="R1598" s="139"/>
    </row>
    <row r="1599" spans="18:18" x14ac:dyDescent="0.25">
      <c r="R1599" s="139"/>
    </row>
    <row r="1600" spans="18:18" x14ac:dyDescent="0.25">
      <c r="R1600" s="139"/>
    </row>
    <row r="1601" spans="18:18" x14ac:dyDescent="0.25">
      <c r="R1601" s="139"/>
    </row>
    <row r="1602" spans="18:18" x14ac:dyDescent="0.25">
      <c r="R1602" s="139"/>
    </row>
    <row r="1603" spans="18:18" x14ac:dyDescent="0.25">
      <c r="R1603" s="139"/>
    </row>
    <row r="1604" spans="18:18" x14ac:dyDescent="0.25">
      <c r="R1604" s="139"/>
    </row>
    <row r="1605" spans="18:18" x14ac:dyDescent="0.25">
      <c r="R1605" s="139"/>
    </row>
    <row r="1606" spans="18:18" x14ac:dyDescent="0.25">
      <c r="R1606" s="139"/>
    </row>
    <row r="1607" spans="18:18" x14ac:dyDescent="0.25">
      <c r="R1607" s="139"/>
    </row>
    <row r="1608" spans="18:18" x14ac:dyDescent="0.25">
      <c r="R1608" s="139"/>
    </row>
    <row r="1609" spans="18:18" x14ac:dyDescent="0.25">
      <c r="R1609" s="139"/>
    </row>
    <row r="1610" spans="18:18" x14ac:dyDescent="0.25">
      <c r="R1610" s="139"/>
    </row>
    <row r="1611" spans="18:18" x14ac:dyDescent="0.25">
      <c r="R1611" s="139"/>
    </row>
    <row r="1612" spans="18:18" x14ac:dyDescent="0.25">
      <c r="R1612" s="139"/>
    </row>
    <row r="1613" spans="18:18" x14ac:dyDescent="0.25">
      <c r="R1613" s="139"/>
    </row>
    <row r="1614" spans="18:18" x14ac:dyDescent="0.25">
      <c r="R1614" s="139"/>
    </row>
    <row r="1615" spans="18:18" x14ac:dyDescent="0.25">
      <c r="R1615" s="139"/>
    </row>
    <row r="1616" spans="18:18" x14ac:dyDescent="0.25">
      <c r="R1616" s="139"/>
    </row>
    <row r="1617" spans="18:18" x14ac:dyDescent="0.25">
      <c r="R1617" s="139"/>
    </row>
    <row r="1618" spans="18:18" x14ac:dyDescent="0.25">
      <c r="R1618" s="139"/>
    </row>
    <row r="1619" spans="18:18" x14ac:dyDescent="0.25">
      <c r="R1619" s="139"/>
    </row>
    <row r="1620" spans="18:18" x14ac:dyDescent="0.25">
      <c r="R1620" s="139"/>
    </row>
    <row r="1621" spans="18:18" x14ac:dyDescent="0.25">
      <c r="R1621" s="139"/>
    </row>
    <row r="1622" spans="18:18" x14ac:dyDescent="0.25">
      <c r="R1622" s="139"/>
    </row>
    <row r="1623" spans="18:18" x14ac:dyDescent="0.25">
      <c r="R1623" s="139"/>
    </row>
    <row r="1624" spans="18:18" x14ac:dyDescent="0.25">
      <c r="R1624" s="139"/>
    </row>
    <row r="1625" spans="18:18" x14ac:dyDescent="0.25">
      <c r="R1625" s="139"/>
    </row>
    <row r="1626" spans="18:18" x14ac:dyDescent="0.25">
      <c r="R1626" s="139"/>
    </row>
    <row r="1627" spans="18:18" x14ac:dyDescent="0.25">
      <c r="R1627" s="139"/>
    </row>
    <row r="1628" spans="18:18" x14ac:dyDescent="0.25">
      <c r="R1628" s="139"/>
    </row>
    <row r="1629" spans="18:18" x14ac:dyDescent="0.25">
      <c r="R1629" s="139"/>
    </row>
    <row r="1630" spans="18:18" x14ac:dyDescent="0.25">
      <c r="R1630" s="139"/>
    </row>
    <row r="1631" spans="18:18" x14ac:dyDescent="0.25">
      <c r="R1631" s="139"/>
    </row>
    <row r="1632" spans="18:18" x14ac:dyDescent="0.25">
      <c r="R1632" s="139"/>
    </row>
    <row r="1633" spans="18:18" x14ac:dyDescent="0.25">
      <c r="R1633" s="139"/>
    </row>
    <row r="1634" spans="18:18" x14ac:dyDescent="0.25">
      <c r="R1634" s="139"/>
    </row>
    <row r="1635" spans="18:18" x14ac:dyDescent="0.25">
      <c r="R1635" s="139"/>
    </row>
    <row r="1636" spans="18:18" x14ac:dyDescent="0.25">
      <c r="R1636" s="139"/>
    </row>
    <row r="1637" spans="18:18" x14ac:dyDescent="0.25">
      <c r="R1637" s="139"/>
    </row>
    <row r="1638" spans="18:18" x14ac:dyDescent="0.25">
      <c r="R1638" s="139"/>
    </row>
    <row r="1639" spans="18:18" x14ac:dyDescent="0.25">
      <c r="R1639" s="139"/>
    </row>
    <row r="1640" spans="18:18" x14ac:dyDescent="0.25">
      <c r="R1640" s="139"/>
    </row>
    <row r="1641" spans="18:18" x14ac:dyDescent="0.25">
      <c r="R1641" s="139"/>
    </row>
    <row r="1642" spans="18:18" x14ac:dyDescent="0.25">
      <c r="R1642" s="139"/>
    </row>
    <row r="1643" spans="18:18" x14ac:dyDescent="0.25">
      <c r="R1643" s="139"/>
    </row>
    <row r="1644" spans="18:18" x14ac:dyDescent="0.25">
      <c r="R1644" s="139"/>
    </row>
    <row r="1645" spans="18:18" x14ac:dyDescent="0.25">
      <c r="R1645" s="139"/>
    </row>
    <row r="1646" spans="18:18" x14ac:dyDescent="0.25">
      <c r="R1646" s="139"/>
    </row>
    <row r="1647" spans="18:18" x14ac:dyDescent="0.25">
      <c r="R1647" s="139"/>
    </row>
    <row r="1648" spans="18:18" x14ac:dyDescent="0.25">
      <c r="R1648" s="139"/>
    </row>
    <row r="1649" spans="18:18" x14ac:dyDescent="0.25">
      <c r="R1649" s="139"/>
    </row>
    <row r="1650" spans="18:18" x14ac:dyDescent="0.25">
      <c r="R1650" s="139"/>
    </row>
    <row r="1651" spans="18:18" x14ac:dyDescent="0.25">
      <c r="R1651" s="139"/>
    </row>
    <row r="1652" spans="18:18" x14ac:dyDescent="0.25">
      <c r="R1652" s="139"/>
    </row>
    <row r="1653" spans="18:18" x14ac:dyDescent="0.25">
      <c r="R1653" s="139"/>
    </row>
    <row r="1654" spans="18:18" x14ac:dyDescent="0.25">
      <c r="R1654" s="139"/>
    </row>
    <row r="1655" spans="18:18" x14ac:dyDescent="0.25">
      <c r="R1655" s="139"/>
    </row>
    <row r="1656" spans="18:18" x14ac:dyDescent="0.25">
      <c r="R1656" s="139"/>
    </row>
    <row r="1657" spans="18:18" x14ac:dyDescent="0.25">
      <c r="R1657" s="139"/>
    </row>
    <row r="1658" spans="18:18" x14ac:dyDescent="0.25">
      <c r="R1658" s="139"/>
    </row>
    <row r="1659" spans="18:18" x14ac:dyDescent="0.25">
      <c r="R1659" s="139"/>
    </row>
    <row r="1660" spans="18:18" x14ac:dyDescent="0.25">
      <c r="R1660" s="139"/>
    </row>
    <row r="1661" spans="18:18" x14ac:dyDescent="0.25">
      <c r="R1661" s="139"/>
    </row>
    <row r="1662" spans="18:18" x14ac:dyDescent="0.25">
      <c r="R1662" s="139"/>
    </row>
    <row r="1663" spans="18:18" x14ac:dyDescent="0.25">
      <c r="R1663" s="139"/>
    </row>
    <row r="1664" spans="18:18" x14ac:dyDescent="0.25">
      <c r="R1664" s="139"/>
    </row>
    <row r="1665" spans="18:18" x14ac:dyDescent="0.25">
      <c r="R1665" s="139"/>
    </row>
    <row r="1666" spans="18:18" x14ac:dyDescent="0.25">
      <c r="R1666" s="139"/>
    </row>
    <row r="1667" spans="18:18" x14ac:dyDescent="0.25">
      <c r="R1667" s="139"/>
    </row>
    <row r="1668" spans="18:18" x14ac:dyDescent="0.25">
      <c r="R1668" s="139"/>
    </row>
    <row r="1669" spans="18:18" x14ac:dyDescent="0.25">
      <c r="R1669" s="139"/>
    </row>
    <row r="1670" spans="18:18" x14ac:dyDescent="0.25">
      <c r="R1670" s="139"/>
    </row>
    <row r="1671" spans="18:18" x14ac:dyDescent="0.25">
      <c r="R1671" s="139"/>
    </row>
    <row r="1672" spans="18:18" x14ac:dyDescent="0.25">
      <c r="R1672" s="139"/>
    </row>
    <row r="1673" spans="18:18" x14ac:dyDescent="0.25">
      <c r="R1673" s="139"/>
    </row>
    <row r="1674" spans="18:18" x14ac:dyDescent="0.25">
      <c r="R1674" s="139"/>
    </row>
    <row r="1675" spans="18:18" x14ac:dyDescent="0.25">
      <c r="R1675" s="139"/>
    </row>
    <row r="1676" spans="18:18" x14ac:dyDescent="0.25">
      <c r="R1676" s="139"/>
    </row>
    <row r="1677" spans="18:18" x14ac:dyDescent="0.25">
      <c r="R1677" s="139"/>
    </row>
    <row r="1678" spans="18:18" x14ac:dyDescent="0.25">
      <c r="R1678" s="139"/>
    </row>
    <row r="1679" spans="18:18" x14ac:dyDescent="0.25">
      <c r="R1679" s="139"/>
    </row>
    <row r="1680" spans="18:18" x14ac:dyDescent="0.25">
      <c r="R1680" s="139"/>
    </row>
    <row r="1681" spans="18:18" x14ac:dyDescent="0.25">
      <c r="R1681" s="139"/>
    </row>
    <row r="1682" spans="18:18" x14ac:dyDescent="0.25">
      <c r="R1682" s="139"/>
    </row>
    <row r="1683" spans="18:18" x14ac:dyDescent="0.25">
      <c r="R1683" s="139"/>
    </row>
    <row r="1684" spans="18:18" x14ac:dyDescent="0.25">
      <c r="R1684" s="139"/>
    </row>
    <row r="1685" spans="18:18" x14ac:dyDescent="0.25">
      <c r="R1685" s="139"/>
    </row>
    <row r="1686" spans="18:18" x14ac:dyDescent="0.25">
      <c r="R1686" s="139"/>
    </row>
    <row r="1687" spans="18:18" x14ac:dyDescent="0.25">
      <c r="R1687" s="139"/>
    </row>
    <row r="1688" spans="18:18" x14ac:dyDescent="0.25">
      <c r="R1688" s="139"/>
    </row>
    <row r="1689" spans="18:18" x14ac:dyDescent="0.25">
      <c r="R1689" s="139"/>
    </row>
    <row r="1690" spans="18:18" x14ac:dyDescent="0.25">
      <c r="R1690" s="139"/>
    </row>
    <row r="1691" spans="18:18" x14ac:dyDescent="0.25">
      <c r="R1691" s="139"/>
    </row>
    <row r="1692" spans="18:18" x14ac:dyDescent="0.25">
      <c r="R1692" s="139"/>
    </row>
    <row r="1693" spans="18:18" x14ac:dyDescent="0.25">
      <c r="R1693" s="139"/>
    </row>
    <row r="1694" spans="18:18" x14ac:dyDescent="0.25">
      <c r="R1694" s="139"/>
    </row>
    <row r="1695" spans="18:18" x14ac:dyDescent="0.25">
      <c r="R1695" s="139"/>
    </row>
    <row r="1696" spans="18:18" x14ac:dyDescent="0.25">
      <c r="R1696" s="139"/>
    </row>
    <row r="1697" spans="18:18" x14ac:dyDescent="0.25">
      <c r="R1697" s="139"/>
    </row>
    <row r="1698" spans="18:18" x14ac:dyDescent="0.25">
      <c r="R1698" s="139"/>
    </row>
    <row r="1699" spans="18:18" x14ac:dyDescent="0.25">
      <c r="R1699" s="139"/>
    </row>
    <row r="1700" spans="18:18" x14ac:dyDescent="0.25">
      <c r="R1700" s="139"/>
    </row>
    <row r="1701" spans="18:18" x14ac:dyDescent="0.25">
      <c r="R1701" s="139"/>
    </row>
    <row r="1702" spans="18:18" x14ac:dyDescent="0.25">
      <c r="R1702" s="139"/>
    </row>
    <row r="1703" spans="18:18" x14ac:dyDescent="0.25">
      <c r="R1703" s="139"/>
    </row>
    <row r="1704" spans="18:18" x14ac:dyDescent="0.25">
      <c r="R1704" s="139"/>
    </row>
    <row r="1705" spans="18:18" x14ac:dyDescent="0.25">
      <c r="R1705" s="139"/>
    </row>
    <row r="1706" spans="18:18" x14ac:dyDescent="0.25">
      <c r="R1706" s="139"/>
    </row>
    <row r="1707" spans="18:18" x14ac:dyDescent="0.25">
      <c r="R1707" s="139"/>
    </row>
    <row r="1708" spans="18:18" x14ac:dyDescent="0.25">
      <c r="R1708" s="139"/>
    </row>
    <row r="1709" spans="18:18" x14ac:dyDescent="0.25">
      <c r="R1709" s="139"/>
    </row>
    <row r="1710" spans="18:18" x14ac:dyDescent="0.25">
      <c r="R1710" s="139"/>
    </row>
    <row r="1711" spans="18:18" x14ac:dyDescent="0.25">
      <c r="R1711" s="139"/>
    </row>
    <row r="1712" spans="18:18" x14ac:dyDescent="0.25">
      <c r="R1712" s="139"/>
    </row>
    <row r="1713" spans="18:18" x14ac:dyDescent="0.25">
      <c r="R1713" s="139"/>
    </row>
    <row r="1714" spans="18:18" x14ac:dyDescent="0.25">
      <c r="R1714" s="139"/>
    </row>
    <row r="1715" spans="18:18" x14ac:dyDescent="0.25">
      <c r="R1715" s="139"/>
    </row>
    <row r="1716" spans="18:18" x14ac:dyDescent="0.25">
      <c r="R1716" s="139"/>
    </row>
    <row r="1717" spans="18:18" x14ac:dyDescent="0.25">
      <c r="R1717" s="139"/>
    </row>
    <row r="1718" spans="18:18" x14ac:dyDescent="0.25">
      <c r="R1718" s="139"/>
    </row>
    <row r="1719" spans="18:18" x14ac:dyDescent="0.25">
      <c r="R1719" s="139"/>
    </row>
    <row r="1720" spans="18:18" x14ac:dyDescent="0.25">
      <c r="R1720" s="139"/>
    </row>
    <row r="1721" spans="18:18" x14ac:dyDescent="0.25">
      <c r="R1721" s="139"/>
    </row>
    <row r="1722" spans="18:18" x14ac:dyDescent="0.25">
      <c r="R1722" s="139"/>
    </row>
    <row r="1723" spans="18:18" x14ac:dyDescent="0.25">
      <c r="R1723" s="139"/>
    </row>
    <row r="1724" spans="18:18" x14ac:dyDescent="0.25">
      <c r="R1724" s="139"/>
    </row>
    <row r="1725" spans="18:18" x14ac:dyDescent="0.25">
      <c r="R1725" s="139"/>
    </row>
    <row r="1726" spans="18:18" x14ac:dyDescent="0.25">
      <c r="R1726" s="139"/>
    </row>
    <row r="1727" spans="18:18" x14ac:dyDescent="0.25">
      <c r="R1727" s="139"/>
    </row>
    <row r="1728" spans="18:18" x14ac:dyDescent="0.25">
      <c r="R1728" s="139"/>
    </row>
    <row r="1729" spans="18:18" x14ac:dyDescent="0.25">
      <c r="R1729" s="139"/>
    </row>
    <row r="1730" spans="18:18" x14ac:dyDescent="0.25">
      <c r="R1730" s="139"/>
    </row>
    <row r="1731" spans="18:18" x14ac:dyDescent="0.25">
      <c r="R1731" s="139"/>
    </row>
    <row r="1732" spans="18:18" x14ac:dyDescent="0.25">
      <c r="R1732" s="139"/>
    </row>
    <row r="1733" spans="18:18" x14ac:dyDescent="0.25">
      <c r="R1733" s="139"/>
    </row>
    <row r="1734" spans="18:18" x14ac:dyDescent="0.25">
      <c r="R1734" s="139"/>
    </row>
    <row r="1735" spans="18:18" x14ac:dyDescent="0.25">
      <c r="R1735" s="139"/>
    </row>
    <row r="1736" spans="18:18" x14ac:dyDescent="0.25">
      <c r="R1736" s="139"/>
    </row>
    <row r="1737" spans="18:18" x14ac:dyDescent="0.25">
      <c r="R1737" s="139"/>
    </row>
    <row r="1738" spans="18:18" x14ac:dyDescent="0.25">
      <c r="R1738" s="139"/>
    </row>
    <row r="1739" spans="18:18" x14ac:dyDescent="0.25">
      <c r="R1739" s="139"/>
    </row>
    <row r="1740" spans="18:18" x14ac:dyDescent="0.25">
      <c r="R1740" s="139"/>
    </row>
    <row r="1741" spans="18:18" x14ac:dyDescent="0.25">
      <c r="R1741" s="139"/>
    </row>
    <row r="1742" spans="18:18" x14ac:dyDescent="0.25">
      <c r="R1742" s="139"/>
    </row>
    <row r="1743" spans="18:18" x14ac:dyDescent="0.25">
      <c r="R1743" s="139"/>
    </row>
    <row r="1744" spans="18:18" x14ac:dyDescent="0.25">
      <c r="R1744" s="139"/>
    </row>
    <row r="1745" spans="18:18" x14ac:dyDescent="0.25">
      <c r="R1745" s="139"/>
    </row>
    <row r="1746" spans="18:18" x14ac:dyDescent="0.25">
      <c r="R1746" s="139"/>
    </row>
    <row r="1747" spans="18:18" x14ac:dyDescent="0.25">
      <c r="R1747" s="139"/>
    </row>
    <row r="1748" spans="18:18" x14ac:dyDescent="0.25">
      <c r="R1748" s="139"/>
    </row>
    <row r="1749" spans="18:18" x14ac:dyDescent="0.25">
      <c r="R1749" s="139"/>
    </row>
    <row r="1750" spans="18:18" x14ac:dyDescent="0.25">
      <c r="R1750" s="139"/>
    </row>
    <row r="1751" spans="18:18" x14ac:dyDescent="0.25">
      <c r="R1751" s="139"/>
    </row>
    <row r="1752" spans="18:18" x14ac:dyDescent="0.25">
      <c r="R1752" s="139"/>
    </row>
    <row r="1753" spans="18:18" x14ac:dyDescent="0.25">
      <c r="R1753" s="139"/>
    </row>
    <row r="1754" spans="18:18" x14ac:dyDescent="0.25">
      <c r="R1754" s="139"/>
    </row>
    <row r="1755" spans="18:18" x14ac:dyDescent="0.25">
      <c r="R1755" s="139"/>
    </row>
    <row r="1756" spans="18:18" x14ac:dyDescent="0.25">
      <c r="R1756" s="139"/>
    </row>
    <row r="1757" spans="18:18" x14ac:dyDescent="0.25">
      <c r="R1757" s="139"/>
    </row>
    <row r="1758" spans="18:18" x14ac:dyDescent="0.25">
      <c r="R1758" s="139"/>
    </row>
    <row r="1759" spans="18:18" x14ac:dyDescent="0.25">
      <c r="R1759" s="139"/>
    </row>
    <row r="1760" spans="18:18" x14ac:dyDescent="0.25">
      <c r="R1760" s="139"/>
    </row>
    <row r="1761" spans="18:18" x14ac:dyDescent="0.25">
      <c r="R1761" s="139"/>
    </row>
    <row r="1762" spans="18:18" x14ac:dyDescent="0.25">
      <c r="R1762" s="139"/>
    </row>
    <row r="1763" spans="18:18" x14ac:dyDescent="0.25">
      <c r="R1763" s="139"/>
    </row>
    <row r="1764" spans="18:18" x14ac:dyDescent="0.25">
      <c r="R1764" s="139"/>
    </row>
    <row r="1765" spans="18:18" x14ac:dyDescent="0.25">
      <c r="R1765" s="139"/>
    </row>
    <row r="1766" spans="18:18" x14ac:dyDescent="0.25">
      <c r="R1766" s="139"/>
    </row>
    <row r="1767" spans="18:18" x14ac:dyDescent="0.25">
      <c r="R1767" s="139"/>
    </row>
    <row r="1768" spans="18:18" x14ac:dyDescent="0.25">
      <c r="R1768" s="139"/>
    </row>
    <row r="1769" spans="18:18" x14ac:dyDescent="0.25">
      <c r="R1769" s="139"/>
    </row>
    <row r="1770" spans="18:18" x14ac:dyDescent="0.25">
      <c r="R1770" s="139"/>
    </row>
    <row r="1771" spans="18:18" x14ac:dyDescent="0.25">
      <c r="R1771" s="139"/>
    </row>
    <row r="1772" spans="18:18" x14ac:dyDescent="0.25">
      <c r="R1772" s="139"/>
    </row>
    <row r="1773" spans="18:18" x14ac:dyDescent="0.25">
      <c r="R1773" s="139"/>
    </row>
    <row r="1774" spans="18:18" x14ac:dyDescent="0.25">
      <c r="R1774" s="139"/>
    </row>
    <row r="1775" spans="18:18" x14ac:dyDescent="0.25">
      <c r="R1775" s="139"/>
    </row>
    <row r="1776" spans="18:18" x14ac:dyDescent="0.25">
      <c r="R1776" s="139"/>
    </row>
    <row r="1777" spans="18:18" x14ac:dyDescent="0.25">
      <c r="R1777" s="139"/>
    </row>
    <row r="1778" spans="18:18" x14ac:dyDescent="0.25">
      <c r="R1778" s="139"/>
    </row>
    <row r="1779" spans="18:18" x14ac:dyDescent="0.25">
      <c r="R1779" s="139"/>
    </row>
    <row r="1780" spans="18:18" x14ac:dyDescent="0.25">
      <c r="R1780" s="139"/>
    </row>
    <row r="1781" spans="18:18" x14ac:dyDescent="0.25">
      <c r="R1781" s="139"/>
    </row>
    <row r="1782" spans="18:18" x14ac:dyDescent="0.25">
      <c r="R1782" s="139"/>
    </row>
    <row r="1783" spans="18:18" x14ac:dyDescent="0.25">
      <c r="R1783" s="139"/>
    </row>
    <row r="1784" spans="18:18" x14ac:dyDescent="0.25">
      <c r="R1784" s="139"/>
    </row>
    <row r="1785" spans="18:18" x14ac:dyDescent="0.25">
      <c r="R1785" s="139"/>
    </row>
    <row r="1786" spans="18:18" x14ac:dyDescent="0.25">
      <c r="R1786" s="139"/>
    </row>
    <row r="1787" spans="18:18" x14ac:dyDescent="0.25">
      <c r="R1787" s="139"/>
    </row>
    <row r="1788" spans="18:18" x14ac:dyDescent="0.25">
      <c r="R1788" s="139"/>
    </row>
    <row r="1789" spans="18:18" x14ac:dyDescent="0.25">
      <c r="R1789" s="139"/>
    </row>
    <row r="1790" spans="18:18" x14ac:dyDescent="0.25">
      <c r="R1790" s="139"/>
    </row>
    <row r="1791" spans="18:18" x14ac:dyDescent="0.25">
      <c r="R1791" s="139"/>
    </row>
    <row r="1792" spans="18:18" x14ac:dyDescent="0.25">
      <c r="R1792" s="139"/>
    </row>
    <row r="1793" spans="18:18" x14ac:dyDescent="0.25">
      <c r="R1793" s="139"/>
    </row>
    <row r="1794" spans="18:18" x14ac:dyDescent="0.25">
      <c r="R1794" s="139"/>
    </row>
    <row r="1795" spans="18:18" x14ac:dyDescent="0.25">
      <c r="R1795" s="139"/>
    </row>
    <row r="1796" spans="18:18" x14ac:dyDescent="0.25">
      <c r="R1796" s="139"/>
    </row>
    <row r="1797" spans="18:18" x14ac:dyDescent="0.25">
      <c r="R1797" s="139"/>
    </row>
    <row r="1798" spans="18:18" x14ac:dyDescent="0.25">
      <c r="R1798" s="139"/>
    </row>
    <row r="1799" spans="18:18" x14ac:dyDescent="0.25">
      <c r="R1799" s="139"/>
    </row>
    <row r="1800" spans="18:18" x14ac:dyDescent="0.25">
      <c r="R1800" s="139"/>
    </row>
    <row r="1801" spans="18:18" x14ac:dyDescent="0.25">
      <c r="R1801" s="139"/>
    </row>
    <row r="1802" spans="18:18" x14ac:dyDescent="0.25">
      <c r="R1802" s="139"/>
    </row>
    <row r="1803" spans="18:18" x14ac:dyDescent="0.25">
      <c r="R1803" s="139"/>
    </row>
    <row r="1804" spans="18:18" x14ac:dyDescent="0.25">
      <c r="R1804" s="139"/>
    </row>
    <row r="1805" spans="18:18" x14ac:dyDescent="0.25">
      <c r="R1805" s="139"/>
    </row>
    <row r="1806" spans="18:18" x14ac:dyDescent="0.25">
      <c r="R1806" s="139"/>
    </row>
    <row r="1807" spans="18:18" x14ac:dyDescent="0.25">
      <c r="R1807" s="139"/>
    </row>
    <row r="1808" spans="18:18" x14ac:dyDescent="0.25">
      <c r="R1808" s="139"/>
    </row>
    <row r="1809" spans="18:18" x14ac:dyDescent="0.25">
      <c r="R1809" s="139"/>
    </row>
    <row r="1810" spans="18:18" x14ac:dyDescent="0.25">
      <c r="R1810" s="139"/>
    </row>
    <row r="1811" spans="18:18" x14ac:dyDescent="0.25">
      <c r="R1811" s="139"/>
    </row>
    <row r="1812" spans="18:18" x14ac:dyDescent="0.25">
      <c r="R1812" s="139"/>
    </row>
    <row r="1813" spans="18:18" x14ac:dyDescent="0.25">
      <c r="R1813" s="139"/>
    </row>
    <row r="1814" spans="18:18" x14ac:dyDescent="0.25">
      <c r="R1814" s="139"/>
    </row>
    <row r="1815" spans="18:18" x14ac:dyDescent="0.25">
      <c r="R1815" s="139"/>
    </row>
    <row r="1816" spans="18:18" x14ac:dyDescent="0.25">
      <c r="R1816" s="139"/>
    </row>
    <row r="1817" spans="18:18" x14ac:dyDescent="0.25">
      <c r="R1817" s="139"/>
    </row>
    <row r="1818" spans="18:18" x14ac:dyDescent="0.25">
      <c r="R1818" s="139"/>
    </row>
    <row r="1819" spans="18:18" x14ac:dyDescent="0.25">
      <c r="R1819" s="139"/>
    </row>
    <row r="1820" spans="18:18" x14ac:dyDescent="0.25">
      <c r="R1820" s="139"/>
    </row>
    <row r="1821" spans="18:18" x14ac:dyDescent="0.25">
      <c r="R1821" s="139"/>
    </row>
    <row r="1822" spans="18:18" x14ac:dyDescent="0.25">
      <c r="R1822" s="139"/>
    </row>
    <row r="1823" spans="18:18" x14ac:dyDescent="0.25">
      <c r="R1823" s="139"/>
    </row>
    <row r="1824" spans="18:18" x14ac:dyDescent="0.25">
      <c r="R1824" s="139"/>
    </row>
    <row r="1825" spans="18:18" x14ac:dyDescent="0.25">
      <c r="R1825" s="139"/>
    </row>
    <row r="1826" spans="18:18" x14ac:dyDescent="0.25">
      <c r="R1826" s="139"/>
    </row>
    <row r="1827" spans="18:18" x14ac:dyDescent="0.25">
      <c r="R1827" s="139"/>
    </row>
    <row r="1828" spans="18:18" x14ac:dyDescent="0.25">
      <c r="R1828" s="139"/>
    </row>
    <row r="1829" spans="18:18" x14ac:dyDescent="0.25">
      <c r="R1829" s="139"/>
    </row>
    <row r="1830" spans="18:18" x14ac:dyDescent="0.25">
      <c r="R1830" s="139"/>
    </row>
    <row r="1831" spans="18:18" x14ac:dyDescent="0.25">
      <c r="R1831" s="139"/>
    </row>
    <row r="1832" spans="18:18" x14ac:dyDescent="0.25">
      <c r="R1832" s="139"/>
    </row>
    <row r="1833" spans="18:18" x14ac:dyDescent="0.25">
      <c r="R1833" s="139"/>
    </row>
    <row r="1834" spans="18:18" x14ac:dyDescent="0.25">
      <c r="R1834" s="139"/>
    </row>
    <row r="1835" spans="18:18" x14ac:dyDescent="0.25">
      <c r="R1835" s="139"/>
    </row>
    <row r="1836" spans="18:18" x14ac:dyDescent="0.25">
      <c r="R1836" s="139"/>
    </row>
    <row r="1837" spans="18:18" x14ac:dyDescent="0.25">
      <c r="R1837" s="139"/>
    </row>
    <row r="1838" spans="18:18" x14ac:dyDescent="0.25">
      <c r="R1838" s="139"/>
    </row>
    <row r="1839" spans="18:18" x14ac:dyDescent="0.25">
      <c r="R1839" s="139"/>
    </row>
    <row r="1840" spans="18:18" x14ac:dyDescent="0.25">
      <c r="R1840" s="139"/>
    </row>
    <row r="1841" spans="18:18" x14ac:dyDescent="0.25">
      <c r="R1841" s="139"/>
    </row>
    <row r="1842" spans="18:18" x14ac:dyDescent="0.25">
      <c r="R1842" s="139"/>
    </row>
    <row r="1843" spans="18:18" x14ac:dyDescent="0.25">
      <c r="R1843" s="139"/>
    </row>
    <row r="1844" spans="18:18" x14ac:dyDescent="0.25">
      <c r="R1844" s="139"/>
    </row>
    <row r="1845" spans="18:18" x14ac:dyDescent="0.25">
      <c r="R1845" s="139"/>
    </row>
    <row r="1846" spans="18:18" x14ac:dyDescent="0.25">
      <c r="R1846" s="139"/>
    </row>
    <row r="1847" spans="18:18" x14ac:dyDescent="0.25">
      <c r="R1847" s="139"/>
    </row>
    <row r="1848" spans="18:18" x14ac:dyDescent="0.25">
      <c r="R1848" s="139"/>
    </row>
    <row r="1849" spans="18:18" x14ac:dyDescent="0.25">
      <c r="R1849" s="139"/>
    </row>
    <row r="1850" spans="18:18" x14ac:dyDescent="0.25">
      <c r="R1850" s="139"/>
    </row>
    <row r="1851" spans="18:18" x14ac:dyDescent="0.25">
      <c r="R1851" s="139"/>
    </row>
    <row r="1852" spans="18:18" x14ac:dyDescent="0.25">
      <c r="R1852" s="139"/>
    </row>
    <row r="1853" spans="18:18" x14ac:dyDescent="0.25">
      <c r="R1853" s="139"/>
    </row>
    <row r="1854" spans="18:18" x14ac:dyDescent="0.25">
      <c r="R1854" s="139"/>
    </row>
    <row r="1855" spans="18:18" x14ac:dyDescent="0.25">
      <c r="R1855" s="139"/>
    </row>
    <row r="1856" spans="18:18" x14ac:dyDescent="0.25">
      <c r="R1856" s="139"/>
    </row>
    <row r="1857" spans="18:18" x14ac:dyDescent="0.25">
      <c r="R1857" s="139"/>
    </row>
    <row r="1858" spans="18:18" x14ac:dyDescent="0.25">
      <c r="R1858" s="139"/>
    </row>
    <row r="1859" spans="18:18" x14ac:dyDescent="0.25">
      <c r="R1859" s="139"/>
    </row>
    <row r="1860" spans="18:18" x14ac:dyDescent="0.25">
      <c r="R1860" s="139"/>
    </row>
    <row r="1861" spans="18:18" x14ac:dyDescent="0.25">
      <c r="R1861" s="139"/>
    </row>
    <row r="1862" spans="18:18" x14ac:dyDescent="0.25">
      <c r="R1862" s="139"/>
    </row>
    <row r="1863" spans="18:18" x14ac:dyDescent="0.25">
      <c r="R1863" s="139"/>
    </row>
    <row r="1864" spans="18:18" x14ac:dyDescent="0.25">
      <c r="R1864" s="139"/>
    </row>
    <row r="1865" spans="18:18" x14ac:dyDescent="0.25">
      <c r="R1865" s="139"/>
    </row>
    <row r="1866" spans="18:18" x14ac:dyDescent="0.25">
      <c r="R1866" s="139"/>
    </row>
    <row r="1867" spans="18:18" x14ac:dyDescent="0.25">
      <c r="R1867" s="139"/>
    </row>
    <row r="1868" spans="18:18" x14ac:dyDescent="0.25">
      <c r="R1868" s="139"/>
    </row>
    <row r="1869" spans="18:18" x14ac:dyDescent="0.25">
      <c r="R1869" s="139"/>
    </row>
    <row r="1870" spans="18:18" x14ac:dyDescent="0.25">
      <c r="R1870" s="139"/>
    </row>
    <row r="1871" spans="18:18" x14ac:dyDescent="0.25">
      <c r="R1871" s="139"/>
    </row>
    <row r="1872" spans="18:18" x14ac:dyDescent="0.25">
      <c r="R1872" s="139"/>
    </row>
    <row r="1873" spans="18:18" x14ac:dyDescent="0.25">
      <c r="R1873" s="139"/>
    </row>
    <row r="1874" spans="18:18" x14ac:dyDescent="0.25">
      <c r="R1874" s="139"/>
    </row>
    <row r="1875" spans="18:18" x14ac:dyDescent="0.25">
      <c r="R1875" s="139"/>
    </row>
    <row r="1876" spans="18:18" x14ac:dyDescent="0.25">
      <c r="R1876" s="139"/>
    </row>
    <row r="1877" spans="18:18" x14ac:dyDescent="0.25">
      <c r="R1877" s="139"/>
    </row>
    <row r="1878" spans="18:18" x14ac:dyDescent="0.25">
      <c r="R1878" s="139"/>
    </row>
    <row r="1879" spans="18:18" x14ac:dyDescent="0.25">
      <c r="R1879" s="139"/>
    </row>
    <row r="1880" spans="18:18" x14ac:dyDescent="0.25">
      <c r="R1880" s="139"/>
    </row>
    <row r="1881" spans="18:18" x14ac:dyDescent="0.25">
      <c r="R1881" s="139"/>
    </row>
    <row r="1882" spans="18:18" x14ac:dyDescent="0.25">
      <c r="R1882" s="139"/>
    </row>
    <row r="1883" spans="18:18" x14ac:dyDescent="0.25">
      <c r="R1883" s="139"/>
    </row>
    <row r="1884" spans="18:18" x14ac:dyDescent="0.25">
      <c r="R1884" s="139"/>
    </row>
    <row r="1885" spans="18:18" x14ac:dyDescent="0.25">
      <c r="R1885" s="139"/>
    </row>
    <row r="1886" spans="18:18" x14ac:dyDescent="0.25">
      <c r="R1886" s="139"/>
    </row>
    <row r="1887" spans="18:18" x14ac:dyDescent="0.25">
      <c r="R1887" s="139"/>
    </row>
    <row r="1888" spans="18:18" x14ac:dyDescent="0.25">
      <c r="R1888" s="139"/>
    </row>
    <row r="1889" spans="18:18" x14ac:dyDescent="0.25">
      <c r="R1889" s="139"/>
    </row>
    <row r="1890" spans="18:18" x14ac:dyDescent="0.25">
      <c r="R1890" s="139"/>
    </row>
    <row r="1891" spans="18:18" x14ac:dyDescent="0.25">
      <c r="R1891" s="139"/>
    </row>
    <row r="1892" spans="18:18" x14ac:dyDescent="0.25">
      <c r="R1892" s="139"/>
    </row>
    <row r="1893" spans="18:18" x14ac:dyDescent="0.25">
      <c r="R1893" s="139"/>
    </row>
    <row r="1894" spans="18:18" x14ac:dyDescent="0.25">
      <c r="R1894" s="139"/>
    </row>
    <row r="1895" spans="18:18" x14ac:dyDescent="0.25">
      <c r="R1895" s="139"/>
    </row>
    <row r="1896" spans="18:18" x14ac:dyDescent="0.25">
      <c r="R1896" s="139"/>
    </row>
    <row r="1897" spans="18:18" x14ac:dyDescent="0.25">
      <c r="R1897" s="139"/>
    </row>
    <row r="1898" spans="18:18" x14ac:dyDescent="0.25">
      <c r="R1898" s="139"/>
    </row>
    <row r="1899" spans="18:18" x14ac:dyDescent="0.25">
      <c r="R1899" s="139"/>
    </row>
    <row r="1900" spans="18:18" x14ac:dyDescent="0.25">
      <c r="R1900" s="139"/>
    </row>
    <row r="1901" spans="18:18" x14ac:dyDescent="0.25">
      <c r="R1901" s="139"/>
    </row>
    <row r="1902" spans="18:18" x14ac:dyDescent="0.25">
      <c r="R1902" s="139"/>
    </row>
    <row r="1903" spans="18:18" x14ac:dyDescent="0.25">
      <c r="R1903" s="139"/>
    </row>
    <row r="1904" spans="18:18" x14ac:dyDescent="0.25">
      <c r="R1904" s="139"/>
    </row>
    <row r="1905" spans="18:18" x14ac:dyDescent="0.25">
      <c r="R1905" s="139"/>
    </row>
    <row r="1906" spans="18:18" x14ac:dyDescent="0.25">
      <c r="R1906" s="139"/>
    </row>
    <row r="1907" spans="18:18" x14ac:dyDescent="0.25">
      <c r="R1907" s="139"/>
    </row>
    <row r="1908" spans="18:18" x14ac:dyDescent="0.25">
      <c r="R1908" s="139"/>
    </row>
    <row r="1909" spans="18:18" x14ac:dyDescent="0.25">
      <c r="R1909" s="139"/>
    </row>
    <row r="1910" spans="18:18" x14ac:dyDescent="0.25">
      <c r="R1910" s="139"/>
    </row>
    <row r="1911" spans="18:18" x14ac:dyDescent="0.25">
      <c r="R1911" s="139"/>
    </row>
    <row r="1912" spans="18:18" x14ac:dyDescent="0.25">
      <c r="R1912" s="139"/>
    </row>
    <row r="1913" spans="18:18" x14ac:dyDescent="0.25">
      <c r="R1913" s="139"/>
    </row>
    <row r="1914" spans="18:18" x14ac:dyDescent="0.25">
      <c r="R1914" s="139"/>
    </row>
    <row r="1915" spans="18:18" x14ac:dyDescent="0.25">
      <c r="R1915" s="139"/>
    </row>
    <row r="1916" spans="18:18" x14ac:dyDescent="0.25">
      <c r="R1916" s="139"/>
    </row>
    <row r="1917" spans="18:18" x14ac:dyDescent="0.25">
      <c r="R1917" s="139"/>
    </row>
    <row r="1918" spans="18:18" x14ac:dyDescent="0.25">
      <c r="R1918" s="139"/>
    </row>
    <row r="1919" spans="18:18" x14ac:dyDescent="0.25">
      <c r="R1919" s="139"/>
    </row>
    <row r="1920" spans="18:18" x14ac:dyDescent="0.25">
      <c r="R1920" s="139"/>
    </row>
    <row r="1921" spans="18:18" x14ac:dyDescent="0.25">
      <c r="R1921" s="139"/>
    </row>
    <row r="1922" spans="18:18" x14ac:dyDescent="0.25">
      <c r="R1922" s="139"/>
    </row>
    <row r="1923" spans="18:18" x14ac:dyDescent="0.25">
      <c r="R1923" s="139"/>
    </row>
    <row r="1924" spans="18:18" x14ac:dyDescent="0.25">
      <c r="R1924" s="139"/>
    </row>
    <row r="1925" spans="18:18" x14ac:dyDescent="0.25">
      <c r="R1925" s="139"/>
    </row>
    <row r="1926" spans="18:18" x14ac:dyDescent="0.25">
      <c r="R1926" s="139"/>
    </row>
    <row r="1927" spans="18:18" x14ac:dyDescent="0.25">
      <c r="R1927" s="139"/>
    </row>
    <row r="1928" spans="18:18" x14ac:dyDescent="0.25">
      <c r="R1928" s="139"/>
    </row>
    <row r="1929" spans="18:18" x14ac:dyDescent="0.25">
      <c r="R1929" s="139"/>
    </row>
    <row r="1930" spans="18:18" x14ac:dyDescent="0.25">
      <c r="R1930" s="139"/>
    </row>
    <row r="1931" spans="18:18" x14ac:dyDescent="0.25">
      <c r="R1931" s="139"/>
    </row>
    <row r="1932" spans="18:18" x14ac:dyDescent="0.25">
      <c r="R1932" s="139"/>
    </row>
    <row r="1933" spans="18:18" x14ac:dyDescent="0.25">
      <c r="R1933" s="139"/>
    </row>
    <row r="1934" spans="18:18" x14ac:dyDescent="0.25">
      <c r="R1934" s="139"/>
    </row>
    <row r="1935" spans="18:18" x14ac:dyDescent="0.25">
      <c r="R1935" s="139"/>
    </row>
    <row r="1936" spans="18:18" x14ac:dyDescent="0.25">
      <c r="R1936" s="139"/>
    </row>
    <row r="1937" spans="18:18" x14ac:dyDescent="0.25">
      <c r="R1937" s="139"/>
    </row>
    <row r="1938" spans="18:18" x14ac:dyDescent="0.25">
      <c r="R1938" s="139"/>
    </row>
    <row r="1939" spans="18:18" x14ac:dyDescent="0.25">
      <c r="R1939" s="139"/>
    </row>
    <row r="1940" spans="18:18" x14ac:dyDescent="0.25">
      <c r="R1940" s="139"/>
    </row>
    <row r="1941" spans="18:18" x14ac:dyDescent="0.25">
      <c r="R1941" s="139"/>
    </row>
    <row r="1942" spans="18:18" x14ac:dyDescent="0.25">
      <c r="R1942" s="139"/>
    </row>
    <row r="1943" spans="18:18" x14ac:dyDescent="0.25">
      <c r="R1943" s="139"/>
    </row>
    <row r="1944" spans="18:18" x14ac:dyDescent="0.25">
      <c r="R1944" s="139"/>
    </row>
    <row r="1945" spans="18:18" x14ac:dyDescent="0.25">
      <c r="R1945" s="139"/>
    </row>
    <row r="1946" spans="18:18" x14ac:dyDescent="0.25">
      <c r="R1946" s="139"/>
    </row>
    <row r="1947" spans="18:18" x14ac:dyDescent="0.25">
      <c r="R1947" s="139"/>
    </row>
    <row r="1948" spans="18:18" x14ac:dyDescent="0.25">
      <c r="R1948" s="139"/>
    </row>
    <row r="1949" spans="18:18" x14ac:dyDescent="0.25">
      <c r="R1949" s="139"/>
    </row>
    <row r="1950" spans="18:18" x14ac:dyDescent="0.25">
      <c r="R1950" s="139"/>
    </row>
    <row r="1951" spans="18:18" x14ac:dyDescent="0.25">
      <c r="R1951" s="139"/>
    </row>
    <row r="1952" spans="18:18" x14ac:dyDescent="0.25">
      <c r="R1952" s="139"/>
    </row>
    <row r="1953" spans="18:18" x14ac:dyDescent="0.25">
      <c r="R1953" s="139"/>
    </row>
    <row r="1954" spans="18:18" x14ac:dyDescent="0.25">
      <c r="R1954" s="139"/>
    </row>
    <row r="1955" spans="18:18" x14ac:dyDescent="0.25">
      <c r="R1955" s="139"/>
    </row>
    <row r="1956" spans="18:18" x14ac:dyDescent="0.25">
      <c r="R1956" s="139"/>
    </row>
    <row r="1957" spans="18:18" x14ac:dyDescent="0.25">
      <c r="R1957" s="139"/>
    </row>
    <row r="1958" spans="18:18" x14ac:dyDescent="0.25">
      <c r="R1958" s="139"/>
    </row>
    <row r="1959" spans="18:18" x14ac:dyDescent="0.25">
      <c r="R1959" s="139"/>
    </row>
    <row r="1960" spans="18:18" x14ac:dyDescent="0.25">
      <c r="R1960" s="139"/>
    </row>
    <row r="1961" spans="18:18" x14ac:dyDescent="0.25">
      <c r="R1961" s="139"/>
    </row>
    <row r="1962" spans="18:18" x14ac:dyDescent="0.25">
      <c r="R1962" s="139"/>
    </row>
    <row r="1963" spans="18:18" x14ac:dyDescent="0.25">
      <c r="R1963" s="139"/>
    </row>
    <row r="1964" spans="18:18" x14ac:dyDescent="0.25">
      <c r="R1964" s="139"/>
    </row>
    <row r="1965" spans="18:18" x14ac:dyDescent="0.25">
      <c r="R1965" s="139"/>
    </row>
    <row r="1966" spans="18:18" x14ac:dyDescent="0.25">
      <c r="R1966" s="139"/>
    </row>
    <row r="1967" spans="18:18" x14ac:dyDescent="0.25">
      <c r="R1967" s="139"/>
    </row>
    <row r="1968" spans="18:18" x14ac:dyDescent="0.25">
      <c r="R1968" s="139"/>
    </row>
    <row r="1969" spans="18:18" x14ac:dyDescent="0.25">
      <c r="R1969" s="139"/>
    </row>
    <row r="1970" spans="18:18" x14ac:dyDescent="0.25">
      <c r="R1970" s="139"/>
    </row>
    <row r="1971" spans="18:18" x14ac:dyDescent="0.25">
      <c r="R1971" s="139"/>
    </row>
    <row r="1972" spans="18:18" x14ac:dyDescent="0.25">
      <c r="R1972" s="139"/>
    </row>
    <row r="1973" spans="18:18" x14ac:dyDescent="0.25">
      <c r="R1973" s="139"/>
    </row>
    <row r="1974" spans="18:18" x14ac:dyDescent="0.25">
      <c r="R1974" s="139"/>
    </row>
    <row r="1975" spans="18:18" x14ac:dyDescent="0.25">
      <c r="R1975" s="139"/>
    </row>
    <row r="1976" spans="18:18" x14ac:dyDescent="0.25">
      <c r="R1976" s="139"/>
    </row>
    <row r="1977" spans="18:18" x14ac:dyDescent="0.25">
      <c r="R1977" s="139"/>
    </row>
    <row r="1978" spans="18:18" x14ac:dyDescent="0.25">
      <c r="R1978" s="139"/>
    </row>
    <row r="1979" spans="18:18" x14ac:dyDescent="0.25">
      <c r="R1979" s="139"/>
    </row>
    <row r="1980" spans="18:18" x14ac:dyDescent="0.25">
      <c r="R1980" s="139"/>
    </row>
    <row r="1981" spans="18:18" x14ac:dyDescent="0.25">
      <c r="R1981" s="139"/>
    </row>
    <row r="1982" spans="18:18" x14ac:dyDescent="0.25">
      <c r="R1982" s="139"/>
    </row>
    <row r="1983" spans="18:18" x14ac:dyDescent="0.25">
      <c r="R1983" s="139"/>
    </row>
    <row r="1984" spans="18:18" x14ac:dyDescent="0.25">
      <c r="R1984" s="139"/>
    </row>
    <row r="1985" spans="18:18" x14ac:dyDescent="0.25">
      <c r="R1985" s="139"/>
    </row>
    <row r="1986" spans="18:18" x14ac:dyDescent="0.25">
      <c r="R1986" s="139"/>
    </row>
    <row r="1987" spans="18:18" x14ac:dyDescent="0.25">
      <c r="R1987" s="139"/>
    </row>
    <row r="1988" spans="18:18" x14ac:dyDescent="0.25">
      <c r="R1988" s="139"/>
    </row>
    <row r="1989" spans="18:18" x14ac:dyDescent="0.25">
      <c r="R1989" s="139"/>
    </row>
    <row r="1990" spans="18:18" x14ac:dyDescent="0.25">
      <c r="R1990" s="139"/>
    </row>
    <row r="1991" spans="18:18" x14ac:dyDescent="0.25">
      <c r="R1991" s="139"/>
    </row>
    <row r="1992" spans="18:18" x14ac:dyDescent="0.25">
      <c r="R1992" s="139"/>
    </row>
    <row r="1993" spans="18:18" x14ac:dyDescent="0.25">
      <c r="R1993" s="139"/>
    </row>
    <row r="1994" spans="18:18" x14ac:dyDescent="0.25">
      <c r="R1994" s="139"/>
    </row>
    <row r="1995" spans="18:18" x14ac:dyDescent="0.25">
      <c r="R1995" s="139"/>
    </row>
    <row r="1996" spans="18:18" x14ac:dyDescent="0.25">
      <c r="R1996" s="139"/>
    </row>
    <row r="1997" spans="18:18" x14ac:dyDescent="0.25">
      <c r="R1997" s="139"/>
    </row>
    <row r="1998" spans="18:18" x14ac:dyDescent="0.25">
      <c r="R1998" s="139"/>
    </row>
    <row r="1999" spans="18:18" x14ac:dyDescent="0.25">
      <c r="R1999" s="139"/>
    </row>
    <row r="2000" spans="18:18" x14ac:dyDescent="0.25">
      <c r="R2000" s="139"/>
    </row>
    <row r="2001" spans="18:18" x14ac:dyDescent="0.25">
      <c r="R2001" s="139"/>
    </row>
    <row r="2002" spans="18:18" x14ac:dyDescent="0.25">
      <c r="R2002" s="139"/>
    </row>
    <row r="2003" spans="18:18" x14ac:dyDescent="0.25">
      <c r="R2003" s="139"/>
    </row>
    <row r="2004" spans="18:18" x14ac:dyDescent="0.25">
      <c r="R2004" s="139"/>
    </row>
    <row r="2005" spans="18:18" x14ac:dyDescent="0.25">
      <c r="R2005" s="139"/>
    </row>
    <row r="2006" spans="18:18" x14ac:dyDescent="0.25">
      <c r="R2006" s="139"/>
    </row>
    <row r="2007" spans="18:18" x14ac:dyDescent="0.25">
      <c r="R2007" s="139"/>
    </row>
    <row r="2008" spans="18:18" x14ac:dyDescent="0.25">
      <c r="R2008" s="139"/>
    </row>
    <row r="2009" spans="18:18" x14ac:dyDescent="0.25">
      <c r="R2009" s="139"/>
    </row>
    <row r="2010" spans="18:18" x14ac:dyDescent="0.25">
      <c r="R2010" s="139"/>
    </row>
    <row r="2011" spans="18:18" x14ac:dyDescent="0.25">
      <c r="R2011" s="139"/>
    </row>
    <row r="2012" spans="18:18" x14ac:dyDescent="0.25">
      <c r="R2012" s="139"/>
    </row>
    <row r="2013" spans="18:18" x14ac:dyDescent="0.25">
      <c r="R2013" s="139"/>
    </row>
    <row r="2014" spans="18:18" x14ac:dyDescent="0.25">
      <c r="R2014" s="139"/>
    </row>
    <row r="2015" spans="18:18" x14ac:dyDescent="0.25">
      <c r="R2015" s="139"/>
    </row>
    <row r="2016" spans="18:18" x14ac:dyDescent="0.25">
      <c r="R2016" s="139"/>
    </row>
    <row r="2017" spans="18:18" x14ac:dyDescent="0.25">
      <c r="R2017" s="139"/>
    </row>
    <row r="2018" spans="18:18" x14ac:dyDescent="0.25">
      <c r="R2018" s="139"/>
    </row>
    <row r="2019" spans="18:18" x14ac:dyDescent="0.25">
      <c r="R2019" s="139"/>
    </row>
    <row r="2020" spans="18:18" x14ac:dyDescent="0.25">
      <c r="R2020" s="139"/>
    </row>
    <row r="2021" spans="18:18" x14ac:dyDescent="0.25">
      <c r="R2021" s="139"/>
    </row>
    <row r="2022" spans="18:18" x14ac:dyDescent="0.25">
      <c r="R2022" s="139"/>
    </row>
    <row r="2023" spans="18:18" x14ac:dyDescent="0.25">
      <c r="R2023" s="139"/>
    </row>
    <row r="2024" spans="18:18" x14ac:dyDescent="0.25">
      <c r="R2024" s="139"/>
    </row>
    <row r="2025" spans="18:18" x14ac:dyDescent="0.25">
      <c r="R2025" s="139"/>
    </row>
    <row r="2026" spans="18:18" x14ac:dyDescent="0.25">
      <c r="R2026" s="139"/>
    </row>
    <row r="2027" spans="18:18" x14ac:dyDescent="0.25">
      <c r="R2027" s="139"/>
    </row>
    <row r="2028" spans="18:18" x14ac:dyDescent="0.25">
      <c r="R2028" s="139"/>
    </row>
    <row r="2029" spans="18:18" x14ac:dyDescent="0.25">
      <c r="R2029" s="139"/>
    </row>
    <row r="2030" spans="18:18" x14ac:dyDescent="0.25">
      <c r="R2030" s="139"/>
    </row>
    <row r="2031" spans="18:18" x14ac:dyDescent="0.25">
      <c r="R2031" s="139"/>
    </row>
    <row r="2032" spans="18:18" x14ac:dyDescent="0.25">
      <c r="R2032" s="139"/>
    </row>
    <row r="2033" spans="18:18" x14ac:dyDescent="0.25">
      <c r="R2033" s="139"/>
    </row>
    <row r="2034" spans="18:18" x14ac:dyDescent="0.25">
      <c r="R2034" s="139"/>
    </row>
    <row r="2035" spans="18:18" x14ac:dyDescent="0.25">
      <c r="R2035" s="139"/>
    </row>
    <row r="2036" spans="18:18" x14ac:dyDescent="0.25">
      <c r="R2036" s="139"/>
    </row>
    <row r="2037" spans="18:18" x14ac:dyDescent="0.25">
      <c r="R2037" s="139"/>
    </row>
    <row r="2038" spans="18:18" x14ac:dyDescent="0.25">
      <c r="R2038" s="139"/>
    </row>
    <row r="2039" spans="18:18" x14ac:dyDescent="0.25">
      <c r="R2039" s="139"/>
    </row>
    <row r="2040" spans="18:18" x14ac:dyDescent="0.25">
      <c r="R2040" s="139"/>
    </row>
    <row r="2041" spans="18:18" x14ac:dyDescent="0.25">
      <c r="R2041" s="139"/>
    </row>
    <row r="2042" spans="18:18" x14ac:dyDescent="0.25">
      <c r="R2042" s="139"/>
    </row>
    <row r="2043" spans="18:18" x14ac:dyDescent="0.25">
      <c r="R2043" s="139"/>
    </row>
    <row r="2044" spans="18:18" x14ac:dyDescent="0.25">
      <c r="R2044" s="139"/>
    </row>
    <row r="2045" spans="18:18" x14ac:dyDescent="0.25">
      <c r="R2045" s="139"/>
    </row>
    <row r="2046" spans="18:18" x14ac:dyDescent="0.25">
      <c r="R2046" s="139"/>
    </row>
    <row r="2047" spans="18:18" x14ac:dyDescent="0.25">
      <c r="R2047" s="139"/>
    </row>
    <row r="2048" spans="18:18" x14ac:dyDescent="0.25">
      <c r="R2048" s="139"/>
    </row>
    <row r="2049" spans="18:18" x14ac:dyDescent="0.25">
      <c r="R2049" s="139"/>
    </row>
    <row r="2050" spans="18:18" x14ac:dyDescent="0.25">
      <c r="R2050" s="139"/>
    </row>
    <row r="2051" spans="18:18" x14ac:dyDescent="0.25">
      <c r="R2051" s="139"/>
    </row>
    <row r="2052" spans="18:18" x14ac:dyDescent="0.25">
      <c r="R2052" s="139"/>
    </row>
    <row r="2053" spans="18:18" x14ac:dyDescent="0.25">
      <c r="R2053" s="139"/>
    </row>
    <row r="2054" spans="18:18" x14ac:dyDescent="0.25">
      <c r="R2054" s="139"/>
    </row>
    <row r="2055" spans="18:18" x14ac:dyDescent="0.25">
      <c r="R2055" s="139"/>
    </row>
    <row r="2056" spans="18:18" x14ac:dyDescent="0.25">
      <c r="R2056" s="139"/>
    </row>
    <row r="2057" spans="18:18" x14ac:dyDescent="0.25">
      <c r="R2057" s="139"/>
    </row>
    <row r="2058" spans="18:18" x14ac:dyDescent="0.25">
      <c r="R2058" s="139"/>
    </row>
    <row r="2059" spans="18:18" x14ac:dyDescent="0.25">
      <c r="R2059" s="139"/>
    </row>
    <row r="2060" spans="18:18" x14ac:dyDescent="0.25">
      <c r="R2060" s="139"/>
    </row>
    <row r="2061" spans="18:18" x14ac:dyDescent="0.25">
      <c r="R2061" s="139"/>
    </row>
    <row r="2062" spans="18:18" x14ac:dyDescent="0.25">
      <c r="R2062" s="139"/>
    </row>
    <row r="2063" spans="18:18" x14ac:dyDescent="0.25">
      <c r="R2063" s="139"/>
    </row>
    <row r="2064" spans="18:18" x14ac:dyDescent="0.25">
      <c r="R2064" s="139"/>
    </row>
    <row r="2065" spans="18:18" x14ac:dyDescent="0.25">
      <c r="R2065" s="139"/>
    </row>
    <row r="2066" spans="18:18" x14ac:dyDescent="0.25">
      <c r="R2066" s="139"/>
    </row>
    <row r="2067" spans="18:18" x14ac:dyDescent="0.25">
      <c r="R2067" s="139"/>
    </row>
    <row r="2068" spans="18:18" x14ac:dyDescent="0.25">
      <c r="R2068" s="139"/>
    </row>
    <row r="2069" spans="18:18" x14ac:dyDescent="0.25">
      <c r="R2069" s="139"/>
    </row>
    <row r="2070" spans="18:18" x14ac:dyDescent="0.25">
      <c r="R2070" s="139"/>
    </row>
    <row r="2071" spans="18:18" x14ac:dyDescent="0.25">
      <c r="R2071" s="139"/>
    </row>
    <row r="2072" spans="18:18" x14ac:dyDescent="0.25">
      <c r="R2072" s="139"/>
    </row>
    <row r="2073" spans="18:18" x14ac:dyDescent="0.25">
      <c r="R2073" s="139"/>
    </row>
    <row r="2074" spans="18:18" x14ac:dyDescent="0.25">
      <c r="R2074" s="139"/>
    </row>
    <row r="2075" spans="18:18" x14ac:dyDescent="0.25">
      <c r="R2075" s="139"/>
    </row>
    <row r="2076" spans="18:18" x14ac:dyDescent="0.25">
      <c r="R2076" s="139"/>
    </row>
    <row r="2077" spans="18:18" x14ac:dyDescent="0.25">
      <c r="R2077" s="139"/>
    </row>
    <row r="2078" spans="18:18" x14ac:dyDescent="0.25">
      <c r="R2078" s="139"/>
    </row>
    <row r="2079" spans="18:18" x14ac:dyDescent="0.25">
      <c r="R2079" s="139"/>
    </row>
    <row r="2080" spans="18:18" x14ac:dyDescent="0.25">
      <c r="R2080" s="139"/>
    </row>
    <row r="2081" spans="18:18" x14ac:dyDescent="0.25">
      <c r="R2081" s="139"/>
    </row>
    <row r="2082" spans="18:18" x14ac:dyDescent="0.25">
      <c r="R2082" s="139"/>
    </row>
    <row r="2083" spans="18:18" x14ac:dyDescent="0.25">
      <c r="R2083" s="139"/>
    </row>
    <row r="2084" spans="18:18" x14ac:dyDescent="0.25">
      <c r="R2084" s="139"/>
    </row>
    <row r="2085" spans="18:18" x14ac:dyDescent="0.25">
      <c r="R2085" s="139"/>
    </row>
    <row r="2086" spans="18:18" x14ac:dyDescent="0.25">
      <c r="R2086" s="139"/>
    </row>
    <row r="2087" spans="18:18" x14ac:dyDescent="0.25">
      <c r="R2087" s="139"/>
    </row>
    <row r="2088" spans="18:18" x14ac:dyDescent="0.25">
      <c r="R2088" s="139"/>
    </row>
    <row r="2089" spans="18:18" x14ac:dyDescent="0.25">
      <c r="R2089" s="139"/>
    </row>
    <row r="2090" spans="18:18" x14ac:dyDescent="0.25">
      <c r="R2090" s="139"/>
    </row>
    <row r="2091" spans="18:18" x14ac:dyDescent="0.25">
      <c r="R2091" s="139"/>
    </row>
    <row r="2092" spans="18:18" x14ac:dyDescent="0.25">
      <c r="R2092" s="139"/>
    </row>
    <row r="2093" spans="18:18" x14ac:dyDescent="0.25">
      <c r="R2093" s="139"/>
    </row>
    <row r="2094" spans="18:18" x14ac:dyDescent="0.25">
      <c r="R2094" s="139"/>
    </row>
    <row r="2095" spans="18:18" x14ac:dyDescent="0.25">
      <c r="R2095" s="139"/>
    </row>
    <row r="2096" spans="18:18" x14ac:dyDescent="0.25">
      <c r="R2096" s="139"/>
    </row>
    <row r="2097" spans="18:18" x14ac:dyDescent="0.25">
      <c r="R2097" s="139"/>
    </row>
    <row r="2098" spans="18:18" x14ac:dyDescent="0.25">
      <c r="R2098" s="139"/>
    </row>
    <row r="2099" spans="18:18" x14ac:dyDescent="0.25">
      <c r="R2099" s="139"/>
    </row>
    <row r="2100" spans="18:18" x14ac:dyDescent="0.25">
      <c r="R2100" s="139"/>
    </row>
    <row r="2101" spans="18:18" x14ac:dyDescent="0.25">
      <c r="R2101" s="139"/>
    </row>
    <row r="2102" spans="18:18" x14ac:dyDescent="0.25">
      <c r="R2102" s="139"/>
    </row>
    <row r="2103" spans="18:18" x14ac:dyDescent="0.25">
      <c r="R2103" s="139"/>
    </row>
    <row r="2104" spans="18:18" x14ac:dyDescent="0.25">
      <c r="R2104" s="139"/>
    </row>
    <row r="2105" spans="18:18" x14ac:dyDescent="0.25">
      <c r="R2105" s="139"/>
    </row>
    <row r="2106" spans="18:18" x14ac:dyDescent="0.25">
      <c r="R2106" s="139"/>
    </row>
    <row r="2107" spans="18:18" x14ac:dyDescent="0.25">
      <c r="R2107" s="139"/>
    </row>
    <row r="2108" spans="18:18" x14ac:dyDescent="0.25">
      <c r="R2108" s="139"/>
    </row>
    <row r="2109" spans="18:18" x14ac:dyDescent="0.25">
      <c r="R2109" s="139"/>
    </row>
    <row r="2110" spans="18:18" x14ac:dyDescent="0.25">
      <c r="R2110" s="139"/>
    </row>
    <row r="2111" spans="18:18" x14ac:dyDescent="0.25">
      <c r="R2111" s="139"/>
    </row>
    <row r="2112" spans="18:18" x14ac:dyDescent="0.25">
      <c r="R2112" s="139"/>
    </row>
    <row r="2113" spans="18:18" x14ac:dyDescent="0.25">
      <c r="R2113" s="139"/>
    </row>
    <row r="2114" spans="18:18" x14ac:dyDescent="0.25">
      <c r="R2114" s="139"/>
    </row>
    <row r="2115" spans="18:18" x14ac:dyDescent="0.25">
      <c r="R2115" s="139"/>
    </row>
    <row r="2116" spans="18:18" x14ac:dyDescent="0.25">
      <c r="R2116" s="139"/>
    </row>
    <row r="2117" spans="18:18" x14ac:dyDescent="0.25">
      <c r="R2117" s="139"/>
    </row>
    <row r="2118" spans="18:18" x14ac:dyDescent="0.25">
      <c r="R2118" s="139"/>
    </row>
    <row r="2119" spans="18:18" x14ac:dyDescent="0.25">
      <c r="R2119" s="139"/>
    </row>
    <row r="2120" spans="18:18" x14ac:dyDescent="0.25">
      <c r="R2120" s="139"/>
    </row>
    <row r="2121" spans="18:18" x14ac:dyDescent="0.25">
      <c r="R2121" s="139"/>
    </row>
    <row r="2122" spans="18:18" x14ac:dyDescent="0.25">
      <c r="R2122" s="139"/>
    </row>
    <row r="2123" spans="18:18" x14ac:dyDescent="0.25">
      <c r="R2123" s="139"/>
    </row>
    <row r="2124" spans="18:18" x14ac:dyDescent="0.25">
      <c r="R2124" s="139"/>
    </row>
    <row r="2125" spans="18:18" x14ac:dyDescent="0.25">
      <c r="R2125" s="139"/>
    </row>
    <row r="2126" spans="18:18" x14ac:dyDescent="0.25">
      <c r="R2126" s="139"/>
    </row>
    <row r="2127" spans="18:18" x14ac:dyDescent="0.25">
      <c r="R2127" s="139"/>
    </row>
    <row r="2128" spans="18:18" x14ac:dyDescent="0.25">
      <c r="R2128" s="139"/>
    </row>
    <row r="2129" spans="18:18" x14ac:dyDescent="0.25">
      <c r="R2129" s="139"/>
    </row>
    <row r="2130" spans="18:18" x14ac:dyDescent="0.25">
      <c r="R2130" s="139"/>
    </row>
    <row r="2131" spans="18:18" x14ac:dyDescent="0.25">
      <c r="R2131" s="139"/>
    </row>
    <row r="2132" spans="18:18" x14ac:dyDescent="0.25">
      <c r="R2132" s="139"/>
    </row>
    <row r="2133" spans="18:18" x14ac:dyDescent="0.25">
      <c r="R2133" s="139"/>
    </row>
    <row r="2134" spans="18:18" x14ac:dyDescent="0.25">
      <c r="R2134" s="139"/>
    </row>
    <row r="2135" spans="18:18" x14ac:dyDescent="0.25">
      <c r="R2135" s="139"/>
    </row>
    <row r="2136" spans="18:18" x14ac:dyDescent="0.25">
      <c r="R2136" s="139"/>
    </row>
    <row r="2137" spans="18:18" x14ac:dyDescent="0.25">
      <c r="R2137" s="139"/>
    </row>
    <row r="2138" spans="18:18" x14ac:dyDescent="0.25">
      <c r="R2138" s="139"/>
    </row>
    <row r="2139" spans="18:18" x14ac:dyDescent="0.25">
      <c r="R2139" s="139"/>
    </row>
    <row r="2140" spans="18:18" x14ac:dyDescent="0.25">
      <c r="R2140" s="139"/>
    </row>
    <row r="2141" spans="18:18" x14ac:dyDescent="0.25">
      <c r="R2141" s="139"/>
    </row>
    <row r="2142" spans="18:18" x14ac:dyDescent="0.25">
      <c r="R2142" s="139"/>
    </row>
    <row r="2143" spans="18:18" x14ac:dyDescent="0.25">
      <c r="R2143" s="139"/>
    </row>
    <row r="2144" spans="18:18" x14ac:dyDescent="0.25">
      <c r="R2144" s="139"/>
    </row>
    <row r="2145" spans="18:18" x14ac:dyDescent="0.25">
      <c r="R2145" s="139"/>
    </row>
    <row r="2146" spans="18:18" x14ac:dyDescent="0.25">
      <c r="R2146" s="139"/>
    </row>
    <row r="2147" spans="18:18" x14ac:dyDescent="0.25">
      <c r="R2147" s="139"/>
    </row>
    <row r="2148" spans="18:18" x14ac:dyDescent="0.25">
      <c r="R2148" s="139"/>
    </row>
    <row r="2149" spans="18:18" x14ac:dyDescent="0.25">
      <c r="R2149" s="139"/>
    </row>
    <row r="2150" spans="18:18" x14ac:dyDescent="0.25">
      <c r="R2150" s="139"/>
    </row>
    <row r="2151" spans="18:18" x14ac:dyDescent="0.25">
      <c r="R2151" s="139"/>
    </row>
    <row r="2152" spans="18:18" x14ac:dyDescent="0.25">
      <c r="R2152" s="139"/>
    </row>
    <row r="2153" spans="18:18" x14ac:dyDescent="0.25">
      <c r="R2153" s="139"/>
    </row>
    <row r="2154" spans="18:18" x14ac:dyDescent="0.25">
      <c r="R2154" s="139"/>
    </row>
    <row r="2155" spans="18:18" x14ac:dyDescent="0.25">
      <c r="R2155" s="139"/>
    </row>
    <row r="2156" spans="18:18" x14ac:dyDescent="0.25">
      <c r="R2156" s="139"/>
    </row>
    <row r="2157" spans="18:18" x14ac:dyDescent="0.25">
      <c r="R2157" s="139"/>
    </row>
    <row r="2158" spans="18:18" x14ac:dyDescent="0.25">
      <c r="R2158" s="139"/>
    </row>
    <row r="2159" spans="18:18" x14ac:dyDescent="0.25">
      <c r="R2159" s="139"/>
    </row>
    <row r="2160" spans="18:18" x14ac:dyDescent="0.25">
      <c r="R2160" s="139"/>
    </row>
    <row r="2161" spans="18:18" x14ac:dyDescent="0.25">
      <c r="R2161" s="139"/>
    </row>
    <row r="2162" spans="18:18" x14ac:dyDescent="0.25">
      <c r="R2162" s="139"/>
    </row>
    <row r="2163" spans="18:18" x14ac:dyDescent="0.25">
      <c r="R2163" s="139"/>
    </row>
    <row r="2164" spans="18:18" x14ac:dyDescent="0.25">
      <c r="R2164" s="139"/>
    </row>
    <row r="2165" spans="18:18" x14ac:dyDescent="0.25">
      <c r="R2165" s="139"/>
    </row>
    <row r="2166" spans="18:18" x14ac:dyDescent="0.25">
      <c r="R2166" s="139"/>
    </row>
    <row r="2167" spans="18:18" x14ac:dyDescent="0.25">
      <c r="R2167" s="139"/>
    </row>
    <row r="2168" spans="18:18" x14ac:dyDescent="0.25">
      <c r="R2168" s="139"/>
    </row>
    <row r="2169" spans="18:18" x14ac:dyDescent="0.25">
      <c r="R2169" s="139"/>
    </row>
    <row r="2170" spans="18:18" x14ac:dyDescent="0.25">
      <c r="R2170" s="139"/>
    </row>
    <row r="2171" spans="18:18" x14ac:dyDescent="0.25">
      <c r="R2171" s="139"/>
    </row>
    <row r="2172" spans="18:18" x14ac:dyDescent="0.25">
      <c r="R2172" s="139"/>
    </row>
    <row r="2173" spans="18:18" x14ac:dyDescent="0.25">
      <c r="R2173" s="139"/>
    </row>
    <row r="2174" spans="18:18" x14ac:dyDescent="0.25">
      <c r="R2174" s="139"/>
    </row>
    <row r="2175" spans="18:18" x14ac:dyDescent="0.25">
      <c r="R2175" s="139"/>
    </row>
    <row r="2176" spans="18:18" x14ac:dyDescent="0.25">
      <c r="R2176" s="139"/>
    </row>
    <row r="2177" spans="18:18" x14ac:dyDescent="0.25">
      <c r="R2177" s="139"/>
    </row>
    <row r="2178" spans="18:18" x14ac:dyDescent="0.25">
      <c r="R2178" s="139"/>
    </row>
    <row r="2179" spans="18:18" x14ac:dyDescent="0.25">
      <c r="R2179" s="139"/>
    </row>
    <row r="2180" spans="18:18" x14ac:dyDescent="0.25">
      <c r="R2180" s="139"/>
    </row>
    <row r="2181" spans="18:18" x14ac:dyDescent="0.25">
      <c r="R2181" s="139"/>
    </row>
    <row r="2182" spans="18:18" x14ac:dyDescent="0.25">
      <c r="R2182" s="139"/>
    </row>
    <row r="2183" spans="18:18" x14ac:dyDescent="0.25">
      <c r="R2183" s="139"/>
    </row>
    <row r="2184" spans="18:18" x14ac:dyDescent="0.25">
      <c r="R2184" s="139"/>
    </row>
    <row r="2185" spans="18:18" x14ac:dyDescent="0.25">
      <c r="R2185" s="139"/>
    </row>
    <row r="2186" spans="18:18" x14ac:dyDescent="0.25">
      <c r="R2186" s="139"/>
    </row>
    <row r="2187" spans="18:18" x14ac:dyDescent="0.25">
      <c r="R2187" s="139"/>
    </row>
    <row r="2188" spans="18:18" x14ac:dyDescent="0.25">
      <c r="R2188" s="139"/>
    </row>
    <row r="2189" spans="18:18" x14ac:dyDescent="0.25">
      <c r="R2189" s="139"/>
    </row>
    <row r="2190" spans="18:18" x14ac:dyDescent="0.25">
      <c r="R2190" s="139"/>
    </row>
    <row r="2191" spans="18:18" x14ac:dyDescent="0.25">
      <c r="R2191" s="139"/>
    </row>
    <row r="2192" spans="18:18" x14ac:dyDescent="0.25">
      <c r="R2192" s="139"/>
    </row>
    <row r="2193" spans="18:18" x14ac:dyDescent="0.25">
      <c r="R2193" s="139"/>
    </row>
    <row r="2194" spans="18:18" x14ac:dyDescent="0.25">
      <c r="R2194" s="139"/>
    </row>
    <row r="2195" spans="18:18" x14ac:dyDescent="0.25">
      <c r="R2195" s="139"/>
    </row>
    <row r="2196" spans="18:18" x14ac:dyDescent="0.25">
      <c r="R2196" s="139"/>
    </row>
    <row r="2197" spans="18:18" x14ac:dyDescent="0.25">
      <c r="R2197" s="139"/>
    </row>
    <row r="2198" spans="18:18" x14ac:dyDescent="0.25">
      <c r="R2198" s="139"/>
    </row>
    <row r="2199" spans="18:18" x14ac:dyDescent="0.25">
      <c r="R2199" s="139"/>
    </row>
    <row r="2200" spans="18:18" x14ac:dyDescent="0.25">
      <c r="R2200" s="139"/>
    </row>
    <row r="2201" spans="18:18" x14ac:dyDescent="0.25">
      <c r="R2201" s="139"/>
    </row>
    <row r="2202" spans="18:18" x14ac:dyDescent="0.25">
      <c r="R2202" s="139"/>
    </row>
    <row r="2203" spans="18:18" x14ac:dyDescent="0.25">
      <c r="R2203" s="139"/>
    </row>
    <row r="2204" spans="18:18" x14ac:dyDescent="0.25">
      <c r="R2204" s="139"/>
    </row>
    <row r="2205" spans="18:18" x14ac:dyDescent="0.25">
      <c r="R2205" s="139"/>
    </row>
    <row r="2206" spans="18:18" x14ac:dyDescent="0.25">
      <c r="R2206" s="139"/>
    </row>
    <row r="2207" spans="18:18" x14ac:dyDescent="0.25">
      <c r="R2207" s="139"/>
    </row>
    <row r="2208" spans="18:18" x14ac:dyDescent="0.25">
      <c r="R2208" s="139"/>
    </row>
    <row r="2209" spans="18:18" x14ac:dyDescent="0.25">
      <c r="R2209" s="139"/>
    </row>
    <row r="2210" spans="18:18" x14ac:dyDescent="0.25">
      <c r="R2210" s="139"/>
    </row>
    <row r="2211" spans="18:18" x14ac:dyDescent="0.25">
      <c r="R2211" s="139"/>
    </row>
    <row r="2212" spans="18:18" x14ac:dyDescent="0.25">
      <c r="R2212" s="139"/>
    </row>
    <row r="2213" spans="18:18" x14ac:dyDescent="0.25">
      <c r="R2213" s="139"/>
    </row>
    <row r="2214" spans="18:18" x14ac:dyDescent="0.25">
      <c r="R2214" s="139"/>
    </row>
    <row r="2215" spans="18:18" x14ac:dyDescent="0.25">
      <c r="R2215" s="139"/>
    </row>
    <row r="2216" spans="18:18" x14ac:dyDescent="0.25">
      <c r="R2216" s="139"/>
    </row>
    <row r="2217" spans="18:18" x14ac:dyDescent="0.25">
      <c r="R2217" s="139"/>
    </row>
    <row r="2218" spans="18:18" x14ac:dyDescent="0.25">
      <c r="R2218" s="139"/>
    </row>
    <row r="2219" spans="18:18" x14ac:dyDescent="0.25">
      <c r="R2219" s="139"/>
    </row>
    <row r="2220" spans="18:18" x14ac:dyDescent="0.25">
      <c r="R2220" s="139"/>
    </row>
    <row r="2221" spans="18:18" x14ac:dyDescent="0.25">
      <c r="R2221" s="139"/>
    </row>
    <row r="2222" spans="18:18" x14ac:dyDescent="0.25">
      <c r="R2222" s="139"/>
    </row>
    <row r="2223" spans="18:18" x14ac:dyDescent="0.25">
      <c r="R2223" s="139"/>
    </row>
    <row r="2224" spans="18:18" x14ac:dyDescent="0.25">
      <c r="R2224" s="139"/>
    </row>
    <row r="2225" spans="18:18" x14ac:dyDescent="0.25">
      <c r="R2225" s="139"/>
    </row>
    <row r="2226" spans="18:18" x14ac:dyDescent="0.25">
      <c r="R2226" s="139"/>
    </row>
    <row r="2227" spans="18:18" x14ac:dyDescent="0.25">
      <c r="R2227" s="139"/>
    </row>
    <row r="2228" spans="18:18" x14ac:dyDescent="0.25">
      <c r="R2228" s="139"/>
    </row>
    <row r="2229" spans="18:18" x14ac:dyDescent="0.25">
      <c r="R2229" s="139"/>
    </row>
    <row r="2230" spans="18:18" x14ac:dyDescent="0.25">
      <c r="R2230" s="139"/>
    </row>
    <row r="2231" spans="18:18" x14ac:dyDescent="0.25">
      <c r="R2231" s="139"/>
    </row>
    <row r="2232" spans="18:18" x14ac:dyDescent="0.25">
      <c r="R2232" s="139"/>
    </row>
    <row r="2233" spans="18:18" x14ac:dyDescent="0.25">
      <c r="R2233" s="139"/>
    </row>
    <row r="2234" spans="18:18" x14ac:dyDescent="0.25">
      <c r="R2234" s="139"/>
    </row>
    <row r="2235" spans="18:18" x14ac:dyDescent="0.25">
      <c r="R2235" s="139"/>
    </row>
    <row r="2236" spans="18:18" x14ac:dyDescent="0.25">
      <c r="R2236" s="139"/>
    </row>
    <row r="2237" spans="18:18" x14ac:dyDescent="0.25">
      <c r="R2237" s="139"/>
    </row>
    <row r="2238" spans="18:18" x14ac:dyDescent="0.25">
      <c r="R2238" s="139"/>
    </row>
    <row r="2239" spans="18:18" x14ac:dyDescent="0.25">
      <c r="R2239" s="139"/>
    </row>
    <row r="2240" spans="18:18" x14ac:dyDescent="0.25">
      <c r="R2240" s="139"/>
    </row>
    <row r="2241" spans="18:18" x14ac:dyDescent="0.25">
      <c r="R2241" s="139"/>
    </row>
    <row r="2242" spans="18:18" x14ac:dyDescent="0.25">
      <c r="R2242" s="139"/>
    </row>
    <row r="2243" spans="18:18" x14ac:dyDescent="0.25">
      <c r="R2243" s="139"/>
    </row>
    <row r="2244" spans="18:18" x14ac:dyDescent="0.25">
      <c r="R2244" s="139"/>
    </row>
    <row r="2245" spans="18:18" x14ac:dyDescent="0.25">
      <c r="R2245" s="139"/>
    </row>
    <row r="2246" spans="18:18" x14ac:dyDescent="0.25">
      <c r="R2246" s="139"/>
    </row>
    <row r="2247" spans="18:18" x14ac:dyDescent="0.25">
      <c r="R2247" s="139"/>
    </row>
    <row r="2248" spans="18:18" x14ac:dyDescent="0.25">
      <c r="R2248" s="139"/>
    </row>
    <row r="2249" spans="18:18" x14ac:dyDescent="0.25">
      <c r="R2249" s="139"/>
    </row>
    <row r="2250" spans="18:18" x14ac:dyDescent="0.25">
      <c r="R2250" s="139"/>
    </row>
    <row r="2251" spans="18:18" x14ac:dyDescent="0.25">
      <c r="R2251" s="139"/>
    </row>
    <row r="2252" spans="18:18" x14ac:dyDescent="0.25">
      <c r="R2252" s="139"/>
    </row>
    <row r="2253" spans="18:18" x14ac:dyDescent="0.25">
      <c r="R2253" s="139"/>
    </row>
    <row r="2254" spans="18:18" x14ac:dyDescent="0.25">
      <c r="R2254" s="139"/>
    </row>
    <row r="2255" spans="18:18" x14ac:dyDescent="0.25">
      <c r="R2255" s="139"/>
    </row>
    <row r="2256" spans="18:18" x14ac:dyDescent="0.25">
      <c r="R2256" s="139"/>
    </row>
    <row r="2257" spans="18:18" x14ac:dyDescent="0.25">
      <c r="R2257" s="139"/>
    </row>
    <row r="2258" spans="18:18" x14ac:dyDescent="0.25">
      <c r="R2258" s="139"/>
    </row>
    <row r="2259" spans="18:18" x14ac:dyDescent="0.25">
      <c r="R2259" s="139"/>
    </row>
    <row r="2260" spans="18:18" x14ac:dyDescent="0.25">
      <c r="R2260" s="139"/>
    </row>
    <row r="2261" spans="18:18" x14ac:dyDescent="0.25">
      <c r="R2261" s="139"/>
    </row>
    <row r="2262" spans="18:18" x14ac:dyDescent="0.25">
      <c r="R2262" s="139"/>
    </row>
    <row r="2263" spans="18:18" x14ac:dyDescent="0.25">
      <c r="R2263" s="139"/>
    </row>
    <row r="2264" spans="18:18" x14ac:dyDescent="0.25">
      <c r="R2264" s="139"/>
    </row>
    <row r="2265" spans="18:18" x14ac:dyDescent="0.25">
      <c r="R2265" s="139"/>
    </row>
    <row r="2266" spans="18:18" x14ac:dyDescent="0.25">
      <c r="R2266" s="139"/>
    </row>
    <row r="2267" spans="18:18" x14ac:dyDescent="0.25">
      <c r="R2267" s="139"/>
    </row>
    <row r="2268" spans="18:18" x14ac:dyDescent="0.25">
      <c r="R2268" s="139"/>
    </row>
    <row r="2269" spans="18:18" x14ac:dyDescent="0.25">
      <c r="R2269" s="139"/>
    </row>
    <row r="2270" spans="18:18" x14ac:dyDescent="0.25">
      <c r="R2270" s="139"/>
    </row>
    <row r="2271" spans="18:18" x14ac:dyDescent="0.25">
      <c r="R2271" s="139"/>
    </row>
    <row r="2272" spans="18:18" x14ac:dyDescent="0.25">
      <c r="R2272" s="139"/>
    </row>
    <row r="2273" spans="18:18" x14ac:dyDescent="0.25">
      <c r="R2273" s="139"/>
    </row>
    <row r="2274" spans="18:18" x14ac:dyDescent="0.25">
      <c r="R2274" s="139"/>
    </row>
    <row r="2275" spans="18:18" x14ac:dyDescent="0.25">
      <c r="R2275" s="139"/>
    </row>
    <row r="2276" spans="18:18" x14ac:dyDescent="0.25">
      <c r="R2276" s="139"/>
    </row>
    <row r="2277" spans="18:18" x14ac:dyDescent="0.25">
      <c r="R2277" s="139"/>
    </row>
    <row r="2278" spans="18:18" x14ac:dyDescent="0.25">
      <c r="R2278" s="139"/>
    </row>
    <row r="2279" spans="18:18" x14ac:dyDescent="0.25">
      <c r="R2279" s="139"/>
    </row>
    <row r="2280" spans="18:18" x14ac:dyDescent="0.25">
      <c r="R2280" s="139"/>
    </row>
    <row r="2281" spans="18:18" x14ac:dyDescent="0.25">
      <c r="R2281" s="139"/>
    </row>
    <row r="2282" spans="18:18" x14ac:dyDescent="0.25">
      <c r="R2282" s="139"/>
    </row>
    <row r="2283" spans="18:18" x14ac:dyDescent="0.25">
      <c r="R2283" s="139"/>
    </row>
    <row r="2284" spans="18:18" x14ac:dyDescent="0.25">
      <c r="R2284" s="139"/>
    </row>
    <row r="2285" spans="18:18" x14ac:dyDescent="0.25">
      <c r="R2285" s="139"/>
    </row>
    <row r="2286" spans="18:18" x14ac:dyDescent="0.25">
      <c r="R2286" s="139"/>
    </row>
    <row r="2287" spans="18:18" x14ac:dyDescent="0.25">
      <c r="R2287" s="139"/>
    </row>
    <row r="2288" spans="18:18" x14ac:dyDescent="0.25">
      <c r="R2288" s="139"/>
    </row>
    <row r="2289" spans="18:18" x14ac:dyDescent="0.25">
      <c r="R2289" s="139"/>
    </row>
    <row r="2290" spans="18:18" x14ac:dyDescent="0.25">
      <c r="R2290" s="139"/>
    </row>
    <row r="2291" spans="18:18" x14ac:dyDescent="0.25">
      <c r="R2291" s="139"/>
    </row>
    <row r="2292" spans="18:18" x14ac:dyDescent="0.25">
      <c r="R2292" s="139"/>
    </row>
    <row r="2293" spans="18:18" x14ac:dyDescent="0.25">
      <c r="R2293" s="139"/>
    </row>
    <row r="2294" spans="18:18" x14ac:dyDescent="0.25">
      <c r="R2294" s="139"/>
    </row>
    <row r="2295" spans="18:18" x14ac:dyDescent="0.25">
      <c r="R2295" s="139"/>
    </row>
    <row r="2296" spans="18:18" x14ac:dyDescent="0.25">
      <c r="R2296" s="139"/>
    </row>
    <row r="2297" spans="18:18" x14ac:dyDescent="0.25">
      <c r="R2297" s="139"/>
    </row>
    <row r="2298" spans="18:18" x14ac:dyDescent="0.25">
      <c r="R2298" s="139"/>
    </row>
    <row r="2299" spans="18:18" x14ac:dyDescent="0.25">
      <c r="R2299" s="139"/>
    </row>
    <row r="2300" spans="18:18" x14ac:dyDescent="0.25">
      <c r="R2300" s="139"/>
    </row>
    <row r="2301" spans="18:18" x14ac:dyDescent="0.25">
      <c r="R2301" s="139"/>
    </row>
    <row r="2302" spans="18:18" x14ac:dyDescent="0.25">
      <c r="R2302" s="139"/>
    </row>
    <row r="2303" spans="18:18" x14ac:dyDescent="0.25">
      <c r="R2303" s="139"/>
    </row>
    <row r="2304" spans="18:18" x14ac:dyDescent="0.25">
      <c r="R2304" s="139"/>
    </row>
    <row r="2305" spans="18:18" x14ac:dyDescent="0.25">
      <c r="R2305" s="139"/>
    </row>
    <row r="2306" spans="18:18" x14ac:dyDescent="0.25">
      <c r="R2306" s="139"/>
    </row>
    <row r="2307" spans="18:18" x14ac:dyDescent="0.25">
      <c r="R2307" s="139"/>
    </row>
    <row r="2308" spans="18:18" x14ac:dyDescent="0.25">
      <c r="R2308" s="139"/>
    </row>
    <row r="2309" spans="18:18" x14ac:dyDescent="0.25">
      <c r="R2309" s="139"/>
    </row>
    <row r="2310" spans="18:18" x14ac:dyDescent="0.25">
      <c r="R2310" s="139"/>
    </row>
    <row r="2311" spans="18:18" x14ac:dyDescent="0.25">
      <c r="R2311" s="139"/>
    </row>
    <row r="2312" spans="18:18" x14ac:dyDescent="0.25">
      <c r="R2312" s="139"/>
    </row>
    <row r="2313" spans="18:18" x14ac:dyDescent="0.25">
      <c r="R2313" s="139"/>
    </row>
    <row r="2314" spans="18:18" x14ac:dyDescent="0.25">
      <c r="R2314" s="139"/>
    </row>
    <row r="2315" spans="18:18" x14ac:dyDescent="0.25">
      <c r="R2315" s="139"/>
    </row>
    <row r="2316" spans="18:18" x14ac:dyDescent="0.25">
      <c r="R2316" s="139"/>
    </row>
    <row r="2317" spans="18:18" x14ac:dyDescent="0.25">
      <c r="R2317" s="139"/>
    </row>
    <row r="2318" spans="18:18" x14ac:dyDescent="0.25">
      <c r="R2318" s="139"/>
    </row>
    <row r="2319" spans="18:18" x14ac:dyDescent="0.25">
      <c r="R2319" s="139"/>
    </row>
    <row r="2320" spans="18:18" x14ac:dyDescent="0.25">
      <c r="R2320" s="139"/>
    </row>
    <row r="2321" spans="18:18" x14ac:dyDescent="0.25">
      <c r="R2321" s="139"/>
    </row>
    <row r="2322" spans="18:18" x14ac:dyDescent="0.25">
      <c r="R2322" s="139"/>
    </row>
    <row r="2323" spans="18:18" x14ac:dyDescent="0.25">
      <c r="R2323" s="139"/>
    </row>
    <row r="2324" spans="18:18" x14ac:dyDescent="0.25">
      <c r="R2324" s="139"/>
    </row>
    <row r="2325" spans="18:18" x14ac:dyDescent="0.25">
      <c r="R2325" s="139"/>
    </row>
    <row r="2326" spans="18:18" x14ac:dyDescent="0.25">
      <c r="R2326" s="139"/>
    </row>
    <row r="2327" spans="18:18" x14ac:dyDescent="0.25">
      <c r="R2327" s="139"/>
    </row>
    <row r="2328" spans="18:18" x14ac:dyDescent="0.25">
      <c r="R2328" s="139"/>
    </row>
    <row r="2329" spans="18:18" x14ac:dyDescent="0.25">
      <c r="R2329" s="139"/>
    </row>
    <row r="2330" spans="18:18" x14ac:dyDescent="0.25">
      <c r="R2330" s="139"/>
    </row>
    <row r="2331" spans="18:18" x14ac:dyDescent="0.25">
      <c r="R2331" s="139"/>
    </row>
    <row r="2332" spans="18:18" x14ac:dyDescent="0.25">
      <c r="R2332" s="139"/>
    </row>
    <row r="2333" spans="18:18" x14ac:dyDescent="0.25">
      <c r="R2333" s="139"/>
    </row>
    <row r="2334" spans="18:18" x14ac:dyDescent="0.25">
      <c r="R2334" s="139"/>
    </row>
    <row r="2335" spans="18:18" x14ac:dyDescent="0.25">
      <c r="R2335" s="139"/>
    </row>
    <row r="2336" spans="18:18" x14ac:dyDescent="0.25">
      <c r="R2336" s="139"/>
    </row>
    <row r="2337" spans="18:18" x14ac:dyDescent="0.25">
      <c r="R2337" s="139"/>
    </row>
    <row r="2338" spans="18:18" x14ac:dyDescent="0.25">
      <c r="R2338" s="139"/>
    </row>
    <row r="2339" spans="18:18" x14ac:dyDescent="0.25">
      <c r="R2339" s="139"/>
    </row>
    <row r="2340" spans="18:18" x14ac:dyDescent="0.25">
      <c r="R2340" s="139"/>
    </row>
    <row r="2341" spans="18:18" x14ac:dyDescent="0.25">
      <c r="R2341" s="139"/>
    </row>
    <row r="2342" spans="18:18" x14ac:dyDescent="0.25">
      <c r="R2342" s="139"/>
    </row>
    <row r="2343" spans="18:18" x14ac:dyDescent="0.25">
      <c r="R2343" s="139"/>
    </row>
    <row r="2344" spans="18:18" x14ac:dyDescent="0.25">
      <c r="R2344" s="139"/>
    </row>
    <row r="2345" spans="18:18" x14ac:dyDescent="0.25">
      <c r="R2345" s="139"/>
    </row>
    <row r="2346" spans="18:18" x14ac:dyDescent="0.25">
      <c r="R2346" s="139"/>
    </row>
    <row r="2347" spans="18:18" x14ac:dyDescent="0.25">
      <c r="R2347" s="139"/>
    </row>
    <row r="2348" spans="18:18" x14ac:dyDescent="0.25">
      <c r="R2348" s="139"/>
    </row>
    <row r="2349" spans="18:18" x14ac:dyDescent="0.25">
      <c r="R2349" s="139"/>
    </row>
    <row r="2350" spans="18:18" x14ac:dyDescent="0.25">
      <c r="R2350" s="139"/>
    </row>
    <row r="2351" spans="18:18" x14ac:dyDescent="0.25">
      <c r="R2351" s="139"/>
    </row>
    <row r="2352" spans="18:18" x14ac:dyDescent="0.25">
      <c r="R2352" s="139"/>
    </row>
    <row r="2353" spans="18:18" x14ac:dyDescent="0.25">
      <c r="R2353" s="139"/>
    </row>
    <row r="2354" spans="18:18" x14ac:dyDescent="0.25">
      <c r="R2354" s="139"/>
    </row>
    <row r="2355" spans="18:18" x14ac:dyDescent="0.25">
      <c r="R2355" s="139"/>
    </row>
    <row r="2356" spans="18:18" x14ac:dyDescent="0.25">
      <c r="R2356" s="139"/>
    </row>
    <row r="2357" spans="18:18" x14ac:dyDescent="0.25">
      <c r="R2357" s="139"/>
    </row>
    <row r="2358" spans="18:18" x14ac:dyDescent="0.25">
      <c r="R2358" s="139"/>
    </row>
    <row r="2359" spans="18:18" x14ac:dyDescent="0.25">
      <c r="R2359" s="139"/>
    </row>
    <row r="2360" spans="18:18" x14ac:dyDescent="0.25">
      <c r="R2360" s="139"/>
    </row>
    <row r="2361" spans="18:18" x14ac:dyDescent="0.25">
      <c r="R2361" s="139"/>
    </row>
    <row r="2362" spans="18:18" x14ac:dyDescent="0.25">
      <c r="R2362" s="139"/>
    </row>
    <row r="2363" spans="18:18" x14ac:dyDescent="0.25">
      <c r="R2363" s="139"/>
    </row>
    <row r="2364" spans="18:18" x14ac:dyDescent="0.25">
      <c r="R2364" s="139"/>
    </row>
    <row r="2365" spans="18:18" x14ac:dyDescent="0.25">
      <c r="R2365" s="139"/>
    </row>
    <row r="2366" spans="18:18" x14ac:dyDescent="0.25">
      <c r="R2366" s="139"/>
    </row>
    <row r="2367" spans="18:18" x14ac:dyDescent="0.25">
      <c r="R2367" s="139"/>
    </row>
    <row r="2368" spans="18:18" x14ac:dyDescent="0.25">
      <c r="R2368" s="139"/>
    </row>
    <row r="2369" spans="18:18" x14ac:dyDescent="0.25">
      <c r="R2369" s="139"/>
    </row>
    <row r="2370" spans="18:18" x14ac:dyDescent="0.25">
      <c r="R2370" s="139"/>
    </row>
    <row r="2371" spans="18:18" x14ac:dyDescent="0.25">
      <c r="R2371" s="139"/>
    </row>
    <row r="2372" spans="18:18" x14ac:dyDescent="0.25">
      <c r="R2372" s="139"/>
    </row>
    <row r="2373" spans="18:18" x14ac:dyDescent="0.25">
      <c r="R2373" s="139"/>
    </row>
    <row r="2374" spans="18:18" x14ac:dyDescent="0.25">
      <c r="R2374" s="139"/>
    </row>
    <row r="2375" spans="18:18" x14ac:dyDescent="0.25">
      <c r="R2375" s="139"/>
    </row>
    <row r="2376" spans="18:18" x14ac:dyDescent="0.25">
      <c r="R2376" s="139"/>
    </row>
    <row r="2377" spans="18:18" x14ac:dyDescent="0.25">
      <c r="R2377" s="139"/>
    </row>
    <row r="2378" spans="18:18" x14ac:dyDescent="0.25">
      <c r="R2378" s="139"/>
    </row>
    <row r="2379" spans="18:18" x14ac:dyDescent="0.25">
      <c r="R2379" s="139"/>
    </row>
    <row r="2380" spans="18:18" x14ac:dyDescent="0.25">
      <c r="R2380" s="139"/>
    </row>
    <row r="2381" spans="18:18" x14ac:dyDescent="0.25">
      <c r="R2381" s="139"/>
    </row>
    <row r="2382" spans="18:18" x14ac:dyDescent="0.25">
      <c r="R2382" s="139"/>
    </row>
    <row r="2383" spans="18:18" x14ac:dyDescent="0.25">
      <c r="R2383" s="139"/>
    </row>
    <row r="2384" spans="18:18" x14ac:dyDescent="0.25">
      <c r="R2384" s="139"/>
    </row>
    <row r="2385" spans="18:18" x14ac:dyDescent="0.25">
      <c r="R2385" s="139"/>
    </row>
    <row r="2386" spans="18:18" x14ac:dyDescent="0.25">
      <c r="R2386" s="139"/>
    </row>
    <row r="2387" spans="18:18" x14ac:dyDescent="0.25">
      <c r="R2387" s="139"/>
    </row>
    <row r="2388" spans="18:18" x14ac:dyDescent="0.25">
      <c r="R2388" s="139"/>
    </row>
    <row r="2389" spans="18:18" x14ac:dyDescent="0.25">
      <c r="R2389" s="139"/>
    </row>
    <row r="2390" spans="18:18" x14ac:dyDescent="0.25">
      <c r="R2390" s="139"/>
    </row>
    <row r="2391" spans="18:18" x14ac:dyDescent="0.25">
      <c r="R2391" s="139"/>
    </row>
    <row r="2392" spans="18:18" x14ac:dyDescent="0.25">
      <c r="R2392" s="139"/>
    </row>
    <row r="2393" spans="18:18" x14ac:dyDescent="0.25">
      <c r="R2393" s="139"/>
    </row>
    <row r="2394" spans="18:18" x14ac:dyDescent="0.25">
      <c r="R2394" s="139"/>
    </row>
    <row r="2395" spans="18:18" x14ac:dyDescent="0.25">
      <c r="R2395" s="139"/>
    </row>
    <row r="2396" spans="18:18" x14ac:dyDescent="0.25">
      <c r="R2396" s="139"/>
    </row>
    <row r="2397" spans="18:18" x14ac:dyDescent="0.25">
      <c r="R2397" s="139"/>
    </row>
    <row r="2398" spans="18:18" x14ac:dyDescent="0.25">
      <c r="R2398" s="139"/>
    </row>
    <row r="2399" spans="18:18" x14ac:dyDescent="0.25">
      <c r="R2399" s="139"/>
    </row>
    <row r="2400" spans="18:18" x14ac:dyDescent="0.25">
      <c r="R2400" s="139"/>
    </row>
    <row r="2401" spans="18:18" x14ac:dyDescent="0.25">
      <c r="R2401" s="139"/>
    </row>
    <row r="2402" spans="18:18" x14ac:dyDescent="0.25">
      <c r="R2402" s="139"/>
    </row>
    <row r="2403" spans="18:18" x14ac:dyDescent="0.25">
      <c r="R2403" s="139"/>
    </row>
    <row r="2404" spans="18:18" x14ac:dyDescent="0.25">
      <c r="R2404" s="139"/>
    </row>
    <row r="2405" spans="18:18" x14ac:dyDescent="0.25">
      <c r="R2405" s="139"/>
    </row>
    <row r="2406" spans="18:18" x14ac:dyDescent="0.25">
      <c r="R2406" s="139"/>
    </row>
    <row r="2407" spans="18:18" x14ac:dyDescent="0.25">
      <c r="R2407" s="139"/>
    </row>
    <row r="2408" spans="18:18" x14ac:dyDescent="0.25">
      <c r="R2408" s="139"/>
    </row>
    <row r="2409" spans="18:18" x14ac:dyDescent="0.25">
      <c r="R2409" s="139"/>
    </row>
    <row r="2410" spans="18:18" x14ac:dyDescent="0.25">
      <c r="R2410" s="139"/>
    </row>
    <row r="2411" spans="18:18" x14ac:dyDescent="0.25">
      <c r="R2411" s="139"/>
    </row>
    <row r="2412" spans="18:18" x14ac:dyDescent="0.25">
      <c r="R2412" s="139"/>
    </row>
    <row r="2413" spans="18:18" x14ac:dyDescent="0.25">
      <c r="R2413" s="139"/>
    </row>
    <row r="2414" spans="18:18" x14ac:dyDescent="0.25">
      <c r="R2414" s="139"/>
    </row>
    <row r="2415" spans="18:18" x14ac:dyDescent="0.25">
      <c r="R2415" s="139"/>
    </row>
    <row r="2416" spans="18:18" x14ac:dyDescent="0.25">
      <c r="R2416" s="139"/>
    </row>
    <row r="2417" spans="18:18" x14ac:dyDescent="0.25">
      <c r="R2417" s="139"/>
    </row>
    <row r="2418" spans="18:18" x14ac:dyDescent="0.25">
      <c r="R2418" s="139"/>
    </row>
    <row r="2419" spans="18:18" x14ac:dyDescent="0.25">
      <c r="R2419" s="139"/>
    </row>
    <row r="2420" spans="18:18" x14ac:dyDescent="0.25">
      <c r="R2420" s="139"/>
    </row>
    <row r="2421" spans="18:18" x14ac:dyDescent="0.25">
      <c r="R2421" s="139"/>
    </row>
    <row r="2422" spans="18:18" x14ac:dyDescent="0.25">
      <c r="R2422" s="139"/>
    </row>
    <row r="2423" spans="18:18" x14ac:dyDescent="0.25">
      <c r="R2423" s="139"/>
    </row>
    <row r="2424" spans="18:18" x14ac:dyDescent="0.25">
      <c r="R2424" s="139"/>
    </row>
    <row r="2425" spans="18:18" x14ac:dyDescent="0.25">
      <c r="R2425" s="139"/>
    </row>
    <row r="2426" spans="18:18" x14ac:dyDescent="0.25">
      <c r="R2426" s="139"/>
    </row>
    <row r="2427" spans="18:18" x14ac:dyDescent="0.25">
      <c r="R2427" s="139"/>
    </row>
    <row r="2428" spans="18:18" x14ac:dyDescent="0.25">
      <c r="R2428" s="139"/>
    </row>
    <row r="2429" spans="18:18" x14ac:dyDescent="0.25">
      <c r="R2429" s="139"/>
    </row>
    <row r="2430" spans="18:18" x14ac:dyDescent="0.25">
      <c r="R2430" s="139"/>
    </row>
    <row r="2431" spans="18:18" x14ac:dyDescent="0.25">
      <c r="R2431" s="139"/>
    </row>
    <row r="2432" spans="18:18" x14ac:dyDescent="0.25">
      <c r="R2432" s="139"/>
    </row>
    <row r="2433" spans="18:18" x14ac:dyDescent="0.25">
      <c r="R2433" s="139"/>
    </row>
    <row r="2434" spans="18:18" x14ac:dyDescent="0.25">
      <c r="R2434" s="139"/>
    </row>
    <row r="2435" spans="18:18" x14ac:dyDescent="0.25">
      <c r="R2435" s="139"/>
    </row>
    <row r="2436" spans="18:18" x14ac:dyDescent="0.25">
      <c r="R2436" s="139"/>
    </row>
    <row r="2437" spans="18:18" x14ac:dyDescent="0.25">
      <c r="R2437" s="139"/>
    </row>
    <row r="2438" spans="18:18" x14ac:dyDescent="0.25">
      <c r="R2438" s="139"/>
    </row>
    <row r="2439" spans="18:18" x14ac:dyDescent="0.25">
      <c r="R2439" s="139"/>
    </row>
    <row r="2440" spans="18:18" x14ac:dyDescent="0.25">
      <c r="R2440" s="139"/>
    </row>
    <row r="2441" spans="18:18" x14ac:dyDescent="0.25">
      <c r="R2441" s="139"/>
    </row>
    <row r="2442" spans="18:18" x14ac:dyDescent="0.25">
      <c r="R2442" s="139"/>
    </row>
    <row r="2443" spans="18:18" x14ac:dyDescent="0.25">
      <c r="R2443" s="139"/>
    </row>
    <row r="2444" spans="18:18" x14ac:dyDescent="0.25">
      <c r="R2444" s="139"/>
    </row>
    <row r="2445" spans="18:18" x14ac:dyDescent="0.25">
      <c r="R2445" s="139"/>
    </row>
    <row r="2446" spans="18:18" x14ac:dyDescent="0.25">
      <c r="R2446" s="139"/>
    </row>
    <row r="2447" spans="18:18" x14ac:dyDescent="0.25">
      <c r="R2447" s="139"/>
    </row>
    <row r="2448" spans="18:18" x14ac:dyDescent="0.25">
      <c r="R2448" s="139"/>
    </row>
    <row r="2449" spans="18:18" x14ac:dyDescent="0.25">
      <c r="R2449" s="139"/>
    </row>
    <row r="2450" spans="18:18" x14ac:dyDescent="0.25">
      <c r="R2450" s="139"/>
    </row>
    <row r="2451" spans="18:18" x14ac:dyDescent="0.25">
      <c r="R2451" s="139"/>
    </row>
    <row r="2452" spans="18:18" x14ac:dyDescent="0.25">
      <c r="R2452" s="139"/>
    </row>
    <row r="2453" spans="18:18" x14ac:dyDescent="0.25">
      <c r="R2453" s="139"/>
    </row>
    <row r="2454" spans="18:18" x14ac:dyDescent="0.25">
      <c r="R2454" s="139"/>
    </row>
    <row r="2455" spans="18:18" x14ac:dyDescent="0.25">
      <c r="R2455" s="139"/>
    </row>
    <row r="2456" spans="18:18" x14ac:dyDescent="0.25">
      <c r="R2456" s="139"/>
    </row>
    <row r="2457" spans="18:18" x14ac:dyDescent="0.25">
      <c r="R2457" s="139"/>
    </row>
    <row r="2458" spans="18:18" x14ac:dyDescent="0.25">
      <c r="R2458" s="139"/>
    </row>
    <row r="2459" spans="18:18" x14ac:dyDescent="0.25">
      <c r="R2459" s="139"/>
    </row>
    <row r="2460" spans="18:18" x14ac:dyDescent="0.25">
      <c r="R2460" s="139"/>
    </row>
    <row r="2461" spans="18:18" x14ac:dyDescent="0.25">
      <c r="R2461" s="139"/>
    </row>
    <row r="2462" spans="18:18" x14ac:dyDescent="0.25">
      <c r="R2462" s="139"/>
    </row>
    <row r="2463" spans="18:18" x14ac:dyDescent="0.25">
      <c r="R2463" s="139"/>
    </row>
    <row r="2464" spans="18:18" x14ac:dyDescent="0.25">
      <c r="R2464" s="139"/>
    </row>
    <row r="2465" spans="18:18" x14ac:dyDescent="0.25">
      <c r="R2465" s="139"/>
    </row>
    <row r="2466" spans="18:18" x14ac:dyDescent="0.25">
      <c r="R2466" s="139"/>
    </row>
    <row r="2467" spans="18:18" x14ac:dyDescent="0.25">
      <c r="R2467" s="139"/>
    </row>
    <row r="2468" spans="18:18" x14ac:dyDescent="0.25">
      <c r="R2468" s="139"/>
    </row>
    <row r="2469" spans="18:18" x14ac:dyDescent="0.25">
      <c r="R2469" s="139"/>
    </row>
    <row r="2470" spans="18:18" x14ac:dyDescent="0.25">
      <c r="R2470" s="139"/>
    </row>
    <row r="2471" spans="18:18" x14ac:dyDescent="0.25">
      <c r="R2471" s="139"/>
    </row>
    <row r="2472" spans="18:18" x14ac:dyDescent="0.25">
      <c r="R2472" s="139"/>
    </row>
    <row r="2473" spans="18:18" x14ac:dyDescent="0.25">
      <c r="R2473" s="139"/>
    </row>
    <row r="2474" spans="18:18" x14ac:dyDescent="0.25">
      <c r="R2474" s="139"/>
    </row>
    <row r="2475" spans="18:18" x14ac:dyDescent="0.25">
      <c r="R2475" s="139"/>
    </row>
    <row r="2476" spans="18:18" x14ac:dyDescent="0.25">
      <c r="R2476" s="139"/>
    </row>
    <row r="2477" spans="18:18" x14ac:dyDescent="0.25">
      <c r="R2477" s="139"/>
    </row>
    <row r="2478" spans="18:18" x14ac:dyDescent="0.25">
      <c r="R2478" s="139"/>
    </row>
    <row r="2479" spans="18:18" x14ac:dyDescent="0.25">
      <c r="R2479" s="139"/>
    </row>
    <row r="2480" spans="18:18" x14ac:dyDescent="0.25">
      <c r="R2480" s="139"/>
    </row>
    <row r="2481" spans="18:18" x14ac:dyDescent="0.25">
      <c r="R2481" s="139"/>
    </row>
    <row r="2482" spans="18:18" x14ac:dyDescent="0.25">
      <c r="R2482" s="139"/>
    </row>
    <row r="2483" spans="18:18" x14ac:dyDescent="0.25">
      <c r="R2483" s="139"/>
    </row>
    <row r="2484" spans="18:18" x14ac:dyDescent="0.25">
      <c r="R2484" s="139"/>
    </row>
    <row r="2485" spans="18:18" x14ac:dyDescent="0.25">
      <c r="R2485" s="139"/>
    </row>
    <row r="2486" spans="18:18" x14ac:dyDescent="0.25">
      <c r="R2486" s="139"/>
    </row>
    <row r="2487" spans="18:18" x14ac:dyDescent="0.25">
      <c r="R2487" s="139"/>
    </row>
    <row r="2488" spans="18:18" x14ac:dyDescent="0.25">
      <c r="R2488" s="139"/>
    </row>
    <row r="2489" spans="18:18" x14ac:dyDescent="0.25">
      <c r="R2489" s="139"/>
    </row>
    <row r="2490" spans="18:18" x14ac:dyDescent="0.25">
      <c r="R2490" s="139"/>
    </row>
    <row r="2491" spans="18:18" x14ac:dyDescent="0.25">
      <c r="R2491" s="139"/>
    </row>
    <row r="2492" spans="18:18" x14ac:dyDescent="0.25">
      <c r="R2492" s="139"/>
    </row>
    <row r="2493" spans="18:18" x14ac:dyDescent="0.25">
      <c r="R2493" s="139"/>
    </row>
    <row r="2494" spans="18:18" x14ac:dyDescent="0.25">
      <c r="R2494" s="139"/>
    </row>
    <row r="2495" spans="18:18" x14ac:dyDescent="0.25">
      <c r="R2495" s="139"/>
    </row>
    <row r="2496" spans="18:18" x14ac:dyDescent="0.25">
      <c r="R2496" s="139"/>
    </row>
    <row r="2497" spans="18:18" x14ac:dyDescent="0.25">
      <c r="R2497" s="139"/>
    </row>
    <row r="2498" spans="18:18" x14ac:dyDescent="0.25">
      <c r="R2498" s="139"/>
    </row>
    <row r="2499" spans="18:18" x14ac:dyDescent="0.25">
      <c r="R2499" s="139"/>
    </row>
    <row r="2500" spans="18:18" x14ac:dyDescent="0.25">
      <c r="R2500" s="139"/>
    </row>
    <row r="2501" spans="18:18" x14ac:dyDescent="0.25">
      <c r="R2501" s="139"/>
    </row>
    <row r="2502" spans="18:18" x14ac:dyDescent="0.25">
      <c r="R2502" s="139"/>
    </row>
    <row r="2503" spans="18:18" x14ac:dyDescent="0.25">
      <c r="R2503" s="139"/>
    </row>
    <row r="2504" spans="18:18" x14ac:dyDescent="0.25">
      <c r="R2504" s="139"/>
    </row>
    <row r="2505" spans="18:18" x14ac:dyDescent="0.25">
      <c r="R2505" s="139"/>
    </row>
    <row r="2506" spans="18:18" x14ac:dyDescent="0.25">
      <c r="R2506" s="139"/>
    </row>
    <row r="2507" spans="18:18" x14ac:dyDescent="0.25">
      <c r="R2507" s="139"/>
    </row>
    <row r="2508" spans="18:18" x14ac:dyDescent="0.25">
      <c r="R2508" s="139"/>
    </row>
    <row r="2509" spans="18:18" x14ac:dyDescent="0.25">
      <c r="R2509" s="139"/>
    </row>
    <row r="2510" spans="18:18" x14ac:dyDescent="0.25">
      <c r="R2510" s="139"/>
    </row>
    <row r="2511" spans="18:18" x14ac:dyDescent="0.25">
      <c r="R2511" s="139"/>
    </row>
    <row r="2512" spans="18:18" x14ac:dyDescent="0.25">
      <c r="R2512" s="139"/>
    </row>
    <row r="2513" spans="18:18" x14ac:dyDescent="0.25">
      <c r="R2513" s="139"/>
    </row>
    <row r="2514" spans="18:18" x14ac:dyDescent="0.25">
      <c r="R2514" s="139"/>
    </row>
    <row r="2515" spans="18:18" x14ac:dyDescent="0.25">
      <c r="R2515" s="139"/>
    </row>
    <row r="2516" spans="18:18" x14ac:dyDescent="0.25">
      <c r="R2516" s="139"/>
    </row>
    <row r="2517" spans="18:18" x14ac:dyDescent="0.25">
      <c r="R2517" s="139"/>
    </row>
    <row r="2518" spans="18:18" x14ac:dyDescent="0.25">
      <c r="R2518" s="139"/>
    </row>
    <row r="2519" spans="18:18" x14ac:dyDescent="0.25">
      <c r="R2519" s="139"/>
    </row>
    <row r="2520" spans="18:18" x14ac:dyDescent="0.25">
      <c r="R2520" s="139"/>
    </row>
    <row r="2521" spans="18:18" x14ac:dyDescent="0.25">
      <c r="R2521" s="139"/>
    </row>
    <row r="2522" spans="18:18" x14ac:dyDescent="0.25">
      <c r="R2522" s="139"/>
    </row>
    <row r="2523" spans="18:18" x14ac:dyDescent="0.25">
      <c r="R2523" s="139"/>
    </row>
    <row r="2524" spans="18:18" x14ac:dyDescent="0.25">
      <c r="R2524" s="139"/>
    </row>
    <row r="2525" spans="18:18" x14ac:dyDescent="0.25">
      <c r="R2525" s="139"/>
    </row>
    <row r="2526" spans="18:18" x14ac:dyDescent="0.25">
      <c r="R2526" s="139"/>
    </row>
    <row r="2527" spans="18:18" x14ac:dyDescent="0.25">
      <c r="R2527" s="139"/>
    </row>
    <row r="2528" spans="18:18" x14ac:dyDescent="0.25">
      <c r="R2528" s="139"/>
    </row>
    <row r="2529" spans="18:18" x14ac:dyDescent="0.25">
      <c r="R2529" s="139"/>
    </row>
    <row r="2530" spans="18:18" x14ac:dyDescent="0.25">
      <c r="R2530" s="139"/>
    </row>
    <row r="2531" spans="18:18" x14ac:dyDescent="0.25">
      <c r="R2531" s="139"/>
    </row>
    <row r="2532" spans="18:18" x14ac:dyDescent="0.25">
      <c r="R2532" s="139"/>
    </row>
    <row r="2533" spans="18:18" x14ac:dyDescent="0.25">
      <c r="R2533" s="139"/>
    </row>
    <row r="2534" spans="18:18" x14ac:dyDescent="0.25">
      <c r="R2534" s="139"/>
    </row>
    <row r="2535" spans="18:18" x14ac:dyDescent="0.25">
      <c r="R2535" s="139"/>
    </row>
    <row r="2536" spans="18:18" x14ac:dyDescent="0.25">
      <c r="R2536" s="139"/>
    </row>
    <row r="2537" spans="18:18" x14ac:dyDescent="0.25">
      <c r="R2537" s="139"/>
    </row>
    <row r="2538" spans="18:18" x14ac:dyDescent="0.25">
      <c r="R2538" s="139"/>
    </row>
    <row r="2539" spans="18:18" x14ac:dyDescent="0.25">
      <c r="R2539" s="139"/>
    </row>
    <row r="2540" spans="18:18" x14ac:dyDescent="0.25">
      <c r="R2540" s="139"/>
    </row>
    <row r="2541" spans="18:18" x14ac:dyDescent="0.25">
      <c r="R2541" s="139"/>
    </row>
    <row r="2542" spans="18:18" x14ac:dyDescent="0.25">
      <c r="R2542" s="139"/>
    </row>
    <row r="2543" spans="18:18" x14ac:dyDescent="0.25">
      <c r="R2543" s="139"/>
    </row>
    <row r="2544" spans="18:18" x14ac:dyDescent="0.25">
      <c r="R2544" s="139"/>
    </row>
    <row r="2545" spans="18:18" x14ac:dyDescent="0.25">
      <c r="R2545" s="139"/>
    </row>
    <row r="2546" spans="18:18" x14ac:dyDescent="0.25">
      <c r="R2546" s="139"/>
    </row>
    <row r="2547" spans="18:18" x14ac:dyDescent="0.25">
      <c r="R2547" s="139"/>
    </row>
    <row r="2548" spans="18:18" x14ac:dyDescent="0.25">
      <c r="R2548" s="139"/>
    </row>
    <row r="2549" spans="18:18" x14ac:dyDescent="0.25">
      <c r="R2549" s="139"/>
    </row>
    <row r="2550" spans="18:18" x14ac:dyDescent="0.25">
      <c r="R2550" s="139"/>
    </row>
    <row r="2551" spans="18:18" x14ac:dyDescent="0.25">
      <c r="R2551" s="139"/>
    </row>
    <row r="2552" spans="18:18" x14ac:dyDescent="0.25">
      <c r="R2552" s="139"/>
    </row>
    <row r="2553" spans="18:18" x14ac:dyDescent="0.25">
      <c r="R2553" s="139"/>
    </row>
    <row r="2554" spans="18:18" x14ac:dyDescent="0.25">
      <c r="R2554" s="139"/>
    </row>
    <row r="2555" spans="18:18" x14ac:dyDescent="0.25">
      <c r="R2555" s="139"/>
    </row>
    <row r="2556" spans="18:18" x14ac:dyDescent="0.25">
      <c r="R2556" s="139"/>
    </row>
    <row r="2557" spans="18:18" x14ac:dyDescent="0.25">
      <c r="R2557" s="139"/>
    </row>
    <row r="2558" spans="18:18" x14ac:dyDescent="0.25">
      <c r="R2558" s="139"/>
    </row>
    <row r="2559" spans="18:18" x14ac:dyDescent="0.25">
      <c r="R2559" s="139"/>
    </row>
    <row r="2560" spans="18:18" x14ac:dyDescent="0.25">
      <c r="R2560" s="139"/>
    </row>
    <row r="2561" spans="18:18" x14ac:dyDescent="0.25">
      <c r="R2561" s="139"/>
    </row>
    <row r="2562" spans="18:18" x14ac:dyDescent="0.25">
      <c r="R2562" s="139"/>
    </row>
    <row r="2563" spans="18:18" x14ac:dyDescent="0.25">
      <c r="R2563" s="139"/>
    </row>
    <row r="2564" spans="18:18" x14ac:dyDescent="0.25">
      <c r="R2564" s="139"/>
    </row>
    <row r="2565" spans="18:18" x14ac:dyDescent="0.25">
      <c r="R2565" s="139"/>
    </row>
    <row r="2566" spans="18:18" x14ac:dyDescent="0.25">
      <c r="R2566" s="139"/>
    </row>
    <row r="2567" spans="18:18" x14ac:dyDescent="0.25">
      <c r="R2567" s="139"/>
    </row>
    <row r="2568" spans="18:18" x14ac:dyDescent="0.25">
      <c r="R2568" s="139"/>
    </row>
    <row r="2569" spans="18:18" x14ac:dyDescent="0.25">
      <c r="R2569" s="139"/>
    </row>
    <row r="2570" spans="18:18" x14ac:dyDescent="0.25">
      <c r="R2570" s="139"/>
    </row>
    <row r="2571" spans="18:18" x14ac:dyDescent="0.25">
      <c r="R2571" s="139"/>
    </row>
    <row r="2572" spans="18:18" x14ac:dyDescent="0.25">
      <c r="R2572" s="139"/>
    </row>
    <row r="2573" spans="18:18" x14ac:dyDescent="0.25">
      <c r="R2573" s="139"/>
    </row>
    <row r="2574" spans="18:18" x14ac:dyDescent="0.25">
      <c r="R2574" s="139"/>
    </row>
    <row r="2575" spans="18:18" x14ac:dyDescent="0.25">
      <c r="R2575" s="139"/>
    </row>
    <row r="2576" spans="18:18" x14ac:dyDescent="0.25">
      <c r="R2576" s="139"/>
    </row>
    <row r="2577" spans="18:18" x14ac:dyDescent="0.25">
      <c r="R2577" s="139"/>
    </row>
    <row r="2578" spans="18:18" x14ac:dyDescent="0.25">
      <c r="R2578" s="139"/>
    </row>
    <row r="2579" spans="18:18" x14ac:dyDescent="0.25">
      <c r="R2579" s="139"/>
    </row>
    <row r="2580" spans="18:18" x14ac:dyDescent="0.25">
      <c r="R2580" s="139"/>
    </row>
    <row r="2581" spans="18:18" x14ac:dyDescent="0.25">
      <c r="R2581" s="139"/>
    </row>
    <row r="2582" spans="18:18" x14ac:dyDescent="0.25">
      <c r="R2582" s="139"/>
    </row>
    <row r="2583" spans="18:18" x14ac:dyDescent="0.25">
      <c r="R2583" s="139"/>
    </row>
    <row r="2584" spans="18:18" x14ac:dyDescent="0.25">
      <c r="R2584" s="139"/>
    </row>
    <row r="2585" spans="18:18" x14ac:dyDescent="0.25">
      <c r="R2585" s="139"/>
    </row>
    <row r="2586" spans="18:18" x14ac:dyDescent="0.25">
      <c r="R2586" s="139"/>
    </row>
    <row r="2587" spans="18:18" x14ac:dyDescent="0.25">
      <c r="R2587" s="139"/>
    </row>
    <row r="2588" spans="18:18" x14ac:dyDescent="0.25">
      <c r="R2588" s="139"/>
    </row>
    <row r="2589" spans="18:18" x14ac:dyDescent="0.25">
      <c r="R2589" s="139"/>
    </row>
    <row r="2590" spans="18:18" x14ac:dyDescent="0.25">
      <c r="R2590" s="139"/>
    </row>
    <row r="2591" spans="18:18" x14ac:dyDescent="0.25">
      <c r="R2591" s="139"/>
    </row>
    <row r="2592" spans="18:18" x14ac:dyDescent="0.25">
      <c r="R2592" s="139"/>
    </row>
    <row r="2593" spans="18:18" x14ac:dyDescent="0.25">
      <c r="R2593" s="139"/>
    </row>
    <row r="2594" spans="18:18" x14ac:dyDescent="0.25">
      <c r="R2594" s="139"/>
    </row>
    <row r="2595" spans="18:18" x14ac:dyDescent="0.25">
      <c r="R2595" s="139"/>
    </row>
    <row r="2596" spans="18:18" x14ac:dyDescent="0.25">
      <c r="R2596" s="139"/>
    </row>
    <row r="2597" spans="18:18" x14ac:dyDescent="0.25">
      <c r="R2597" s="139"/>
    </row>
    <row r="2598" spans="18:18" x14ac:dyDescent="0.25">
      <c r="R2598" s="139"/>
    </row>
    <row r="2599" spans="18:18" x14ac:dyDescent="0.25">
      <c r="R2599" s="139"/>
    </row>
    <row r="2600" spans="18:18" x14ac:dyDescent="0.25">
      <c r="R2600" s="139"/>
    </row>
    <row r="2601" spans="18:18" x14ac:dyDescent="0.25">
      <c r="R2601" s="139"/>
    </row>
    <row r="2602" spans="18:18" x14ac:dyDescent="0.25">
      <c r="R2602" s="139"/>
    </row>
    <row r="2603" spans="18:18" x14ac:dyDescent="0.25">
      <c r="R2603" s="139"/>
    </row>
    <row r="2604" spans="18:18" x14ac:dyDescent="0.25">
      <c r="R2604" s="139"/>
    </row>
    <row r="2605" spans="18:18" x14ac:dyDescent="0.25">
      <c r="R2605" s="139"/>
    </row>
    <row r="2606" spans="18:18" x14ac:dyDescent="0.25">
      <c r="R2606" s="139"/>
    </row>
    <row r="2607" spans="18:18" x14ac:dyDescent="0.25">
      <c r="R2607" s="139"/>
    </row>
    <row r="2608" spans="18:18" x14ac:dyDescent="0.25">
      <c r="R2608" s="139"/>
    </row>
    <row r="2609" spans="18:18" x14ac:dyDescent="0.25">
      <c r="R2609" s="139"/>
    </row>
    <row r="2610" spans="18:18" x14ac:dyDescent="0.25">
      <c r="R2610" s="139"/>
    </row>
    <row r="2611" spans="18:18" x14ac:dyDescent="0.25">
      <c r="R2611" s="139"/>
    </row>
    <row r="2612" spans="18:18" x14ac:dyDescent="0.25">
      <c r="R2612" s="139"/>
    </row>
    <row r="2613" spans="18:18" x14ac:dyDescent="0.25">
      <c r="R2613" s="139"/>
    </row>
    <row r="2614" spans="18:18" x14ac:dyDescent="0.25">
      <c r="R2614" s="139"/>
    </row>
    <row r="2615" spans="18:18" x14ac:dyDescent="0.25">
      <c r="R2615" s="139"/>
    </row>
    <row r="2616" spans="18:18" x14ac:dyDescent="0.25">
      <c r="R2616" s="139"/>
    </row>
    <row r="2617" spans="18:18" x14ac:dyDescent="0.25">
      <c r="R2617" s="139"/>
    </row>
    <row r="2618" spans="18:18" x14ac:dyDescent="0.25">
      <c r="R2618" s="139"/>
    </row>
    <row r="2619" spans="18:18" x14ac:dyDescent="0.25">
      <c r="R2619" s="139"/>
    </row>
    <row r="2620" spans="18:18" x14ac:dyDescent="0.25">
      <c r="R2620" s="139"/>
    </row>
    <row r="2621" spans="18:18" x14ac:dyDescent="0.25">
      <c r="R2621" s="139"/>
    </row>
    <row r="2622" spans="18:18" x14ac:dyDescent="0.25">
      <c r="R2622" s="139"/>
    </row>
    <row r="2623" spans="18:18" x14ac:dyDescent="0.25">
      <c r="R2623" s="139"/>
    </row>
    <row r="2624" spans="18:18" x14ac:dyDescent="0.25">
      <c r="R2624" s="139"/>
    </row>
    <row r="2625" spans="18:18" x14ac:dyDescent="0.25">
      <c r="R2625" s="139"/>
    </row>
    <row r="2626" spans="18:18" x14ac:dyDescent="0.25">
      <c r="R2626" s="139"/>
    </row>
    <row r="2627" spans="18:18" x14ac:dyDescent="0.25">
      <c r="R2627" s="139"/>
    </row>
    <row r="2628" spans="18:18" x14ac:dyDescent="0.25">
      <c r="R2628" s="139"/>
    </row>
    <row r="2629" spans="18:18" x14ac:dyDescent="0.25">
      <c r="R2629" s="139"/>
    </row>
    <row r="2630" spans="18:18" x14ac:dyDescent="0.25">
      <c r="R2630" s="139"/>
    </row>
    <row r="2631" spans="18:18" x14ac:dyDescent="0.25">
      <c r="R2631" s="139"/>
    </row>
    <row r="2632" spans="18:18" x14ac:dyDescent="0.25">
      <c r="R2632" s="139"/>
    </row>
    <row r="2633" spans="18:18" x14ac:dyDescent="0.25">
      <c r="R2633" s="139"/>
    </row>
    <row r="2634" spans="18:18" x14ac:dyDescent="0.25">
      <c r="R2634" s="139"/>
    </row>
    <row r="2635" spans="18:18" x14ac:dyDescent="0.25">
      <c r="R2635" s="139"/>
    </row>
    <row r="2636" spans="18:18" x14ac:dyDescent="0.25">
      <c r="R2636" s="139"/>
    </row>
    <row r="2637" spans="18:18" x14ac:dyDescent="0.25">
      <c r="R2637" s="139"/>
    </row>
    <row r="2638" spans="18:18" x14ac:dyDescent="0.25">
      <c r="R2638" s="139"/>
    </row>
    <row r="2639" spans="18:18" x14ac:dyDescent="0.25">
      <c r="R2639" s="139"/>
    </row>
    <row r="2640" spans="18:18" x14ac:dyDescent="0.25">
      <c r="R2640" s="139"/>
    </row>
    <row r="2641" spans="18:18" x14ac:dyDescent="0.25">
      <c r="R2641" s="139"/>
    </row>
    <row r="2642" spans="18:18" x14ac:dyDescent="0.25">
      <c r="R2642" s="139"/>
    </row>
    <row r="2643" spans="18:18" x14ac:dyDescent="0.25">
      <c r="R2643" s="139"/>
    </row>
    <row r="2644" spans="18:18" x14ac:dyDescent="0.25">
      <c r="R2644" s="139"/>
    </row>
    <row r="2645" spans="18:18" x14ac:dyDescent="0.25">
      <c r="R2645" s="139"/>
    </row>
    <row r="2646" spans="18:18" x14ac:dyDescent="0.25">
      <c r="R2646" s="139"/>
    </row>
    <row r="2647" spans="18:18" x14ac:dyDescent="0.25">
      <c r="R2647" s="139"/>
    </row>
    <row r="2648" spans="18:18" x14ac:dyDescent="0.25">
      <c r="R2648" s="139"/>
    </row>
    <row r="2649" spans="18:18" x14ac:dyDescent="0.25">
      <c r="R2649" s="139"/>
    </row>
    <row r="2650" spans="18:18" x14ac:dyDescent="0.25">
      <c r="R2650" s="139"/>
    </row>
    <row r="2651" spans="18:18" x14ac:dyDescent="0.25">
      <c r="R2651" s="139"/>
    </row>
    <row r="2652" spans="18:18" x14ac:dyDescent="0.25">
      <c r="R2652" s="139"/>
    </row>
    <row r="2653" spans="18:18" x14ac:dyDescent="0.25">
      <c r="R2653" s="139"/>
    </row>
    <row r="2654" spans="18:18" x14ac:dyDescent="0.25">
      <c r="R2654" s="139"/>
    </row>
    <row r="2655" spans="18:18" x14ac:dyDescent="0.25">
      <c r="R2655" s="139"/>
    </row>
    <row r="2656" spans="18:18" x14ac:dyDescent="0.25">
      <c r="R2656" s="139"/>
    </row>
    <row r="2657" spans="18:18" x14ac:dyDescent="0.25">
      <c r="R2657" s="139"/>
    </row>
    <row r="2658" spans="18:18" x14ac:dyDescent="0.25">
      <c r="R2658" s="139"/>
    </row>
    <row r="2659" spans="18:18" x14ac:dyDescent="0.25">
      <c r="R2659" s="139"/>
    </row>
    <row r="2660" spans="18:18" x14ac:dyDescent="0.25">
      <c r="R2660" s="139"/>
    </row>
    <row r="2661" spans="18:18" x14ac:dyDescent="0.25">
      <c r="R2661" s="139"/>
    </row>
    <row r="2662" spans="18:18" x14ac:dyDescent="0.25">
      <c r="R2662" s="139"/>
    </row>
    <row r="2663" spans="18:18" x14ac:dyDescent="0.25">
      <c r="R2663" s="139"/>
    </row>
    <row r="2664" spans="18:18" x14ac:dyDescent="0.25">
      <c r="R2664" s="139"/>
    </row>
    <row r="2665" spans="18:18" x14ac:dyDescent="0.25">
      <c r="R2665" s="139"/>
    </row>
    <row r="2666" spans="18:18" x14ac:dyDescent="0.25">
      <c r="R2666" s="139"/>
    </row>
    <row r="2667" spans="18:18" x14ac:dyDescent="0.25">
      <c r="R2667" s="139"/>
    </row>
    <row r="2668" spans="18:18" x14ac:dyDescent="0.25">
      <c r="R2668" s="139"/>
    </row>
    <row r="2669" spans="18:18" x14ac:dyDescent="0.25">
      <c r="R2669" s="139"/>
    </row>
    <row r="2670" spans="18:18" x14ac:dyDescent="0.25">
      <c r="R2670" s="139"/>
    </row>
    <row r="2671" spans="18:18" x14ac:dyDescent="0.25">
      <c r="R2671" s="139"/>
    </row>
    <row r="2672" spans="18:18" x14ac:dyDescent="0.25">
      <c r="R2672" s="139"/>
    </row>
    <row r="2673" spans="18:18" x14ac:dyDescent="0.25">
      <c r="R2673" s="139"/>
    </row>
    <row r="2674" spans="18:18" x14ac:dyDescent="0.25">
      <c r="R2674" s="139"/>
    </row>
    <row r="2675" spans="18:18" x14ac:dyDescent="0.25">
      <c r="R2675" s="139"/>
    </row>
    <row r="2676" spans="18:18" x14ac:dyDescent="0.25">
      <c r="R2676" s="139"/>
    </row>
    <row r="2677" spans="18:18" x14ac:dyDescent="0.25">
      <c r="R2677" s="139"/>
    </row>
    <row r="2678" spans="18:18" x14ac:dyDescent="0.25">
      <c r="R2678" s="139"/>
    </row>
    <row r="2679" spans="18:18" x14ac:dyDescent="0.25">
      <c r="R2679" s="139"/>
    </row>
    <row r="2680" spans="18:18" x14ac:dyDescent="0.25">
      <c r="R2680" s="139"/>
    </row>
    <row r="2681" spans="18:18" x14ac:dyDescent="0.25">
      <c r="R2681" s="139"/>
    </row>
    <row r="2682" spans="18:18" x14ac:dyDescent="0.25">
      <c r="R2682" s="139"/>
    </row>
    <row r="2683" spans="18:18" x14ac:dyDescent="0.25">
      <c r="R2683" s="139"/>
    </row>
    <row r="2684" spans="18:18" x14ac:dyDescent="0.25">
      <c r="R2684" s="139"/>
    </row>
    <row r="2685" spans="18:18" x14ac:dyDescent="0.25">
      <c r="R2685" s="139"/>
    </row>
    <row r="2686" spans="18:18" x14ac:dyDescent="0.25">
      <c r="R2686" s="139"/>
    </row>
    <row r="2687" spans="18:18" x14ac:dyDescent="0.25">
      <c r="R2687" s="139"/>
    </row>
    <row r="2688" spans="18:18" x14ac:dyDescent="0.25">
      <c r="R2688" s="139"/>
    </row>
    <row r="2689" spans="18:18" x14ac:dyDescent="0.25">
      <c r="R2689" s="139"/>
    </row>
    <row r="2690" spans="18:18" x14ac:dyDescent="0.25">
      <c r="R2690" s="139"/>
    </row>
    <row r="2691" spans="18:18" x14ac:dyDescent="0.25">
      <c r="R2691" s="139"/>
    </row>
    <row r="2692" spans="18:18" x14ac:dyDescent="0.25">
      <c r="R2692" s="139"/>
    </row>
    <row r="2693" spans="18:18" x14ac:dyDescent="0.25">
      <c r="R2693" s="139"/>
    </row>
    <row r="2694" spans="18:18" x14ac:dyDescent="0.25">
      <c r="R2694" s="139"/>
    </row>
    <row r="2695" spans="18:18" x14ac:dyDescent="0.25">
      <c r="R2695" s="139"/>
    </row>
    <row r="2696" spans="18:18" x14ac:dyDescent="0.25">
      <c r="R2696" s="139"/>
    </row>
    <row r="2697" spans="18:18" x14ac:dyDescent="0.25">
      <c r="R2697" s="139"/>
    </row>
    <row r="2698" spans="18:18" x14ac:dyDescent="0.25">
      <c r="R2698" s="139"/>
    </row>
    <row r="2699" spans="18:18" x14ac:dyDescent="0.25">
      <c r="R2699" s="139"/>
    </row>
    <row r="2700" spans="18:18" x14ac:dyDescent="0.25">
      <c r="R2700" s="139"/>
    </row>
    <row r="2701" spans="18:18" x14ac:dyDescent="0.25">
      <c r="R2701" s="139"/>
    </row>
    <row r="2702" spans="18:18" x14ac:dyDescent="0.25">
      <c r="R2702" s="139"/>
    </row>
    <row r="2703" spans="18:18" x14ac:dyDescent="0.25">
      <c r="R2703" s="139"/>
    </row>
    <row r="2704" spans="18:18" x14ac:dyDescent="0.25">
      <c r="R2704" s="139"/>
    </row>
    <row r="2705" spans="18:18" x14ac:dyDescent="0.25">
      <c r="R2705" s="139"/>
    </row>
    <row r="2706" spans="18:18" x14ac:dyDescent="0.25">
      <c r="R2706" s="139"/>
    </row>
    <row r="2707" spans="18:18" x14ac:dyDescent="0.25">
      <c r="R2707" s="139"/>
    </row>
    <row r="2708" spans="18:18" x14ac:dyDescent="0.25">
      <c r="R2708" s="139"/>
    </row>
    <row r="2709" spans="18:18" x14ac:dyDescent="0.25">
      <c r="R2709" s="139"/>
    </row>
    <row r="2710" spans="18:18" x14ac:dyDescent="0.25">
      <c r="R2710" s="139"/>
    </row>
    <row r="2711" spans="18:18" x14ac:dyDescent="0.25">
      <c r="R2711" s="139"/>
    </row>
    <row r="2712" spans="18:18" x14ac:dyDescent="0.25">
      <c r="R2712" s="139"/>
    </row>
    <row r="2713" spans="18:18" x14ac:dyDescent="0.25">
      <c r="R2713" s="139"/>
    </row>
    <row r="2714" spans="18:18" x14ac:dyDescent="0.25">
      <c r="R2714" s="139"/>
    </row>
    <row r="2715" spans="18:18" x14ac:dyDescent="0.25">
      <c r="R2715" s="139"/>
    </row>
    <row r="2716" spans="18:18" x14ac:dyDescent="0.25">
      <c r="R2716" s="139"/>
    </row>
    <row r="2717" spans="18:18" x14ac:dyDescent="0.25">
      <c r="R2717" s="139"/>
    </row>
    <row r="2718" spans="18:18" x14ac:dyDescent="0.25">
      <c r="R2718" s="139"/>
    </row>
    <row r="2719" spans="18:18" x14ac:dyDescent="0.25">
      <c r="R2719" s="139"/>
    </row>
    <row r="2720" spans="18:18" x14ac:dyDescent="0.25">
      <c r="R2720" s="139"/>
    </row>
    <row r="2721" spans="18:18" x14ac:dyDescent="0.25">
      <c r="R2721" s="139"/>
    </row>
    <row r="2722" spans="18:18" x14ac:dyDescent="0.25">
      <c r="R2722" s="139"/>
    </row>
    <row r="2723" spans="18:18" x14ac:dyDescent="0.25">
      <c r="R2723" s="139"/>
    </row>
    <row r="2724" spans="18:18" x14ac:dyDescent="0.25">
      <c r="R2724" s="139"/>
    </row>
    <row r="2725" spans="18:18" x14ac:dyDescent="0.25">
      <c r="R2725" s="139"/>
    </row>
    <row r="2726" spans="18:18" x14ac:dyDescent="0.25">
      <c r="R2726" s="139"/>
    </row>
    <row r="2727" spans="18:18" x14ac:dyDescent="0.25">
      <c r="R2727" s="139"/>
    </row>
    <row r="2728" spans="18:18" x14ac:dyDescent="0.25">
      <c r="R2728" s="139"/>
    </row>
    <row r="2729" spans="18:18" x14ac:dyDescent="0.25">
      <c r="R2729" s="139"/>
    </row>
    <row r="2730" spans="18:18" x14ac:dyDescent="0.25">
      <c r="R2730" s="139"/>
    </row>
    <row r="2731" spans="18:18" x14ac:dyDescent="0.25">
      <c r="R2731" s="139"/>
    </row>
    <row r="2732" spans="18:18" x14ac:dyDescent="0.25">
      <c r="R2732" s="139"/>
    </row>
    <row r="2733" spans="18:18" x14ac:dyDescent="0.25">
      <c r="R2733" s="139"/>
    </row>
    <row r="2734" spans="18:18" x14ac:dyDescent="0.25">
      <c r="R2734" s="139"/>
    </row>
    <row r="2735" spans="18:18" x14ac:dyDescent="0.25">
      <c r="R2735" s="139"/>
    </row>
    <row r="2736" spans="18:18" x14ac:dyDescent="0.25">
      <c r="R2736" s="139"/>
    </row>
    <row r="2737" spans="18:18" x14ac:dyDescent="0.25">
      <c r="R2737" s="139"/>
    </row>
    <row r="2738" spans="18:18" x14ac:dyDescent="0.25">
      <c r="R2738" s="139"/>
    </row>
    <row r="2739" spans="18:18" x14ac:dyDescent="0.25">
      <c r="R2739" s="139"/>
    </row>
    <row r="2740" spans="18:18" x14ac:dyDescent="0.25">
      <c r="R2740" s="139"/>
    </row>
    <row r="2741" spans="18:18" x14ac:dyDescent="0.25">
      <c r="R2741" s="139"/>
    </row>
    <row r="2742" spans="18:18" x14ac:dyDescent="0.25">
      <c r="R2742" s="139"/>
    </row>
    <row r="2743" spans="18:18" x14ac:dyDescent="0.25">
      <c r="R2743" s="139"/>
    </row>
    <row r="2744" spans="18:18" x14ac:dyDescent="0.25">
      <c r="R2744" s="139"/>
    </row>
    <row r="2745" spans="18:18" x14ac:dyDescent="0.25">
      <c r="R2745" s="139"/>
    </row>
  </sheetData>
  <mergeCells count="5">
    <mergeCell ref="B1:C1"/>
    <mergeCell ref="Y4:AC4"/>
    <mergeCell ref="F4:O4"/>
    <mergeCell ref="P4:S4"/>
    <mergeCell ref="T4:U4"/>
  </mergeCells>
  <phoneticPr fontId="21" type="noConversion"/>
  <conditionalFormatting sqref="U1 S1 S9:S1048576">
    <cfRule type="containsText" dxfId="20" priority="256" operator="containsText" text="0">
      <formula>NOT(ISERROR(SEARCH("0",S1)))</formula>
    </cfRule>
  </conditionalFormatting>
  <conditionalFormatting sqref="B6:B8">
    <cfRule type="containsText" dxfId="19" priority="9" operator="containsText" text="Facture">
      <formula>NOT(ISERROR(SEARCH("Facture",B6)))</formula>
    </cfRule>
  </conditionalFormatting>
  <conditionalFormatting sqref="T8">
    <cfRule type="containsText" dxfId="18" priority="7" operator="containsText" text="Non">
      <formula>NOT(ISERROR(SEARCH("Non",T8)))</formula>
    </cfRule>
    <cfRule type="containsText" dxfId="17" priority="8" operator="containsText" text="Oui">
      <formula>NOT(ISERROR(SEARCH("Oui",T8)))</formula>
    </cfRule>
  </conditionalFormatting>
  <conditionalFormatting sqref="S8">
    <cfRule type="containsText" dxfId="16" priority="6" operator="containsText" text="0">
      <formula>NOT(ISERROR(SEARCH("0",S8)))</formula>
    </cfRule>
  </conditionalFormatting>
  <conditionalFormatting sqref="U8">
    <cfRule type="containsText" dxfId="15" priority="5" operator="containsText" text="0">
      <formula>NOT(ISERROR(SEARCH("0",U8)))</formula>
    </cfRule>
  </conditionalFormatting>
  <dataValidations count="1">
    <dataValidation type="list" allowBlank="1" showInputMessage="1" showErrorMessage="1" sqref="B5" xr:uid="{B2C8803D-2A57-4787-9FD6-44E1DD6762D4}">
      <formula1>"Entrée,Sortie"</formula1>
    </dataValidation>
  </dataValidations>
  <pageMargins left="0.7" right="0.7" top="0.75" bottom="0.75" header="0.3" footer="0.3"/>
  <pageSetup paperSize="9" orientation="landscape" r:id="rId1"/>
  <ignoredErrors>
    <ignoredError sqref="B5" listDataValidatio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CC1130-E730-4526-A7FC-52CB3170B59E}">
          <x14:formula1>
            <xm:f>Paramètre!$B$12:$B$14</xm:f>
          </x14:formula1>
          <xm:sqref>L9:L1048576 L5 L1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4DFFF-FB5D-41EF-8B97-4CCE53EEBB6B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46F5-5166-434F-A121-EEE44AF83BD3}">
  <sheetPr codeName="Feuil10"/>
  <dimension ref="A1:J132"/>
  <sheetViews>
    <sheetView showGridLines="0" workbookViewId="0">
      <selection activeCell="B7" sqref="B7:H108"/>
    </sheetView>
  </sheetViews>
  <sheetFormatPr baseColWidth="10" defaultRowHeight="15" x14ac:dyDescent="0.25"/>
  <cols>
    <col min="1" max="1" width="3.5703125" style="15" customWidth="1"/>
    <col min="2" max="2" width="11.42578125" style="15"/>
    <col min="3" max="3" width="15.7109375" style="15" bestFit="1" customWidth="1"/>
    <col min="4" max="4" width="15.42578125" style="15" bestFit="1" customWidth="1"/>
    <col min="5" max="5" width="20" style="15" bestFit="1" customWidth="1"/>
    <col min="6" max="7" width="17.140625" style="15" customWidth="1"/>
    <col min="8" max="9" width="11.42578125" style="15"/>
    <col min="10" max="10" width="9.140625" style="15" customWidth="1"/>
    <col min="11" max="16384" width="11.42578125" style="15"/>
  </cols>
  <sheetData>
    <row r="1" spans="1:10" x14ac:dyDescent="0.25">
      <c r="I1" s="41"/>
    </row>
    <row r="2" spans="1:10" ht="21" x14ac:dyDescent="0.35">
      <c r="B2" s="44" t="s">
        <v>85</v>
      </c>
      <c r="E2" s="56" t="s">
        <v>33</v>
      </c>
      <c r="F2" s="45">
        <f>SUMIF(Modalité09,"Virement",Montant09)</f>
        <v>0</v>
      </c>
      <c r="G2" s="79"/>
      <c r="I2" s="41"/>
      <c r="J2" s="44"/>
    </row>
    <row r="3" spans="1:10" ht="18.75" x14ac:dyDescent="0.3">
      <c r="C3" s="56"/>
      <c r="E3" s="56" t="s">
        <v>1</v>
      </c>
      <c r="F3" s="83">
        <f>SUMIF(Modalité09,"Chèque",Montant09)</f>
        <v>0</v>
      </c>
      <c r="G3" s="79"/>
      <c r="I3" s="41"/>
    </row>
    <row r="4" spans="1:10" ht="21" x14ac:dyDescent="0.35">
      <c r="B4" s="60"/>
      <c r="C4" s="56" t="s">
        <v>82</v>
      </c>
      <c r="D4" s="58">
        <f>(SUM(F2:F3))</f>
        <v>0</v>
      </c>
      <c r="E4" s="56" t="s">
        <v>41</v>
      </c>
      <c r="F4" s="84">
        <f>SUMIF(Modalité09,"Traite",Montant09)</f>
        <v>0</v>
      </c>
      <c r="G4" s="79"/>
      <c r="I4" s="41"/>
    </row>
    <row r="6" spans="1:10" ht="25.5" x14ac:dyDescent="0.25">
      <c r="B6" s="39" t="s">
        <v>36</v>
      </c>
      <c r="C6" s="59" t="s">
        <v>39</v>
      </c>
      <c r="D6" s="39" t="s">
        <v>37</v>
      </c>
      <c r="E6" s="39" t="s">
        <v>2</v>
      </c>
      <c r="F6" s="39" t="s">
        <v>29</v>
      </c>
      <c r="G6" s="39" t="s">
        <v>34</v>
      </c>
      <c r="H6" s="39" t="s">
        <v>30</v>
      </c>
      <c r="I6" s="39" t="s">
        <v>79</v>
      </c>
      <c r="J6" s="14"/>
    </row>
    <row r="7" spans="1:10" x14ac:dyDescent="0.25">
      <c r="A7" s="15">
        <v>1</v>
      </c>
      <c r="B7" s="46"/>
      <c r="C7" s="53"/>
      <c r="D7" s="53"/>
      <c r="E7" s="33"/>
      <c r="F7" s="33"/>
      <c r="G7" s="51"/>
      <c r="H7" s="46"/>
      <c r="I7" s="46" t="e">
        <f t="shared" ref="I7:I30" si="0">VLOOKUP(E7,BaseDonnéeFournisseur,25,FALSE)</f>
        <v>#REF!</v>
      </c>
      <c r="J7" s="47"/>
    </row>
    <row r="8" spans="1:10" x14ac:dyDescent="0.25">
      <c r="A8" s="15">
        <v>2</v>
      </c>
      <c r="B8" s="49"/>
      <c r="C8" s="54"/>
      <c r="D8" s="54"/>
      <c r="E8" s="25"/>
      <c r="F8" s="25"/>
      <c r="G8" s="51"/>
      <c r="H8" s="49"/>
      <c r="I8" s="46" t="e">
        <f t="shared" si="0"/>
        <v>#REF!</v>
      </c>
      <c r="J8" s="47"/>
    </row>
    <row r="9" spans="1:10" x14ac:dyDescent="0.25">
      <c r="A9" s="15">
        <v>3</v>
      </c>
      <c r="B9" s="49"/>
      <c r="C9" s="54"/>
      <c r="D9" s="54"/>
      <c r="E9" s="25"/>
      <c r="F9" s="25"/>
      <c r="G9" s="51"/>
      <c r="H9" s="49"/>
      <c r="I9" s="46" t="e">
        <f t="shared" si="0"/>
        <v>#REF!</v>
      </c>
      <c r="J9" s="47"/>
    </row>
    <row r="10" spans="1:10" ht="15.75" x14ac:dyDescent="0.25">
      <c r="A10" s="15">
        <v>4</v>
      </c>
      <c r="B10" s="49"/>
      <c r="C10" s="54"/>
      <c r="D10" s="54"/>
      <c r="E10" s="24"/>
      <c r="F10" s="25"/>
      <c r="G10" s="51"/>
      <c r="H10" s="49"/>
      <c r="I10" s="46" t="e">
        <f t="shared" si="0"/>
        <v>#REF!</v>
      </c>
      <c r="J10" s="47"/>
    </row>
    <row r="11" spans="1:10" x14ac:dyDescent="0.25">
      <c r="A11" s="15">
        <v>5</v>
      </c>
      <c r="B11" s="49"/>
      <c r="C11" s="54"/>
      <c r="D11" s="54"/>
      <c r="E11" s="25"/>
      <c r="F11" s="25"/>
      <c r="G11" s="51"/>
      <c r="H11" s="49"/>
      <c r="I11" s="46" t="e">
        <f t="shared" si="0"/>
        <v>#REF!</v>
      </c>
      <c r="J11" s="47"/>
    </row>
    <row r="12" spans="1:10" x14ac:dyDescent="0.25">
      <c r="A12" s="15">
        <v>6</v>
      </c>
      <c r="B12" s="49"/>
      <c r="C12" s="54"/>
      <c r="D12" s="54"/>
      <c r="E12" s="25"/>
      <c r="F12" s="25"/>
      <c r="G12" s="51"/>
      <c r="H12" s="49"/>
      <c r="I12" s="46" t="e">
        <f t="shared" si="0"/>
        <v>#REF!</v>
      </c>
      <c r="J12" s="47"/>
    </row>
    <row r="13" spans="1:10" x14ac:dyDescent="0.25">
      <c r="A13" s="15">
        <v>7</v>
      </c>
      <c r="B13" s="49"/>
      <c r="C13" s="54"/>
      <c r="D13" s="54"/>
      <c r="E13" s="25"/>
      <c r="F13" s="25"/>
      <c r="G13" s="51"/>
      <c r="H13" s="49"/>
      <c r="I13" s="46" t="e">
        <f t="shared" si="0"/>
        <v>#REF!</v>
      </c>
      <c r="J13" s="47"/>
    </row>
    <row r="14" spans="1:10" x14ac:dyDescent="0.25">
      <c r="A14" s="15">
        <v>8</v>
      </c>
      <c r="B14" s="49"/>
      <c r="C14" s="63"/>
      <c r="D14" s="63"/>
      <c r="E14" s="25"/>
      <c r="F14" s="25"/>
      <c r="G14" s="51"/>
      <c r="H14" s="49"/>
      <c r="I14" s="46" t="e">
        <f t="shared" si="0"/>
        <v>#REF!</v>
      </c>
      <c r="J14" s="47"/>
    </row>
    <row r="15" spans="1:10" x14ac:dyDescent="0.25">
      <c r="A15" s="15">
        <v>9</v>
      </c>
      <c r="B15" s="49"/>
      <c r="C15" s="63"/>
      <c r="D15" s="63"/>
      <c r="E15" s="25"/>
      <c r="F15" s="25"/>
      <c r="G15" s="51"/>
      <c r="H15" s="49"/>
      <c r="I15" s="46" t="e">
        <f t="shared" si="0"/>
        <v>#REF!</v>
      </c>
      <c r="J15" s="47"/>
    </row>
    <row r="16" spans="1:10" x14ac:dyDescent="0.25">
      <c r="A16" s="15">
        <v>10</v>
      </c>
      <c r="B16" s="49"/>
      <c r="C16" s="54"/>
      <c r="D16" s="54"/>
      <c r="E16" s="25"/>
      <c r="F16" s="25"/>
      <c r="G16" s="51"/>
      <c r="H16" s="49"/>
      <c r="I16" s="46" t="e">
        <f t="shared" si="0"/>
        <v>#REF!</v>
      </c>
      <c r="J16" s="47"/>
    </row>
    <row r="17" spans="1:10" x14ac:dyDescent="0.25">
      <c r="A17" s="15">
        <v>11</v>
      </c>
      <c r="B17" s="49"/>
      <c r="C17" s="54"/>
      <c r="D17" s="54"/>
      <c r="E17" s="25"/>
      <c r="F17" s="25"/>
      <c r="G17" s="51"/>
      <c r="H17" s="49"/>
      <c r="I17" s="46" t="e">
        <f t="shared" si="0"/>
        <v>#REF!</v>
      </c>
      <c r="J17" s="47"/>
    </row>
    <row r="18" spans="1:10" x14ac:dyDescent="0.25">
      <c r="A18" s="15">
        <v>12</v>
      </c>
      <c r="B18" s="49"/>
      <c r="C18" s="54"/>
      <c r="D18" s="54"/>
      <c r="E18" s="25"/>
      <c r="F18" s="25"/>
      <c r="G18" s="51"/>
      <c r="H18" s="49"/>
      <c r="I18" s="46" t="e">
        <f t="shared" si="0"/>
        <v>#REF!</v>
      </c>
      <c r="J18" s="47"/>
    </row>
    <row r="19" spans="1:10" ht="15.75" x14ac:dyDescent="0.25">
      <c r="A19" s="15">
        <v>13</v>
      </c>
      <c r="B19" s="49"/>
      <c r="C19" s="54"/>
      <c r="D19" s="54"/>
      <c r="E19" s="24"/>
      <c r="F19" s="25"/>
      <c r="G19" s="51"/>
      <c r="H19" s="49"/>
      <c r="I19" s="46" t="e">
        <f t="shared" si="0"/>
        <v>#REF!</v>
      </c>
      <c r="J19" s="47"/>
    </row>
    <row r="20" spans="1:10" x14ac:dyDescent="0.25">
      <c r="A20" s="15">
        <v>14</v>
      </c>
      <c r="B20" s="49"/>
      <c r="C20" s="54"/>
      <c r="D20" s="54"/>
      <c r="E20" s="25"/>
      <c r="F20" s="25"/>
      <c r="G20" s="51"/>
      <c r="H20" s="49"/>
      <c r="I20" s="46" t="e">
        <f t="shared" si="0"/>
        <v>#REF!</v>
      </c>
      <c r="J20" s="47"/>
    </row>
    <row r="21" spans="1:10" x14ac:dyDescent="0.25">
      <c r="A21" s="15">
        <v>15</v>
      </c>
      <c r="B21" s="49"/>
      <c r="C21" s="49"/>
      <c r="D21" s="49"/>
      <c r="E21" s="25"/>
      <c r="F21" s="25"/>
      <c r="G21" s="51"/>
      <c r="H21" s="49"/>
      <c r="I21" s="46" t="e">
        <f t="shared" si="0"/>
        <v>#REF!</v>
      </c>
      <c r="J21" s="47"/>
    </row>
    <row r="22" spans="1:10" x14ac:dyDescent="0.25">
      <c r="A22" s="15">
        <v>16</v>
      </c>
      <c r="B22" s="49"/>
      <c r="C22" s="49"/>
      <c r="D22" s="49"/>
      <c r="E22" s="25"/>
      <c r="F22" s="25"/>
      <c r="G22" s="51"/>
      <c r="H22" s="49"/>
      <c r="I22" s="46" t="e">
        <f t="shared" si="0"/>
        <v>#REF!</v>
      </c>
      <c r="J22" s="47"/>
    </row>
    <row r="23" spans="1:10" x14ac:dyDescent="0.25">
      <c r="A23" s="15">
        <v>17</v>
      </c>
      <c r="B23" s="49"/>
      <c r="C23" s="49"/>
      <c r="D23" s="49"/>
      <c r="E23" s="25"/>
      <c r="F23" s="25"/>
      <c r="G23" s="51"/>
      <c r="H23" s="49"/>
      <c r="I23" s="46" t="e">
        <f t="shared" si="0"/>
        <v>#REF!</v>
      </c>
      <c r="J23" s="47"/>
    </row>
    <row r="24" spans="1:10" x14ac:dyDescent="0.25">
      <c r="A24" s="15">
        <v>18</v>
      </c>
      <c r="B24" s="49"/>
      <c r="C24" s="54"/>
      <c r="D24" s="54"/>
      <c r="E24" s="25"/>
      <c r="F24" s="25"/>
      <c r="G24" s="51"/>
      <c r="H24" s="49"/>
      <c r="I24" s="46" t="e">
        <f t="shared" si="0"/>
        <v>#REF!</v>
      </c>
      <c r="J24" s="47"/>
    </row>
    <row r="25" spans="1:10" x14ac:dyDescent="0.25">
      <c r="A25" s="15">
        <v>19</v>
      </c>
      <c r="B25" s="49"/>
      <c r="C25" s="49"/>
      <c r="D25" s="49"/>
      <c r="E25" s="25"/>
      <c r="F25" s="25"/>
      <c r="G25" s="51"/>
      <c r="H25" s="49"/>
      <c r="I25" s="46" t="e">
        <f t="shared" si="0"/>
        <v>#REF!</v>
      </c>
      <c r="J25" s="47"/>
    </row>
    <row r="26" spans="1:10" x14ac:dyDescent="0.25">
      <c r="A26" s="15">
        <v>20</v>
      </c>
      <c r="B26" s="49"/>
      <c r="C26" s="49"/>
      <c r="D26" s="49"/>
      <c r="E26" s="25"/>
      <c r="F26" s="25"/>
      <c r="G26" s="51"/>
      <c r="H26" s="49"/>
      <c r="I26" s="46" t="e">
        <f t="shared" si="0"/>
        <v>#REF!</v>
      </c>
      <c r="J26" s="47"/>
    </row>
    <row r="27" spans="1:10" x14ac:dyDescent="0.25">
      <c r="A27" s="15">
        <v>21</v>
      </c>
      <c r="B27" s="49"/>
      <c r="C27" s="49"/>
      <c r="D27" s="49"/>
      <c r="E27" s="25"/>
      <c r="F27" s="25"/>
      <c r="G27" s="51"/>
      <c r="H27" s="49"/>
      <c r="I27" s="46" t="e">
        <f t="shared" si="0"/>
        <v>#REF!</v>
      </c>
      <c r="J27" s="47"/>
    </row>
    <row r="28" spans="1:10" x14ac:dyDescent="0.25">
      <c r="A28" s="15">
        <v>22</v>
      </c>
      <c r="B28" s="49"/>
      <c r="C28" s="49"/>
      <c r="D28" s="49"/>
      <c r="E28" s="25"/>
      <c r="F28" s="25"/>
      <c r="G28" s="51"/>
      <c r="H28" s="49"/>
      <c r="I28" s="46" t="e">
        <f t="shared" si="0"/>
        <v>#REF!</v>
      </c>
      <c r="J28" s="47"/>
    </row>
    <row r="29" spans="1:10" x14ac:dyDescent="0.25">
      <c r="A29" s="15">
        <v>23</v>
      </c>
      <c r="B29" s="49"/>
      <c r="C29" s="49"/>
      <c r="D29" s="49"/>
      <c r="E29" s="25"/>
      <c r="F29" s="25"/>
      <c r="G29" s="51"/>
      <c r="H29" s="49"/>
      <c r="I29" s="46" t="e">
        <f t="shared" si="0"/>
        <v>#REF!</v>
      </c>
      <c r="J29" s="47"/>
    </row>
    <row r="30" spans="1:10" x14ac:dyDescent="0.25">
      <c r="B30" s="49"/>
      <c r="C30" s="49"/>
      <c r="D30" s="49"/>
      <c r="E30" s="25"/>
      <c r="F30" s="25"/>
      <c r="G30" s="51"/>
      <c r="H30" s="49"/>
      <c r="I30" s="46" t="e">
        <f t="shared" si="0"/>
        <v>#REF!</v>
      </c>
      <c r="J30" s="47"/>
    </row>
    <row r="31" spans="1:10" x14ac:dyDescent="0.25">
      <c r="B31" s="49"/>
      <c r="C31" s="49"/>
      <c r="D31" s="49"/>
      <c r="E31" s="25"/>
      <c r="F31" s="25"/>
      <c r="G31" s="51"/>
      <c r="H31" s="49"/>
      <c r="I31" s="46" t="s">
        <v>0</v>
      </c>
      <c r="J31" s="47"/>
    </row>
    <row r="32" spans="1:10" x14ac:dyDescent="0.25">
      <c r="B32" s="49"/>
      <c r="C32" s="49"/>
      <c r="D32" s="49"/>
      <c r="E32" s="25"/>
      <c r="F32" s="25"/>
      <c r="G32" s="51"/>
      <c r="H32" s="49"/>
      <c r="I32" s="46" t="s">
        <v>0</v>
      </c>
      <c r="J32" s="47"/>
    </row>
    <row r="33" spans="2:10" x14ac:dyDescent="0.25">
      <c r="B33" s="49"/>
      <c r="C33" s="49"/>
      <c r="D33" s="57"/>
      <c r="E33" s="30"/>
      <c r="F33" s="25"/>
      <c r="G33" s="25"/>
      <c r="H33" s="48"/>
      <c r="I33" s="46" t="e">
        <f t="shared" ref="I33:I64" si="1">VLOOKUP(E33,BaseDonnéeFournisseur,25,FALSE)</f>
        <v>#REF!</v>
      </c>
      <c r="J33" s="47"/>
    </row>
    <row r="34" spans="2:10" x14ac:dyDescent="0.25">
      <c r="B34" s="49"/>
      <c r="C34" s="49"/>
      <c r="D34" s="57"/>
      <c r="E34" s="30"/>
      <c r="F34" s="25"/>
      <c r="G34" s="25"/>
      <c r="H34" s="48"/>
      <c r="I34" s="46" t="e">
        <f t="shared" si="1"/>
        <v>#REF!</v>
      </c>
      <c r="J34" s="47"/>
    </row>
    <row r="35" spans="2:10" x14ac:dyDescent="0.25">
      <c r="B35" s="49"/>
      <c r="C35" s="49"/>
      <c r="D35" s="57"/>
      <c r="E35" s="30"/>
      <c r="F35" s="25"/>
      <c r="G35" s="25"/>
      <c r="H35" s="48"/>
      <c r="I35" s="46" t="e">
        <f t="shared" si="1"/>
        <v>#REF!</v>
      </c>
      <c r="J35" s="47"/>
    </row>
    <row r="36" spans="2:10" x14ac:dyDescent="0.25">
      <c r="B36" s="49"/>
      <c r="C36" s="49"/>
      <c r="D36" s="57"/>
      <c r="E36" s="30"/>
      <c r="F36" s="25"/>
      <c r="G36" s="25"/>
      <c r="H36" s="48"/>
      <c r="I36" s="46" t="e">
        <f t="shared" si="1"/>
        <v>#REF!</v>
      </c>
      <c r="J36" s="47"/>
    </row>
    <row r="37" spans="2:10" x14ac:dyDescent="0.25">
      <c r="B37" s="49"/>
      <c r="C37" s="49"/>
      <c r="D37" s="57"/>
      <c r="E37" s="30"/>
      <c r="F37" s="25"/>
      <c r="G37" s="25"/>
      <c r="H37" s="48"/>
      <c r="I37" s="46" t="e">
        <f t="shared" si="1"/>
        <v>#REF!</v>
      </c>
      <c r="J37" s="47"/>
    </row>
    <row r="38" spans="2:10" x14ac:dyDescent="0.25">
      <c r="B38" s="49"/>
      <c r="C38" s="49"/>
      <c r="D38" s="57"/>
      <c r="E38" s="30"/>
      <c r="F38" s="25"/>
      <c r="G38" s="25"/>
      <c r="H38" s="48"/>
      <c r="I38" s="46" t="e">
        <f t="shared" si="1"/>
        <v>#REF!</v>
      </c>
      <c r="J38" s="47"/>
    </row>
    <row r="39" spans="2:10" x14ac:dyDescent="0.25">
      <c r="B39" s="49"/>
      <c r="C39" s="49"/>
      <c r="D39" s="57"/>
      <c r="E39" s="50"/>
      <c r="F39" s="25"/>
      <c r="G39" s="48"/>
      <c r="H39" s="48"/>
      <c r="I39" s="46" t="e">
        <f t="shared" si="1"/>
        <v>#REF!</v>
      </c>
      <c r="J39" s="47"/>
    </row>
    <row r="40" spans="2:10" x14ac:dyDescent="0.25">
      <c r="B40" s="49"/>
      <c r="C40" s="49"/>
      <c r="D40" s="57"/>
      <c r="E40" s="50"/>
      <c r="F40" s="25"/>
      <c r="G40" s="48"/>
      <c r="H40" s="48"/>
      <c r="I40" s="46" t="e">
        <f t="shared" si="1"/>
        <v>#REF!</v>
      </c>
      <c r="J40" s="47"/>
    </row>
    <row r="41" spans="2:10" x14ac:dyDescent="0.25">
      <c r="B41" s="49"/>
      <c r="C41" s="49"/>
      <c r="D41" s="49"/>
      <c r="E41" s="50"/>
      <c r="F41" s="25"/>
      <c r="G41" s="48"/>
      <c r="H41" s="49"/>
      <c r="I41" s="65" t="e">
        <f t="shared" si="1"/>
        <v>#REF!</v>
      </c>
      <c r="J41" s="47"/>
    </row>
    <row r="42" spans="2:10" x14ac:dyDescent="0.25">
      <c r="B42" s="49"/>
      <c r="C42" s="49"/>
      <c r="D42" s="49"/>
      <c r="E42" s="50"/>
      <c r="F42" s="25"/>
      <c r="G42" s="48"/>
      <c r="H42" s="49"/>
      <c r="I42" s="46" t="e">
        <f t="shared" si="1"/>
        <v>#REF!</v>
      </c>
      <c r="J42" s="47"/>
    </row>
    <row r="43" spans="2:10" x14ac:dyDescent="0.25">
      <c r="B43" s="49"/>
      <c r="C43" s="49"/>
      <c r="D43" s="49"/>
      <c r="F43" s="25"/>
      <c r="G43" s="48"/>
      <c r="H43" s="49"/>
      <c r="I43" s="46" t="e">
        <f t="shared" si="1"/>
        <v>#REF!</v>
      </c>
      <c r="J43" s="47"/>
    </row>
    <row r="44" spans="2:10" x14ac:dyDescent="0.25">
      <c r="B44" s="49"/>
      <c r="C44" s="49"/>
      <c r="D44" s="49"/>
      <c r="E44" s="50"/>
      <c r="F44" s="25"/>
      <c r="G44" s="48"/>
      <c r="H44" s="49"/>
      <c r="I44" s="46" t="e">
        <f t="shared" si="1"/>
        <v>#REF!</v>
      </c>
      <c r="J44" s="47"/>
    </row>
    <row r="45" spans="2:10" x14ac:dyDescent="0.25">
      <c r="B45" s="49"/>
      <c r="C45" s="49"/>
      <c r="D45" s="49"/>
      <c r="E45" s="50"/>
      <c r="F45" s="25"/>
      <c r="G45" s="48"/>
      <c r="H45" s="49"/>
      <c r="I45" s="46" t="e">
        <f t="shared" si="1"/>
        <v>#REF!</v>
      </c>
      <c r="J45" s="47"/>
    </row>
    <row r="46" spans="2:10" x14ac:dyDescent="0.25">
      <c r="B46" s="49"/>
      <c r="C46" s="49"/>
      <c r="D46" s="49"/>
      <c r="E46" s="25"/>
      <c r="F46" s="25"/>
      <c r="G46" s="51"/>
      <c r="H46" s="49"/>
      <c r="I46" s="105" t="e">
        <f t="shared" si="1"/>
        <v>#REF!</v>
      </c>
      <c r="J46" s="47"/>
    </row>
    <row r="47" spans="2:10" x14ac:dyDescent="0.25">
      <c r="B47" s="49"/>
      <c r="C47" s="49"/>
      <c r="D47" s="49"/>
      <c r="E47" s="25"/>
      <c r="F47" s="25"/>
      <c r="G47" s="51"/>
      <c r="H47" s="49"/>
      <c r="I47" s="105" t="e">
        <f t="shared" si="1"/>
        <v>#REF!</v>
      </c>
      <c r="J47" s="47"/>
    </row>
    <row r="48" spans="2:10" x14ac:dyDescent="0.25">
      <c r="B48" s="49"/>
      <c r="C48" s="49"/>
      <c r="D48" s="49"/>
      <c r="E48" s="25"/>
      <c r="F48" s="25"/>
      <c r="G48" s="51"/>
      <c r="H48" s="49"/>
      <c r="I48" s="105" t="e">
        <f t="shared" si="1"/>
        <v>#REF!</v>
      </c>
      <c r="J48" s="47"/>
    </row>
    <row r="49" spans="2:10" x14ac:dyDescent="0.25">
      <c r="B49" s="46"/>
      <c r="C49" s="53"/>
      <c r="D49" s="53"/>
      <c r="E49" s="33"/>
      <c r="F49" s="33"/>
      <c r="G49" s="51"/>
      <c r="H49" s="46"/>
      <c r="I49" s="46" t="e">
        <f t="shared" si="1"/>
        <v>#REF!</v>
      </c>
      <c r="J49" s="47"/>
    </row>
    <row r="50" spans="2:10" x14ac:dyDescent="0.25">
      <c r="B50" s="49"/>
      <c r="C50" s="54"/>
      <c r="D50" s="54"/>
      <c r="E50" s="25"/>
      <c r="F50" s="25"/>
      <c r="G50" s="51"/>
      <c r="H50" s="49"/>
      <c r="I50" s="46" t="e">
        <f t="shared" si="1"/>
        <v>#REF!</v>
      </c>
      <c r="J50" s="47"/>
    </row>
    <row r="51" spans="2:10" x14ac:dyDescent="0.25">
      <c r="B51" s="49"/>
      <c r="C51" s="54"/>
      <c r="D51" s="54"/>
      <c r="E51" s="25"/>
      <c r="F51" s="25"/>
      <c r="G51" s="51"/>
      <c r="H51" s="49"/>
      <c r="I51" s="46" t="e">
        <f t="shared" si="1"/>
        <v>#REF!</v>
      </c>
      <c r="J51" s="47"/>
    </row>
    <row r="52" spans="2:10" x14ac:dyDescent="0.25">
      <c r="B52" s="49"/>
      <c r="C52" s="54"/>
      <c r="D52" s="54"/>
      <c r="E52" s="25"/>
      <c r="F52" s="25"/>
      <c r="G52" s="51"/>
      <c r="H52" s="49"/>
      <c r="I52" s="46" t="e">
        <f t="shared" si="1"/>
        <v>#REF!</v>
      </c>
      <c r="J52" s="47"/>
    </row>
    <row r="53" spans="2:10" x14ac:dyDescent="0.25">
      <c r="B53" s="49"/>
      <c r="C53" s="54"/>
      <c r="D53" s="54"/>
      <c r="E53" s="25"/>
      <c r="F53" s="25"/>
      <c r="G53" s="51"/>
      <c r="H53" s="49"/>
      <c r="I53" s="46" t="e">
        <f t="shared" si="1"/>
        <v>#REF!</v>
      </c>
      <c r="J53" s="47"/>
    </row>
    <row r="54" spans="2:10" x14ac:dyDescent="0.25">
      <c r="B54" s="49"/>
      <c r="C54" s="54"/>
      <c r="D54" s="54"/>
      <c r="E54" s="25"/>
      <c r="F54" s="25"/>
      <c r="G54" s="51"/>
      <c r="H54" s="49"/>
      <c r="I54" s="46" t="e">
        <f t="shared" si="1"/>
        <v>#REF!</v>
      </c>
      <c r="J54" s="47"/>
    </row>
    <row r="55" spans="2:10" x14ac:dyDescent="0.25">
      <c r="B55" s="49"/>
      <c r="C55" s="54"/>
      <c r="D55" s="54"/>
      <c r="E55" s="25"/>
      <c r="F55" s="25"/>
      <c r="G55" s="51"/>
      <c r="H55" s="49"/>
      <c r="I55" s="46" t="e">
        <f t="shared" si="1"/>
        <v>#REF!</v>
      </c>
    </row>
    <row r="56" spans="2:10" x14ac:dyDescent="0.25">
      <c r="B56" s="49"/>
      <c r="C56" s="63"/>
      <c r="D56" s="63"/>
      <c r="E56" s="25"/>
      <c r="F56" s="25"/>
      <c r="G56" s="51"/>
      <c r="H56" s="49"/>
      <c r="I56" s="46" t="e">
        <f t="shared" si="1"/>
        <v>#REF!</v>
      </c>
    </row>
    <row r="57" spans="2:10" x14ac:dyDescent="0.25">
      <c r="B57" s="49"/>
      <c r="C57" s="63"/>
      <c r="D57" s="63"/>
      <c r="E57" s="25"/>
      <c r="F57" s="25"/>
      <c r="G57" s="51"/>
      <c r="H57" s="49"/>
      <c r="I57" s="46" t="e">
        <f t="shared" si="1"/>
        <v>#REF!</v>
      </c>
    </row>
    <row r="58" spans="2:10" x14ac:dyDescent="0.25">
      <c r="B58" s="49"/>
      <c r="C58" s="54"/>
      <c r="D58" s="54"/>
      <c r="E58" s="25"/>
      <c r="F58" s="25"/>
      <c r="G58" s="51"/>
      <c r="H58" s="49"/>
      <c r="I58" s="46" t="e">
        <f t="shared" si="1"/>
        <v>#REF!</v>
      </c>
    </row>
    <row r="59" spans="2:10" x14ac:dyDescent="0.25">
      <c r="B59" s="49"/>
      <c r="C59" s="54"/>
      <c r="D59" s="54"/>
      <c r="E59" s="25"/>
      <c r="F59" s="25"/>
      <c r="G59" s="51"/>
      <c r="H59" s="49"/>
      <c r="I59" s="46" t="e">
        <f t="shared" si="1"/>
        <v>#REF!</v>
      </c>
    </row>
    <row r="60" spans="2:10" x14ac:dyDescent="0.25">
      <c r="B60" s="49"/>
      <c r="C60" s="54"/>
      <c r="D60" s="54"/>
      <c r="E60" s="25"/>
      <c r="F60" s="25"/>
      <c r="G60" s="51"/>
      <c r="H60" s="49"/>
      <c r="I60" s="46" t="e">
        <f t="shared" si="1"/>
        <v>#REF!</v>
      </c>
    </row>
    <row r="61" spans="2:10" x14ac:dyDescent="0.25">
      <c r="B61" s="49"/>
      <c r="C61" s="54"/>
      <c r="D61" s="54"/>
      <c r="E61" s="25"/>
      <c r="F61" s="25"/>
      <c r="G61" s="51"/>
      <c r="H61" s="49"/>
      <c r="I61" s="46" t="e">
        <f t="shared" si="1"/>
        <v>#REF!</v>
      </c>
    </row>
    <row r="62" spans="2:10" x14ac:dyDescent="0.25">
      <c r="B62" s="49"/>
      <c r="C62" s="54"/>
      <c r="D62" s="54"/>
      <c r="E62" s="25"/>
      <c r="F62" s="25"/>
      <c r="G62" s="51"/>
      <c r="H62" s="49"/>
      <c r="I62" s="46" t="e">
        <f t="shared" si="1"/>
        <v>#REF!</v>
      </c>
    </row>
    <row r="63" spans="2:10" x14ac:dyDescent="0.25">
      <c r="B63" s="49"/>
      <c r="C63" s="49"/>
      <c r="D63" s="49"/>
      <c r="E63" s="25"/>
      <c r="F63" s="25"/>
      <c r="G63" s="51"/>
      <c r="H63" s="49"/>
      <c r="I63" s="46" t="e">
        <f t="shared" si="1"/>
        <v>#REF!</v>
      </c>
    </row>
    <row r="64" spans="2:10" x14ac:dyDescent="0.25">
      <c r="B64" s="49"/>
      <c r="C64" s="49"/>
      <c r="D64" s="49"/>
      <c r="E64" s="25"/>
      <c r="F64" s="25"/>
      <c r="G64" s="51"/>
      <c r="H64" s="49"/>
      <c r="I64" s="46" t="e">
        <f t="shared" si="1"/>
        <v>#REF!</v>
      </c>
    </row>
    <row r="65" spans="2:9" x14ac:dyDescent="0.25">
      <c r="B65" s="49"/>
      <c r="C65" s="49"/>
      <c r="D65" s="49"/>
      <c r="E65" s="25"/>
      <c r="F65" s="25"/>
      <c r="G65" s="51"/>
      <c r="H65" s="49"/>
      <c r="I65" s="46" t="e">
        <f t="shared" ref="I65:I96" si="2">VLOOKUP(E65,BaseDonnéeFournisseur,25,FALSE)</f>
        <v>#REF!</v>
      </c>
    </row>
    <row r="66" spans="2:9" x14ac:dyDescent="0.25">
      <c r="B66" s="49"/>
      <c r="C66" s="54"/>
      <c r="D66" s="54"/>
      <c r="E66" s="25"/>
      <c r="F66" s="25"/>
      <c r="G66" s="51"/>
      <c r="H66" s="49"/>
      <c r="I66" s="46" t="e">
        <f t="shared" si="2"/>
        <v>#REF!</v>
      </c>
    </row>
    <row r="67" spans="2:9" x14ac:dyDescent="0.25">
      <c r="B67" s="49"/>
      <c r="C67" s="49"/>
      <c r="D67" s="49"/>
      <c r="E67" s="25"/>
      <c r="F67" s="25"/>
      <c r="G67" s="51"/>
      <c r="H67" s="49"/>
      <c r="I67" s="46" t="e">
        <f t="shared" si="2"/>
        <v>#REF!</v>
      </c>
    </row>
    <row r="68" spans="2:9" x14ac:dyDescent="0.25">
      <c r="B68" s="49"/>
      <c r="C68" s="49"/>
      <c r="D68" s="49"/>
      <c r="E68" s="25"/>
      <c r="F68" s="25"/>
      <c r="G68" s="51"/>
      <c r="H68" s="49"/>
      <c r="I68" s="46" t="e">
        <f t="shared" si="2"/>
        <v>#REF!</v>
      </c>
    </row>
    <row r="69" spans="2:9" x14ac:dyDescent="0.25">
      <c r="B69" s="49"/>
      <c r="C69" s="49"/>
      <c r="D69" s="49"/>
      <c r="E69" s="25"/>
      <c r="F69" s="25"/>
      <c r="G69" s="51"/>
      <c r="H69" s="49"/>
      <c r="I69" s="46" t="e">
        <f t="shared" si="2"/>
        <v>#REF!</v>
      </c>
    </row>
    <row r="70" spans="2:9" x14ac:dyDescent="0.25">
      <c r="B70" s="49"/>
      <c r="C70" s="49"/>
      <c r="D70" s="49"/>
      <c r="E70" s="25"/>
      <c r="F70" s="25"/>
      <c r="G70" s="51"/>
      <c r="H70" s="49"/>
      <c r="I70" s="46" t="e">
        <f t="shared" si="2"/>
        <v>#REF!</v>
      </c>
    </row>
    <row r="71" spans="2:9" x14ac:dyDescent="0.25">
      <c r="B71" s="49"/>
      <c r="C71" s="49"/>
      <c r="D71" s="49"/>
      <c r="E71" s="25"/>
      <c r="F71" s="25"/>
      <c r="G71" s="51"/>
      <c r="H71" s="49"/>
      <c r="I71" s="46" t="e">
        <f t="shared" si="2"/>
        <v>#REF!</v>
      </c>
    </row>
    <row r="72" spans="2:9" x14ac:dyDescent="0.25">
      <c r="B72" s="49"/>
      <c r="C72" s="49"/>
      <c r="D72" s="49"/>
      <c r="E72" s="25"/>
      <c r="F72" s="25"/>
      <c r="G72" s="51"/>
      <c r="H72" s="49"/>
      <c r="I72" s="46" t="e">
        <f t="shared" si="2"/>
        <v>#REF!</v>
      </c>
    </row>
    <row r="73" spans="2:9" x14ac:dyDescent="0.25">
      <c r="B73" s="49"/>
      <c r="C73" s="49"/>
      <c r="D73" s="49"/>
      <c r="E73" s="25"/>
      <c r="F73" s="25"/>
      <c r="G73" s="51"/>
      <c r="H73" s="49"/>
      <c r="I73" s="46" t="e">
        <f t="shared" si="2"/>
        <v>#REF!</v>
      </c>
    </row>
    <row r="74" spans="2:9" x14ac:dyDescent="0.25">
      <c r="B74" s="49"/>
      <c r="C74" s="49"/>
      <c r="D74" s="49"/>
      <c r="E74" s="25"/>
      <c r="F74" s="25"/>
      <c r="G74" s="51"/>
      <c r="H74" s="49"/>
      <c r="I74" s="46" t="e">
        <f t="shared" si="2"/>
        <v>#REF!</v>
      </c>
    </row>
    <row r="75" spans="2:9" x14ac:dyDescent="0.25">
      <c r="B75" s="49"/>
      <c r="C75" s="49"/>
      <c r="D75" s="49"/>
      <c r="E75" s="25"/>
      <c r="F75" s="25"/>
      <c r="G75" s="51"/>
      <c r="H75" s="49"/>
      <c r="I75" s="46" t="e">
        <f t="shared" si="2"/>
        <v>#REF!</v>
      </c>
    </row>
    <row r="76" spans="2:9" x14ac:dyDescent="0.25">
      <c r="B76" s="49"/>
      <c r="C76" s="49"/>
      <c r="D76" s="49"/>
      <c r="E76" s="25"/>
      <c r="F76" s="25"/>
      <c r="G76" s="51"/>
      <c r="H76" s="49"/>
      <c r="I76" s="46" t="e">
        <f t="shared" si="2"/>
        <v>#REF!</v>
      </c>
    </row>
    <row r="77" spans="2:9" x14ac:dyDescent="0.25">
      <c r="B77" s="49"/>
      <c r="C77" s="49"/>
      <c r="D77" s="49"/>
      <c r="E77" s="25"/>
      <c r="F77" s="25"/>
      <c r="G77" s="51"/>
      <c r="H77" s="49"/>
      <c r="I77" s="46" t="e">
        <f t="shared" si="2"/>
        <v>#REF!</v>
      </c>
    </row>
    <row r="78" spans="2:9" x14ac:dyDescent="0.25">
      <c r="B78" s="49"/>
      <c r="C78" s="49"/>
      <c r="D78" s="49"/>
      <c r="E78" s="25"/>
      <c r="F78" s="25"/>
      <c r="G78" s="51"/>
      <c r="H78" s="49"/>
      <c r="I78" s="46" t="e">
        <f t="shared" si="2"/>
        <v>#REF!</v>
      </c>
    </row>
    <row r="79" spans="2:9" x14ac:dyDescent="0.25">
      <c r="B79" s="49"/>
      <c r="C79" s="49"/>
      <c r="D79" s="49"/>
      <c r="E79" s="25"/>
      <c r="F79" s="25"/>
      <c r="G79" s="51"/>
      <c r="H79" s="49"/>
      <c r="I79" s="46" t="e">
        <f t="shared" si="2"/>
        <v>#REF!</v>
      </c>
    </row>
    <row r="80" spans="2:9" x14ac:dyDescent="0.25">
      <c r="B80" s="49"/>
      <c r="C80" s="49"/>
      <c r="D80" s="49"/>
      <c r="E80" s="25"/>
      <c r="F80" s="25"/>
      <c r="G80" s="51"/>
      <c r="H80" s="49"/>
      <c r="I80" s="46" t="e">
        <f t="shared" si="2"/>
        <v>#REF!</v>
      </c>
    </row>
    <row r="81" spans="2:9" x14ac:dyDescent="0.25">
      <c r="B81" s="49"/>
      <c r="C81" s="49"/>
      <c r="D81" s="49"/>
      <c r="E81" s="25"/>
      <c r="F81" s="25"/>
      <c r="G81" s="51"/>
      <c r="H81" s="49"/>
      <c r="I81" s="46" t="e">
        <f t="shared" si="2"/>
        <v>#REF!</v>
      </c>
    </row>
    <row r="82" spans="2:9" x14ac:dyDescent="0.25">
      <c r="B82" s="49"/>
      <c r="C82" s="49"/>
      <c r="D82" s="49"/>
      <c r="E82" s="25"/>
      <c r="F82" s="25"/>
      <c r="G82" s="51"/>
      <c r="H82" s="49"/>
      <c r="I82" s="46" t="e">
        <f t="shared" si="2"/>
        <v>#REF!</v>
      </c>
    </row>
    <row r="83" spans="2:9" x14ac:dyDescent="0.25">
      <c r="B83" s="49"/>
      <c r="C83" s="49"/>
      <c r="D83" s="49"/>
      <c r="E83" s="25"/>
      <c r="F83" s="25"/>
      <c r="G83" s="51"/>
      <c r="H83" s="49"/>
      <c r="I83" s="46" t="e">
        <f t="shared" si="2"/>
        <v>#REF!</v>
      </c>
    </row>
    <row r="84" spans="2:9" x14ac:dyDescent="0.25">
      <c r="B84" s="49"/>
      <c r="C84" s="49"/>
      <c r="D84" s="49"/>
      <c r="E84" s="25"/>
      <c r="F84" s="25"/>
      <c r="G84" s="51"/>
      <c r="H84" s="49"/>
      <c r="I84" s="46" t="e">
        <f t="shared" si="2"/>
        <v>#REF!</v>
      </c>
    </row>
    <row r="85" spans="2:9" x14ac:dyDescent="0.25">
      <c r="B85" s="49"/>
      <c r="C85" s="49"/>
      <c r="D85" s="49"/>
      <c r="E85" s="25"/>
      <c r="F85" s="25"/>
      <c r="G85" s="51"/>
      <c r="H85" s="49"/>
      <c r="I85" s="46" t="e">
        <f t="shared" si="2"/>
        <v>#REF!</v>
      </c>
    </row>
    <row r="86" spans="2:9" x14ac:dyDescent="0.25">
      <c r="B86" s="49"/>
      <c r="C86" s="49"/>
      <c r="D86" s="49"/>
      <c r="E86" s="25"/>
      <c r="F86" s="25"/>
      <c r="G86" s="51"/>
      <c r="H86" s="49"/>
      <c r="I86" s="46" t="e">
        <f t="shared" si="2"/>
        <v>#REF!</v>
      </c>
    </row>
    <row r="87" spans="2:9" x14ac:dyDescent="0.25">
      <c r="B87" s="49"/>
      <c r="C87" s="49"/>
      <c r="D87" s="49"/>
      <c r="E87" s="25"/>
      <c r="F87" s="25"/>
      <c r="G87" s="51"/>
      <c r="H87" s="49"/>
      <c r="I87" s="46" t="e">
        <f t="shared" si="2"/>
        <v>#REF!</v>
      </c>
    </row>
    <row r="88" spans="2:9" x14ac:dyDescent="0.25">
      <c r="B88" s="49"/>
      <c r="C88" s="49"/>
      <c r="D88" s="49"/>
      <c r="E88" s="25"/>
      <c r="F88" s="25"/>
      <c r="G88" s="51"/>
      <c r="H88" s="49"/>
      <c r="I88" s="46" t="e">
        <f t="shared" si="2"/>
        <v>#REF!</v>
      </c>
    </row>
    <row r="89" spans="2:9" x14ac:dyDescent="0.25">
      <c r="B89" s="49"/>
      <c r="C89" s="49"/>
      <c r="D89" s="49"/>
      <c r="E89" s="25"/>
      <c r="F89" s="25"/>
      <c r="G89" s="51"/>
      <c r="H89" s="49"/>
      <c r="I89" s="46" t="e">
        <f t="shared" si="2"/>
        <v>#REF!</v>
      </c>
    </row>
    <row r="90" spans="2:9" x14ac:dyDescent="0.25">
      <c r="B90" s="49"/>
      <c r="C90" s="49"/>
      <c r="D90" s="49"/>
      <c r="E90" s="25"/>
      <c r="F90" s="25"/>
      <c r="G90" s="51"/>
      <c r="H90" s="49"/>
      <c r="I90" s="46" t="e">
        <f t="shared" si="2"/>
        <v>#REF!</v>
      </c>
    </row>
    <row r="91" spans="2:9" x14ac:dyDescent="0.25">
      <c r="B91" s="46"/>
      <c r="C91" s="53"/>
      <c r="D91" s="53"/>
      <c r="E91" s="33"/>
      <c r="F91" s="33"/>
      <c r="G91" s="51"/>
      <c r="H91" s="46"/>
      <c r="I91" s="46" t="e">
        <f t="shared" si="2"/>
        <v>#REF!</v>
      </c>
    </row>
    <row r="92" spans="2:9" x14ac:dyDescent="0.25">
      <c r="B92" s="49"/>
      <c r="C92" s="54"/>
      <c r="D92" s="54"/>
      <c r="E92" s="25"/>
      <c r="F92" s="25"/>
      <c r="G92" s="51"/>
      <c r="H92" s="49"/>
      <c r="I92" s="46" t="e">
        <f t="shared" si="2"/>
        <v>#REF!</v>
      </c>
    </row>
    <row r="93" spans="2:9" x14ac:dyDescent="0.25">
      <c r="B93" s="49"/>
      <c r="C93" s="54"/>
      <c r="D93" s="54"/>
      <c r="E93" s="25"/>
      <c r="F93" s="25"/>
      <c r="G93" s="51"/>
      <c r="H93" s="49"/>
      <c r="I93" s="46" t="e">
        <f t="shared" si="2"/>
        <v>#REF!</v>
      </c>
    </row>
    <row r="94" spans="2:9" x14ac:dyDescent="0.25">
      <c r="B94" s="49"/>
      <c r="C94" s="54"/>
      <c r="D94" s="54"/>
      <c r="E94" s="25"/>
      <c r="F94" s="25"/>
      <c r="G94" s="51"/>
      <c r="H94" s="49"/>
      <c r="I94" s="46" t="e">
        <f t="shared" si="2"/>
        <v>#REF!</v>
      </c>
    </row>
    <row r="95" spans="2:9" x14ac:dyDescent="0.25">
      <c r="B95" s="49"/>
      <c r="C95" s="54"/>
      <c r="D95" s="54"/>
      <c r="E95" s="25"/>
      <c r="F95" s="25"/>
      <c r="G95" s="51"/>
      <c r="H95" s="49"/>
      <c r="I95" s="46" t="e">
        <f t="shared" si="2"/>
        <v>#REF!</v>
      </c>
    </row>
    <row r="96" spans="2:9" x14ac:dyDescent="0.25">
      <c r="B96" s="49"/>
      <c r="C96" s="54"/>
      <c r="D96" s="54"/>
      <c r="E96" s="25"/>
      <c r="F96" s="25"/>
      <c r="G96" s="51"/>
      <c r="H96" s="49"/>
      <c r="I96" s="46" t="e">
        <f t="shared" si="2"/>
        <v>#REF!</v>
      </c>
    </row>
    <row r="97" spans="2:9" x14ac:dyDescent="0.25">
      <c r="B97" s="49"/>
      <c r="C97" s="54"/>
      <c r="D97" s="54"/>
      <c r="E97" s="25"/>
      <c r="F97" s="25"/>
      <c r="G97" s="51"/>
      <c r="H97" s="49"/>
      <c r="I97" s="46" t="e">
        <f t="shared" ref="I97:I132" si="3">VLOOKUP(E97,BaseDonnéeFournisseur,25,FALSE)</f>
        <v>#REF!</v>
      </c>
    </row>
    <row r="98" spans="2:9" x14ac:dyDescent="0.25">
      <c r="B98" s="49"/>
      <c r="C98" s="63"/>
      <c r="D98" s="63"/>
      <c r="E98" s="25"/>
      <c r="F98" s="25"/>
      <c r="G98" s="51"/>
      <c r="H98" s="49"/>
      <c r="I98" s="46" t="e">
        <f t="shared" si="3"/>
        <v>#REF!</v>
      </c>
    </row>
    <row r="99" spans="2:9" x14ac:dyDescent="0.25">
      <c r="B99" s="49"/>
      <c r="C99" s="63"/>
      <c r="D99" s="63"/>
      <c r="E99" s="25"/>
      <c r="F99" s="25"/>
      <c r="G99" s="51"/>
      <c r="H99" s="49"/>
      <c r="I99" s="46" t="e">
        <f t="shared" si="3"/>
        <v>#REF!</v>
      </c>
    </row>
    <row r="100" spans="2:9" x14ac:dyDescent="0.25">
      <c r="B100" s="49"/>
      <c r="C100" s="54"/>
      <c r="D100" s="54"/>
      <c r="E100" s="25"/>
      <c r="F100" s="25"/>
      <c r="G100" s="51"/>
      <c r="H100" s="49"/>
      <c r="I100" s="46" t="e">
        <f t="shared" si="3"/>
        <v>#REF!</v>
      </c>
    </row>
    <row r="101" spans="2:9" x14ac:dyDescent="0.25">
      <c r="B101" s="49"/>
      <c r="C101" s="54"/>
      <c r="D101" s="54"/>
      <c r="E101" s="25"/>
      <c r="F101" s="25"/>
      <c r="G101" s="51"/>
      <c r="H101" s="49"/>
      <c r="I101" s="46" t="e">
        <f t="shared" si="3"/>
        <v>#REF!</v>
      </c>
    </row>
    <row r="102" spans="2:9" x14ac:dyDescent="0.25">
      <c r="B102" s="49"/>
      <c r="C102" s="54"/>
      <c r="D102" s="54"/>
      <c r="E102" s="25"/>
      <c r="F102" s="25"/>
      <c r="G102" s="51"/>
      <c r="H102" s="49"/>
      <c r="I102" s="46" t="e">
        <f t="shared" si="3"/>
        <v>#REF!</v>
      </c>
    </row>
    <row r="103" spans="2:9" x14ac:dyDescent="0.25">
      <c r="B103" s="49"/>
      <c r="C103" s="54"/>
      <c r="D103" s="54"/>
      <c r="E103" s="25"/>
      <c r="F103" s="25"/>
      <c r="G103" s="51"/>
      <c r="H103" s="49"/>
      <c r="I103" s="46" t="e">
        <f t="shared" si="3"/>
        <v>#REF!</v>
      </c>
    </row>
    <row r="104" spans="2:9" x14ac:dyDescent="0.25">
      <c r="B104" s="49"/>
      <c r="C104" s="54"/>
      <c r="D104" s="54"/>
      <c r="E104" s="25"/>
      <c r="F104" s="25"/>
      <c r="G104" s="51"/>
      <c r="H104" s="49"/>
      <c r="I104" s="46" t="e">
        <f t="shared" si="3"/>
        <v>#REF!</v>
      </c>
    </row>
    <row r="105" spans="2:9" x14ac:dyDescent="0.25">
      <c r="B105" s="49"/>
      <c r="C105" s="49"/>
      <c r="D105" s="49"/>
      <c r="E105" s="25"/>
      <c r="F105" s="25"/>
      <c r="G105" s="51"/>
      <c r="H105" s="49"/>
      <c r="I105" s="46" t="e">
        <f t="shared" si="3"/>
        <v>#REF!</v>
      </c>
    </row>
    <row r="106" spans="2:9" x14ac:dyDescent="0.25">
      <c r="B106" s="49"/>
      <c r="C106" s="49"/>
      <c r="D106" s="49"/>
      <c r="E106" s="25"/>
      <c r="F106" s="25"/>
      <c r="G106" s="51"/>
      <c r="H106" s="49"/>
      <c r="I106" s="46" t="e">
        <f t="shared" si="3"/>
        <v>#REF!</v>
      </c>
    </row>
    <row r="107" spans="2:9" x14ac:dyDescent="0.25">
      <c r="B107" s="49"/>
      <c r="C107" s="49"/>
      <c r="D107" s="49"/>
      <c r="E107" s="25"/>
      <c r="F107" s="25"/>
      <c r="G107" s="51"/>
      <c r="H107" s="49"/>
      <c r="I107" s="46" t="e">
        <f t="shared" si="3"/>
        <v>#REF!</v>
      </c>
    </row>
    <row r="108" spans="2:9" x14ac:dyDescent="0.25">
      <c r="B108" s="49"/>
      <c r="C108" s="54"/>
      <c r="D108" s="54"/>
      <c r="E108" s="25"/>
      <c r="F108" s="25"/>
      <c r="G108" s="51"/>
      <c r="H108" s="49"/>
      <c r="I108" s="46" t="e">
        <f t="shared" si="3"/>
        <v>#REF!</v>
      </c>
    </row>
    <row r="109" spans="2:9" x14ac:dyDescent="0.25">
      <c r="B109" s="49"/>
      <c r="C109" s="49"/>
      <c r="D109" s="49"/>
      <c r="E109" s="25"/>
      <c r="F109" s="25"/>
      <c r="G109" s="51"/>
      <c r="H109" s="49"/>
      <c r="I109" s="46" t="e">
        <f t="shared" si="3"/>
        <v>#REF!</v>
      </c>
    </row>
    <row r="110" spans="2:9" x14ac:dyDescent="0.25">
      <c r="B110" s="49"/>
      <c r="C110" s="49"/>
      <c r="D110" s="49"/>
      <c r="E110" s="25"/>
      <c r="F110" s="25"/>
      <c r="G110" s="51"/>
      <c r="H110" s="49"/>
      <c r="I110" s="46" t="e">
        <f t="shared" si="3"/>
        <v>#REF!</v>
      </c>
    </row>
    <row r="111" spans="2:9" x14ac:dyDescent="0.25">
      <c r="B111" s="49"/>
      <c r="C111" s="49"/>
      <c r="D111" s="49"/>
      <c r="E111" s="25"/>
      <c r="F111" s="25"/>
      <c r="G111" s="51"/>
      <c r="H111" s="49"/>
      <c r="I111" s="46" t="e">
        <f t="shared" si="3"/>
        <v>#REF!</v>
      </c>
    </row>
    <row r="112" spans="2:9" x14ac:dyDescent="0.25">
      <c r="B112" s="49"/>
      <c r="C112" s="49"/>
      <c r="D112" s="49"/>
      <c r="E112" s="25"/>
      <c r="F112" s="25"/>
      <c r="G112" s="51"/>
      <c r="H112" s="49"/>
      <c r="I112" s="46" t="e">
        <f t="shared" si="3"/>
        <v>#REF!</v>
      </c>
    </row>
    <row r="113" spans="2:9" x14ac:dyDescent="0.25">
      <c r="B113" s="49"/>
      <c r="C113" s="49"/>
      <c r="D113" s="49"/>
      <c r="E113" s="25"/>
      <c r="F113" s="25"/>
      <c r="G113" s="51"/>
      <c r="H113" s="49"/>
      <c r="I113" s="46" t="e">
        <f t="shared" si="3"/>
        <v>#REF!</v>
      </c>
    </row>
    <row r="114" spans="2:9" x14ac:dyDescent="0.25">
      <c r="B114" s="49"/>
      <c r="C114" s="49"/>
      <c r="D114" s="49"/>
      <c r="E114" s="25"/>
      <c r="F114" s="25"/>
      <c r="G114" s="51"/>
      <c r="H114" s="49"/>
      <c r="I114" s="46" t="e">
        <f t="shared" si="3"/>
        <v>#REF!</v>
      </c>
    </row>
    <row r="115" spans="2:9" x14ac:dyDescent="0.25">
      <c r="B115" s="49"/>
      <c r="C115" s="49"/>
      <c r="D115" s="49"/>
      <c r="E115" s="25"/>
      <c r="F115" s="25"/>
      <c r="G115" s="51"/>
      <c r="H115" s="49"/>
      <c r="I115" s="46" t="e">
        <f t="shared" si="3"/>
        <v>#REF!</v>
      </c>
    </row>
    <row r="116" spans="2:9" x14ac:dyDescent="0.25">
      <c r="B116" s="49"/>
      <c r="C116" s="49"/>
      <c r="D116" s="49"/>
      <c r="E116" s="25"/>
      <c r="F116" s="25"/>
      <c r="G116" s="51"/>
      <c r="H116" s="49"/>
      <c r="I116" s="46" t="e">
        <f t="shared" si="3"/>
        <v>#REF!</v>
      </c>
    </row>
    <row r="117" spans="2:9" x14ac:dyDescent="0.25">
      <c r="B117" s="49"/>
      <c r="C117" s="49"/>
      <c r="D117" s="49"/>
      <c r="E117" s="25"/>
      <c r="F117" s="25"/>
      <c r="G117" s="51"/>
      <c r="H117" s="49"/>
      <c r="I117" s="46" t="e">
        <f t="shared" si="3"/>
        <v>#REF!</v>
      </c>
    </row>
    <row r="118" spans="2:9" x14ac:dyDescent="0.25">
      <c r="B118" s="49"/>
      <c r="C118" s="49"/>
      <c r="D118" s="49"/>
      <c r="E118" s="25"/>
      <c r="F118" s="25"/>
      <c r="G118" s="51"/>
      <c r="H118" s="49"/>
      <c r="I118" s="46" t="e">
        <f t="shared" si="3"/>
        <v>#REF!</v>
      </c>
    </row>
    <row r="119" spans="2:9" x14ac:dyDescent="0.25">
      <c r="B119" s="49"/>
      <c r="C119" s="49"/>
      <c r="D119" s="49"/>
      <c r="E119" s="25"/>
      <c r="F119" s="25"/>
      <c r="G119" s="51"/>
      <c r="H119" s="49"/>
      <c r="I119" s="46" t="e">
        <f t="shared" si="3"/>
        <v>#REF!</v>
      </c>
    </row>
    <row r="120" spans="2:9" x14ac:dyDescent="0.25">
      <c r="B120" s="49"/>
      <c r="C120" s="49"/>
      <c r="D120" s="49"/>
      <c r="E120" s="25"/>
      <c r="F120" s="25"/>
      <c r="G120" s="51"/>
      <c r="H120" s="49"/>
      <c r="I120" s="46" t="e">
        <f t="shared" si="3"/>
        <v>#REF!</v>
      </c>
    </row>
    <row r="121" spans="2:9" x14ac:dyDescent="0.25">
      <c r="B121" s="49"/>
      <c r="C121" s="49"/>
      <c r="D121" s="49"/>
      <c r="E121" s="25"/>
      <c r="F121" s="25"/>
      <c r="G121" s="51"/>
      <c r="H121" s="49"/>
      <c r="I121" s="46" t="e">
        <f t="shared" si="3"/>
        <v>#REF!</v>
      </c>
    </row>
    <row r="122" spans="2:9" x14ac:dyDescent="0.25">
      <c r="B122" s="49"/>
      <c r="C122" s="49"/>
      <c r="D122" s="49"/>
      <c r="E122" s="25"/>
      <c r="F122" s="25"/>
      <c r="G122" s="51"/>
      <c r="H122" s="49"/>
      <c r="I122" s="46" t="e">
        <f t="shared" si="3"/>
        <v>#REF!</v>
      </c>
    </row>
    <row r="123" spans="2:9" x14ac:dyDescent="0.25">
      <c r="B123" s="49"/>
      <c r="C123" s="49"/>
      <c r="D123" s="49"/>
      <c r="E123" s="25"/>
      <c r="F123" s="25"/>
      <c r="G123" s="51"/>
      <c r="H123" s="49"/>
      <c r="I123" s="46" t="e">
        <f t="shared" si="3"/>
        <v>#REF!</v>
      </c>
    </row>
    <row r="124" spans="2:9" x14ac:dyDescent="0.25">
      <c r="B124" s="49"/>
      <c r="C124" s="49"/>
      <c r="D124" s="49"/>
      <c r="E124" s="25"/>
      <c r="F124" s="25"/>
      <c r="G124" s="51"/>
      <c r="H124" s="49"/>
      <c r="I124" s="46" t="e">
        <f t="shared" si="3"/>
        <v>#REF!</v>
      </c>
    </row>
    <row r="125" spans="2:9" x14ac:dyDescent="0.25">
      <c r="B125" s="49"/>
      <c r="C125" s="49"/>
      <c r="D125" s="49"/>
      <c r="E125" s="25"/>
      <c r="F125" s="25"/>
      <c r="G125" s="51"/>
      <c r="H125" s="49"/>
      <c r="I125" s="46" t="e">
        <f t="shared" si="3"/>
        <v>#REF!</v>
      </c>
    </row>
    <row r="126" spans="2:9" x14ac:dyDescent="0.25">
      <c r="B126" s="49"/>
      <c r="C126" s="49"/>
      <c r="D126" s="49"/>
      <c r="E126" s="25"/>
      <c r="F126" s="25"/>
      <c r="G126" s="51"/>
      <c r="H126" s="49"/>
      <c r="I126" s="46" t="e">
        <f t="shared" si="3"/>
        <v>#REF!</v>
      </c>
    </row>
    <row r="127" spans="2:9" x14ac:dyDescent="0.25">
      <c r="B127" s="49"/>
      <c r="C127" s="49"/>
      <c r="D127" s="49"/>
      <c r="E127" s="25"/>
      <c r="F127" s="25"/>
      <c r="G127" s="51"/>
      <c r="H127" s="49"/>
      <c r="I127" s="46" t="e">
        <f t="shared" si="3"/>
        <v>#REF!</v>
      </c>
    </row>
    <row r="128" spans="2:9" x14ac:dyDescent="0.25">
      <c r="B128" s="49"/>
      <c r="C128" s="49"/>
      <c r="D128" s="49"/>
      <c r="E128" s="25"/>
      <c r="F128" s="25"/>
      <c r="G128" s="51"/>
      <c r="H128" s="49"/>
      <c r="I128" s="15" t="e">
        <f t="shared" si="3"/>
        <v>#REF!</v>
      </c>
    </row>
    <row r="129" spans="2:9" x14ac:dyDescent="0.25">
      <c r="B129" s="49"/>
      <c r="C129" s="49"/>
      <c r="D129" s="49"/>
      <c r="E129" s="25"/>
      <c r="F129" s="25"/>
      <c r="G129" s="51"/>
      <c r="H129" s="49"/>
      <c r="I129" s="15" t="e">
        <f t="shared" si="3"/>
        <v>#REF!</v>
      </c>
    </row>
    <row r="130" spans="2:9" x14ac:dyDescent="0.25">
      <c r="B130" s="49"/>
      <c r="C130" s="49"/>
      <c r="D130" s="49"/>
      <c r="E130" s="25"/>
      <c r="F130" s="25"/>
      <c r="G130" s="51"/>
      <c r="H130" s="49"/>
      <c r="I130" s="15" t="e">
        <f t="shared" si="3"/>
        <v>#REF!</v>
      </c>
    </row>
    <row r="131" spans="2:9" x14ac:dyDescent="0.25">
      <c r="B131" s="49"/>
      <c r="C131" s="49"/>
      <c r="D131" s="49"/>
      <c r="E131" s="25"/>
      <c r="F131" s="25"/>
      <c r="G131" s="51"/>
      <c r="H131" s="49"/>
      <c r="I131" s="15" t="e">
        <f t="shared" si="3"/>
        <v>#REF!</v>
      </c>
    </row>
    <row r="132" spans="2:9" x14ac:dyDescent="0.25">
      <c r="B132" s="49"/>
      <c r="C132" s="49"/>
      <c r="D132" s="49"/>
      <c r="E132" s="25"/>
      <c r="F132" s="25"/>
      <c r="G132" s="51"/>
      <c r="H132" s="49"/>
      <c r="I132" s="15" t="e">
        <f t="shared" si="3"/>
        <v>#REF!</v>
      </c>
    </row>
  </sheetData>
  <autoFilter ref="B6:H132" xr:uid="{0CDE46F5-5166-434F-A121-EEE44AF83BD3}"/>
  <conditionalFormatting sqref="I7:I40 I42:I127">
    <cfRule type="containsErrors" dxfId="14" priority="3">
      <formula>ISERROR(I7)</formula>
    </cfRule>
  </conditionalFormatting>
  <conditionalFormatting sqref="I1:I1048576">
    <cfRule type="containsText" dxfId="13" priority="1" operator="containsText" text="Chèque">
      <formula>NOT(ISERROR(SEARCH("Chèque",I1)))</formula>
    </cfRule>
    <cfRule type="containsText" dxfId="12" priority="2" operator="containsText" text="Traite">
      <formula>NOT(ISERROR(SEARCH("Traite",I1)))</formula>
    </cfRule>
  </conditionalFormatting>
  <dataValidations count="1">
    <dataValidation type="list" allowBlank="1" showInputMessage="1" showErrorMessage="1" sqref="J7:J54" xr:uid="{3A373FDA-3CBE-4401-BFB9-C6C71B819621}">
      <formula1>"Virement, Chèque"</formula1>
    </dataValidation>
  </dataValidations>
  <pageMargins left="0.7" right="0.7" top="0.75" bottom="0.75" header="0.3" footer="0.3"/>
  <pageSetup paperSize="2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1F094-963C-4FFB-9D5F-B764397DAB52}">
  <sheetPr codeName="Feuil7"/>
  <dimension ref="A1:J128"/>
  <sheetViews>
    <sheetView showGridLines="0" workbookViewId="0">
      <selection activeCell="B7" sqref="B7:I70"/>
    </sheetView>
  </sheetViews>
  <sheetFormatPr baseColWidth="10" defaultRowHeight="15" x14ac:dyDescent="0.25"/>
  <cols>
    <col min="1" max="1" width="7.5703125" style="15" bestFit="1" customWidth="1"/>
    <col min="2" max="2" width="11.42578125" style="15"/>
    <col min="3" max="3" width="14.140625" style="56" customWidth="1"/>
    <col min="4" max="4" width="14.5703125" style="56" bestFit="1" customWidth="1"/>
    <col min="5" max="5" width="19.42578125" style="15" bestFit="1" customWidth="1"/>
    <col min="6" max="6" width="17.140625" style="15" customWidth="1"/>
    <col min="7" max="7" width="16.7109375" style="55" customWidth="1"/>
    <col min="8" max="8" width="9.28515625" style="15" customWidth="1"/>
    <col min="9" max="9" width="11.42578125" style="15"/>
    <col min="10" max="10" width="5.7109375" style="15" customWidth="1"/>
    <col min="11" max="11" width="4.42578125" style="15" customWidth="1"/>
    <col min="12" max="16384" width="11.42578125" style="15"/>
  </cols>
  <sheetData>
    <row r="1" spans="1:10" x14ac:dyDescent="0.25">
      <c r="G1" s="79"/>
      <c r="I1" s="41"/>
    </row>
    <row r="2" spans="1:10" ht="21" x14ac:dyDescent="0.35">
      <c r="B2" s="44" t="s">
        <v>42</v>
      </c>
      <c r="E2" s="56" t="s">
        <v>33</v>
      </c>
      <c r="F2" s="45">
        <f>SUMIF(ModalitéOct,"Virement",MontantOct)</f>
        <v>0</v>
      </c>
      <c r="G2" s="79"/>
      <c r="I2" s="41"/>
    </row>
    <row r="3" spans="1:10" ht="18.75" x14ac:dyDescent="0.3">
      <c r="E3" s="56" t="s">
        <v>1</v>
      </c>
      <c r="F3" s="83">
        <f>SUMIF(ModalitéOct,"Chèque",MontantOct)</f>
        <v>0</v>
      </c>
      <c r="G3" s="79"/>
      <c r="I3" s="41"/>
    </row>
    <row r="4" spans="1:10" ht="21" x14ac:dyDescent="0.35">
      <c r="B4" s="60"/>
      <c r="C4" s="56" t="s">
        <v>82</v>
      </c>
      <c r="D4" s="90">
        <f>(SUM(F2:F3))</f>
        <v>0</v>
      </c>
      <c r="E4" s="56" t="s">
        <v>41</v>
      </c>
      <c r="F4" s="84">
        <f>SUMIF(ModalitéOct,"Traite",MontantOct)</f>
        <v>0</v>
      </c>
      <c r="G4" s="79"/>
      <c r="I4" s="41"/>
    </row>
    <row r="6" spans="1:10" ht="25.5" x14ac:dyDescent="0.25">
      <c r="B6" s="39" t="s">
        <v>38</v>
      </c>
      <c r="C6" s="85" t="s">
        <v>40</v>
      </c>
      <c r="D6" s="38" t="s">
        <v>31</v>
      </c>
      <c r="E6" s="39" t="s">
        <v>2</v>
      </c>
      <c r="F6" s="39" t="s">
        <v>29</v>
      </c>
      <c r="G6" s="81" t="s">
        <v>34</v>
      </c>
      <c r="H6" s="39" t="s">
        <v>30</v>
      </c>
      <c r="I6" s="39" t="s">
        <v>79</v>
      </c>
      <c r="J6" s="14"/>
    </row>
    <row r="7" spans="1:10" x14ac:dyDescent="0.25">
      <c r="A7" s="93"/>
      <c r="B7" s="46"/>
      <c r="C7" s="86"/>
      <c r="D7" s="91"/>
      <c r="E7" s="61"/>
      <c r="F7" s="33"/>
      <c r="H7" s="46"/>
      <c r="I7" s="46"/>
      <c r="J7" s="47"/>
    </row>
    <row r="8" spans="1:10" x14ac:dyDescent="0.25">
      <c r="A8" s="93"/>
      <c r="B8" s="49"/>
      <c r="C8" s="87"/>
      <c r="D8" s="92"/>
      <c r="E8" s="62"/>
      <c r="F8" s="25"/>
      <c r="H8" s="49"/>
      <c r="I8" s="46"/>
      <c r="J8" s="47"/>
    </row>
    <row r="9" spans="1:10" x14ac:dyDescent="0.25">
      <c r="A9" s="93"/>
      <c r="B9" s="49"/>
      <c r="C9" s="87"/>
      <c r="D9" s="92"/>
      <c r="E9" s="62"/>
      <c r="F9" s="25"/>
      <c r="H9" s="49"/>
      <c r="I9" s="46"/>
      <c r="J9" s="47"/>
    </row>
    <row r="10" spans="1:10" x14ac:dyDescent="0.25">
      <c r="A10" s="93"/>
      <c r="B10" s="49"/>
      <c r="C10" s="87"/>
      <c r="D10" s="92"/>
      <c r="E10" s="62"/>
      <c r="F10" s="25"/>
      <c r="H10" s="49"/>
      <c r="I10" s="46"/>
      <c r="J10" s="47"/>
    </row>
    <row r="11" spans="1:10" x14ac:dyDescent="0.25">
      <c r="A11" s="93"/>
      <c r="B11" s="49"/>
      <c r="C11" s="87"/>
      <c r="D11" s="92"/>
      <c r="E11" s="62"/>
      <c r="F11" s="25"/>
      <c r="H11" s="49"/>
      <c r="I11" s="46"/>
      <c r="J11" s="47"/>
    </row>
    <row r="12" spans="1:10" x14ac:dyDescent="0.25">
      <c r="A12" s="93"/>
      <c r="B12" s="49"/>
      <c r="C12" s="87"/>
      <c r="D12" s="92"/>
      <c r="E12" s="62"/>
      <c r="F12" s="25"/>
      <c r="H12" s="49"/>
      <c r="I12" s="46"/>
      <c r="J12" s="47"/>
    </row>
    <row r="13" spans="1:10" x14ac:dyDescent="0.25">
      <c r="A13" s="93"/>
      <c r="B13" s="49"/>
      <c r="C13" s="87"/>
      <c r="D13" s="92"/>
      <c r="E13" s="62"/>
      <c r="F13" s="25"/>
      <c r="H13" s="49"/>
      <c r="I13" s="46"/>
      <c r="J13" s="47"/>
    </row>
    <row r="14" spans="1:10" x14ac:dyDescent="0.25">
      <c r="A14" s="93"/>
      <c r="B14" s="49"/>
      <c r="C14" s="88"/>
      <c r="D14" s="92"/>
      <c r="E14" s="62"/>
      <c r="F14" s="25"/>
      <c r="H14" s="49"/>
      <c r="I14" s="46"/>
      <c r="J14" s="47"/>
    </row>
    <row r="15" spans="1:10" x14ac:dyDescent="0.25">
      <c r="A15" s="93"/>
      <c r="B15" s="49"/>
      <c r="C15" s="88"/>
      <c r="D15" s="92"/>
      <c r="E15" s="62"/>
      <c r="F15" s="25"/>
      <c r="H15" s="49"/>
      <c r="I15" s="46"/>
      <c r="J15" s="47"/>
    </row>
    <row r="16" spans="1:10" x14ac:dyDescent="0.25">
      <c r="A16" s="93"/>
      <c r="B16" s="49"/>
      <c r="C16" s="87"/>
      <c r="D16" s="92"/>
      <c r="E16" s="62"/>
      <c r="F16" s="25"/>
      <c r="H16" s="49"/>
      <c r="I16" s="46"/>
      <c r="J16" s="47"/>
    </row>
    <row r="17" spans="1:10" x14ac:dyDescent="0.25">
      <c r="A17" s="93"/>
      <c r="B17" s="49"/>
      <c r="C17" s="87"/>
      <c r="D17" s="92"/>
      <c r="E17" s="62"/>
      <c r="F17" s="25"/>
      <c r="H17" s="49"/>
      <c r="I17" s="46"/>
      <c r="J17" s="47"/>
    </row>
    <row r="18" spans="1:10" x14ac:dyDescent="0.25">
      <c r="A18" s="93"/>
      <c r="B18" s="49"/>
      <c r="C18" s="87"/>
      <c r="D18" s="92"/>
      <c r="E18" s="62"/>
      <c r="F18" s="25"/>
      <c r="H18" s="49"/>
      <c r="I18" s="46"/>
      <c r="J18" s="47"/>
    </row>
    <row r="19" spans="1:10" x14ac:dyDescent="0.25">
      <c r="A19" s="93"/>
      <c r="B19" s="49"/>
      <c r="C19" s="87"/>
      <c r="D19" s="92"/>
      <c r="E19" s="62"/>
      <c r="F19" s="25"/>
      <c r="H19" s="49"/>
      <c r="I19" s="46"/>
      <c r="J19" s="47"/>
    </row>
    <row r="20" spans="1:10" x14ac:dyDescent="0.25">
      <c r="A20" s="93"/>
      <c r="B20" s="49"/>
      <c r="C20" s="87"/>
      <c r="D20" s="92"/>
      <c r="E20" s="62"/>
      <c r="F20" s="25"/>
      <c r="H20" s="49"/>
      <c r="I20" s="46"/>
      <c r="J20" s="47"/>
    </row>
    <row r="21" spans="1:10" x14ac:dyDescent="0.25">
      <c r="A21" s="93"/>
      <c r="B21" s="49"/>
      <c r="C21" s="89"/>
      <c r="D21" s="89"/>
      <c r="E21" s="25"/>
      <c r="F21" s="25"/>
      <c r="H21" s="49"/>
      <c r="I21" s="46"/>
      <c r="J21" s="47"/>
    </row>
    <row r="22" spans="1:10" x14ac:dyDescent="0.25">
      <c r="A22" s="93"/>
      <c r="B22" s="49"/>
      <c r="C22" s="89"/>
      <c r="D22" s="92"/>
      <c r="E22" s="62"/>
      <c r="F22" s="25"/>
      <c r="H22" s="49"/>
      <c r="I22" s="46"/>
      <c r="J22" s="47"/>
    </row>
    <row r="23" spans="1:10" x14ac:dyDescent="0.25">
      <c r="A23" s="93"/>
      <c r="B23" s="49"/>
      <c r="C23" s="89"/>
      <c r="D23" s="92"/>
      <c r="E23" s="62"/>
      <c r="F23" s="25"/>
      <c r="H23" s="49"/>
      <c r="I23" s="46"/>
      <c r="J23" s="47"/>
    </row>
    <row r="24" spans="1:10" x14ac:dyDescent="0.25">
      <c r="A24" s="93"/>
      <c r="B24" s="49"/>
      <c r="C24" s="87"/>
      <c r="D24" s="92"/>
      <c r="E24" s="62"/>
      <c r="F24" s="25"/>
      <c r="H24" s="49"/>
      <c r="I24" s="46"/>
      <c r="J24" s="47"/>
    </row>
    <row r="25" spans="1:10" x14ac:dyDescent="0.25">
      <c r="A25" s="93"/>
      <c r="B25" s="49"/>
      <c r="C25" s="89"/>
      <c r="D25" s="92"/>
      <c r="E25" s="62"/>
      <c r="F25" s="25"/>
      <c r="H25" s="49"/>
      <c r="I25" s="46"/>
      <c r="J25" s="47"/>
    </row>
    <row r="26" spans="1:10" x14ac:dyDescent="0.25">
      <c r="A26" s="93"/>
      <c r="B26" s="49"/>
      <c r="C26" s="89"/>
      <c r="D26" s="92"/>
      <c r="E26" s="62"/>
      <c r="F26" s="25"/>
      <c r="H26" s="49"/>
      <c r="I26" s="46"/>
      <c r="J26" s="47"/>
    </row>
    <row r="27" spans="1:10" x14ac:dyDescent="0.25">
      <c r="A27" s="93"/>
      <c r="B27" s="49"/>
      <c r="C27" s="89"/>
      <c r="D27" s="92"/>
      <c r="E27" s="62"/>
      <c r="F27" s="25"/>
      <c r="H27" s="49"/>
      <c r="I27" s="46"/>
      <c r="J27" s="47"/>
    </row>
    <row r="28" spans="1:10" x14ac:dyDescent="0.25">
      <c r="A28" s="93"/>
      <c r="B28" s="49"/>
      <c r="C28" s="89"/>
      <c r="D28" s="92"/>
      <c r="E28" s="62"/>
      <c r="F28" s="25"/>
      <c r="H28" s="49"/>
      <c r="I28" s="46"/>
      <c r="J28" s="47"/>
    </row>
    <row r="29" spans="1:10" x14ac:dyDescent="0.25">
      <c r="A29" s="93"/>
      <c r="B29" s="49"/>
      <c r="C29" s="89"/>
      <c r="D29" s="92"/>
      <c r="E29" s="62"/>
      <c r="F29" s="25"/>
      <c r="H29" s="49"/>
      <c r="I29" s="46"/>
      <c r="J29" s="47"/>
    </row>
    <row r="30" spans="1:10" x14ac:dyDescent="0.25">
      <c r="A30" s="93"/>
      <c r="B30" s="54"/>
      <c r="C30" s="151"/>
      <c r="D30" s="152"/>
      <c r="E30" s="62"/>
      <c r="F30" s="25"/>
      <c r="G30" s="54"/>
      <c r="H30" s="49"/>
      <c r="I30" s="46"/>
      <c r="J30" s="47"/>
    </row>
    <row r="31" spans="1:10" x14ac:dyDescent="0.25">
      <c r="B31" s="49"/>
      <c r="C31" s="89"/>
      <c r="D31" s="92"/>
      <c r="E31" s="62"/>
      <c r="F31" s="25"/>
      <c r="H31" s="49"/>
      <c r="I31" s="46"/>
      <c r="J31" s="47"/>
    </row>
    <row r="32" spans="1:10" x14ac:dyDescent="0.25">
      <c r="A32" s="93"/>
      <c r="B32" s="49"/>
      <c r="C32" s="89"/>
      <c r="D32" s="92"/>
      <c r="E32" s="62"/>
      <c r="F32" s="25"/>
      <c r="H32" s="49"/>
      <c r="I32" s="46"/>
      <c r="J32" s="47"/>
    </row>
    <row r="33" spans="1:10" x14ac:dyDescent="0.25">
      <c r="B33" s="49"/>
      <c r="C33" s="89"/>
      <c r="D33" s="87"/>
      <c r="E33" s="50"/>
      <c r="F33" s="25"/>
      <c r="H33" s="49"/>
      <c r="I33" s="46"/>
      <c r="J33" s="47"/>
    </row>
    <row r="34" spans="1:10" x14ac:dyDescent="0.25">
      <c r="B34" s="49"/>
      <c r="C34" s="89"/>
      <c r="D34" s="87"/>
      <c r="E34" s="50"/>
      <c r="F34" s="25"/>
      <c r="H34" s="49"/>
      <c r="I34" s="46"/>
      <c r="J34" s="47"/>
    </row>
    <row r="35" spans="1:10" x14ac:dyDescent="0.25">
      <c r="B35" s="49"/>
      <c r="C35" s="89"/>
      <c r="D35" s="87"/>
      <c r="E35" s="50"/>
      <c r="F35" s="25"/>
      <c r="H35" s="49"/>
      <c r="I35" s="46"/>
      <c r="J35" s="47"/>
    </row>
    <row r="36" spans="1:10" x14ac:dyDescent="0.25">
      <c r="B36" s="49"/>
      <c r="C36" s="89"/>
      <c r="D36" s="87"/>
      <c r="E36" s="50"/>
      <c r="F36" s="25"/>
      <c r="H36" s="49"/>
      <c r="I36" s="46"/>
      <c r="J36" s="47"/>
    </row>
    <row r="37" spans="1:10" x14ac:dyDescent="0.25">
      <c r="B37" s="49"/>
      <c r="C37" s="89"/>
      <c r="D37" s="92"/>
      <c r="E37" s="62"/>
      <c r="F37" s="25"/>
      <c r="H37" s="49"/>
      <c r="I37" s="46"/>
      <c r="J37" s="47"/>
    </row>
    <row r="38" spans="1:10" x14ac:dyDescent="0.25">
      <c r="A38" s="93"/>
      <c r="B38" s="49"/>
      <c r="C38" s="89"/>
      <c r="D38" s="92"/>
      <c r="E38" s="62"/>
      <c r="F38" s="25"/>
      <c r="H38" s="49"/>
      <c r="I38" s="46"/>
      <c r="J38" s="47"/>
    </row>
    <row r="39" spans="1:10" x14ac:dyDescent="0.25">
      <c r="B39" s="49"/>
      <c r="C39" s="89"/>
      <c r="D39" s="92"/>
      <c r="E39" s="62"/>
      <c r="F39" s="25"/>
      <c r="H39" s="49"/>
      <c r="I39" s="46"/>
      <c r="J39" s="47"/>
    </row>
    <row r="40" spans="1:10" x14ac:dyDescent="0.25">
      <c r="B40" s="49"/>
      <c r="C40" s="89"/>
      <c r="D40" s="49"/>
      <c r="E40" s="62"/>
      <c r="F40" s="25"/>
      <c r="H40" s="49"/>
      <c r="I40" s="46"/>
      <c r="J40" s="47"/>
    </row>
    <row r="41" spans="1:10" x14ac:dyDescent="0.25">
      <c r="B41" s="49"/>
      <c r="C41" s="89"/>
      <c r="D41" s="49"/>
      <c r="E41" s="16"/>
      <c r="F41" s="25"/>
      <c r="G41" s="94"/>
      <c r="H41" s="49"/>
      <c r="I41" s="65"/>
      <c r="J41" s="47"/>
    </row>
    <row r="42" spans="1:10" x14ac:dyDescent="0.25">
      <c r="B42" s="49"/>
      <c r="C42" s="89"/>
      <c r="D42" s="92"/>
      <c r="E42" s="62"/>
      <c r="F42" s="25"/>
      <c r="H42" s="49"/>
      <c r="I42" s="46"/>
      <c r="J42" s="47"/>
    </row>
    <row r="43" spans="1:10" x14ac:dyDescent="0.25">
      <c r="B43" s="49"/>
      <c r="C43" s="89"/>
      <c r="D43" s="92"/>
      <c r="E43" s="62"/>
      <c r="F43" s="25"/>
      <c r="H43" s="49"/>
      <c r="I43" s="46"/>
      <c r="J43" s="47"/>
    </row>
    <row r="44" spans="1:10" x14ac:dyDescent="0.25">
      <c r="B44" s="49"/>
      <c r="C44" s="89"/>
      <c r="D44" s="92"/>
      <c r="E44" s="62"/>
      <c r="F44" s="25"/>
      <c r="H44" s="49"/>
      <c r="I44" s="46"/>
      <c r="J44" s="47"/>
    </row>
    <row r="45" spans="1:10" x14ac:dyDescent="0.25">
      <c r="B45" s="49"/>
      <c r="C45" s="89"/>
      <c r="D45" s="92"/>
      <c r="E45" s="62"/>
      <c r="F45" s="25"/>
      <c r="H45" s="49"/>
      <c r="I45" s="46"/>
      <c r="J45" s="47"/>
    </row>
    <row r="46" spans="1:10" x14ac:dyDescent="0.25">
      <c r="B46" s="49"/>
      <c r="C46" s="89"/>
      <c r="D46" s="92"/>
      <c r="E46" s="101"/>
      <c r="F46" s="102"/>
      <c r="G46" s="103"/>
      <c r="H46" s="104"/>
      <c r="I46" s="105"/>
      <c r="J46" s="47"/>
    </row>
    <row r="47" spans="1:10" x14ac:dyDescent="0.25">
      <c r="B47" s="49"/>
      <c r="C47" s="89"/>
      <c r="D47" s="92"/>
      <c r="E47" s="101"/>
      <c r="F47" s="102"/>
      <c r="G47" s="103"/>
      <c r="H47" s="104"/>
      <c r="I47" s="105"/>
      <c r="J47" s="47"/>
    </row>
    <row r="48" spans="1:10" x14ac:dyDescent="0.25">
      <c r="B48" s="49"/>
      <c r="C48" s="89"/>
      <c r="D48" s="89"/>
      <c r="E48" s="101"/>
      <c r="F48" s="102"/>
      <c r="G48" s="106"/>
      <c r="H48" s="104"/>
      <c r="I48" s="105"/>
      <c r="J48" s="47"/>
    </row>
    <row r="49" spans="2:9" x14ac:dyDescent="0.25">
      <c r="B49" s="49"/>
      <c r="C49" s="89"/>
      <c r="D49" s="92"/>
      <c r="E49" s="62"/>
      <c r="F49" s="25"/>
      <c r="H49" s="49"/>
      <c r="I49" s="46"/>
    </row>
    <row r="50" spans="2:9" x14ac:dyDescent="0.25">
      <c r="B50" s="49"/>
      <c r="C50" s="89"/>
      <c r="D50" s="92"/>
      <c r="E50" s="108"/>
      <c r="F50" s="95"/>
      <c r="H50" s="49"/>
      <c r="I50" s="46"/>
    </row>
    <row r="51" spans="2:9" x14ac:dyDescent="0.25">
      <c r="B51" s="49"/>
      <c r="C51" s="89"/>
      <c r="D51" s="89"/>
      <c r="E51" s="62"/>
      <c r="F51" s="25"/>
      <c r="G51" s="79"/>
      <c r="H51" s="49"/>
      <c r="I51" s="46"/>
    </row>
    <row r="52" spans="2:9" x14ac:dyDescent="0.25">
      <c r="B52" s="49"/>
      <c r="C52" s="87"/>
      <c r="D52" s="87"/>
      <c r="E52" s="62"/>
      <c r="F52" s="25"/>
      <c r="G52" s="79"/>
      <c r="H52" s="49"/>
      <c r="I52" s="46"/>
    </row>
    <row r="53" spans="2:9" x14ac:dyDescent="0.25">
      <c r="B53" s="49"/>
      <c r="C53" s="89"/>
      <c r="D53" s="89"/>
      <c r="E53" s="62"/>
      <c r="F53" s="25"/>
      <c r="G53" s="79"/>
      <c r="H53" s="49"/>
      <c r="I53" s="46"/>
    </row>
    <row r="54" spans="2:9" x14ac:dyDescent="0.25">
      <c r="B54" s="49"/>
      <c r="C54" s="89"/>
      <c r="D54" s="89"/>
      <c r="E54" s="62"/>
      <c r="F54" s="25"/>
      <c r="G54" s="79"/>
      <c r="H54" s="49"/>
      <c r="I54" s="46"/>
    </row>
    <row r="55" spans="2:9" x14ac:dyDescent="0.25">
      <c r="B55" s="49"/>
      <c r="C55" s="89"/>
      <c r="D55" s="89"/>
      <c r="E55" s="62"/>
      <c r="F55" s="25"/>
      <c r="G55" s="79"/>
      <c r="H55" s="49"/>
      <c r="I55" s="46"/>
    </row>
    <row r="56" spans="2:9" x14ac:dyDescent="0.25">
      <c r="B56" s="49"/>
      <c r="C56" s="89"/>
      <c r="D56" s="89"/>
      <c r="E56" s="62"/>
      <c r="F56" s="25"/>
      <c r="G56" s="79"/>
      <c r="H56" s="49"/>
      <c r="I56" s="46"/>
    </row>
    <row r="57" spans="2:9" x14ac:dyDescent="0.25">
      <c r="B57" s="49"/>
      <c r="C57" s="89"/>
      <c r="D57" s="89"/>
      <c r="E57" s="62"/>
      <c r="F57" s="25"/>
      <c r="G57" s="79"/>
      <c r="H57" s="49"/>
      <c r="I57" s="46"/>
    </row>
    <row r="58" spans="2:9" x14ac:dyDescent="0.25">
      <c r="B58" s="49"/>
      <c r="C58" s="89"/>
      <c r="D58" s="89"/>
      <c r="E58" s="62"/>
      <c r="F58" s="25"/>
      <c r="G58" s="79"/>
      <c r="H58" s="49"/>
      <c r="I58" s="46"/>
    </row>
    <row r="59" spans="2:9" x14ac:dyDescent="0.25">
      <c r="B59" s="49"/>
      <c r="C59" s="89"/>
      <c r="D59" s="89"/>
      <c r="E59" s="62"/>
      <c r="F59" s="25"/>
      <c r="G59" s="79"/>
      <c r="H59" s="49"/>
      <c r="I59" s="46"/>
    </row>
    <row r="60" spans="2:9" x14ac:dyDescent="0.25">
      <c r="B60" s="49"/>
      <c r="C60" s="89"/>
      <c r="D60" s="89"/>
      <c r="E60" s="62"/>
      <c r="F60" s="25"/>
      <c r="G60" s="79"/>
      <c r="H60" s="49"/>
      <c r="I60" s="46"/>
    </row>
    <row r="61" spans="2:9" x14ac:dyDescent="0.25">
      <c r="B61" s="49"/>
      <c r="C61" s="89"/>
      <c r="D61" s="89"/>
      <c r="E61" s="62"/>
      <c r="F61" s="25"/>
      <c r="G61" s="79"/>
      <c r="H61" s="49"/>
      <c r="I61" s="46"/>
    </row>
    <row r="62" spans="2:9" x14ac:dyDescent="0.25">
      <c r="B62" s="49"/>
      <c r="C62" s="89"/>
      <c r="D62" s="89"/>
      <c r="E62" s="62"/>
      <c r="F62" s="25"/>
      <c r="G62" s="79"/>
      <c r="H62" s="49"/>
      <c r="I62" s="46"/>
    </row>
    <row r="63" spans="2:9" x14ac:dyDescent="0.25">
      <c r="B63" s="49"/>
      <c r="C63" s="89"/>
      <c r="D63" s="89"/>
      <c r="E63" s="62"/>
      <c r="F63" s="25"/>
      <c r="G63" s="79"/>
      <c r="H63" s="49"/>
      <c r="I63" s="46"/>
    </row>
    <row r="64" spans="2:9" x14ac:dyDescent="0.25">
      <c r="B64" s="49"/>
      <c r="C64" s="89"/>
      <c r="D64" s="89"/>
      <c r="E64" s="62"/>
      <c r="F64" s="25"/>
      <c r="G64" s="79"/>
      <c r="H64" s="49"/>
      <c r="I64" s="46"/>
    </row>
    <row r="65" spans="2:9" x14ac:dyDescent="0.25">
      <c r="B65" s="49"/>
      <c r="C65" s="89"/>
      <c r="D65" s="89"/>
      <c r="E65" s="62"/>
      <c r="F65" s="25"/>
      <c r="G65" s="79"/>
      <c r="H65" s="49"/>
      <c r="I65" s="46"/>
    </row>
    <row r="66" spans="2:9" x14ac:dyDescent="0.25">
      <c r="B66" s="49"/>
      <c r="C66" s="89"/>
      <c r="D66" s="89"/>
      <c r="E66" s="62"/>
      <c r="F66" s="25"/>
      <c r="G66" s="79"/>
      <c r="H66" s="49"/>
      <c r="I66" s="46"/>
    </row>
    <row r="67" spans="2:9" x14ac:dyDescent="0.25">
      <c r="B67" s="49"/>
      <c r="C67" s="89"/>
      <c r="D67" s="89"/>
      <c r="E67" s="62"/>
      <c r="F67" s="25"/>
      <c r="G67" s="79"/>
      <c r="H67" s="49"/>
      <c r="I67" s="46"/>
    </row>
    <row r="68" spans="2:9" x14ac:dyDescent="0.25">
      <c r="B68" s="49"/>
      <c r="C68" s="89"/>
      <c r="D68" s="89"/>
      <c r="E68" s="62"/>
      <c r="F68" s="25"/>
      <c r="G68" s="79"/>
      <c r="H68" s="49"/>
      <c r="I68" s="46"/>
    </row>
    <row r="69" spans="2:9" x14ac:dyDescent="0.25">
      <c r="B69" s="49"/>
      <c r="C69" s="89"/>
      <c r="D69" s="89"/>
      <c r="E69" s="62"/>
      <c r="F69" s="25"/>
      <c r="G69" s="79"/>
      <c r="H69" s="49"/>
      <c r="I69" s="46"/>
    </row>
    <row r="70" spans="2:9" x14ac:dyDescent="0.25">
      <c r="B70" s="49"/>
      <c r="C70" s="89"/>
      <c r="D70" s="89"/>
      <c r="E70" s="62"/>
      <c r="F70" s="25"/>
      <c r="G70" s="79"/>
      <c r="H70" s="49"/>
      <c r="I70" s="46"/>
    </row>
    <row r="71" spans="2:9" x14ac:dyDescent="0.25">
      <c r="B71" s="49"/>
      <c r="C71" s="89"/>
      <c r="D71" s="89"/>
      <c r="E71" s="62"/>
      <c r="F71" s="25"/>
      <c r="G71" s="79"/>
      <c r="H71" s="49"/>
      <c r="I71" s="46" t="e">
        <f t="shared" ref="I63:I94" si="0">VLOOKUP(E71,BaseDonnéeFournisseur,25,FALSE)</f>
        <v>#REF!</v>
      </c>
    </row>
    <row r="72" spans="2:9" x14ac:dyDescent="0.25">
      <c r="B72" s="49"/>
      <c r="C72" s="89"/>
      <c r="D72" s="89"/>
      <c r="E72" s="62"/>
      <c r="F72" s="25"/>
      <c r="G72" s="79"/>
      <c r="H72" s="49"/>
      <c r="I72" s="46" t="e">
        <f t="shared" si="0"/>
        <v>#REF!</v>
      </c>
    </row>
    <row r="73" spans="2:9" x14ac:dyDescent="0.25">
      <c r="B73" s="49"/>
      <c r="C73" s="89"/>
      <c r="D73" s="92"/>
      <c r="E73" s="62"/>
      <c r="F73" s="25"/>
      <c r="H73" s="49"/>
      <c r="I73" s="46"/>
    </row>
    <row r="74" spans="2:9" x14ac:dyDescent="0.25">
      <c r="B74" s="49"/>
      <c r="C74" s="89"/>
      <c r="D74" s="92"/>
      <c r="E74" s="62"/>
      <c r="F74" s="25"/>
      <c r="H74" s="49"/>
      <c r="I74" s="46"/>
    </row>
    <row r="75" spans="2:9" x14ac:dyDescent="0.25">
      <c r="B75" s="49"/>
      <c r="C75" s="89"/>
      <c r="D75" s="89"/>
      <c r="E75" s="62"/>
      <c r="F75" s="25"/>
      <c r="G75" s="79"/>
      <c r="H75" s="49"/>
      <c r="I75" s="46"/>
    </row>
    <row r="76" spans="2:9" x14ac:dyDescent="0.25">
      <c r="B76" s="49"/>
      <c r="C76" s="89"/>
      <c r="D76" s="89"/>
      <c r="E76" s="62"/>
      <c r="F76" s="25"/>
      <c r="G76" s="79"/>
      <c r="H76" s="49"/>
      <c r="I76" s="46"/>
    </row>
    <row r="77" spans="2:9" x14ac:dyDescent="0.25">
      <c r="B77" s="49"/>
      <c r="C77" s="89"/>
      <c r="D77" s="89"/>
      <c r="E77" s="62"/>
      <c r="F77" s="25"/>
      <c r="G77" s="79"/>
      <c r="H77" s="49"/>
      <c r="I77" s="46"/>
    </row>
    <row r="78" spans="2:9" x14ac:dyDescent="0.25">
      <c r="B78" s="49"/>
      <c r="C78" s="89"/>
      <c r="D78" s="89"/>
      <c r="E78" s="62"/>
      <c r="F78" s="25"/>
      <c r="G78" s="79"/>
      <c r="H78" s="49"/>
      <c r="I78" s="46"/>
    </row>
    <row r="79" spans="2:9" x14ac:dyDescent="0.25">
      <c r="B79" s="49"/>
      <c r="C79" s="89"/>
      <c r="D79" s="89"/>
      <c r="E79" s="62"/>
      <c r="F79" s="25"/>
      <c r="G79" s="79"/>
      <c r="H79" s="49"/>
      <c r="I79" s="46" t="e">
        <f t="shared" si="0"/>
        <v>#REF!</v>
      </c>
    </row>
    <row r="80" spans="2:9" x14ac:dyDescent="0.25">
      <c r="B80" s="49"/>
      <c r="C80" s="89"/>
      <c r="D80" s="89"/>
      <c r="E80" s="62"/>
      <c r="F80" s="25"/>
      <c r="G80" s="79"/>
      <c r="H80" s="49"/>
      <c r="I80" s="46" t="e">
        <f t="shared" si="0"/>
        <v>#REF!</v>
      </c>
    </row>
    <row r="81" spans="2:9" x14ac:dyDescent="0.25">
      <c r="B81" s="49"/>
      <c r="C81" s="89"/>
      <c r="D81" s="89"/>
      <c r="E81" s="62"/>
      <c r="F81" s="25"/>
      <c r="G81" s="79"/>
      <c r="H81" s="49"/>
      <c r="I81" s="46" t="e">
        <f t="shared" si="0"/>
        <v>#REF!</v>
      </c>
    </row>
    <row r="82" spans="2:9" x14ac:dyDescent="0.25">
      <c r="B82" s="49"/>
      <c r="C82" s="89"/>
      <c r="D82" s="89"/>
      <c r="E82" s="62"/>
      <c r="F82" s="25"/>
      <c r="G82" s="79"/>
      <c r="H82" s="49"/>
      <c r="I82" s="46" t="e">
        <f t="shared" si="0"/>
        <v>#REF!</v>
      </c>
    </row>
    <row r="83" spans="2:9" x14ac:dyDescent="0.25">
      <c r="B83" s="49"/>
      <c r="C83" s="89"/>
      <c r="D83" s="89"/>
      <c r="E83" s="62"/>
      <c r="F83" s="25"/>
      <c r="G83" s="79"/>
      <c r="H83" s="49"/>
      <c r="I83" s="46" t="e">
        <f t="shared" si="0"/>
        <v>#REF!</v>
      </c>
    </row>
    <row r="84" spans="2:9" x14ac:dyDescent="0.25">
      <c r="B84" s="49"/>
      <c r="C84" s="89"/>
      <c r="D84" s="89"/>
      <c r="E84" s="62"/>
      <c r="F84" s="25"/>
      <c r="G84" s="79"/>
      <c r="H84" s="49"/>
      <c r="I84" s="46" t="e">
        <f t="shared" si="0"/>
        <v>#REF!</v>
      </c>
    </row>
    <row r="85" spans="2:9" x14ac:dyDescent="0.25">
      <c r="B85" s="49"/>
      <c r="C85" s="89"/>
      <c r="D85" s="89"/>
      <c r="E85" s="62"/>
      <c r="F85" s="25"/>
      <c r="G85" s="79"/>
      <c r="H85" s="49"/>
      <c r="I85" s="46" t="e">
        <f t="shared" si="0"/>
        <v>#REF!</v>
      </c>
    </row>
    <row r="86" spans="2:9" x14ac:dyDescent="0.25">
      <c r="B86" s="49"/>
      <c r="C86" s="89"/>
      <c r="D86" s="89"/>
      <c r="E86" s="62"/>
      <c r="F86" s="25"/>
      <c r="G86" s="79"/>
      <c r="H86" s="49"/>
      <c r="I86" s="46" t="e">
        <f t="shared" si="0"/>
        <v>#REF!</v>
      </c>
    </row>
    <row r="87" spans="2:9" x14ac:dyDescent="0.25">
      <c r="B87" s="49"/>
      <c r="C87" s="89"/>
      <c r="D87" s="89"/>
      <c r="E87" s="62"/>
      <c r="F87" s="25"/>
      <c r="G87" s="79"/>
      <c r="H87" s="49"/>
      <c r="I87" s="46" t="e">
        <f t="shared" si="0"/>
        <v>#REF!</v>
      </c>
    </row>
    <row r="88" spans="2:9" x14ac:dyDescent="0.25">
      <c r="B88" s="49"/>
      <c r="C88" s="89"/>
      <c r="D88" s="89"/>
      <c r="E88" s="62"/>
      <c r="F88" s="25"/>
      <c r="G88" s="79"/>
      <c r="H88" s="49"/>
      <c r="I88" s="46" t="e">
        <f t="shared" si="0"/>
        <v>#REF!</v>
      </c>
    </row>
    <row r="89" spans="2:9" x14ac:dyDescent="0.25">
      <c r="B89" s="49"/>
      <c r="C89" s="89"/>
      <c r="D89" s="89"/>
      <c r="E89" s="62"/>
      <c r="F89" s="25"/>
      <c r="G89" s="79"/>
      <c r="H89" s="49"/>
      <c r="I89" s="46" t="e">
        <f t="shared" si="0"/>
        <v>#REF!</v>
      </c>
    </row>
    <row r="90" spans="2:9" x14ac:dyDescent="0.25">
      <c r="B90" s="49"/>
      <c r="C90" s="89"/>
      <c r="D90" s="89"/>
      <c r="E90" s="62"/>
      <c r="F90" s="25"/>
      <c r="G90" s="79"/>
      <c r="H90" s="49"/>
      <c r="I90" s="46" t="e">
        <f t="shared" si="0"/>
        <v>#REF!</v>
      </c>
    </row>
    <row r="91" spans="2:9" x14ac:dyDescent="0.25">
      <c r="B91" s="49"/>
      <c r="C91" s="89"/>
      <c r="D91" s="89"/>
      <c r="E91" s="62"/>
      <c r="F91" s="25"/>
      <c r="G91" s="79"/>
      <c r="H91" s="49"/>
      <c r="I91" s="46" t="e">
        <f t="shared" si="0"/>
        <v>#REF!</v>
      </c>
    </row>
    <row r="92" spans="2:9" x14ac:dyDescent="0.25">
      <c r="B92" s="49"/>
      <c r="C92" s="89"/>
      <c r="D92" s="89"/>
      <c r="E92" s="62"/>
      <c r="F92" s="25"/>
      <c r="G92" s="79"/>
      <c r="H92" s="49"/>
      <c r="I92" s="46" t="e">
        <f t="shared" si="0"/>
        <v>#REF!</v>
      </c>
    </row>
    <row r="93" spans="2:9" x14ac:dyDescent="0.25">
      <c r="B93" s="49"/>
      <c r="C93" s="89"/>
      <c r="D93" s="89"/>
      <c r="E93" s="62"/>
      <c r="F93" s="25"/>
      <c r="G93" s="79"/>
      <c r="H93" s="49"/>
      <c r="I93" s="46" t="e">
        <f t="shared" si="0"/>
        <v>#REF!</v>
      </c>
    </row>
    <row r="94" spans="2:9" x14ac:dyDescent="0.25">
      <c r="B94" s="49"/>
      <c r="C94" s="89"/>
      <c r="D94" s="89"/>
      <c r="E94" s="62"/>
      <c r="F94" s="25"/>
      <c r="G94" s="79"/>
      <c r="H94" s="49"/>
      <c r="I94" s="46" t="e">
        <f t="shared" si="0"/>
        <v>#REF!</v>
      </c>
    </row>
    <row r="95" spans="2:9" x14ac:dyDescent="0.25">
      <c r="B95" s="49"/>
      <c r="C95" s="89"/>
      <c r="D95" s="89"/>
      <c r="E95" s="62"/>
      <c r="F95" s="25"/>
      <c r="G95" s="79"/>
      <c r="H95" s="49"/>
      <c r="I95" s="46" t="e">
        <f t="shared" ref="I95:I128" si="1">VLOOKUP(E95,BaseDonnéeFournisseur,25,FALSE)</f>
        <v>#REF!</v>
      </c>
    </row>
    <row r="96" spans="2:9" x14ac:dyDescent="0.25">
      <c r="B96" s="49"/>
      <c r="C96" s="89"/>
      <c r="D96" s="89"/>
      <c r="E96" s="62"/>
      <c r="F96" s="25"/>
      <c r="G96" s="79"/>
      <c r="H96" s="49"/>
      <c r="I96" s="46" t="e">
        <f t="shared" si="1"/>
        <v>#REF!</v>
      </c>
    </row>
    <row r="97" spans="2:9" x14ac:dyDescent="0.25">
      <c r="B97" s="49"/>
      <c r="C97" s="89"/>
      <c r="D97" s="89"/>
      <c r="E97" s="62"/>
      <c r="F97" s="25"/>
      <c r="G97" s="79"/>
      <c r="H97" s="49"/>
      <c r="I97" s="46" t="e">
        <f t="shared" si="1"/>
        <v>#REF!</v>
      </c>
    </row>
    <row r="98" spans="2:9" x14ac:dyDescent="0.25">
      <c r="B98" s="49"/>
      <c r="C98" s="89"/>
      <c r="D98" s="89"/>
      <c r="E98" s="62"/>
      <c r="F98" s="25"/>
      <c r="G98" s="79"/>
      <c r="H98" s="49"/>
      <c r="I98" s="46" t="e">
        <f t="shared" si="1"/>
        <v>#REF!</v>
      </c>
    </row>
    <row r="99" spans="2:9" x14ac:dyDescent="0.25">
      <c r="B99" s="49"/>
      <c r="C99" s="89"/>
      <c r="D99" s="89"/>
      <c r="E99" s="62"/>
      <c r="F99" s="25"/>
      <c r="G99" s="79"/>
      <c r="H99" s="49"/>
      <c r="I99" s="46" t="e">
        <f t="shared" si="1"/>
        <v>#REF!</v>
      </c>
    </row>
    <row r="100" spans="2:9" x14ac:dyDescent="0.25">
      <c r="B100" s="49"/>
      <c r="C100" s="89"/>
      <c r="D100" s="89"/>
      <c r="E100" s="62"/>
      <c r="F100" s="25"/>
      <c r="G100" s="79"/>
      <c r="H100" s="49"/>
      <c r="I100" s="46" t="e">
        <f t="shared" si="1"/>
        <v>#REF!</v>
      </c>
    </row>
    <row r="101" spans="2:9" x14ac:dyDescent="0.25">
      <c r="B101" s="49"/>
      <c r="C101" s="89"/>
      <c r="D101" s="89"/>
      <c r="E101" s="62"/>
      <c r="F101" s="25"/>
      <c r="G101" s="79"/>
      <c r="H101" s="49"/>
      <c r="I101" s="46" t="e">
        <f t="shared" si="1"/>
        <v>#REF!</v>
      </c>
    </row>
    <row r="102" spans="2:9" x14ac:dyDescent="0.25">
      <c r="B102" s="49"/>
      <c r="C102" s="89"/>
      <c r="D102" s="89"/>
      <c r="E102" s="62"/>
      <c r="F102" s="25"/>
      <c r="G102" s="79"/>
      <c r="H102" s="49"/>
      <c r="I102" s="46" t="e">
        <f t="shared" si="1"/>
        <v>#REF!</v>
      </c>
    </row>
    <row r="103" spans="2:9" x14ac:dyDescent="0.25">
      <c r="B103" s="49"/>
      <c r="C103" s="89"/>
      <c r="D103" s="89"/>
      <c r="E103" s="62"/>
      <c r="F103" s="25"/>
      <c r="G103" s="79"/>
      <c r="H103" s="49"/>
      <c r="I103" s="46" t="e">
        <f t="shared" si="1"/>
        <v>#REF!</v>
      </c>
    </row>
    <row r="104" spans="2:9" x14ac:dyDescent="0.25">
      <c r="B104" s="49"/>
      <c r="C104" s="89"/>
      <c r="D104" s="89"/>
      <c r="E104" s="62"/>
      <c r="F104" s="25"/>
      <c r="G104" s="79"/>
      <c r="H104" s="49"/>
      <c r="I104" s="46" t="e">
        <f t="shared" si="1"/>
        <v>#REF!</v>
      </c>
    </row>
    <row r="105" spans="2:9" x14ac:dyDescent="0.25">
      <c r="B105" s="49"/>
      <c r="C105" s="89"/>
      <c r="D105" s="89"/>
      <c r="E105" s="62"/>
      <c r="F105" s="25"/>
      <c r="G105" s="79"/>
      <c r="H105" s="49"/>
      <c r="I105" s="46" t="e">
        <f t="shared" si="1"/>
        <v>#REF!</v>
      </c>
    </row>
    <row r="106" spans="2:9" x14ac:dyDescent="0.25">
      <c r="B106" s="49"/>
      <c r="C106" s="89"/>
      <c r="D106" s="89"/>
      <c r="E106" s="62"/>
      <c r="F106" s="25"/>
      <c r="G106" s="79"/>
      <c r="H106" s="49"/>
      <c r="I106" s="46" t="e">
        <f t="shared" si="1"/>
        <v>#REF!</v>
      </c>
    </row>
    <row r="107" spans="2:9" x14ac:dyDescent="0.25">
      <c r="B107" s="49"/>
      <c r="C107" s="89"/>
      <c r="D107" s="89"/>
      <c r="E107" s="62"/>
      <c r="F107" s="25"/>
      <c r="G107" s="79"/>
      <c r="H107" s="49"/>
      <c r="I107" s="46" t="e">
        <f t="shared" si="1"/>
        <v>#REF!</v>
      </c>
    </row>
    <row r="108" spans="2:9" x14ac:dyDescent="0.25">
      <c r="B108" s="49"/>
      <c r="C108" s="89"/>
      <c r="D108" s="89"/>
      <c r="E108" s="62"/>
      <c r="F108" s="25"/>
      <c r="G108" s="79"/>
      <c r="H108" s="49"/>
      <c r="I108" s="46" t="e">
        <f t="shared" si="1"/>
        <v>#REF!</v>
      </c>
    </row>
    <row r="109" spans="2:9" x14ac:dyDescent="0.25">
      <c r="B109" s="49"/>
      <c r="C109" s="89"/>
      <c r="D109" s="89"/>
      <c r="E109" s="62"/>
      <c r="F109" s="25"/>
      <c r="G109" s="79"/>
      <c r="H109" s="49"/>
      <c r="I109" s="46" t="e">
        <f t="shared" si="1"/>
        <v>#REF!</v>
      </c>
    </row>
    <row r="110" spans="2:9" x14ac:dyDescent="0.25">
      <c r="B110" s="49"/>
      <c r="C110" s="89"/>
      <c r="D110" s="89"/>
      <c r="E110" s="62"/>
      <c r="F110" s="25"/>
      <c r="G110" s="79"/>
      <c r="H110" s="49"/>
      <c r="I110" s="46" t="e">
        <f t="shared" si="1"/>
        <v>#REF!</v>
      </c>
    </row>
    <row r="111" spans="2:9" x14ac:dyDescent="0.25">
      <c r="B111" s="49"/>
      <c r="C111" s="89"/>
      <c r="D111" s="89"/>
      <c r="E111" s="62"/>
      <c r="F111" s="25"/>
      <c r="G111" s="79"/>
      <c r="H111" s="49"/>
      <c r="I111" s="46" t="e">
        <f t="shared" si="1"/>
        <v>#REF!</v>
      </c>
    </row>
    <row r="112" spans="2:9" x14ac:dyDescent="0.25">
      <c r="B112" s="49"/>
      <c r="C112" s="89"/>
      <c r="D112" s="89"/>
      <c r="E112" s="62"/>
      <c r="F112" s="25"/>
      <c r="G112" s="79"/>
      <c r="H112" s="49"/>
      <c r="I112" s="46" t="e">
        <f t="shared" si="1"/>
        <v>#REF!</v>
      </c>
    </row>
    <row r="113" spans="2:9" x14ac:dyDescent="0.25">
      <c r="B113" s="49"/>
      <c r="C113" s="89"/>
      <c r="D113" s="89"/>
      <c r="E113" s="62"/>
      <c r="F113" s="25"/>
      <c r="G113" s="79"/>
      <c r="H113" s="49"/>
      <c r="I113" s="46" t="e">
        <f t="shared" si="1"/>
        <v>#REF!</v>
      </c>
    </row>
    <row r="114" spans="2:9" x14ac:dyDescent="0.25">
      <c r="B114" s="49"/>
      <c r="C114" s="89"/>
      <c r="D114" s="89"/>
      <c r="E114" s="62"/>
      <c r="F114" s="25"/>
      <c r="G114" s="79"/>
      <c r="H114" s="49"/>
      <c r="I114" s="46" t="e">
        <f t="shared" si="1"/>
        <v>#REF!</v>
      </c>
    </row>
    <row r="115" spans="2:9" x14ac:dyDescent="0.25">
      <c r="B115" s="49"/>
      <c r="C115" s="89"/>
      <c r="D115" s="89"/>
      <c r="E115" s="62"/>
      <c r="F115" s="25"/>
      <c r="G115" s="79"/>
      <c r="H115" s="49"/>
      <c r="I115" s="46" t="e">
        <f t="shared" si="1"/>
        <v>#REF!</v>
      </c>
    </row>
    <row r="116" spans="2:9" x14ac:dyDescent="0.25">
      <c r="B116" s="49"/>
      <c r="C116" s="89"/>
      <c r="D116" s="89"/>
      <c r="E116" s="62"/>
      <c r="F116" s="25"/>
      <c r="G116" s="79"/>
      <c r="H116" s="49"/>
      <c r="I116" s="46" t="e">
        <f t="shared" si="1"/>
        <v>#REF!</v>
      </c>
    </row>
    <row r="117" spans="2:9" x14ac:dyDescent="0.25">
      <c r="B117" s="49"/>
      <c r="C117" s="89"/>
      <c r="D117" s="89"/>
      <c r="E117" s="62"/>
      <c r="F117" s="25"/>
      <c r="G117" s="79"/>
      <c r="H117" s="49"/>
      <c r="I117" s="46" t="e">
        <f t="shared" si="1"/>
        <v>#REF!</v>
      </c>
    </row>
    <row r="118" spans="2:9" x14ac:dyDescent="0.25">
      <c r="B118" s="49"/>
      <c r="C118" s="89"/>
      <c r="D118" s="89"/>
      <c r="E118" s="62"/>
      <c r="F118" s="25"/>
      <c r="G118" s="79"/>
      <c r="H118" s="49"/>
      <c r="I118" s="46" t="e">
        <f t="shared" si="1"/>
        <v>#REF!</v>
      </c>
    </row>
    <row r="119" spans="2:9" x14ac:dyDescent="0.25">
      <c r="B119" s="49"/>
      <c r="C119" s="89"/>
      <c r="D119" s="89"/>
      <c r="E119" s="62"/>
      <c r="F119" s="25"/>
      <c r="G119" s="79"/>
      <c r="H119" s="49"/>
      <c r="I119" s="46" t="e">
        <f t="shared" si="1"/>
        <v>#REF!</v>
      </c>
    </row>
    <row r="120" spans="2:9" x14ac:dyDescent="0.25">
      <c r="B120" s="49"/>
      <c r="C120" s="89"/>
      <c r="D120" s="89"/>
      <c r="E120" s="62"/>
      <c r="F120" s="25"/>
      <c r="G120" s="79"/>
      <c r="H120" s="49"/>
      <c r="I120" s="46" t="e">
        <f t="shared" si="1"/>
        <v>#REF!</v>
      </c>
    </row>
    <row r="121" spans="2:9" x14ac:dyDescent="0.25">
      <c r="B121" s="49"/>
      <c r="C121" s="89"/>
      <c r="D121" s="89"/>
      <c r="E121" s="62"/>
      <c r="F121" s="25"/>
      <c r="G121" s="79"/>
      <c r="H121" s="49"/>
      <c r="I121" s="46" t="e">
        <f t="shared" si="1"/>
        <v>#REF!</v>
      </c>
    </row>
    <row r="122" spans="2:9" x14ac:dyDescent="0.25">
      <c r="B122" s="49"/>
      <c r="C122" s="89"/>
      <c r="D122" s="89"/>
      <c r="E122" s="62"/>
      <c r="F122" s="25"/>
      <c r="G122" s="79"/>
      <c r="H122" s="49"/>
      <c r="I122" s="46" t="e">
        <f t="shared" si="1"/>
        <v>#REF!</v>
      </c>
    </row>
    <row r="123" spans="2:9" x14ac:dyDescent="0.25">
      <c r="B123" s="49"/>
      <c r="C123" s="89"/>
      <c r="D123" s="89"/>
      <c r="E123" s="62"/>
      <c r="F123" s="25"/>
      <c r="G123" s="79"/>
      <c r="H123" s="49"/>
      <c r="I123" s="46" t="e">
        <f t="shared" si="1"/>
        <v>#REF!</v>
      </c>
    </row>
    <row r="124" spans="2:9" x14ac:dyDescent="0.25">
      <c r="B124" s="49"/>
      <c r="C124" s="89"/>
      <c r="D124" s="89"/>
      <c r="E124" s="62"/>
      <c r="F124" s="25"/>
      <c r="G124" s="79"/>
      <c r="H124" s="49"/>
      <c r="I124" s="46" t="e">
        <f t="shared" si="1"/>
        <v>#REF!</v>
      </c>
    </row>
    <row r="125" spans="2:9" x14ac:dyDescent="0.25">
      <c r="B125" s="49"/>
      <c r="C125" s="89"/>
      <c r="D125" s="89"/>
      <c r="E125" s="62"/>
      <c r="F125" s="25"/>
      <c r="G125" s="79"/>
      <c r="H125" s="49"/>
      <c r="I125" s="46" t="e">
        <f t="shared" si="1"/>
        <v>#REF!</v>
      </c>
    </row>
    <row r="126" spans="2:9" x14ac:dyDescent="0.25">
      <c r="B126" s="49"/>
      <c r="C126" s="89"/>
      <c r="D126" s="89"/>
      <c r="E126" s="62"/>
      <c r="F126" s="25"/>
      <c r="G126" s="79"/>
      <c r="H126" s="49"/>
      <c r="I126" s="46" t="e">
        <f t="shared" si="1"/>
        <v>#REF!</v>
      </c>
    </row>
    <row r="127" spans="2:9" x14ac:dyDescent="0.25">
      <c r="B127" s="49"/>
      <c r="C127" s="89"/>
      <c r="D127" s="89"/>
      <c r="E127" s="62"/>
      <c r="F127" s="25"/>
      <c r="G127" s="79"/>
      <c r="H127" s="49"/>
      <c r="I127" s="46" t="e">
        <f t="shared" si="1"/>
        <v>#REF!</v>
      </c>
    </row>
    <row r="128" spans="2:9" x14ac:dyDescent="0.25">
      <c r="B128" s="49"/>
      <c r="C128" s="89"/>
      <c r="D128" s="89"/>
      <c r="E128" s="62"/>
      <c r="F128" s="25"/>
      <c r="G128" s="79"/>
      <c r="H128" s="49"/>
      <c r="I128" s="46" t="e">
        <f t="shared" si="1"/>
        <v>#REF!</v>
      </c>
    </row>
  </sheetData>
  <autoFilter ref="B6:I100" xr:uid="{9331F094-963C-4FFB-9D5F-B764397DAB52}"/>
  <mergeCells count="1">
    <mergeCell ref="C30:D30"/>
  </mergeCells>
  <conditionalFormatting sqref="I7:I40 I42:I128">
    <cfRule type="containsErrors" dxfId="11" priority="3">
      <formula>ISERROR(I7)</formula>
    </cfRule>
  </conditionalFormatting>
  <conditionalFormatting sqref="I1:I1048576">
    <cfRule type="containsText" dxfId="10" priority="1" operator="containsText" text="Chèque">
      <formula>NOT(ISERROR(SEARCH("Chèque",I1)))</formula>
    </cfRule>
    <cfRule type="containsText" dxfId="9" priority="2" operator="containsText" text="Traite">
      <formula>NOT(ISERROR(SEARCH("Traite",I1)))</formula>
    </cfRule>
  </conditionalFormatting>
  <dataValidations count="1">
    <dataValidation type="list" allowBlank="1" showInputMessage="1" showErrorMessage="1" sqref="J7:J48" xr:uid="{60FC5096-9979-4BB5-B1CA-C16846703DE5}">
      <formula1>"Virement, Chèque"</formula1>
    </dataValidation>
  </dataValidations>
  <pageMargins left="0.7" right="0.7" top="0.75" bottom="0.75" header="0.3" footer="0.3"/>
  <pageSetup paperSize="2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F8EE3-3BA7-49A6-9C99-A978E04DE57A}">
  <sheetPr codeName="Feuil11"/>
  <dimension ref="A1:I127"/>
  <sheetViews>
    <sheetView showGridLines="0" workbookViewId="0">
      <selection activeCell="B7" sqref="B7:I44"/>
    </sheetView>
  </sheetViews>
  <sheetFormatPr baseColWidth="10" defaultRowHeight="15" x14ac:dyDescent="0.25"/>
  <cols>
    <col min="1" max="1" width="2.85546875" style="15" customWidth="1"/>
    <col min="2" max="2" width="11.42578125" style="15"/>
    <col min="3" max="3" width="14.140625" style="15" customWidth="1"/>
    <col min="4" max="4" width="17.140625" style="15" customWidth="1"/>
    <col min="5" max="5" width="30.7109375" style="15" bestFit="1" customWidth="1"/>
    <col min="6" max="6" width="17.140625" style="15" customWidth="1"/>
    <col min="7" max="7" width="14.5703125" style="79" customWidth="1"/>
    <col min="8" max="8" width="9.28515625" style="15" customWidth="1"/>
    <col min="9" max="16384" width="11.42578125" style="15"/>
  </cols>
  <sheetData>
    <row r="1" spans="1:9" x14ac:dyDescent="0.25">
      <c r="I1" s="41"/>
    </row>
    <row r="2" spans="1:9" ht="21" x14ac:dyDescent="0.35">
      <c r="B2" s="44" t="s">
        <v>43</v>
      </c>
      <c r="E2" s="56" t="s">
        <v>33</v>
      </c>
      <c r="F2" s="45">
        <f>SUMIF(Modalité10,"Virement",Montant10)</f>
        <v>0</v>
      </c>
      <c r="I2" s="41"/>
    </row>
    <row r="3" spans="1:9" ht="18.75" x14ac:dyDescent="0.3">
      <c r="C3" s="56"/>
      <c r="E3" s="56" t="s">
        <v>1</v>
      </c>
      <c r="F3" s="83">
        <f>SUMIF(Modalité10,"Chèque",Montant10)</f>
        <v>0</v>
      </c>
      <c r="I3" s="41"/>
    </row>
    <row r="4" spans="1:9" ht="21" x14ac:dyDescent="0.35">
      <c r="B4" s="60"/>
      <c r="C4" s="56" t="s">
        <v>82</v>
      </c>
      <c r="D4" s="58">
        <f>(SUM(F2:F3))</f>
        <v>0</v>
      </c>
      <c r="E4" s="56" t="s">
        <v>41</v>
      </c>
      <c r="F4" s="84">
        <f>SUMIF(Modalité10,"Traite",Montant10)</f>
        <v>0</v>
      </c>
      <c r="I4" s="41"/>
    </row>
    <row r="6" spans="1:9" ht="25.5" x14ac:dyDescent="0.25">
      <c r="B6" s="39" t="s">
        <v>38</v>
      </c>
      <c r="C6" s="59" t="s">
        <v>40</v>
      </c>
      <c r="D6" s="39" t="s">
        <v>31</v>
      </c>
      <c r="E6" s="39" t="s">
        <v>2</v>
      </c>
      <c r="F6" s="39" t="s">
        <v>29</v>
      </c>
      <c r="G6" s="80" t="s">
        <v>34</v>
      </c>
      <c r="H6" s="39" t="s">
        <v>30</v>
      </c>
      <c r="I6" s="39" t="s">
        <v>79</v>
      </c>
    </row>
    <row r="7" spans="1:9" x14ac:dyDescent="0.25">
      <c r="A7" s="57"/>
      <c r="B7" s="46"/>
      <c r="C7" s="53"/>
      <c r="D7" s="53"/>
      <c r="E7" s="61"/>
      <c r="F7" s="33"/>
      <c r="H7" s="46"/>
      <c r="I7" s="46"/>
    </row>
    <row r="8" spans="1:9" x14ac:dyDescent="0.25">
      <c r="A8" s="57"/>
      <c r="B8" s="49"/>
      <c r="C8" s="54"/>
      <c r="D8" s="54"/>
      <c r="E8" s="62"/>
      <c r="F8" s="25"/>
      <c r="H8" s="49"/>
      <c r="I8" s="46"/>
    </row>
    <row r="9" spans="1:9" x14ac:dyDescent="0.25">
      <c r="A9" s="57"/>
      <c r="B9" s="49"/>
      <c r="C9" s="54"/>
      <c r="D9" s="54"/>
      <c r="E9" s="62"/>
      <c r="F9" s="25"/>
      <c r="H9" s="49"/>
      <c r="I9" s="46"/>
    </row>
    <row r="10" spans="1:9" x14ac:dyDescent="0.25">
      <c r="B10" s="49"/>
      <c r="C10" s="54"/>
      <c r="D10" s="54"/>
      <c r="E10" s="62"/>
      <c r="F10" s="25"/>
      <c r="H10" s="49"/>
      <c r="I10" s="46"/>
    </row>
    <row r="11" spans="1:9" x14ac:dyDescent="0.25">
      <c r="B11" s="49"/>
      <c r="C11" s="54"/>
      <c r="D11" s="54"/>
      <c r="E11" s="62"/>
      <c r="F11" s="25"/>
      <c r="H11" s="49"/>
      <c r="I11" s="46"/>
    </row>
    <row r="12" spans="1:9" x14ac:dyDescent="0.25">
      <c r="B12" s="49"/>
      <c r="C12" s="54"/>
      <c r="D12" s="54"/>
      <c r="E12" s="62"/>
      <c r="F12" s="25"/>
      <c r="H12" s="49"/>
      <c r="I12" s="46"/>
    </row>
    <row r="13" spans="1:9" x14ac:dyDescent="0.25">
      <c r="B13" s="49"/>
      <c r="C13" s="54"/>
      <c r="D13" s="54"/>
      <c r="E13" s="62"/>
      <c r="F13" s="25"/>
      <c r="H13" s="49"/>
      <c r="I13" s="46"/>
    </row>
    <row r="14" spans="1:9" x14ac:dyDescent="0.25">
      <c r="B14" s="49"/>
      <c r="C14" s="63"/>
      <c r="D14" s="63"/>
      <c r="E14" s="62"/>
      <c r="F14" s="25"/>
      <c r="H14" s="49"/>
      <c r="I14" s="46"/>
    </row>
    <row r="15" spans="1:9" x14ac:dyDescent="0.25">
      <c r="B15" s="49"/>
      <c r="C15" s="63"/>
      <c r="D15" s="63"/>
      <c r="E15" s="62"/>
      <c r="F15" s="25"/>
      <c r="H15" s="49"/>
      <c r="I15" s="46"/>
    </row>
    <row r="16" spans="1:9" x14ac:dyDescent="0.25">
      <c r="B16" s="49"/>
      <c r="C16" s="54"/>
      <c r="D16" s="54"/>
      <c r="E16" s="62"/>
      <c r="F16" s="25"/>
      <c r="H16" s="49"/>
      <c r="I16" s="46"/>
    </row>
    <row r="17" spans="2:9" ht="14.25" customHeight="1" x14ac:dyDescent="0.25">
      <c r="B17" s="49"/>
      <c r="C17" s="54"/>
      <c r="D17" s="54"/>
      <c r="E17" s="62"/>
      <c r="F17" s="25"/>
      <c r="H17" s="49"/>
      <c r="I17" s="46"/>
    </row>
    <row r="18" spans="2:9" x14ac:dyDescent="0.25">
      <c r="B18" s="49"/>
      <c r="C18" s="54"/>
      <c r="D18" s="54"/>
      <c r="E18" s="62"/>
      <c r="F18" s="25"/>
      <c r="H18" s="49"/>
      <c r="I18" s="46"/>
    </row>
    <row r="19" spans="2:9" x14ac:dyDescent="0.25">
      <c r="B19" s="49"/>
      <c r="C19" s="54"/>
      <c r="D19" s="54"/>
      <c r="E19" s="62"/>
      <c r="F19" s="25"/>
      <c r="H19" s="49"/>
      <c r="I19" s="46"/>
    </row>
    <row r="20" spans="2:9" x14ac:dyDescent="0.25">
      <c r="B20" s="49"/>
      <c r="C20" s="54"/>
      <c r="D20" s="54"/>
      <c r="E20" s="62"/>
      <c r="F20" s="25"/>
      <c r="H20" s="49"/>
      <c r="I20" s="46"/>
    </row>
    <row r="21" spans="2:9" x14ac:dyDescent="0.25">
      <c r="B21" s="49"/>
      <c r="C21" s="49"/>
      <c r="D21" s="49"/>
      <c r="E21" s="62"/>
      <c r="F21" s="25"/>
      <c r="H21" s="49"/>
      <c r="I21" s="46"/>
    </row>
    <row r="22" spans="2:9" x14ac:dyDescent="0.25">
      <c r="B22" s="49"/>
      <c r="C22" s="49"/>
      <c r="D22" s="49"/>
      <c r="E22" s="62"/>
      <c r="F22" s="25"/>
      <c r="H22" s="49"/>
      <c r="I22" s="46"/>
    </row>
    <row r="23" spans="2:9" x14ac:dyDescent="0.25">
      <c r="B23" s="49"/>
      <c r="C23" s="49"/>
      <c r="D23" s="49"/>
      <c r="E23" s="62"/>
      <c r="F23" s="25"/>
      <c r="H23" s="49"/>
      <c r="I23" s="46"/>
    </row>
    <row r="24" spans="2:9" x14ac:dyDescent="0.25">
      <c r="B24" s="49"/>
      <c r="C24" s="54"/>
      <c r="D24" s="54"/>
      <c r="E24" s="62"/>
      <c r="F24" s="25"/>
      <c r="H24" s="49"/>
      <c r="I24" s="46"/>
    </row>
    <row r="25" spans="2:9" x14ac:dyDescent="0.25">
      <c r="B25" s="49"/>
      <c r="C25" s="49"/>
      <c r="D25" s="49"/>
      <c r="E25" s="62"/>
      <c r="F25" s="25"/>
      <c r="H25" s="49"/>
      <c r="I25" s="46"/>
    </row>
    <row r="26" spans="2:9" x14ac:dyDescent="0.25">
      <c r="B26" s="49"/>
      <c r="C26" s="49"/>
      <c r="D26" s="49"/>
      <c r="E26" s="62"/>
      <c r="F26" s="95"/>
      <c r="H26" s="49"/>
      <c r="I26" s="46"/>
    </row>
    <row r="27" spans="2:9" x14ac:dyDescent="0.25">
      <c r="B27" s="49"/>
      <c r="C27" s="49"/>
      <c r="D27" s="49"/>
      <c r="E27" s="62"/>
      <c r="F27" s="25"/>
      <c r="H27" s="49"/>
      <c r="I27" s="46"/>
    </row>
    <row r="28" spans="2:9" x14ac:dyDescent="0.25">
      <c r="B28" s="49"/>
      <c r="C28" s="49"/>
      <c r="D28" s="49"/>
      <c r="E28" s="62"/>
      <c r="F28" s="25"/>
      <c r="H28" s="49"/>
      <c r="I28" s="46"/>
    </row>
    <row r="29" spans="2:9" x14ac:dyDescent="0.25">
      <c r="B29" s="49"/>
      <c r="C29" s="49"/>
      <c r="D29" s="49"/>
      <c r="E29" s="62"/>
      <c r="F29" s="25"/>
      <c r="H29" s="49"/>
      <c r="I29" s="46"/>
    </row>
    <row r="30" spans="2:9" x14ac:dyDescent="0.25">
      <c r="B30" s="49"/>
      <c r="C30" s="49"/>
      <c r="D30" s="49"/>
      <c r="E30" s="62"/>
      <c r="F30" s="25"/>
      <c r="H30" s="49"/>
      <c r="I30" s="46"/>
    </row>
    <row r="31" spans="2:9" x14ac:dyDescent="0.25">
      <c r="B31" s="49"/>
      <c r="C31" s="49"/>
      <c r="D31" s="49"/>
      <c r="E31" s="62"/>
      <c r="F31" s="25"/>
      <c r="H31" s="49"/>
      <c r="I31" s="46"/>
    </row>
    <row r="32" spans="2:9" x14ac:dyDescent="0.25">
      <c r="B32" s="49"/>
      <c r="C32" s="49"/>
      <c r="D32" s="49"/>
      <c r="E32" s="62"/>
      <c r="F32" s="25"/>
      <c r="H32" s="49"/>
      <c r="I32" s="46"/>
    </row>
    <row r="33" spans="2:9" x14ac:dyDescent="0.25">
      <c r="B33" s="49"/>
      <c r="C33" s="49"/>
      <c r="D33" s="49"/>
      <c r="E33" s="62"/>
      <c r="F33" s="25"/>
      <c r="H33" s="49"/>
      <c r="I33" s="46"/>
    </row>
    <row r="34" spans="2:9" x14ac:dyDescent="0.25">
      <c r="B34" s="49"/>
      <c r="C34" s="49"/>
      <c r="D34" s="49"/>
      <c r="E34" s="62"/>
      <c r="F34" s="25"/>
      <c r="H34" s="49"/>
      <c r="I34" s="46"/>
    </row>
    <row r="35" spans="2:9" x14ac:dyDescent="0.25">
      <c r="B35" s="49"/>
      <c r="C35" s="49"/>
      <c r="D35" s="49"/>
      <c r="E35" s="62"/>
      <c r="F35" s="25"/>
      <c r="H35" s="49"/>
      <c r="I35" s="46"/>
    </row>
    <row r="36" spans="2:9" x14ac:dyDescent="0.25">
      <c r="B36" s="49"/>
      <c r="C36" s="49"/>
      <c r="D36" s="49"/>
      <c r="E36" s="62"/>
      <c r="F36" s="25"/>
      <c r="H36" s="49"/>
      <c r="I36" s="46"/>
    </row>
    <row r="37" spans="2:9" x14ac:dyDescent="0.25">
      <c r="B37" s="49"/>
      <c r="C37" s="49"/>
      <c r="D37" s="49"/>
      <c r="E37" s="62"/>
      <c r="F37" s="25"/>
      <c r="H37" s="49"/>
      <c r="I37" s="46"/>
    </row>
    <row r="38" spans="2:9" x14ac:dyDescent="0.25">
      <c r="B38" s="49"/>
      <c r="C38" s="49"/>
      <c r="D38" s="49"/>
      <c r="E38" s="62"/>
      <c r="F38" s="25"/>
      <c r="H38" s="49"/>
      <c r="I38" s="46"/>
    </row>
    <row r="39" spans="2:9" x14ac:dyDescent="0.25">
      <c r="B39" s="49"/>
      <c r="C39" s="49"/>
      <c r="D39" s="49"/>
      <c r="E39" s="62"/>
      <c r="F39" s="25"/>
      <c r="H39" s="49"/>
      <c r="I39" s="46"/>
    </row>
    <row r="40" spans="2:9" x14ac:dyDescent="0.25">
      <c r="B40" s="49"/>
      <c r="C40" s="49"/>
      <c r="D40" s="49"/>
      <c r="E40" s="62"/>
      <c r="F40" s="25"/>
      <c r="H40" s="49"/>
      <c r="I40" s="46"/>
    </row>
    <row r="41" spans="2:9" x14ac:dyDescent="0.25">
      <c r="B41" s="49"/>
      <c r="C41" s="49"/>
      <c r="D41" s="49"/>
      <c r="E41" s="62"/>
      <c r="F41" s="25"/>
      <c r="H41" s="49"/>
      <c r="I41" s="65"/>
    </row>
    <row r="42" spans="2:9" x14ac:dyDescent="0.25">
      <c r="B42" s="49"/>
      <c r="C42" s="49"/>
      <c r="D42" s="49"/>
      <c r="E42" s="62"/>
      <c r="F42" s="25"/>
      <c r="H42" s="49"/>
      <c r="I42" s="46"/>
    </row>
    <row r="43" spans="2:9" x14ac:dyDescent="0.25">
      <c r="B43" s="49"/>
      <c r="C43" s="49"/>
      <c r="D43" s="49"/>
      <c r="E43" s="62"/>
      <c r="F43" s="25"/>
      <c r="H43" s="49"/>
      <c r="I43" s="46"/>
    </row>
    <row r="44" spans="2:9" x14ac:dyDescent="0.25">
      <c r="B44" s="49"/>
      <c r="C44" s="49"/>
      <c r="D44" s="49"/>
      <c r="E44" s="62"/>
      <c r="F44" s="25"/>
      <c r="H44" s="49"/>
      <c r="I44" s="46"/>
    </row>
    <row r="45" spans="2:9" x14ac:dyDescent="0.25">
      <c r="B45" s="49"/>
      <c r="C45" s="49"/>
      <c r="D45" s="49"/>
      <c r="E45" s="62"/>
      <c r="F45" s="25"/>
      <c r="H45" s="49"/>
      <c r="I45" s="46" t="e">
        <f t="shared" ref="I23:I52" si="0">VLOOKUP(E45,BaseDonnéeFournisseur,25,FALSE)</f>
        <v>#REF!</v>
      </c>
    </row>
    <row r="46" spans="2:9" x14ac:dyDescent="0.25">
      <c r="B46" s="49"/>
      <c r="C46" s="49"/>
      <c r="D46" s="49"/>
      <c r="E46" s="62"/>
      <c r="F46" s="25"/>
      <c r="H46" s="49"/>
      <c r="I46" s="105" t="e">
        <f t="shared" si="0"/>
        <v>#REF!</v>
      </c>
    </row>
    <row r="47" spans="2:9" x14ac:dyDescent="0.25">
      <c r="B47" s="49"/>
      <c r="C47" s="49"/>
      <c r="D47" s="49"/>
      <c r="E47" s="62"/>
      <c r="F47" s="25"/>
      <c r="H47" s="49"/>
      <c r="I47" s="105" t="e">
        <f t="shared" si="0"/>
        <v>#REF!</v>
      </c>
    </row>
    <row r="48" spans="2:9" x14ac:dyDescent="0.25">
      <c r="B48" s="49"/>
      <c r="C48" s="49"/>
      <c r="D48" s="49"/>
      <c r="E48" s="62"/>
      <c r="F48" s="25"/>
      <c r="H48" s="49"/>
      <c r="I48" s="105" t="e">
        <f t="shared" si="0"/>
        <v>#REF!</v>
      </c>
    </row>
    <row r="49" spans="2:9" x14ac:dyDescent="0.25">
      <c r="B49" s="49"/>
      <c r="C49" s="49"/>
      <c r="D49" s="49"/>
      <c r="E49" s="62"/>
      <c r="F49" s="25"/>
      <c r="H49" s="49"/>
      <c r="I49" s="46" t="e">
        <f t="shared" si="0"/>
        <v>#REF!</v>
      </c>
    </row>
    <row r="50" spans="2:9" x14ac:dyDescent="0.25">
      <c r="B50" s="49"/>
      <c r="C50" s="49"/>
      <c r="D50" s="49"/>
      <c r="E50" s="62"/>
      <c r="F50" s="25"/>
      <c r="H50" s="49"/>
      <c r="I50" s="46" t="e">
        <f t="shared" si="0"/>
        <v>#REF!</v>
      </c>
    </row>
    <row r="51" spans="2:9" x14ac:dyDescent="0.25">
      <c r="B51" s="49"/>
      <c r="C51" s="49"/>
      <c r="D51" s="49"/>
      <c r="E51" s="62"/>
      <c r="F51" s="25"/>
      <c r="H51" s="49"/>
      <c r="I51" s="46" t="e">
        <f t="shared" si="0"/>
        <v>#REF!</v>
      </c>
    </row>
    <row r="52" spans="2:9" x14ac:dyDescent="0.25">
      <c r="B52" s="49"/>
      <c r="C52" s="49"/>
      <c r="D52" s="49"/>
      <c r="E52" s="62"/>
      <c r="F52" s="25"/>
      <c r="H52" s="49"/>
      <c r="I52" s="46" t="e">
        <f t="shared" si="0"/>
        <v>#REF!</v>
      </c>
    </row>
    <row r="53" spans="2:9" x14ac:dyDescent="0.25">
      <c r="B53" s="49"/>
      <c r="C53" s="49"/>
      <c r="D53" s="49"/>
      <c r="E53" s="62"/>
      <c r="F53" s="25"/>
      <c r="H53" s="49"/>
      <c r="I53" s="46" t="e">
        <f t="shared" ref="I53:I84" si="1">VLOOKUP(E53,BaseDonnéeFournisseur,25,FALSE)</f>
        <v>#REF!</v>
      </c>
    </row>
    <row r="54" spans="2:9" x14ac:dyDescent="0.25">
      <c r="B54" s="49"/>
      <c r="C54" s="49"/>
      <c r="D54" s="49"/>
      <c r="E54" s="62"/>
      <c r="F54" s="25"/>
      <c r="H54" s="49"/>
      <c r="I54" s="46" t="e">
        <f t="shared" si="1"/>
        <v>#REF!</v>
      </c>
    </row>
    <row r="55" spans="2:9" x14ac:dyDescent="0.25">
      <c r="B55" s="49"/>
      <c r="C55" s="49"/>
      <c r="D55" s="49"/>
      <c r="E55" s="62"/>
      <c r="F55" s="25"/>
      <c r="H55" s="49"/>
      <c r="I55" s="46" t="e">
        <f t="shared" si="1"/>
        <v>#REF!</v>
      </c>
    </row>
    <row r="56" spans="2:9" x14ac:dyDescent="0.25">
      <c r="B56" s="49"/>
      <c r="C56" s="49"/>
      <c r="D56" s="49"/>
      <c r="E56" s="62"/>
      <c r="F56" s="25"/>
      <c r="H56" s="49"/>
      <c r="I56" s="46" t="e">
        <f t="shared" si="1"/>
        <v>#REF!</v>
      </c>
    </row>
    <row r="57" spans="2:9" x14ac:dyDescent="0.25">
      <c r="B57" s="49"/>
      <c r="C57" s="49"/>
      <c r="D57" s="49"/>
      <c r="E57" s="62"/>
      <c r="F57" s="25"/>
      <c r="H57" s="49"/>
      <c r="I57" s="46" t="e">
        <f t="shared" si="1"/>
        <v>#REF!</v>
      </c>
    </row>
    <row r="58" spans="2:9" x14ac:dyDescent="0.25">
      <c r="B58" s="49"/>
      <c r="C58" s="49"/>
      <c r="D58" s="49"/>
      <c r="E58" s="62"/>
      <c r="F58" s="25"/>
      <c r="H58" s="49"/>
      <c r="I58" s="46" t="e">
        <f t="shared" si="1"/>
        <v>#REF!</v>
      </c>
    </row>
    <row r="59" spans="2:9" x14ac:dyDescent="0.25">
      <c r="B59" s="49"/>
      <c r="C59" s="49"/>
      <c r="D59" s="49"/>
      <c r="E59" s="62"/>
      <c r="F59" s="25"/>
      <c r="H59" s="49"/>
      <c r="I59" s="46" t="e">
        <f t="shared" si="1"/>
        <v>#REF!</v>
      </c>
    </row>
    <row r="60" spans="2:9" x14ac:dyDescent="0.25">
      <c r="B60" s="49"/>
      <c r="C60" s="49"/>
      <c r="D60" s="49"/>
      <c r="E60" s="62"/>
      <c r="F60" s="25"/>
      <c r="H60" s="49"/>
      <c r="I60" s="46" t="e">
        <f t="shared" si="1"/>
        <v>#REF!</v>
      </c>
    </row>
    <row r="61" spans="2:9" x14ac:dyDescent="0.25">
      <c r="B61" s="49"/>
      <c r="C61" s="49"/>
      <c r="D61" s="49"/>
      <c r="E61" s="62"/>
      <c r="F61" s="25"/>
      <c r="H61" s="49"/>
      <c r="I61" s="46" t="e">
        <f t="shared" si="1"/>
        <v>#REF!</v>
      </c>
    </row>
    <row r="62" spans="2:9" x14ac:dyDescent="0.25">
      <c r="B62" s="49"/>
      <c r="C62" s="49"/>
      <c r="D62" s="49"/>
      <c r="E62" s="62"/>
      <c r="F62" s="25"/>
      <c r="H62" s="49"/>
      <c r="I62" s="46" t="e">
        <f t="shared" si="1"/>
        <v>#REF!</v>
      </c>
    </row>
    <row r="63" spans="2:9" x14ac:dyDescent="0.25">
      <c r="B63" s="49"/>
      <c r="C63" s="49"/>
      <c r="D63" s="49"/>
      <c r="E63" s="62"/>
      <c r="F63" s="25"/>
      <c r="H63" s="49"/>
      <c r="I63" s="46" t="e">
        <f t="shared" si="1"/>
        <v>#REF!</v>
      </c>
    </row>
    <row r="64" spans="2:9" x14ac:dyDescent="0.25">
      <c r="B64" s="49"/>
      <c r="C64" s="49"/>
      <c r="D64" s="49"/>
      <c r="E64" s="62"/>
      <c r="F64" s="25"/>
      <c r="H64" s="49"/>
      <c r="I64" s="46" t="e">
        <f t="shared" si="1"/>
        <v>#REF!</v>
      </c>
    </row>
    <row r="65" spans="2:9" x14ac:dyDescent="0.25">
      <c r="B65" s="49"/>
      <c r="C65" s="49"/>
      <c r="D65" s="49"/>
      <c r="E65" s="62"/>
      <c r="F65" s="25"/>
      <c r="H65" s="49"/>
      <c r="I65" s="46" t="e">
        <f t="shared" si="1"/>
        <v>#REF!</v>
      </c>
    </row>
    <row r="66" spans="2:9" x14ac:dyDescent="0.25">
      <c r="B66" s="49"/>
      <c r="C66" s="49"/>
      <c r="D66" s="49"/>
      <c r="E66" s="62"/>
      <c r="F66" s="25"/>
      <c r="H66" s="49"/>
      <c r="I66" s="46" t="e">
        <f t="shared" si="1"/>
        <v>#REF!</v>
      </c>
    </row>
    <row r="67" spans="2:9" x14ac:dyDescent="0.25">
      <c r="B67" s="49"/>
      <c r="C67" s="49"/>
      <c r="D67" s="49"/>
      <c r="E67" s="62"/>
      <c r="F67" s="25"/>
      <c r="H67" s="49"/>
      <c r="I67" s="46" t="e">
        <f t="shared" si="1"/>
        <v>#REF!</v>
      </c>
    </row>
    <row r="68" spans="2:9" x14ac:dyDescent="0.25">
      <c r="B68" s="49"/>
      <c r="C68" s="49"/>
      <c r="D68" s="49"/>
      <c r="E68" s="62"/>
      <c r="F68" s="25"/>
      <c r="H68" s="49"/>
      <c r="I68" s="46" t="e">
        <f t="shared" si="1"/>
        <v>#REF!</v>
      </c>
    </row>
    <row r="69" spans="2:9" x14ac:dyDescent="0.25">
      <c r="B69" s="49"/>
      <c r="C69" s="49"/>
      <c r="D69" s="49"/>
      <c r="E69" s="62"/>
      <c r="F69" s="25"/>
      <c r="H69" s="49"/>
      <c r="I69" s="46" t="e">
        <f t="shared" si="1"/>
        <v>#REF!</v>
      </c>
    </row>
    <row r="70" spans="2:9" x14ac:dyDescent="0.25">
      <c r="B70" s="49"/>
      <c r="C70" s="49"/>
      <c r="D70" s="49"/>
      <c r="E70" s="62"/>
      <c r="F70" s="25"/>
      <c r="H70" s="49"/>
      <c r="I70" s="46" t="e">
        <f t="shared" si="1"/>
        <v>#REF!</v>
      </c>
    </row>
    <row r="71" spans="2:9" x14ac:dyDescent="0.25">
      <c r="B71" s="49"/>
      <c r="C71" s="49"/>
      <c r="D71" s="49"/>
      <c r="E71" s="62"/>
      <c r="F71" s="25"/>
      <c r="H71" s="49"/>
      <c r="I71" s="46" t="e">
        <f t="shared" si="1"/>
        <v>#REF!</v>
      </c>
    </row>
    <row r="72" spans="2:9" x14ac:dyDescent="0.25">
      <c r="B72" s="49"/>
      <c r="C72" s="49"/>
      <c r="D72" s="49"/>
      <c r="E72" s="62"/>
      <c r="F72" s="25"/>
      <c r="H72" s="49"/>
      <c r="I72" s="46" t="e">
        <f t="shared" si="1"/>
        <v>#REF!</v>
      </c>
    </row>
    <row r="73" spans="2:9" x14ac:dyDescent="0.25">
      <c r="B73" s="49"/>
      <c r="C73" s="49"/>
      <c r="D73" s="49"/>
      <c r="E73" s="62"/>
      <c r="F73" s="25"/>
      <c r="H73" s="49"/>
      <c r="I73" s="46" t="e">
        <f t="shared" si="1"/>
        <v>#REF!</v>
      </c>
    </row>
    <row r="74" spans="2:9" x14ac:dyDescent="0.25">
      <c r="B74" s="49"/>
      <c r="C74" s="49"/>
      <c r="D74" s="49"/>
      <c r="E74" s="62"/>
      <c r="F74" s="25"/>
      <c r="H74" s="49"/>
      <c r="I74" s="46" t="e">
        <f t="shared" si="1"/>
        <v>#REF!</v>
      </c>
    </row>
    <row r="75" spans="2:9" x14ac:dyDescent="0.25">
      <c r="B75" s="49"/>
      <c r="C75" s="49"/>
      <c r="D75" s="49"/>
      <c r="E75" s="62"/>
      <c r="F75" s="25"/>
      <c r="H75" s="49"/>
      <c r="I75" s="46" t="e">
        <f t="shared" si="1"/>
        <v>#REF!</v>
      </c>
    </row>
    <row r="76" spans="2:9" x14ac:dyDescent="0.25">
      <c r="B76" s="49"/>
      <c r="C76" s="49"/>
      <c r="D76" s="49"/>
      <c r="E76" s="62"/>
      <c r="F76" s="25"/>
      <c r="H76" s="49"/>
      <c r="I76" s="46" t="e">
        <f t="shared" si="1"/>
        <v>#REF!</v>
      </c>
    </row>
    <row r="77" spans="2:9" x14ac:dyDescent="0.25">
      <c r="B77" s="49"/>
      <c r="C77" s="49"/>
      <c r="D77" s="49"/>
      <c r="E77" s="62"/>
      <c r="F77" s="25"/>
      <c r="H77" s="49"/>
      <c r="I77" s="46" t="e">
        <f t="shared" si="1"/>
        <v>#REF!</v>
      </c>
    </row>
    <row r="78" spans="2:9" x14ac:dyDescent="0.25">
      <c r="B78" s="49"/>
      <c r="C78" s="49"/>
      <c r="D78" s="49"/>
      <c r="E78" s="62"/>
      <c r="F78" s="25"/>
      <c r="H78" s="49"/>
      <c r="I78" s="46" t="e">
        <f t="shared" si="1"/>
        <v>#REF!</v>
      </c>
    </row>
    <row r="79" spans="2:9" x14ac:dyDescent="0.25">
      <c r="B79" s="49"/>
      <c r="C79" s="49"/>
      <c r="D79" s="49"/>
      <c r="E79" s="62"/>
      <c r="F79" s="25"/>
      <c r="H79" s="49"/>
      <c r="I79" s="46" t="e">
        <f t="shared" si="1"/>
        <v>#REF!</v>
      </c>
    </row>
    <row r="80" spans="2:9" x14ac:dyDescent="0.25">
      <c r="B80" s="49"/>
      <c r="C80" s="49"/>
      <c r="D80" s="49"/>
      <c r="E80" s="62"/>
      <c r="F80" s="25"/>
      <c r="H80" s="49"/>
      <c r="I80" s="46" t="e">
        <f t="shared" si="1"/>
        <v>#REF!</v>
      </c>
    </row>
    <row r="81" spans="2:9" x14ac:dyDescent="0.25">
      <c r="B81" s="49"/>
      <c r="C81" s="49"/>
      <c r="D81" s="49"/>
      <c r="E81" s="62"/>
      <c r="F81" s="25"/>
      <c r="H81" s="49"/>
      <c r="I81" s="46" t="e">
        <f t="shared" si="1"/>
        <v>#REF!</v>
      </c>
    </row>
    <row r="82" spans="2:9" x14ac:dyDescent="0.25">
      <c r="B82" s="49"/>
      <c r="C82" s="49"/>
      <c r="D82" s="49"/>
      <c r="E82" s="62"/>
      <c r="F82" s="25"/>
      <c r="H82" s="49"/>
      <c r="I82" s="46" t="e">
        <f t="shared" si="1"/>
        <v>#REF!</v>
      </c>
    </row>
    <row r="83" spans="2:9" x14ac:dyDescent="0.25">
      <c r="B83" s="49"/>
      <c r="C83" s="49"/>
      <c r="D83" s="49"/>
      <c r="E83" s="62"/>
      <c r="F83" s="25"/>
      <c r="H83" s="49"/>
      <c r="I83" s="46" t="e">
        <f t="shared" si="1"/>
        <v>#REF!</v>
      </c>
    </row>
    <row r="84" spans="2:9" x14ac:dyDescent="0.25">
      <c r="B84" s="49"/>
      <c r="C84" s="49"/>
      <c r="D84" s="49"/>
      <c r="E84" s="62"/>
      <c r="F84" s="25"/>
      <c r="H84" s="49"/>
      <c r="I84" s="46" t="e">
        <f t="shared" si="1"/>
        <v>#REF!</v>
      </c>
    </row>
    <row r="85" spans="2:9" x14ac:dyDescent="0.25">
      <c r="B85" s="49"/>
      <c r="C85" s="49"/>
      <c r="D85" s="49"/>
      <c r="E85" s="62"/>
      <c r="F85" s="25"/>
      <c r="H85" s="49"/>
      <c r="I85" s="46" t="e">
        <f t="shared" ref="I85:I103" si="2">VLOOKUP(E85,BaseDonnéeFournisseur,25,FALSE)</f>
        <v>#REF!</v>
      </c>
    </row>
    <row r="86" spans="2:9" x14ac:dyDescent="0.25">
      <c r="B86" s="49"/>
      <c r="C86" s="49"/>
      <c r="D86" s="49"/>
      <c r="E86" s="62"/>
      <c r="F86" s="25"/>
      <c r="H86" s="49"/>
      <c r="I86" s="46" t="e">
        <f t="shared" si="2"/>
        <v>#REF!</v>
      </c>
    </row>
    <row r="87" spans="2:9" x14ac:dyDescent="0.25">
      <c r="B87" s="49"/>
      <c r="C87" s="49"/>
      <c r="D87" s="49"/>
      <c r="E87" s="62"/>
      <c r="F87" s="25"/>
      <c r="H87" s="49"/>
      <c r="I87" s="46" t="e">
        <f t="shared" si="2"/>
        <v>#REF!</v>
      </c>
    </row>
    <row r="88" spans="2:9" x14ac:dyDescent="0.25">
      <c r="B88" s="49"/>
      <c r="C88" s="49"/>
      <c r="D88" s="49"/>
      <c r="E88" s="62"/>
      <c r="F88" s="25"/>
      <c r="H88" s="49"/>
      <c r="I88" s="46" t="e">
        <f t="shared" si="2"/>
        <v>#REF!</v>
      </c>
    </row>
    <row r="89" spans="2:9" x14ac:dyDescent="0.25">
      <c r="B89" s="49"/>
      <c r="C89" s="49"/>
      <c r="D89" s="49"/>
      <c r="E89" s="62"/>
      <c r="F89" s="25"/>
      <c r="H89" s="49"/>
      <c r="I89" s="46" t="e">
        <f t="shared" si="2"/>
        <v>#REF!</v>
      </c>
    </row>
    <row r="90" spans="2:9" x14ac:dyDescent="0.25">
      <c r="B90" s="49"/>
      <c r="C90" s="49"/>
      <c r="D90" s="49"/>
      <c r="E90" s="62"/>
      <c r="F90" s="25"/>
      <c r="H90" s="49"/>
      <c r="I90" s="46" t="e">
        <f t="shared" si="2"/>
        <v>#REF!</v>
      </c>
    </row>
    <row r="91" spans="2:9" x14ac:dyDescent="0.25">
      <c r="B91" s="49"/>
      <c r="C91" s="49"/>
      <c r="D91" s="49"/>
      <c r="E91" s="62"/>
      <c r="F91" s="25"/>
      <c r="H91" s="49"/>
      <c r="I91" s="46" t="e">
        <f t="shared" si="2"/>
        <v>#REF!</v>
      </c>
    </row>
    <row r="92" spans="2:9" x14ac:dyDescent="0.25">
      <c r="B92" s="49"/>
      <c r="C92" s="49"/>
      <c r="D92" s="49"/>
      <c r="E92" s="62"/>
      <c r="F92" s="25"/>
      <c r="H92" s="49"/>
      <c r="I92" s="46" t="e">
        <f t="shared" si="2"/>
        <v>#REF!</v>
      </c>
    </row>
    <row r="93" spans="2:9" x14ac:dyDescent="0.25">
      <c r="B93" s="49"/>
      <c r="C93" s="49"/>
      <c r="D93" s="49"/>
      <c r="E93" s="62"/>
      <c r="F93" s="25"/>
      <c r="H93" s="49"/>
      <c r="I93" s="46" t="e">
        <f t="shared" si="2"/>
        <v>#REF!</v>
      </c>
    </row>
    <row r="94" spans="2:9" x14ac:dyDescent="0.25">
      <c r="B94" s="49"/>
      <c r="C94" s="49"/>
      <c r="D94" s="49"/>
      <c r="E94" s="62"/>
      <c r="F94" s="25"/>
      <c r="H94" s="49"/>
      <c r="I94" s="46" t="e">
        <f t="shared" si="2"/>
        <v>#REF!</v>
      </c>
    </row>
    <row r="95" spans="2:9" x14ac:dyDescent="0.25">
      <c r="B95" s="49"/>
      <c r="C95" s="49"/>
      <c r="D95" s="49"/>
      <c r="E95" s="62"/>
      <c r="F95" s="25"/>
      <c r="H95" s="49"/>
      <c r="I95" s="46" t="e">
        <f t="shared" si="2"/>
        <v>#REF!</v>
      </c>
    </row>
    <row r="96" spans="2:9" x14ac:dyDescent="0.25">
      <c r="B96" s="49"/>
      <c r="C96" s="49"/>
      <c r="D96" s="49"/>
      <c r="E96" s="62"/>
      <c r="F96" s="25"/>
      <c r="H96" s="49"/>
      <c r="I96" s="46" t="e">
        <f t="shared" si="2"/>
        <v>#REF!</v>
      </c>
    </row>
    <row r="97" spans="2:9" x14ac:dyDescent="0.25">
      <c r="B97" s="49"/>
      <c r="C97" s="49"/>
      <c r="D97" s="49"/>
      <c r="E97" s="62"/>
      <c r="F97" s="25"/>
      <c r="H97" s="49"/>
      <c r="I97" s="46" t="e">
        <f t="shared" si="2"/>
        <v>#REF!</v>
      </c>
    </row>
    <row r="98" spans="2:9" x14ac:dyDescent="0.25">
      <c r="B98" s="49"/>
      <c r="C98" s="49"/>
      <c r="D98" s="49"/>
      <c r="E98" s="62"/>
      <c r="F98" s="25"/>
      <c r="H98" s="49"/>
      <c r="I98" s="46" t="e">
        <f t="shared" si="2"/>
        <v>#REF!</v>
      </c>
    </row>
    <row r="99" spans="2:9" x14ac:dyDescent="0.25">
      <c r="B99" s="49"/>
      <c r="C99" s="49"/>
      <c r="D99" s="49"/>
      <c r="E99" s="62"/>
      <c r="F99" s="25"/>
      <c r="H99" s="49"/>
      <c r="I99" s="46" t="e">
        <f t="shared" si="2"/>
        <v>#REF!</v>
      </c>
    </row>
    <row r="100" spans="2:9" x14ac:dyDescent="0.25">
      <c r="F100" s="51"/>
      <c r="I100" s="46" t="e">
        <f t="shared" si="2"/>
        <v>#REF!</v>
      </c>
    </row>
    <row r="101" spans="2:9" x14ac:dyDescent="0.25">
      <c r="F101" s="51"/>
      <c r="I101" s="46" t="e">
        <f t="shared" si="2"/>
        <v>#REF!</v>
      </c>
    </row>
    <row r="102" spans="2:9" x14ac:dyDescent="0.25">
      <c r="F102" s="51"/>
      <c r="I102" s="46" t="e">
        <f t="shared" si="2"/>
        <v>#REF!</v>
      </c>
    </row>
    <row r="103" spans="2:9" x14ac:dyDescent="0.25">
      <c r="F103" s="51"/>
      <c r="I103" s="46" t="e">
        <f t="shared" si="2"/>
        <v>#REF!</v>
      </c>
    </row>
    <row r="104" spans="2:9" x14ac:dyDescent="0.25">
      <c r="I104" s="46"/>
    </row>
    <row r="105" spans="2:9" x14ac:dyDescent="0.25">
      <c r="I105" s="46"/>
    </row>
    <row r="106" spans="2:9" x14ac:dyDescent="0.25">
      <c r="I106" s="46"/>
    </row>
    <row r="107" spans="2:9" x14ac:dyDescent="0.25">
      <c r="I107" s="46"/>
    </row>
    <row r="108" spans="2:9" x14ac:dyDescent="0.25">
      <c r="I108" s="46"/>
    </row>
    <row r="109" spans="2:9" x14ac:dyDescent="0.25">
      <c r="I109" s="46"/>
    </row>
    <row r="110" spans="2:9" x14ac:dyDescent="0.25">
      <c r="I110" s="46"/>
    </row>
    <row r="111" spans="2:9" x14ac:dyDescent="0.25">
      <c r="I111" s="46"/>
    </row>
    <row r="112" spans="2:9" x14ac:dyDescent="0.25">
      <c r="I112" s="46"/>
    </row>
    <row r="113" spans="9:9" x14ac:dyDescent="0.25">
      <c r="I113" s="46"/>
    </row>
    <row r="114" spans="9:9" x14ac:dyDescent="0.25">
      <c r="I114" s="46"/>
    </row>
    <row r="115" spans="9:9" x14ac:dyDescent="0.25">
      <c r="I115" s="46"/>
    </row>
    <row r="116" spans="9:9" x14ac:dyDescent="0.25">
      <c r="I116" s="46"/>
    </row>
    <row r="117" spans="9:9" x14ac:dyDescent="0.25">
      <c r="I117" s="46"/>
    </row>
    <row r="118" spans="9:9" x14ac:dyDescent="0.25">
      <c r="I118" s="46"/>
    </row>
    <row r="119" spans="9:9" x14ac:dyDescent="0.25">
      <c r="I119" s="46"/>
    </row>
    <row r="120" spans="9:9" x14ac:dyDescent="0.25">
      <c r="I120" s="46"/>
    </row>
    <row r="121" spans="9:9" x14ac:dyDescent="0.25">
      <c r="I121" s="46"/>
    </row>
    <row r="122" spans="9:9" x14ac:dyDescent="0.25">
      <c r="I122" s="46"/>
    </row>
    <row r="123" spans="9:9" x14ac:dyDescent="0.25">
      <c r="I123" s="46"/>
    </row>
    <row r="124" spans="9:9" x14ac:dyDescent="0.25">
      <c r="I124" s="46"/>
    </row>
    <row r="125" spans="9:9" x14ac:dyDescent="0.25">
      <c r="I125" s="46"/>
    </row>
    <row r="126" spans="9:9" x14ac:dyDescent="0.25">
      <c r="I126" s="46"/>
    </row>
    <row r="127" spans="9:9" x14ac:dyDescent="0.25">
      <c r="I127" s="46"/>
    </row>
  </sheetData>
  <autoFilter ref="B6:I103" xr:uid="{926F8EE3-3BA7-49A6-9C99-A978E04DE57A}"/>
  <conditionalFormatting sqref="I7:I40 I42:I127">
    <cfRule type="containsErrors" dxfId="8" priority="3">
      <formula>ISERROR(I7)</formula>
    </cfRule>
  </conditionalFormatting>
  <conditionalFormatting sqref="I1:I1048576">
    <cfRule type="containsText" dxfId="7" priority="1" operator="containsText" text="Chèque">
      <formula>NOT(ISERROR(SEARCH("Chèque",I1)))</formula>
    </cfRule>
    <cfRule type="containsText" dxfId="6" priority="2" operator="containsText" text="Traite">
      <formula>NOT(ISERROR(SEARCH("Traite",I1)))</formula>
    </cfRule>
  </conditionalFormatting>
  <pageMargins left="0.7" right="0.7" top="0.75" bottom="0.75" header="0.3" footer="0.3"/>
  <pageSetup paperSize="2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1D384-7E3E-480C-A6F9-E5E3A6CF2A68}">
  <sheetPr codeName="Feuil8"/>
  <dimension ref="A1:J126"/>
  <sheetViews>
    <sheetView showGridLines="0" workbookViewId="0">
      <selection activeCell="B7" sqref="B7:H30"/>
    </sheetView>
  </sheetViews>
  <sheetFormatPr baseColWidth="10" defaultRowHeight="15" x14ac:dyDescent="0.25"/>
  <cols>
    <col min="1" max="1" width="2.85546875" style="15" customWidth="1"/>
    <col min="2" max="2" width="11.42578125" style="15"/>
    <col min="3" max="3" width="14.140625" style="15" customWidth="1"/>
    <col min="4" max="4" width="14.5703125" style="15" bestFit="1" customWidth="1"/>
    <col min="5" max="5" width="17.28515625" style="15" bestFit="1" customWidth="1"/>
    <col min="6" max="6" width="17.140625" style="15" customWidth="1"/>
    <col min="7" max="7" width="17.140625" style="55" customWidth="1"/>
    <col min="8" max="8" width="9.28515625" style="15" customWidth="1"/>
    <col min="9" max="9" width="11.42578125" style="15"/>
    <col min="10" max="10" width="39.140625" style="15" bestFit="1" customWidth="1"/>
    <col min="11" max="16384" width="11.42578125" style="15"/>
  </cols>
  <sheetData>
    <row r="1" spans="1:10" x14ac:dyDescent="0.25">
      <c r="I1" s="41"/>
    </row>
    <row r="2" spans="1:10" ht="21" x14ac:dyDescent="0.35">
      <c r="B2" s="44" t="s">
        <v>45</v>
      </c>
      <c r="E2" s="56" t="s">
        <v>33</v>
      </c>
      <c r="F2" s="45">
        <f ca="1">SUMIF(Modalité12,"Virement",Montant12)</f>
        <v>0</v>
      </c>
      <c r="G2" s="79"/>
      <c r="I2" s="41"/>
    </row>
    <row r="3" spans="1:10" ht="18.75" x14ac:dyDescent="0.3">
      <c r="C3" s="56"/>
      <c r="E3" s="56" t="s">
        <v>1</v>
      </c>
      <c r="F3" s="83">
        <f ca="1">SUMIF(Modalité12,"Chèque",Montant12)</f>
        <v>0</v>
      </c>
      <c r="G3" s="79"/>
      <c r="I3" s="41"/>
    </row>
    <row r="4" spans="1:10" ht="21" x14ac:dyDescent="0.35">
      <c r="B4" s="60"/>
      <c r="C4" s="56" t="s">
        <v>82</v>
      </c>
      <c r="D4" s="58">
        <f ca="1">(SUM(F2:F3))</f>
        <v>0</v>
      </c>
      <c r="E4" s="56" t="s">
        <v>41</v>
      </c>
      <c r="F4" s="84">
        <f ca="1">SUMIF(Modalité12,"Traite",Montant12)</f>
        <v>0</v>
      </c>
      <c r="G4" s="79"/>
      <c r="I4" s="41"/>
    </row>
    <row r="6" spans="1:10" ht="25.5" x14ac:dyDescent="0.25">
      <c r="B6" s="39" t="s">
        <v>38</v>
      </c>
      <c r="C6" s="59" t="s">
        <v>40</v>
      </c>
      <c r="D6" s="39" t="s">
        <v>31</v>
      </c>
      <c r="E6" s="39" t="s">
        <v>2</v>
      </c>
      <c r="F6" s="39" t="s">
        <v>29</v>
      </c>
      <c r="G6" s="81" t="s">
        <v>34</v>
      </c>
      <c r="H6" s="39" t="s">
        <v>30</v>
      </c>
      <c r="I6" s="39" t="s">
        <v>79</v>
      </c>
      <c r="J6" s="15" t="s">
        <v>27</v>
      </c>
    </row>
    <row r="7" spans="1:10" x14ac:dyDescent="0.25">
      <c r="A7" s="57"/>
      <c r="B7" s="46"/>
      <c r="C7" s="53"/>
      <c r="D7" s="53"/>
      <c r="E7" s="61"/>
      <c r="F7" s="33"/>
      <c r="G7" s="82"/>
      <c r="H7" s="46"/>
      <c r="I7" s="46" t="e">
        <f t="shared" ref="I7:I35" si="0">VLOOKUP(E7,BaseDonnéeFournisseur,25,FALSE)</f>
        <v>#REF!</v>
      </c>
    </row>
    <row r="8" spans="1:10" x14ac:dyDescent="0.25">
      <c r="A8" s="57"/>
      <c r="B8" s="49"/>
      <c r="C8" s="54"/>
      <c r="D8" s="54"/>
      <c r="E8" s="62"/>
      <c r="F8" s="25"/>
      <c r="G8" s="82"/>
      <c r="H8" s="49"/>
      <c r="I8" s="46" t="e">
        <f t="shared" si="0"/>
        <v>#REF!</v>
      </c>
    </row>
    <row r="9" spans="1:10" x14ac:dyDescent="0.25">
      <c r="B9" s="49"/>
      <c r="C9" s="54"/>
      <c r="D9" s="54"/>
      <c r="E9" s="62"/>
      <c r="F9" s="25"/>
      <c r="G9" s="82"/>
      <c r="H9" s="49"/>
      <c r="I9" s="46" t="e">
        <f t="shared" si="0"/>
        <v>#REF!</v>
      </c>
    </row>
    <row r="10" spans="1:10" x14ac:dyDescent="0.25">
      <c r="B10" s="49"/>
      <c r="C10" s="54"/>
      <c r="D10" s="54"/>
      <c r="E10" s="62"/>
      <c r="F10" s="25"/>
      <c r="G10" s="82"/>
      <c r="H10" s="49"/>
      <c r="I10" s="46" t="e">
        <f t="shared" si="0"/>
        <v>#REF!</v>
      </c>
    </row>
    <row r="11" spans="1:10" x14ac:dyDescent="0.25">
      <c r="B11" s="49"/>
      <c r="C11" s="54"/>
      <c r="D11" s="54"/>
      <c r="E11" s="62"/>
      <c r="F11" s="25"/>
      <c r="G11" s="82"/>
      <c r="H11" s="49"/>
      <c r="I11" s="46" t="e">
        <f t="shared" si="0"/>
        <v>#REF!</v>
      </c>
    </row>
    <row r="12" spans="1:10" x14ac:dyDescent="0.25">
      <c r="B12" s="49"/>
      <c r="C12" s="63"/>
      <c r="D12" s="63"/>
      <c r="E12" s="62"/>
      <c r="F12" s="25"/>
      <c r="G12" s="82"/>
      <c r="H12" s="49"/>
      <c r="I12" s="46" t="e">
        <f t="shared" si="0"/>
        <v>#REF!</v>
      </c>
    </row>
    <row r="13" spans="1:10" x14ac:dyDescent="0.25">
      <c r="B13" s="49"/>
      <c r="C13" s="63"/>
      <c r="D13" s="63"/>
      <c r="E13" s="62"/>
      <c r="F13" s="25"/>
      <c r="G13" s="82"/>
      <c r="H13" s="49"/>
      <c r="I13" s="46" t="e">
        <f t="shared" si="0"/>
        <v>#REF!</v>
      </c>
      <c r="J13" s="15" t="s">
        <v>89</v>
      </c>
    </row>
    <row r="14" spans="1:10" x14ac:dyDescent="0.25">
      <c r="B14" s="49"/>
      <c r="C14" s="54"/>
      <c r="D14" s="54"/>
      <c r="E14" s="62"/>
      <c r="F14" s="25"/>
      <c r="G14" s="82"/>
      <c r="H14" s="49"/>
      <c r="I14" s="46" t="e">
        <f t="shared" si="0"/>
        <v>#REF!</v>
      </c>
    </row>
    <row r="15" spans="1:10" x14ac:dyDescent="0.25">
      <c r="B15" s="49"/>
      <c r="C15" s="54"/>
      <c r="D15" s="54"/>
      <c r="E15" s="62"/>
      <c r="F15" s="25"/>
      <c r="G15" s="82"/>
      <c r="H15" s="49"/>
      <c r="I15" s="46" t="e">
        <f t="shared" si="0"/>
        <v>#REF!</v>
      </c>
    </row>
    <row r="16" spans="1:10" x14ac:dyDescent="0.25">
      <c r="B16" s="49"/>
      <c r="C16" s="54"/>
      <c r="D16" s="54"/>
      <c r="E16" s="62"/>
      <c r="F16" s="25"/>
      <c r="G16" s="82"/>
      <c r="H16" s="49"/>
      <c r="I16" s="46" t="e">
        <f t="shared" si="0"/>
        <v>#REF!</v>
      </c>
    </row>
    <row r="17" spans="2:10" x14ac:dyDescent="0.25">
      <c r="B17" s="49"/>
      <c r="C17" s="54"/>
      <c r="D17" s="54"/>
      <c r="E17" s="62"/>
      <c r="F17" s="25"/>
      <c r="G17" s="82"/>
      <c r="H17" s="49"/>
      <c r="I17" s="46" t="e">
        <f t="shared" si="0"/>
        <v>#REF!</v>
      </c>
    </row>
    <row r="18" spans="2:10" x14ac:dyDescent="0.25">
      <c r="B18" s="49"/>
      <c r="C18" s="54"/>
      <c r="D18" s="54"/>
      <c r="E18" s="62"/>
      <c r="F18" s="25"/>
      <c r="G18" s="82"/>
      <c r="H18" s="49"/>
      <c r="I18" s="46" t="e">
        <f t="shared" si="0"/>
        <v>#REF!</v>
      </c>
    </row>
    <row r="19" spans="2:10" x14ac:dyDescent="0.25">
      <c r="B19" s="49"/>
      <c r="C19" s="49"/>
      <c r="D19" s="49"/>
      <c r="E19" s="62"/>
      <c r="F19" s="25"/>
      <c r="G19" s="82"/>
      <c r="H19" s="49"/>
      <c r="I19" s="46" t="e">
        <f t="shared" si="0"/>
        <v>#REF!</v>
      </c>
      <c r="J19" s="15" t="s">
        <v>90</v>
      </c>
    </row>
    <row r="20" spans="2:10" x14ac:dyDescent="0.25">
      <c r="B20" s="49"/>
      <c r="C20" s="49"/>
      <c r="D20" s="49"/>
      <c r="E20" s="62"/>
      <c r="F20" s="25"/>
      <c r="G20" s="82"/>
      <c r="H20" s="49"/>
      <c r="I20" s="46" t="e">
        <f t="shared" si="0"/>
        <v>#REF!</v>
      </c>
    </row>
    <row r="21" spans="2:10" x14ac:dyDescent="0.25">
      <c r="B21" s="49"/>
      <c r="C21" s="49"/>
      <c r="D21" s="49"/>
      <c r="E21" s="62"/>
      <c r="F21" s="25"/>
      <c r="G21" s="82"/>
      <c r="H21" s="49"/>
      <c r="I21" s="46" t="e">
        <f t="shared" si="0"/>
        <v>#REF!</v>
      </c>
    </row>
    <row r="22" spans="2:10" x14ac:dyDescent="0.25">
      <c r="B22" s="49"/>
      <c r="C22" s="54"/>
      <c r="D22" s="54"/>
      <c r="E22" s="62"/>
      <c r="F22" s="25"/>
      <c r="G22" s="82"/>
      <c r="H22" s="49"/>
      <c r="I22" s="46" t="e">
        <f t="shared" si="0"/>
        <v>#REF!</v>
      </c>
    </row>
    <row r="23" spans="2:10" x14ac:dyDescent="0.25">
      <c r="B23" s="49"/>
      <c r="C23" s="49"/>
      <c r="D23" s="49"/>
      <c r="E23" s="62"/>
      <c r="F23" s="25"/>
      <c r="G23" s="82"/>
      <c r="H23" s="49"/>
      <c r="I23" s="46" t="e">
        <f t="shared" si="0"/>
        <v>#REF!</v>
      </c>
    </row>
    <row r="24" spans="2:10" x14ac:dyDescent="0.25">
      <c r="B24" s="49"/>
      <c r="C24" s="49"/>
      <c r="D24" s="49"/>
      <c r="E24" s="62"/>
      <c r="F24" s="25"/>
      <c r="G24" s="82"/>
      <c r="H24" s="49"/>
      <c r="I24" s="46" t="e">
        <f t="shared" si="0"/>
        <v>#REF!</v>
      </c>
    </row>
    <row r="25" spans="2:10" x14ac:dyDescent="0.25">
      <c r="B25" s="49"/>
      <c r="C25" s="49"/>
      <c r="D25" s="49"/>
      <c r="E25" s="62"/>
      <c r="F25" s="25"/>
      <c r="G25" s="82"/>
      <c r="H25" s="49"/>
      <c r="I25" s="46" t="s">
        <v>95</v>
      </c>
    </row>
    <row r="26" spans="2:10" x14ac:dyDescent="0.25">
      <c r="B26" s="49"/>
      <c r="C26" s="49"/>
      <c r="D26" s="49"/>
      <c r="E26" s="62"/>
      <c r="F26" s="25"/>
      <c r="G26" s="82"/>
      <c r="H26" s="49"/>
      <c r="I26" s="46" t="e">
        <f t="shared" si="0"/>
        <v>#REF!</v>
      </c>
    </row>
    <row r="27" spans="2:10" x14ac:dyDescent="0.25">
      <c r="B27" s="49"/>
      <c r="C27" s="49"/>
      <c r="D27" s="49"/>
      <c r="E27" s="62"/>
      <c r="F27" s="25"/>
      <c r="G27" s="82"/>
      <c r="H27" s="49"/>
      <c r="I27" s="46" t="e">
        <f t="shared" si="0"/>
        <v>#REF!</v>
      </c>
    </row>
    <row r="28" spans="2:10" x14ac:dyDescent="0.25">
      <c r="B28" s="49"/>
      <c r="C28" s="49"/>
      <c r="D28" s="49"/>
      <c r="E28" s="62"/>
      <c r="F28" s="25"/>
      <c r="G28" s="82"/>
      <c r="H28" s="49"/>
      <c r="I28" s="46" t="e">
        <f t="shared" si="0"/>
        <v>#REF!</v>
      </c>
    </row>
    <row r="29" spans="2:10" x14ac:dyDescent="0.25">
      <c r="B29" s="49"/>
      <c r="C29" s="49"/>
      <c r="D29" s="49"/>
      <c r="E29" s="62"/>
      <c r="F29" s="25"/>
      <c r="G29" s="82"/>
      <c r="H29" s="49"/>
      <c r="I29" s="46" t="e">
        <f t="shared" si="0"/>
        <v>#REF!</v>
      </c>
    </row>
    <row r="30" spans="2:10" x14ac:dyDescent="0.25">
      <c r="B30" s="49"/>
      <c r="C30" s="49"/>
      <c r="D30" s="49"/>
      <c r="E30" s="62"/>
      <c r="F30" s="25"/>
      <c r="G30" s="82"/>
      <c r="H30" s="49"/>
      <c r="I30" s="46" t="e">
        <f t="shared" si="0"/>
        <v>#REF!</v>
      </c>
    </row>
    <row r="31" spans="2:10" x14ac:dyDescent="0.25">
      <c r="B31" s="49"/>
      <c r="C31" s="49"/>
      <c r="D31" s="49"/>
      <c r="E31" s="62"/>
      <c r="F31" s="25"/>
      <c r="G31" s="82"/>
      <c r="H31" s="49"/>
      <c r="I31" s="46" t="e">
        <f t="shared" si="0"/>
        <v>#REF!</v>
      </c>
    </row>
    <row r="32" spans="2:10" x14ac:dyDescent="0.25">
      <c r="B32" s="49"/>
      <c r="C32" s="49"/>
      <c r="D32" s="49"/>
      <c r="E32" s="62"/>
      <c r="F32" s="25"/>
      <c r="G32" s="82"/>
      <c r="H32" s="49"/>
      <c r="I32" s="46" t="e">
        <f t="shared" si="0"/>
        <v>#REF!</v>
      </c>
    </row>
    <row r="33" spans="2:9" x14ac:dyDescent="0.25">
      <c r="B33" s="49"/>
      <c r="C33" s="49"/>
      <c r="D33" s="49"/>
      <c r="E33" s="62"/>
      <c r="F33" s="25"/>
      <c r="G33" s="82"/>
      <c r="H33" s="49"/>
      <c r="I33" s="46" t="e">
        <f t="shared" si="0"/>
        <v>#REF!</v>
      </c>
    </row>
    <row r="34" spans="2:9" x14ac:dyDescent="0.25">
      <c r="B34" s="49"/>
      <c r="C34" s="49"/>
      <c r="D34" s="49"/>
      <c r="E34" s="62"/>
      <c r="F34" s="25"/>
      <c r="G34" s="82"/>
      <c r="H34" s="49"/>
      <c r="I34" s="46" t="e">
        <f t="shared" si="0"/>
        <v>#REF!</v>
      </c>
    </row>
    <row r="35" spans="2:9" x14ac:dyDescent="0.25">
      <c r="B35" s="49"/>
      <c r="C35" s="49"/>
      <c r="D35" s="49"/>
      <c r="E35" s="62"/>
      <c r="F35" s="25"/>
      <c r="G35" s="82"/>
      <c r="H35" s="49"/>
      <c r="I35" s="46" t="e">
        <f t="shared" si="0"/>
        <v>#REF!</v>
      </c>
    </row>
    <row r="36" spans="2:9" x14ac:dyDescent="0.25">
      <c r="B36" s="49"/>
      <c r="C36" s="49"/>
      <c r="D36" s="49"/>
      <c r="E36" s="62"/>
      <c r="F36" s="25"/>
      <c r="G36" s="82"/>
      <c r="H36" s="49"/>
      <c r="I36" s="46" t="e">
        <f t="shared" ref="I36:I67" si="1">VLOOKUP(E36,BaseDonnéeFournisseur,25,FALSE)</f>
        <v>#REF!</v>
      </c>
    </row>
    <row r="37" spans="2:9" x14ac:dyDescent="0.25">
      <c r="B37" s="49"/>
      <c r="C37" s="49"/>
      <c r="D37" s="49"/>
      <c r="E37" s="62"/>
      <c r="F37" s="25"/>
      <c r="G37" s="82"/>
      <c r="H37" s="49"/>
      <c r="I37" s="46" t="e">
        <f t="shared" si="1"/>
        <v>#REF!</v>
      </c>
    </row>
    <row r="38" spans="2:9" x14ac:dyDescent="0.25">
      <c r="B38" s="49"/>
      <c r="C38" s="49"/>
      <c r="D38" s="49"/>
      <c r="E38" s="62"/>
      <c r="F38" s="25"/>
      <c r="G38" s="82"/>
      <c r="H38" s="49"/>
      <c r="I38" s="46" t="e">
        <f t="shared" si="1"/>
        <v>#REF!</v>
      </c>
    </row>
    <row r="39" spans="2:9" x14ac:dyDescent="0.25">
      <c r="B39" s="49"/>
      <c r="C39" s="49"/>
      <c r="D39" s="49"/>
      <c r="E39" s="62"/>
      <c r="F39" s="25"/>
      <c r="G39" s="82"/>
      <c r="H39" s="49"/>
      <c r="I39" s="46" t="e">
        <f t="shared" si="1"/>
        <v>#REF!</v>
      </c>
    </row>
    <row r="40" spans="2:9" x14ac:dyDescent="0.25">
      <c r="B40" s="49"/>
      <c r="C40" s="49"/>
      <c r="D40" s="49"/>
      <c r="E40" s="62"/>
      <c r="F40" s="25"/>
      <c r="G40" s="82"/>
      <c r="H40" s="49"/>
      <c r="I40" s="65" t="e">
        <f t="shared" si="1"/>
        <v>#REF!</v>
      </c>
    </row>
    <row r="41" spans="2:9" x14ac:dyDescent="0.25">
      <c r="B41" s="49"/>
      <c r="C41" s="49"/>
      <c r="D41" s="49"/>
      <c r="E41" s="62"/>
      <c r="F41" s="25"/>
      <c r="G41" s="82"/>
      <c r="H41" s="49"/>
      <c r="I41" s="46" t="e">
        <f t="shared" si="1"/>
        <v>#REF!</v>
      </c>
    </row>
    <row r="42" spans="2:9" x14ac:dyDescent="0.25">
      <c r="B42" s="49"/>
      <c r="C42" s="49"/>
      <c r="D42" s="49"/>
      <c r="E42" s="62"/>
      <c r="F42" s="25"/>
      <c r="G42" s="82"/>
      <c r="H42" s="49"/>
      <c r="I42" s="46" t="e">
        <f t="shared" si="1"/>
        <v>#REF!</v>
      </c>
    </row>
    <row r="43" spans="2:9" x14ac:dyDescent="0.25">
      <c r="B43" s="49"/>
      <c r="C43" s="49"/>
      <c r="D43" s="49"/>
      <c r="E43" s="62"/>
      <c r="F43" s="25"/>
      <c r="G43" s="82"/>
      <c r="H43" s="49"/>
      <c r="I43" s="46" t="e">
        <f t="shared" si="1"/>
        <v>#REF!</v>
      </c>
    </row>
    <row r="44" spans="2:9" x14ac:dyDescent="0.25">
      <c r="B44" s="49"/>
      <c r="C44" s="49"/>
      <c r="D44" s="49"/>
      <c r="E44" s="62"/>
      <c r="F44" s="25"/>
      <c r="G44" s="82"/>
      <c r="H44" s="49"/>
      <c r="I44" s="46" t="e">
        <f t="shared" si="1"/>
        <v>#REF!</v>
      </c>
    </row>
    <row r="45" spans="2:9" x14ac:dyDescent="0.25">
      <c r="B45" s="49"/>
      <c r="C45" s="49"/>
      <c r="D45" s="49"/>
      <c r="E45" s="62"/>
      <c r="F45" s="25"/>
      <c r="G45" s="82"/>
      <c r="H45" s="49"/>
      <c r="I45" s="105" t="e">
        <f t="shared" si="1"/>
        <v>#REF!</v>
      </c>
    </row>
    <row r="46" spans="2:9" x14ac:dyDescent="0.25">
      <c r="B46" s="49"/>
      <c r="C46" s="49"/>
      <c r="D46" s="49"/>
      <c r="E46" s="62"/>
      <c r="F46" s="25"/>
      <c r="G46" s="82"/>
      <c r="H46" s="49"/>
      <c r="I46" s="105" t="e">
        <f t="shared" si="1"/>
        <v>#REF!</v>
      </c>
    </row>
    <row r="47" spans="2:9" x14ac:dyDescent="0.25">
      <c r="B47" s="49"/>
      <c r="C47" s="49"/>
      <c r="D47" s="49"/>
      <c r="E47" s="62"/>
      <c r="F47" s="25"/>
      <c r="G47" s="82"/>
      <c r="H47" s="49"/>
      <c r="I47" s="105" t="e">
        <f t="shared" si="1"/>
        <v>#REF!</v>
      </c>
    </row>
    <row r="48" spans="2:9" x14ac:dyDescent="0.25">
      <c r="B48" s="49"/>
      <c r="C48" s="49"/>
      <c r="D48" s="49"/>
      <c r="E48" s="62"/>
      <c r="F48" s="25"/>
      <c r="G48" s="82"/>
      <c r="H48" s="49"/>
      <c r="I48" s="46" t="e">
        <f t="shared" si="1"/>
        <v>#REF!</v>
      </c>
    </row>
    <row r="49" spans="2:9" x14ac:dyDescent="0.25">
      <c r="B49" s="49"/>
      <c r="C49" s="49"/>
      <c r="D49" s="49"/>
      <c r="E49" s="62"/>
      <c r="F49" s="25"/>
      <c r="G49" s="82"/>
      <c r="H49" s="49"/>
      <c r="I49" s="46" t="e">
        <f t="shared" si="1"/>
        <v>#REF!</v>
      </c>
    </row>
    <row r="50" spans="2:9" x14ac:dyDescent="0.25">
      <c r="B50" s="52"/>
      <c r="C50" s="52"/>
      <c r="D50" s="52"/>
      <c r="E50" s="62"/>
      <c r="F50" s="25"/>
      <c r="G50" s="82"/>
      <c r="H50" s="52"/>
      <c r="I50" s="46" t="e">
        <f t="shared" si="1"/>
        <v>#REF!</v>
      </c>
    </row>
    <row r="51" spans="2:9" x14ac:dyDescent="0.25">
      <c r="I51" s="46" t="e">
        <f t="shared" si="1"/>
        <v>#REF!</v>
      </c>
    </row>
    <row r="52" spans="2:9" x14ac:dyDescent="0.25">
      <c r="I52" s="46" t="e">
        <f t="shared" si="1"/>
        <v>#REF!</v>
      </c>
    </row>
    <row r="53" spans="2:9" x14ac:dyDescent="0.25">
      <c r="I53" s="46" t="e">
        <f t="shared" si="1"/>
        <v>#REF!</v>
      </c>
    </row>
    <row r="54" spans="2:9" x14ac:dyDescent="0.25">
      <c r="I54" s="46" t="e">
        <f t="shared" si="1"/>
        <v>#REF!</v>
      </c>
    </row>
    <row r="55" spans="2:9" x14ac:dyDescent="0.25">
      <c r="I55" s="46" t="e">
        <f t="shared" si="1"/>
        <v>#REF!</v>
      </c>
    </row>
    <row r="56" spans="2:9" x14ac:dyDescent="0.25">
      <c r="I56" s="46" t="e">
        <f t="shared" si="1"/>
        <v>#REF!</v>
      </c>
    </row>
    <row r="57" spans="2:9" x14ac:dyDescent="0.25">
      <c r="I57" s="46" t="e">
        <f t="shared" si="1"/>
        <v>#REF!</v>
      </c>
    </row>
    <row r="58" spans="2:9" x14ac:dyDescent="0.25">
      <c r="I58" s="46" t="e">
        <f t="shared" si="1"/>
        <v>#REF!</v>
      </c>
    </row>
    <row r="59" spans="2:9" x14ac:dyDescent="0.25">
      <c r="I59" s="46" t="e">
        <f t="shared" si="1"/>
        <v>#REF!</v>
      </c>
    </row>
    <row r="60" spans="2:9" x14ac:dyDescent="0.25">
      <c r="I60" s="46" t="e">
        <f t="shared" si="1"/>
        <v>#REF!</v>
      </c>
    </row>
    <row r="61" spans="2:9" x14ac:dyDescent="0.25">
      <c r="I61" s="46" t="e">
        <f t="shared" si="1"/>
        <v>#REF!</v>
      </c>
    </row>
    <row r="62" spans="2:9" x14ac:dyDescent="0.25">
      <c r="I62" s="46" t="e">
        <f t="shared" si="1"/>
        <v>#REF!</v>
      </c>
    </row>
    <row r="63" spans="2:9" x14ac:dyDescent="0.25">
      <c r="I63" s="46" t="e">
        <f t="shared" si="1"/>
        <v>#REF!</v>
      </c>
    </row>
    <row r="64" spans="2:9" x14ac:dyDescent="0.25">
      <c r="F64" s="51"/>
      <c r="G64" s="82"/>
      <c r="I64" s="46" t="e">
        <f t="shared" si="1"/>
        <v>#REF!</v>
      </c>
    </row>
    <row r="65" spans="6:9" x14ac:dyDescent="0.25">
      <c r="F65" s="51"/>
      <c r="G65" s="82"/>
      <c r="I65" s="46" t="e">
        <f t="shared" si="1"/>
        <v>#REF!</v>
      </c>
    </row>
    <row r="66" spans="6:9" x14ac:dyDescent="0.25">
      <c r="F66" s="51"/>
      <c r="G66" s="82"/>
      <c r="I66" s="46" t="e">
        <f t="shared" si="1"/>
        <v>#REF!</v>
      </c>
    </row>
    <row r="67" spans="6:9" x14ac:dyDescent="0.25">
      <c r="F67" s="51"/>
      <c r="G67" s="82"/>
      <c r="I67" s="46" t="e">
        <f t="shared" si="1"/>
        <v>#REF!</v>
      </c>
    </row>
    <row r="68" spans="6:9" x14ac:dyDescent="0.25">
      <c r="F68" s="51"/>
      <c r="G68" s="82"/>
      <c r="I68" s="46" t="e">
        <f t="shared" ref="I68:I102" si="2">VLOOKUP(E68,BaseDonnéeFournisseur,25,FALSE)</f>
        <v>#REF!</v>
      </c>
    </row>
    <row r="69" spans="6:9" x14ac:dyDescent="0.25">
      <c r="F69" s="51"/>
      <c r="G69" s="82"/>
      <c r="I69" s="46" t="e">
        <f t="shared" si="2"/>
        <v>#REF!</v>
      </c>
    </row>
    <row r="70" spans="6:9" x14ac:dyDescent="0.25">
      <c r="F70" s="51"/>
      <c r="G70" s="82"/>
      <c r="I70" s="46" t="e">
        <f t="shared" si="2"/>
        <v>#REF!</v>
      </c>
    </row>
    <row r="71" spans="6:9" x14ac:dyDescent="0.25">
      <c r="F71" s="51"/>
      <c r="G71" s="82"/>
      <c r="I71" s="46" t="e">
        <f t="shared" si="2"/>
        <v>#REF!</v>
      </c>
    </row>
    <row r="72" spans="6:9" x14ac:dyDescent="0.25">
      <c r="F72" s="51"/>
      <c r="G72" s="82"/>
      <c r="I72" s="46" t="e">
        <f t="shared" si="2"/>
        <v>#REF!</v>
      </c>
    </row>
    <row r="73" spans="6:9" x14ac:dyDescent="0.25">
      <c r="F73" s="51"/>
      <c r="G73" s="82"/>
      <c r="I73" s="46" t="e">
        <f t="shared" si="2"/>
        <v>#REF!</v>
      </c>
    </row>
    <row r="74" spans="6:9" x14ac:dyDescent="0.25">
      <c r="F74" s="51"/>
      <c r="G74" s="82"/>
      <c r="I74" s="46" t="e">
        <f t="shared" si="2"/>
        <v>#REF!</v>
      </c>
    </row>
    <row r="75" spans="6:9" x14ac:dyDescent="0.25">
      <c r="F75" s="51"/>
      <c r="G75" s="82"/>
      <c r="I75" s="46" t="e">
        <f t="shared" si="2"/>
        <v>#REF!</v>
      </c>
    </row>
    <row r="76" spans="6:9" x14ac:dyDescent="0.25">
      <c r="F76" s="51"/>
      <c r="G76" s="82"/>
      <c r="I76" s="46" t="e">
        <f t="shared" si="2"/>
        <v>#REF!</v>
      </c>
    </row>
    <row r="77" spans="6:9" x14ac:dyDescent="0.25">
      <c r="F77" s="51"/>
      <c r="G77" s="82"/>
      <c r="I77" s="46" t="e">
        <f t="shared" si="2"/>
        <v>#REF!</v>
      </c>
    </row>
    <row r="78" spans="6:9" x14ac:dyDescent="0.25">
      <c r="F78" s="51"/>
      <c r="G78" s="82"/>
      <c r="I78" s="46" t="e">
        <f t="shared" si="2"/>
        <v>#REF!</v>
      </c>
    </row>
    <row r="79" spans="6:9" x14ac:dyDescent="0.25">
      <c r="F79" s="51"/>
      <c r="G79" s="82"/>
      <c r="I79" s="46" t="e">
        <f t="shared" si="2"/>
        <v>#REF!</v>
      </c>
    </row>
    <row r="80" spans="6:9" x14ac:dyDescent="0.25">
      <c r="F80" s="51"/>
      <c r="G80" s="82"/>
      <c r="I80" s="46" t="e">
        <f t="shared" si="2"/>
        <v>#REF!</v>
      </c>
    </row>
    <row r="81" spans="6:9" x14ac:dyDescent="0.25">
      <c r="F81" s="51"/>
      <c r="G81" s="82"/>
      <c r="I81" s="46" t="e">
        <f t="shared" si="2"/>
        <v>#REF!</v>
      </c>
    </row>
    <row r="82" spans="6:9" x14ac:dyDescent="0.25">
      <c r="F82" s="51"/>
      <c r="G82" s="82"/>
      <c r="I82" s="46" t="e">
        <f t="shared" si="2"/>
        <v>#REF!</v>
      </c>
    </row>
    <row r="83" spans="6:9" x14ac:dyDescent="0.25">
      <c r="F83" s="51"/>
      <c r="G83" s="82"/>
      <c r="I83" s="46" t="e">
        <f t="shared" si="2"/>
        <v>#REF!</v>
      </c>
    </row>
    <row r="84" spans="6:9" x14ac:dyDescent="0.25">
      <c r="F84" s="51"/>
      <c r="G84" s="82"/>
      <c r="I84" s="46" t="e">
        <f t="shared" si="2"/>
        <v>#REF!</v>
      </c>
    </row>
    <row r="85" spans="6:9" x14ac:dyDescent="0.25">
      <c r="F85" s="51"/>
      <c r="G85" s="82"/>
      <c r="I85" s="46" t="e">
        <f t="shared" si="2"/>
        <v>#REF!</v>
      </c>
    </row>
    <row r="86" spans="6:9" x14ac:dyDescent="0.25">
      <c r="F86" s="51"/>
      <c r="G86" s="82"/>
      <c r="I86" s="46" t="e">
        <f t="shared" si="2"/>
        <v>#REF!</v>
      </c>
    </row>
    <row r="87" spans="6:9" x14ac:dyDescent="0.25">
      <c r="F87" s="51"/>
      <c r="G87" s="82"/>
      <c r="I87" s="46" t="e">
        <f t="shared" si="2"/>
        <v>#REF!</v>
      </c>
    </row>
    <row r="88" spans="6:9" x14ac:dyDescent="0.25">
      <c r="F88" s="51"/>
      <c r="G88" s="82"/>
      <c r="I88" s="46" t="e">
        <f t="shared" si="2"/>
        <v>#REF!</v>
      </c>
    </row>
    <row r="89" spans="6:9" x14ac:dyDescent="0.25">
      <c r="F89" s="51"/>
      <c r="G89" s="82"/>
      <c r="I89" s="46" t="e">
        <f t="shared" si="2"/>
        <v>#REF!</v>
      </c>
    </row>
    <row r="90" spans="6:9" x14ac:dyDescent="0.25">
      <c r="F90" s="51"/>
      <c r="G90" s="82"/>
      <c r="I90" s="46" t="e">
        <f t="shared" si="2"/>
        <v>#REF!</v>
      </c>
    </row>
    <row r="91" spans="6:9" x14ac:dyDescent="0.25">
      <c r="F91" s="51"/>
      <c r="G91" s="82"/>
      <c r="I91" s="46" t="e">
        <f t="shared" si="2"/>
        <v>#REF!</v>
      </c>
    </row>
    <row r="92" spans="6:9" x14ac:dyDescent="0.25">
      <c r="F92" s="51"/>
      <c r="G92" s="82"/>
      <c r="I92" s="46" t="e">
        <f t="shared" si="2"/>
        <v>#REF!</v>
      </c>
    </row>
    <row r="93" spans="6:9" x14ac:dyDescent="0.25">
      <c r="F93" s="51"/>
      <c r="G93" s="82"/>
      <c r="I93" s="46" t="e">
        <f t="shared" si="2"/>
        <v>#REF!</v>
      </c>
    </row>
    <row r="94" spans="6:9" x14ac:dyDescent="0.25">
      <c r="F94" s="51"/>
      <c r="G94" s="82"/>
      <c r="I94" s="46" t="e">
        <f t="shared" si="2"/>
        <v>#REF!</v>
      </c>
    </row>
    <row r="95" spans="6:9" x14ac:dyDescent="0.25">
      <c r="F95" s="51"/>
      <c r="G95" s="82"/>
      <c r="I95" s="46" t="e">
        <f t="shared" si="2"/>
        <v>#REF!</v>
      </c>
    </row>
    <row r="96" spans="6:9" x14ac:dyDescent="0.25">
      <c r="F96" s="51"/>
      <c r="G96" s="82"/>
      <c r="I96" s="46" t="e">
        <f t="shared" si="2"/>
        <v>#REF!</v>
      </c>
    </row>
    <row r="97" spans="6:9" x14ac:dyDescent="0.25">
      <c r="F97" s="51"/>
      <c r="G97" s="82"/>
      <c r="I97" s="46" t="e">
        <f t="shared" si="2"/>
        <v>#REF!</v>
      </c>
    </row>
    <row r="98" spans="6:9" x14ac:dyDescent="0.25">
      <c r="F98" s="51"/>
      <c r="G98" s="82"/>
      <c r="I98" s="46" t="e">
        <f t="shared" si="2"/>
        <v>#REF!</v>
      </c>
    </row>
    <row r="99" spans="6:9" x14ac:dyDescent="0.25">
      <c r="F99" s="51"/>
      <c r="G99" s="82"/>
      <c r="I99" s="46" t="e">
        <f t="shared" si="2"/>
        <v>#REF!</v>
      </c>
    </row>
    <row r="100" spans="6:9" x14ac:dyDescent="0.25">
      <c r="F100" s="51"/>
      <c r="G100" s="82"/>
      <c r="I100" s="46" t="e">
        <f t="shared" si="2"/>
        <v>#REF!</v>
      </c>
    </row>
    <row r="101" spans="6:9" x14ac:dyDescent="0.25">
      <c r="F101" s="51"/>
      <c r="G101" s="82"/>
      <c r="I101" s="46" t="e">
        <f t="shared" si="2"/>
        <v>#REF!</v>
      </c>
    </row>
    <row r="102" spans="6:9" x14ac:dyDescent="0.25">
      <c r="I102" s="46" t="e">
        <f t="shared" si="2"/>
        <v>#REF!</v>
      </c>
    </row>
    <row r="103" spans="6:9" x14ac:dyDescent="0.25">
      <c r="I103" s="46"/>
    </row>
    <row r="104" spans="6:9" x14ac:dyDescent="0.25">
      <c r="I104" s="46"/>
    </row>
    <row r="105" spans="6:9" x14ac:dyDescent="0.25">
      <c r="I105" s="46"/>
    </row>
    <row r="106" spans="6:9" x14ac:dyDescent="0.25">
      <c r="I106" s="46"/>
    </row>
    <row r="107" spans="6:9" x14ac:dyDescent="0.25">
      <c r="I107" s="46"/>
    </row>
    <row r="108" spans="6:9" x14ac:dyDescent="0.25">
      <c r="I108" s="46"/>
    </row>
    <row r="109" spans="6:9" x14ac:dyDescent="0.25">
      <c r="I109" s="46"/>
    </row>
    <row r="110" spans="6:9" x14ac:dyDescent="0.25">
      <c r="I110" s="46"/>
    </row>
    <row r="111" spans="6:9" x14ac:dyDescent="0.25">
      <c r="I111" s="46"/>
    </row>
    <row r="112" spans="6:9" x14ac:dyDescent="0.25">
      <c r="I112" s="46"/>
    </row>
    <row r="113" spans="9:9" x14ac:dyDescent="0.25">
      <c r="I113" s="46"/>
    </row>
    <row r="114" spans="9:9" x14ac:dyDescent="0.25">
      <c r="I114" s="46"/>
    </row>
    <row r="115" spans="9:9" x14ac:dyDescent="0.25">
      <c r="I115" s="46"/>
    </row>
    <row r="116" spans="9:9" x14ac:dyDescent="0.25">
      <c r="I116" s="46"/>
    </row>
    <row r="117" spans="9:9" x14ac:dyDescent="0.25">
      <c r="I117" s="46"/>
    </row>
    <row r="118" spans="9:9" x14ac:dyDescent="0.25">
      <c r="I118" s="46"/>
    </row>
    <row r="119" spans="9:9" x14ac:dyDescent="0.25">
      <c r="I119" s="46"/>
    </row>
    <row r="120" spans="9:9" x14ac:dyDescent="0.25">
      <c r="I120" s="46"/>
    </row>
    <row r="121" spans="9:9" x14ac:dyDescent="0.25">
      <c r="I121" s="46"/>
    </row>
    <row r="122" spans="9:9" x14ac:dyDescent="0.25">
      <c r="I122" s="46"/>
    </row>
    <row r="123" spans="9:9" x14ac:dyDescent="0.25">
      <c r="I123" s="46"/>
    </row>
    <row r="124" spans="9:9" x14ac:dyDescent="0.25">
      <c r="I124" s="46"/>
    </row>
    <row r="125" spans="9:9" x14ac:dyDescent="0.25">
      <c r="I125" s="46"/>
    </row>
    <row r="126" spans="9:9" x14ac:dyDescent="0.25">
      <c r="I126" s="46"/>
    </row>
  </sheetData>
  <autoFilter ref="B6:I102" xr:uid="{4281D384-7E3E-480C-A6F9-E5E3A6CF2A68}"/>
  <conditionalFormatting sqref="I41:I126 I7:I39">
    <cfRule type="containsErrors" dxfId="5" priority="3">
      <formula>ISERROR(I7)</formula>
    </cfRule>
  </conditionalFormatting>
  <conditionalFormatting sqref="I1:I1048576">
    <cfRule type="containsText" dxfId="4" priority="1" operator="containsText" text="Chèque">
      <formula>NOT(ISERROR(SEARCH("Chèque",I1)))</formula>
    </cfRule>
    <cfRule type="containsText" dxfId="3" priority="2" operator="containsText" text="Traite">
      <formula>NOT(ISERROR(SEARCH("Traite",I1)))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76F7E-81C1-46F5-9576-7A306929F980}">
  <sheetPr codeName="Feuil2"/>
  <dimension ref="A1:J127"/>
  <sheetViews>
    <sheetView showGridLines="0" workbookViewId="0">
      <selection activeCell="B7" sqref="B7:H8"/>
    </sheetView>
  </sheetViews>
  <sheetFormatPr baseColWidth="10" defaultRowHeight="15" x14ac:dyDescent="0.25"/>
  <cols>
    <col min="1" max="1" width="2.85546875" style="15" customWidth="1"/>
    <col min="2" max="2" width="11.42578125" style="15"/>
    <col min="3" max="3" width="14.140625" style="15" customWidth="1"/>
    <col min="4" max="4" width="14.5703125" style="15" bestFit="1" customWidth="1"/>
    <col min="5" max="5" width="17.28515625" style="15" bestFit="1" customWidth="1"/>
    <col min="6" max="6" width="17.140625" style="15" customWidth="1"/>
    <col min="7" max="7" width="17.140625" style="55" customWidth="1"/>
    <col min="8" max="8" width="9.28515625" style="15" customWidth="1"/>
    <col min="9" max="16384" width="11.42578125" style="15"/>
  </cols>
  <sheetData>
    <row r="1" spans="1:10" x14ac:dyDescent="0.25">
      <c r="I1" s="41"/>
    </row>
    <row r="2" spans="1:10" ht="21" x14ac:dyDescent="0.35">
      <c r="B2" s="44" t="s">
        <v>83</v>
      </c>
      <c r="E2" s="56" t="s">
        <v>33</v>
      </c>
      <c r="F2" s="45">
        <f>SUMIF(Modalité01,"Virement",Montant01)</f>
        <v>0</v>
      </c>
      <c r="G2" s="79"/>
      <c r="I2" s="41"/>
    </row>
    <row r="3" spans="1:10" ht="18.75" x14ac:dyDescent="0.3">
      <c r="C3" s="56"/>
      <c r="E3" s="56" t="s">
        <v>1</v>
      </c>
      <c r="F3" s="83">
        <f>SUMIF(Modalité01,"Chèque",Montant01)</f>
        <v>0</v>
      </c>
      <c r="G3" s="79"/>
      <c r="I3" s="41"/>
    </row>
    <row r="4" spans="1:10" ht="21" x14ac:dyDescent="0.35">
      <c r="B4" s="60"/>
      <c r="C4" s="56" t="s">
        <v>82</v>
      </c>
      <c r="D4" s="58">
        <f>(SUM(F2:F3))</f>
        <v>0</v>
      </c>
      <c r="E4" s="56" t="s">
        <v>41</v>
      </c>
      <c r="F4" s="84">
        <f>SUMIF(Modalité01,"Traite",Montant01)</f>
        <v>0</v>
      </c>
      <c r="G4" s="79"/>
      <c r="I4" s="41"/>
    </row>
    <row r="6" spans="1:10" ht="25.5" x14ac:dyDescent="0.25">
      <c r="B6" s="39" t="s">
        <v>38</v>
      </c>
      <c r="C6" s="59" t="s">
        <v>40</v>
      </c>
      <c r="D6" s="39" t="s">
        <v>31</v>
      </c>
      <c r="E6" s="39" t="s">
        <v>2</v>
      </c>
      <c r="F6" s="39" t="s">
        <v>29</v>
      </c>
      <c r="G6" s="81" t="s">
        <v>34</v>
      </c>
      <c r="H6" s="39" t="s">
        <v>30</v>
      </c>
      <c r="I6" s="39" t="s">
        <v>79</v>
      </c>
      <c r="J6" s="39" t="s">
        <v>27</v>
      </c>
    </row>
    <row r="7" spans="1:10" x14ac:dyDescent="0.25">
      <c r="A7" s="57"/>
      <c r="B7" s="46"/>
      <c r="C7" s="53"/>
      <c r="D7" s="53"/>
      <c r="E7" s="61"/>
      <c r="F7" s="33"/>
      <c r="G7" s="82"/>
      <c r="H7" s="46"/>
      <c r="I7" s="46" t="e">
        <f t="shared" ref="I7:I38" si="0">VLOOKUP(E7,BaseDonnéeFournisseur,25,FALSE)</f>
        <v>#REF!</v>
      </c>
      <c r="J7" s="107" t="s">
        <v>88</v>
      </c>
    </row>
    <row r="8" spans="1:10" x14ac:dyDescent="0.25">
      <c r="A8" s="57"/>
      <c r="B8" s="49"/>
      <c r="C8" s="54"/>
      <c r="D8" s="54"/>
      <c r="E8" s="62"/>
      <c r="F8" s="25"/>
      <c r="G8" s="82"/>
      <c r="H8" s="49"/>
      <c r="I8" s="46" t="e">
        <f t="shared" si="0"/>
        <v>#REF!</v>
      </c>
    </row>
    <row r="9" spans="1:10" x14ac:dyDescent="0.25">
      <c r="A9" s="57"/>
      <c r="B9" s="49"/>
      <c r="C9" s="54"/>
      <c r="D9" s="54"/>
      <c r="E9" s="62"/>
      <c r="F9" s="25"/>
      <c r="G9" s="82"/>
      <c r="H9" s="49"/>
      <c r="I9" s="46" t="e">
        <f t="shared" si="0"/>
        <v>#REF!</v>
      </c>
    </row>
    <row r="10" spans="1:10" x14ac:dyDescent="0.25">
      <c r="B10" s="49"/>
      <c r="C10" s="54"/>
      <c r="D10" s="54"/>
      <c r="E10" s="62"/>
      <c r="F10" s="25"/>
      <c r="G10" s="82"/>
      <c r="H10" s="49"/>
      <c r="I10" s="46" t="e">
        <f t="shared" si="0"/>
        <v>#REF!</v>
      </c>
    </row>
    <row r="11" spans="1:10" x14ac:dyDescent="0.25">
      <c r="B11" s="49"/>
      <c r="C11" s="54"/>
      <c r="D11" s="54"/>
      <c r="E11" s="62"/>
      <c r="F11" s="25"/>
      <c r="G11" s="82"/>
      <c r="H11" s="49"/>
      <c r="I11" s="46" t="e">
        <f t="shared" si="0"/>
        <v>#REF!</v>
      </c>
    </row>
    <row r="12" spans="1:10" x14ac:dyDescent="0.25">
      <c r="B12" s="49"/>
      <c r="C12" s="54"/>
      <c r="D12" s="54"/>
      <c r="E12" s="62"/>
      <c r="F12" s="25"/>
      <c r="G12" s="82"/>
      <c r="H12" s="49"/>
      <c r="I12" s="46" t="e">
        <f t="shared" si="0"/>
        <v>#REF!</v>
      </c>
    </row>
    <row r="13" spans="1:10" x14ac:dyDescent="0.25">
      <c r="B13" s="49"/>
      <c r="C13" s="54"/>
      <c r="D13" s="54"/>
      <c r="E13" s="62"/>
      <c r="F13" s="25"/>
      <c r="G13" s="82"/>
      <c r="H13" s="49"/>
      <c r="I13" s="46" t="e">
        <f t="shared" si="0"/>
        <v>#REF!</v>
      </c>
    </row>
    <row r="14" spans="1:10" x14ac:dyDescent="0.25">
      <c r="B14" s="49"/>
      <c r="C14" s="63"/>
      <c r="D14" s="63"/>
      <c r="E14" s="62"/>
      <c r="F14" s="25"/>
      <c r="G14" s="82"/>
      <c r="H14" s="49"/>
      <c r="I14" s="46" t="e">
        <f t="shared" si="0"/>
        <v>#REF!</v>
      </c>
    </row>
    <row r="15" spans="1:10" x14ac:dyDescent="0.25">
      <c r="B15" s="49"/>
      <c r="C15" s="63"/>
      <c r="D15" s="63"/>
      <c r="E15" s="62"/>
      <c r="F15" s="25"/>
      <c r="G15" s="82"/>
      <c r="H15" s="49"/>
      <c r="I15" s="46" t="e">
        <f t="shared" si="0"/>
        <v>#REF!</v>
      </c>
    </row>
    <row r="16" spans="1:10" x14ac:dyDescent="0.25">
      <c r="B16" s="49"/>
      <c r="C16" s="54"/>
      <c r="D16" s="54"/>
      <c r="E16" s="62"/>
      <c r="F16" s="25"/>
      <c r="G16" s="82"/>
      <c r="H16" s="49"/>
      <c r="I16" s="46" t="e">
        <f t="shared" si="0"/>
        <v>#REF!</v>
      </c>
    </row>
    <row r="17" spans="2:9" x14ac:dyDescent="0.25">
      <c r="B17" s="49"/>
      <c r="C17" s="54"/>
      <c r="D17" s="54"/>
      <c r="E17" s="62"/>
      <c r="F17" s="25"/>
      <c r="G17" s="82"/>
      <c r="H17" s="49"/>
      <c r="I17" s="46" t="e">
        <f t="shared" si="0"/>
        <v>#REF!</v>
      </c>
    </row>
    <row r="18" spans="2:9" x14ac:dyDescent="0.25">
      <c r="B18" s="49"/>
      <c r="C18" s="54"/>
      <c r="D18" s="54"/>
      <c r="E18" s="62"/>
      <c r="F18" s="25"/>
      <c r="G18" s="82"/>
      <c r="H18" s="49"/>
      <c r="I18" s="46" t="e">
        <f t="shared" si="0"/>
        <v>#REF!</v>
      </c>
    </row>
    <row r="19" spans="2:9" x14ac:dyDescent="0.25">
      <c r="B19" s="49"/>
      <c r="C19" s="54"/>
      <c r="D19" s="54"/>
      <c r="E19" s="62"/>
      <c r="F19" s="25"/>
      <c r="G19" s="82"/>
      <c r="H19" s="49"/>
      <c r="I19" s="46" t="e">
        <f t="shared" si="0"/>
        <v>#REF!</v>
      </c>
    </row>
    <row r="20" spans="2:9" x14ac:dyDescent="0.25">
      <c r="B20" s="49"/>
      <c r="C20" s="54"/>
      <c r="D20" s="54"/>
      <c r="E20" s="62"/>
      <c r="F20" s="25"/>
      <c r="G20" s="82"/>
      <c r="H20" s="49"/>
      <c r="I20" s="46" t="e">
        <f t="shared" si="0"/>
        <v>#REF!</v>
      </c>
    </row>
    <row r="21" spans="2:9" x14ac:dyDescent="0.25">
      <c r="B21" s="49"/>
      <c r="C21" s="49"/>
      <c r="D21" s="49"/>
      <c r="E21" s="62"/>
      <c r="F21" s="25"/>
      <c r="G21" s="82"/>
      <c r="H21" s="49"/>
      <c r="I21" s="46" t="e">
        <f t="shared" si="0"/>
        <v>#REF!</v>
      </c>
    </row>
    <row r="22" spans="2:9" x14ac:dyDescent="0.25">
      <c r="B22" s="49"/>
      <c r="C22" s="49"/>
      <c r="D22" s="49"/>
      <c r="E22" s="62"/>
      <c r="F22" s="25"/>
      <c r="G22" s="82"/>
      <c r="H22" s="49"/>
      <c r="I22" s="46" t="e">
        <f t="shared" si="0"/>
        <v>#REF!</v>
      </c>
    </row>
    <row r="23" spans="2:9" x14ac:dyDescent="0.25">
      <c r="B23" s="49"/>
      <c r="C23" s="49"/>
      <c r="D23" s="49"/>
      <c r="E23" s="62"/>
      <c r="F23" s="25"/>
      <c r="G23" s="82"/>
      <c r="H23" s="49"/>
      <c r="I23" s="46" t="e">
        <f t="shared" si="0"/>
        <v>#REF!</v>
      </c>
    </row>
    <row r="24" spans="2:9" x14ac:dyDescent="0.25">
      <c r="B24" s="49"/>
      <c r="C24" s="54"/>
      <c r="D24" s="54"/>
      <c r="E24" s="62"/>
      <c r="F24" s="25"/>
      <c r="G24" s="82"/>
      <c r="H24" s="49"/>
      <c r="I24" s="46" t="e">
        <f t="shared" si="0"/>
        <v>#REF!</v>
      </c>
    </row>
    <row r="25" spans="2:9" x14ac:dyDescent="0.25">
      <c r="B25" s="49"/>
      <c r="C25" s="49"/>
      <c r="D25" s="49"/>
      <c r="E25" s="62"/>
      <c r="F25" s="25"/>
      <c r="G25" s="82"/>
      <c r="H25" s="49"/>
      <c r="I25" s="46" t="e">
        <f t="shared" si="0"/>
        <v>#REF!</v>
      </c>
    </row>
    <row r="26" spans="2:9" x14ac:dyDescent="0.25">
      <c r="B26" s="49"/>
      <c r="C26" s="49"/>
      <c r="D26" s="49"/>
      <c r="E26" s="62"/>
      <c r="F26" s="25"/>
      <c r="G26" s="82"/>
      <c r="H26" s="49"/>
      <c r="I26" s="46" t="e">
        <f t="shared" si="0"/>
        <v>#REF!</v>
      </c>
    </row>
    <row r="27" spans="2:9" x14ac:dyDescent="0.25">
      <c r="B27" s="49"/>
      <c r="C27" s="49"/>
      <c r="D27" s="49"/>
      <c r="E27" s="62"/>
      <c r="F27" s="25"/>
      <c r="G27" s="82"/>
      <c r="H27" s="49"/>
      <c r="I27" s="46" t="e">
        <f t="shared" si="0"/>
        <v>#REF!</v>
      </c>
    </row>
    <row r="28" spans="2:9" x14ac:dyDescent="0.25">
      <c r="B28" s="49"/>
      <c r="C28" s="49"/>
      <c r="D28" s="49"/>
      <c r="E28" s="62"/>
      <c r="F28" s="25"/>
      <c r="G28" s="82"/>
      <c r="H28" s="49"/>
      <c r="I28" s="46" t="e">
        <f t="shared" si="0"/>
        <v>#REF!</v>
      </c>
    </row>
    <row r="29" spans="2:9" x14ac:dyDescent="0.25">
      <c r="B29" s="49"/>
      <c r="C29" s="49"/>
      <c r="D29" s="49"/>
      <c r="E29" s="62"/>
      <c r="F29" s="25"/>
      <c r="G29" s="82"/>
      <c r="H29" s="49"/>
      <c r="I29" s="46" t="e">
        <f t="shared" si="0"/>
        <v>#REF!</v>
      </c>
    </row>
    <row r="30" spans="2:9" x14ac:dyDescent="0.25">
      <c r="B30" s="49"/>
      <c r="C30" s="49"/>
      <c r="D30" s="49"/>
      <c r="E30" s="62"/>
      <c r="F30" s="25"/>
      <c r="G30" s="82"/>
      <c r="H30" s="49"/>
      <c r="I30" s="46" t="e">
        <f t="shared" si="0"/>
        <v>#REF!</v>
      </c>
    </row>
    <row r="31" spans="2:9" x14ac:dyDescent="0.25">
      <c r="B31" s="49"/>
      <c r="C31" s="49"/>
      <c r="D31" s="49"/>
      <c r="E31" s="62"/>
      <c r="F31" s="25"/>
      <c r="G31" s="82"/>
      <c r="H31" s="49"/>
      <c r="I31" s="46" t="e">
        <f t="shared" si="0"/>
        <v>#REF!</v>
      </c>
    </row>
    <row r="32" spans="2:9" x14ac:dyDescent="0.25">
      <c r="B32" s="49"/>
      <c r="C32" s="49"/>
      <c r="D32" s="49"/>
      <c r="E32" s="62"/>
      <c r="F32" s="25"/>
      <c r="G32" s="82"/>
      <c r="H32" s="49"/>
      <c r="I32" s="46" t="e">
        <f t="shared" si="0"/>
        <v>#REF!</v>
      </c>
    </row>
    <row r="33" spans="2:9" x14ac:dyDescent="0.25">
      <c r="B33" s="49"/>
      <c r="C33" s="49"/>
      <c r="D33" s="49"/>
      <c r="E33" s="62"/>
      <c r="F33" s="25"/>
      <c r="G33" s="82"/>
      <c r="H33" s="49"/>
      <c r="I33" s="46" t="e">
        <f t="shared" si="0"/>
        <v>#REF!</v>
      </c>
    </row>
    <row r="34" spans="2:9" x14ac:dyDescent="0.25">
      <c r="B34" s="49"/>
      <c r="C34" s="49"/>
      <c r="D34" s="49"/>
      <c r="E34" s="62"/>
      <c r="F34" s="25"/>
      <c r="G34" s="82"/>
      <c r="H34" s="49"/>
      <c r="I34" s="46" t="e">
        <f t="shared" si="0"/>
        <v>#REF!</v>
      </c>
    </row>
    <row r="35" spans="2:9" x14ac:dyDescent="0.25">
      <c r="B35" s="49"/>
      <c r="C35" s="49"/>
      <c r="D35" s="49"/>
      <c r="E35" s="62"/>
      <c r="F35" s="25"/>
      <c r="G35" s="82"/>
      <c r="H35" s="49"/>
      <c r="I35" s="46" t="e">
        <f t="shared" si="0"/>
        <v>#REF!</v>
      </c>
    </row>
    <row r="36" spans="2:9" x14ac:dyDescent="0.25">
      <c r="B36" s="49"/>
      <c r="C36" s="49"/>
      <c r="D36" s="49"/>
      <c r="E36" s="62"/>
      <c r="F36" s="25"/>
      <c r="G36" s="82"/>
      <c r="H36" s="49"/>
      <c r="I36" s="46" t="e">
        <f t="shared" si="0"/>
        <v>#REF!</v>
      </c>
    </row>
    <row r="37" spans="2:9" x14ac:dyDescent="0.25">
      <c r="B37" s="49"/>
      <c r="C37" s="49"/>
      <c r="D37" s="49"/>
      <c r="E37" s="62"/>
      <c r="F37" s="25"/>
      <c r="G37" s="82"/>
      <c r="H37" s="49"/>
      <c r="I37" s="46" t="e">
        <f t="shared" si="0"/>
        <v>#REF!</v>
      </c>
    </row>
    <row r="38" spans="2:9" x14ac:dyDescent="0.25">
      <c r="B38" s="49"/>
      <c r="C38" s="49"/>
      <c r="D38" s="49"/>
      <c r="E38" s="62"/>
      <c r="F38" s="25"/>
      <c r="G38" s="82"/>
      <c r="H38" s="49"/>
      <c r="I38" s="46" t="e">
        <f t="shared" si="0"/>
        <v>#REF!</v>
      </c>
    </row>
    <row r="39" spans="2:9" x14ac:dyDescent="0.25">
      <c r="B39" s="49"/>
      <c r="C39" s="49"/>
      <c r="D39" s="49"/>
      <c r="E39" s="62"/>
      <c r="F39" s="25"/>
      <c r="G39" s="82"/>
      <c r="H39" s="49"/>
      <c r="I39" s="46" t="e">
        <f t="shared" ref="I39:I70" si="1">VLOOKUP(E39,BaseDonnéeFournisseur,25,FALSE)</f>
        <v>#REF!</v>
      </c>
    </row>
    <row r="40" spans="2:9" x14ac:dyDescent="0.25">
      <c r="B40" s="49"/>
      <c r="C40" s="49"/>
      <c r="D40" s="49"/>
      <c r="E40" s="62"/>
      <c r="F40" s="25"/>
      <c r="G40" s="82"/>
      <c r="H40" s="49"/>
      <c r="I40" s="46" t="e">
        <f t="shared" si="1"/>
        <v>#REF!</v>
      </c>
    </row>
    <row r="41" spans="2:9" x14ac:dyDescent="0.25">
      <c r="B41" s="49"/>
      <c r="C41" s="49"/>
      <c r="D41" s="49"/>
      <c r="E41" s="62"/>
      <c r="F41" s="25"/>
      <c r="G41" s="82"/>
      <c r="H41" s="49"/>
      <c r="I41" s="65" t="e">
        <f t="shared" si="1"/>
        <v>#REF!</v>
      </c>
    </row>
    <row r="42" spans="2:9" x14ac:dyDescent="0.25">
      <c r="B42" s="49"/>
      <c r="C42" s="49"/>
      <c r="D42" s="49"/>
      <c r="E42" s="62"/>
      <c r="F42" s="25"/>
      <c r="G42" s="82"/>
      <c r="H42" s="49"/>
      <c r="I42" s="46" t="e">
        <f t="shared" si="1"/>
        <v>#REF!</v>
      </c>
    </row>
    <row r="43" spans="2:9" x14ac:dyDescent="0.25">
      <c r="B43" s="49"/>
      <c r="C43" s="49"/>
      <c r="D43" s="49"/>
      <c r="E43" s="62"/>
      <c r="F43" s="25"/>
      <c r="G43" s="82"/>
      <c r="H43" s="49"/>
      <c r="I43" s="46" t="e">
        <f t="shared" si="1"/>
        <v>#REF!</v>
      </c>
    </row>
    <row r="44" spans="2:9" x14ac:dyDescent="0.25">
      <c r="B44" s="49"/>
      <c r="C44" s="49"/>
      <c r="D44" s="49"/>
      <c r="E44" s="62"/>
      <c r="F44" s="25"/>
      <c r="G44" s="82"/>
      <c r="H44" s="49"/>
      <c r="I44" s="46" t="e">
        <f t="shared" si="1"/>
        <v>#REF!</v>
      </c>
    </row>
    <row r="45" spans="2:9" x14ac:dyDescent="0.25">
      <c r="B45" s="49"/>
      <c r="C45" s="49"/>
      <c r="D45" s="49"/>
      <c r="E45" s="62"/>
      <c r="F45" s="25"/>
      <c r="G45" s="82"/>
      <c r="H45" s="49"/>
      <c r="I45" s="46" t="e">
        <f t="shared" si="1"/>
        <v>#REF!</v>
      </c>
    </row>
    <row r="46" spans="2:9" x14ac:dyDescent="0.25">
      <c r="B46" s="49"/>
      <c r="C46" s="49"/>
      <c r="D46" s="49"/>
      <c r="E46" s="62"/>
      <c r="F46" s="25"/>
      <c r="G46" s="82"/>
      <c r="H46" s="49"/>
      <c r="I46" s="105" t="e">
        <f t="shared" si="1"/>
        <v>#REF!</v>
      </c>
    </row>
    <row r="47" spans="2:9" x14ac:dyDescent="0.25">
      <c r="B47" s="49"/>
      <c r="C47" s="49"/>
      <c r="D47" s="49"/>
      <c r="E47" s="62"/>
      <c r="F47" s="25"/>
      <c r="G47" s="82"/>
      <c r="H47" s="49"/>
      <c r="I47" s="105" t="e">
        <f t="shared" si="1"/>
        <v>#REF!</v>
      </c>
    </row>
    <row r="48" spans="2:9" x14ac:dyDescent="0.25">
      <c r="B48" s="49"/>
      <c r="C48" s="49"/>
      <c r="D48" s="49"/>
      <c r="E48" s="62"/>
      <c r="F48" s="25"/>
      <c r="G48" s="82"/>
      <c r="H48" s="49"/>
      <c r="I48" s="105" t="e">
        <f t="shared" si="1"/>
        <v>#REF!</v>
      </c>
    </row>
    <row r="49" spans="2:9" x14ac:dyDescent="0.25">
      <c r="B49" s="49"/>
      <c r="C49" s="49"/>
      <c r="D49" s="49"/>
      <c r="E49" s="62"/>
      <c r="F49" s="25"/>
      <c r="G49" s="82"/>
      <c r="H49" s="49"/>
      <c r="I49" s="46" t="e">
        <f t="shared" si="1"/>
        <v>#REF!</v>
      </c>
    </row>
    <row r="50" spans="2:9" x14ac:dyDescent="0.25">
      <c r="B50" s="49"/>
      <c r="C50" s="49"/>
      <c r="D50" s="49"/>
      <c r="E50" s="62"/>
      <c r="F50" s="25"/>
      <c r="G50" s="82"/>
      <c r="H50" s="49"/>
      <c r="I50" s="46" t="e">
        <f t="shared" si="1"/>
        <v>#REF!</v>
      </c>
    </row>
    <row r="51" spans="2:9" x14ac:dyDescent="0.25">
      <c r="B51" s="49"/>
      <c r="C51" s="49"/>
      <c r="D51" s="49"/>
      <c r="E51" s="62"/>
      <c r="F51" s="25"/>
      <c r="G51" s="82"/>
      <c r="H51" s="49"/>
      <c r="I51" s="46" t="e">
        <f t="shared" si="1"/>
        <v>#REF!</v>
      </c>
    </row>
    <row r="52" spans="2:9" x14ac:dyDescent="0.25">
      <c r="B52" s="49"/>
      <c r="C52" s="49"/>
      <c r="D52" s="49"/>
      <c r="E52" s="62"/>
      <c r="F52" s="25"/>
      <c r="G52" s="82"/>
      <c r="H52" s="49"/>
      <c r="I52" s="46" t="e">
        <f t="shared" si="1"/>
        <v>#REF!</v>
      </c>
    </row>
    <row r="53" spans="2:9" x14ac:dyDescent="0.25">
      <c r="B53" s="46"/>
      <c r="C53" s="53"/>
      <c r="D53" s="53"/>
      <c r="E53" s="61"/>
      <c r="F53" s="33"/>
      <c r="G53" s="82"/>
      <c r="H53" s="46"/>
      <c r="I53" s="46" t="e">
        <f t="shared" si="1"/>
        <v>#REF!</v>
      </c>
    </row>
    <row r="54" spans="2:9" x14ac:dyDescent="0.25">
      <c r="B54" s="49"/>
      <c r="C54" s="54"/>
      <c r="D54" s="54"/>
      <c r="E54" s="62"/>
      <c r="F54" s="25"/>
      <c r="G54" s="82"/>
      <c r="H54" s="49"/>
      <c r="I54" s="46" t="e">
        <f t="shared" si="1"/>
        <v>#REF!</v>
      </c>
    </row>
    <row r="55" spans="2:9" x14ac:dyDescent="0.25">
      <c r="B55" s="49"/>
      <c r="C55" s="54"/>
      <c r="D55" s="54"/>
      <c r="E55" s="62"/>
      <c r="F55" s="25"/>
      <c r="G55" s="82"/>
      <c r="H55" s="49"/>
      <c r="I55" s="46" t="e">
        <f t="shared" si="1"/>
        <v>#REF!</v>
      </c>
    </row>
    <row r="56" spans="2:9" x14ac:dyDescent="0.25">
      <c r="B56" s="49"/>
      <c r="C56" s="54"/>
      <c r="D56" s="54"/>
      <c r="E56" s="62"/>
      <c r="F56" s="25"/>
      <c r="G56" s="82"/>
      <c r="H56" s="49"/>
      <c r="I56" s="46" t="e">
        <f t="shared" si="1"/>
        <v>#REF!</v>
      </c>
    </row>
    <row r="57" spans="2:9" x14ac:dyDescent="0.25">
      <c r="B57" s="49"/>
      <c r="C57" s="54"/>
      <c r="D57" s="54"/>
      <c r="E57" s="62"/>
      <c r="F57" s="25"/>
      <c r="G57" s="82"/>
      <c r="H57" s="49"/>
      <c r="I57" s="46" t="e">
        <f t="shared" si="1"/>
        <v>#REF!</v>
      </c>
    </row>
    <row r="58" spans="2:9" x14ac:dyDescent="0.25">
      <c r="B58" s="49"/>
      <c r="C58" s="54"/>
      <c r="D58" s="54"/>
      <c r="E58" s="62"/>
      <c r="F58" s="25"/>
      <c r="G58" s="82"/>
      <c r="H58" s="49"/>
      <c r="I58" s="46" t="e">
        <f t="shared" si="1"/>
        <v>#REF!</v>
      </c>
    </row>
    <row r="59" spans="2:9" x14ac:dyDescent="0.25">
      <c r="B59" s="49"/>
      <c r="C59" s="54"/>
      <c r="D59" s="54"/>
      <c r="E59" s="62"/>
      <c r="F59" s="25"/>
      <c r="G59" s="82"/>
      <c r="H59" s="49"/>
      <c r="I59" s="46" t="e">
        <f t="shared" si="1"/>
        <v>#REF!</v>
      </c>
    </row>
    <row r="60" spans="2:9" x14ac:dyDescent="0.25">
      <c r="B60" s="49"/>
      <c r="C60" s="63"/>
      <c r="D60" s="63"/>
      <c r="E60" s="62"/>
      <c r="F60" s="25"/>
      <c r="G60" s="82"/>
      <c r="H60" s="49"/>
      <c r="I60" s="46" t="e">
        <f t="shared" si="1"/>
        <v>#REF!</v>
      </c>
    </row>
    <row r="61" spans="2:9" x14ac:dyDescent="0.25">
      <c r="B61" s="49"/>
      <c r="C61" s="63"/>
      <c r="D61" s="63"/>
      <c r="E61" s="62"/>
      <c r="F61" s="25"/>
      <c r="G61" s="82"/>
      <c r="H61" s="49"/>
      <c r="I61" s="46" t="e">
        <f t="shared" si="1"/>
        <v>#REF!</v>
      </c>
    </row>
    <row r="62" spans="2:9" x14ac:dyDescent="0.25">
      <c r="B62" s="49"/>
      <c r="C62" s="54"/>
      <c r="D62" s="54"/>
      <c r="E62" s="62"/>
      <c r="F62" s="25"/>
      <c r="G62" s="82"/>
      <c r="H62" s="49"/>
      <c r="I62" s="46" t="e">
        <f t="shared" si="1"/>
        <v>#REF!</v>
      </c>
    </row>
    <row r="63" spans="2:9" x14ac:dyDescent="0.25">
      <c r="B63" s="49"/>
      <c r="C63" s="54"/>
      <c r="D63" s="54"/>
      <c r="E63" s="62"/>
      <c r="F63" s="25"/>
      <c r="G63" s="82"/>
      <c r="H63" s="49"/>
      <c r="I63" s="46" t="e">
        <f t="shared" si="1"/>
        <v>#REF!</v>
      </c>
    </row>
    <row r="64" spans="2:9" x14ac:dyDescent="0.25">
      <c r="B64" s="49"/>
      <c r="C64" s="54"/>
      <c r="D64" s="54"/>
      <c r="E64" s="62"/>
      <c r="F64" s="25"/>
      <c r="G64" s="82"/>
      <c r="H64" s="49"/>
      <c r="I64" s="46" t="e">
        <f t="shared" si="1"/>
        <v>#REF!</v>
      </c>
    </row>
    <row r="65" spans="2:9" x14ac:dyDescent="0.25">
      <c r="B65" s="49"/>
      <c r="C65" s="54"/>
      <c r="D65" s="54"/>
      <c r="E65" s="62"/>
      <c r="F65" s="25"/>
      <c r="G65" s="82"/>
      <c r="H65" s="49"/>
      <c r="I65" s="46" t="e">
        <f t="shared" si="1"/>
        <v>#REF!</v>
      </c>
    </row>
    <row r="66" spans="2:9" x14ac:dyDescent="0.25">
      <c r="B66" s="49"/>
      <c r="C66" s="54"/>
      <c r="D66" s="54"/>
      <c r="E66" s="62"/>
      <c r="F66" s="25"/>
      <c r="G66" s="82"/>
      <c r="H66" s="49"/>
      <c r="I66" s="46" t="e">
        <f t="shared" si="1"/>
        <v>#REF!</v>
      </c>
    </row>
    <row r="67" spans="2:9" x14ac:dyDescent="0.25">
      <c r="B67" s="49"/>
      <c r="C67" s="49"/>
      <c r="D67" s="49"/>
      <c r="E67" s="62"/>
      <c r="F67" s="25"/>
      <c r="G67" s="82"/>
      <c r="H67" s="49"/>
      <c r="I67" s="46" t="e">
        <f t="shared" si="1"/>
        <v>#REF!</v>
      </c>
    </row>
    <row r="68" spans="2:9" x14ac:dyDescent="0.25">
      <c r="B68" s="49"/>
      <c r="C68" s="49"/>
      <c r="D68" s="49"/>
      <c r="E68" s="62"/>
      <c r="F68" s="25"/>
      <c r="G68" s="82"/>
      <c r="H68" s="49"/>
      <c r="I68" s="46" t="e">
        <f t="shared" si="1"/>
        <v>#REF!</v>
      </c>
    </row>
    <row r="69" spans="2:9" x14ac:dyDescent="0.25">
      <c r="B69" s="49"/>
      <c r="C69" s="49"/>
      <c r="D69" s="49"/>
      <c r="E69" s="62"/>
      <c r="F69" s="25"/>
      <c r="G69" s="82"/>
      <c r="H69" s="49"/>
      <c r="I69" s="46" t="e">
        <f t="shared" si="1"/>
        <v>#REF!</v>
      </c>
    </row>
    <row r="70" spans="2:9" x14ac:dyDescent="0.25">
      <c r="B70" s="49"/>
      <c r="C70" s="54"/>
      <c r="D70" s="54"/>
      <c r="E70" s="62"/>
      <c r="F70" s="25"/>
      <c r="G70" s="82"/>
      <c r="H70" s="49"/>
      <c r="I70" s="46" t="e">
        <f t="shared" si="1"/>
        <v>#REF!</v>
      </c>
    </row>
    <row r="71" spans="2:9" x14ac:dyDescent="0.25">
      <c r="B71" s="49"/>
      <c r="C71" s="49"/>
      <c r="D71" s="49"/>
      <c r="E71" s="62"/>
      <c r="F71" s="25"/>
      <c r="G71" s="82"/>
      <c r="H71" s="49"/>
      <c r="I71" s="46" t="e">
        <f t="shared" ref="I71:I104" si="2">VLOOKUP(E71,BaseDonnéeFournisseur,25,FALSE)</f>
        <v>#REF!</v>
      </c>
    </row>
    <row r="72" spans="2:9" x14ac:dyDescent="0.25">
      <c r="B72" s="49"/>
      <c r="C72" s="49"/>
      <c r="D72" s="49"/>
      <c r="E72" s="62"/>
      <c r="F72" s="25"/>
      <c r="G72" s="82"/>
      <c r="H72" s="49"/>
      <c r="I72" s="46" t="e">
        <f t="shared" si="2"/>
        <v>#REF!</v>
      </c>
    </row>
    <row r="73" spans="2:9" x14ac:dyDescent="0.25">
      <c r="B73" s="49"/>
      <c r="C73" s="49"/>
      <c r="D73" s="49"/>
      <c r="E73" s="62"/>
      <c r="F73" s="25"/>
      <c r="G73" s="82"/>
      <c r="H73" s="49"/>
      <c r="I73" s="46" t="e">
        <f t="shared" si="2"/>
        <v>#REF!</v>
      </c>
    </row>
    <row r="74" spans="2:9" x14ac:dyDescent="0.25">
      <c r="B74" s="49"/>
      <c r="C74" s="49"/>
      <c r="D74" s="49"/>
      <c r="E74" s="62"/>
      <c r="F74" s="25"/>
      <c r="G74" s="82"/>
      <c r="H74" s="49"/>
      <c r="I74" s="46" t="e">
        <f t="shared" si="2"/>
        <v>#REF!</v>
      </c>
    </row>
    <row r="75" spans="2:9" x14ac:dyDescent="0.25">
      <c r="B75" s="49"/>
      <c r="C75" s="49"/>
      <c r="D75" s="49"/>
      <c r="E75" s="62"/>
      <c r="F75" s="25"/>
      <c r="G75" s="82"/>
      <c r="H75" s="49"/>
      <c r="I75" s="46" t="e">
        <f t="shared" si="2"/>
        <v>#REF!</v>
      </c>
    </row>
    <row r="76" spans="2:9" x14ac:dyDescent="0.25">
      <c r="B76" s="49"/>
      <c r="C76" s="49"/>
      <c r="D76" s="49"/>
      <c r="E76" s="62"/>
      <c r="F76" s="25"/>
      <c r="G76" s="82"/>
      <c r="H76" s="49"/>
      <c r="I76" s="46" t="e">
        <f t="shared" si="2"/>
        <v>#REF!</v>
      </c>
    </row>
    <row r="77" spans="2:9" x14ac:dyDescent="0.25">
      <c r="B77" s="49"/>
      <c r="C77" s="49"/>
      <c r="D77" s="49"/>
      <c r="E77" s="62"/>
      <c r="F77" s="25"/>
      <c r="G77" s="82"/>
      <c r="H77" s="49"/>
      <c r="I77" s="46" t="e">
        <f t="shared" si="2"/>
        <v>#REF!</v>
      </c>
    </row>
    <row r="78" spans="2:9" x14ac:dyDescent="0.25">
      <c r="B78" s="49"/>
      <c r="C78" s="49"/>
      <c r="D78" s="49"/>
      <c r="E78" s="62"/>
      <c r="F78" s="25"/>
      <c r="G78" s="82"/>
      <c r="H78" s="49"/>
      <c r="I78" s="46" t="e">
        <f t="shared" si="2"/>
        <v>#REF!</v>
      </c>
    </row>
    <row r="79" spans="2:9" x14ac:dyDescent="0.25">
      <c r="B79" s="49"/>
      <c r="C79" s="49"/>
      <c r="D79" s="49"/>
      <c r="E79" s="62"/>
      <c r="F79" s="25"/>
      <c r="G79" s="82"/>
      <c r="H79" s="49"/>
      <c r="I79" s="46" t="e">
        <f t="shared" si="2"/>
        <v>#REF!</v>
      </c>
    </row>
    <row r="80" spans="2:9" x14ac:dyDescent="0.25">
      <c r="B80" s="49"/>
      <c r="C80" s="49"/>
      <c r="D80" s="49"/>
      <c r="E80" s="62"/>
      <c r="F80" s="25"/>
      <c r="G80" s="82"/>
      <c r="H80" s="49"/>
      <c r="I80" s="46" t="e">
        <f t="shared" si="2"/>
        <v>#REF!</v>
      </c>
    </row>
    <row r="81" spans="2:9" x14ac:dyDescent="0.25">
      <c r="B81" s="49"/>
      <c r="C81" s="49"/>
      <c r="D81" s="49"/>
      <c r="E81" s="62"/>
      <c r="F81" s="25"/>
      <c r="G81" s="82"/>
      <c r="H81" s="49"/>
      <c r="I81" s="46" t="e">
        <f t="shared" si="2"/>
        <v>#REF!</v>
      </c>
    </row>
    <row r="82" spans="2:9" x14ac:dyDescent="0.25">
      <c r="B82" s="49"/>
      <c r="C82" s="49"/>
      <c r="D82" s="49"/>
      <c r="E82" s="62"/>
      <c r="F82" s="25"/>
      <c r="G82" s="82"/>
      <c r="H82" s="49"/>
      <c r="I82" s="46" t="e">
        <f t="shared" si="2"/>
        <v>#REF!</v>
      </c>
    </row>
    <row r="83" spans="2:9" x14ac:dyDescent="0.25">
      <c r="B83" s="49"/>
      <c r="C83" s="49"/>
      <c r="D83" s="49"/>
      <c r="E83" s="62"/>
      <c r="F83" s="25"/>
      <c r="G83" s="82"/>
      <c r="H83" s="49"/>
      <c r="I83" s="46" t="e">
        <f t="shared" si="2"/>
        <v>#REF!</v>
      </c>
    </row>
    <row r="84" spans="2:9" x14ac:dyDescent="0.25">
      <c r="B84" s="49"/>
      <c r="C84" s="49"/>
      <c r="D84" s="49"/>
      <c r="E84" s="62"/>
      <c r="F84" s="25"/>
      <c r="G84" s="82"/>
      <c r="H84" s="49"/>
      <c r="I84" s="46" t="e">
        <f t="shared" si="2"/>
        <v>#REF!</v>
      </c>
    </row>
    <row r="85" spans="2:9" x14ac:dyDescent="0.25">
      <c r="B85" s="49"/>
      <c r="C85" s="49"/>
      <c r="D85" s="49"/>
      <c r="E85" s="62"/>
      <c r="F85" s="25"/>
      <c r="G85" s="82"/>
      <c r="H85" s="49"/>
      <c r="I85" s="46" t="e">
        <f t="shared" si="2"/>
        <v>#REF!</v>
      </c>
    </row>
    <row r="86" spans="2:9" x14ac:dyDescent="0.25">
      <c r="B86" s="49"/>
      <c r="C86" s="49"/>
      <c r="D86" s="49"/>
      <c r="E86" s="62"/>
      <c r="F86" s="25"/>
      <c r="G86" s="82"/>
      <c r="H86" s="49"/>
      <c r="I86" s="46" t="e">
        <f t="shared" si="2"/>
        <v>#REF!</v>
      </c>
    </row>
    <row r="87" spans="2:9" x14ac:dyDescent="0.25">
      <c r="B87" s="49"/>
      <c r="C87" s="49"/>
      <c r="D87" s="49"/>
      <c r="E87" s="62"/>
      <c r="F87" s="25"/>
      <c r="G87" s="82"/>
      <c r="H87" s="49"/>
      <c r="I87" s="46" t="e">
        <f t="shared" si="2"/>
        <v>#REF!</v>
      </c>
    </row>
    <row r="88" spans="2:9" x14ac:dyDescent="0.25">
      <c r="B88" s="49"/>
      <c r="C88" s="49"/>
      <c r="D88" s="49"/>
      <c r="E88" s="62"/>
      <c r="F88" s="25"/>
      <c r="G88" s="82"/>
      <c r="H88" s="49"/>
      <c r="I88" s="46" t="e">
        <f t="shared" si="2"/>
        <v>#REF!</v>
      </c>
    </row>
    <row r="89" spans="2:9" x14ac:dyDescent="0.25">
      <c r="B89" s="49"/>
      <c r="C89" s="49"/>
      <c r="D89" s="49"/>
      <c r="E89" s="62"/>
      <c r="F89" s="25"/>
      <c r="G89" s="82"/>
      <c r="H89" s="49"/>
      <c r="I89" s="46" t="e">
        <f t="shared" si="2"/>
        <v>#REF!</v>
      </c>
    </row>
    <row r="90" spans="2:9" x14ac:dyDescent="0.25">
      <c r="B90" s="49"/>
      <c r="C90" s="49"/>
      <c r="D90" s="49"/>
      <c r="E90" s="62"/>
      <c r="F90" s="25"/>
      <c r="G90" s="82"/>
      <c r="H90" s="49"/>
      <c r="I90" s="46" t="e">
        <f t="shared" si="2"/>
        <v>#REF!</v>
      </c>
    </row>
    <row r="91" spans="2:9" x14ac:dyDescent="0.25">
      <c r="B91" s="49"/>
      <c r="C91" s="49"/>
      <c r="D91" s="49"/>
      <c r="E91" s="62"/>
      <c r="F91" s="25"/>
      <c r="G91" s="82"/>
      <c r="H91" s="49"/>
      <c r="I91" s="46" t="e">
        <f t="shared" si="2"/>
        <v>#REF!</v>
      </c>
    </row>
    <row r="92" spans="2:9" x14ac:dyDescent="0.25">
      <c r="B92" s="49"/>
      <c r="C92" s="49"/>
      <c r="D92" s="49"/>
      <c r="E92" s="62"/>
      <c r="F92" s="25"/>
      <c r="G92" s="82"/>
      <c r="H92" s="49"/>
      <c r="I92" s="46" t="e">
        <f t="shared" si="2"/>
        <v>#REF!</v>
      </c>
    </row>
    <row r="93" spans="2:9" x14ac:dyDescent="0.25">
      <c r="B93" s="49"/>
      <c r="C93" s="49"/>
      <c r="D93" s="49"/>
      <c r="E93" s="62"/>
      <c r="F93" s="25"/>
      <c r="G93" s="82"/>
      <c r="H93" s="49"/>
      <c r="I93" s="46" t="e">
        <f t="shared" si="2"/>
        <v>#REF!</v>
      </c>
    </row>
    <row r="94" spans="2:9" x14ac:dyDescent="0.25">
      <c r="B94" s="49"/>
      <c r="C94" s="49"/>
      <c r="D94" s="49"/>
      <c r="E94" s="62"/>
      <c r="F94" s="25"/>
      <c r="G94" s="82"/>
      <c r="H94" s="49"/>
      <c r="I94" s="46" t="e">
        <f t="shared" si="2"/>
        <v>#REF!</v>
      </c>
    </row>
    <row r="95" spans="2:9" x14ac:dyDescent="0.25">
      <c r="B95" s="49"/>
      <c r="C95" s="49"/>
      <c r="D95" s="49"/>
      <c r="E95" s="62"/>
      <c r="F95" s="25"/>
      <c r="G95" s="82"/>
      <c r="H95" s="49"/>
      <c r="I95" s="46" t="e">
        <f t="shared" si="2"/>
        <v>#REF!</v>
      </c>
    </row>
    <row r="96" spans="2:9" x14ac:dyDescent="0.25">
      <c r="B96" s="49"/>
      <c r="C96" s="49"/>
      <c r="D96" s="49"/>
      <c r="E96" s="62"/>
      <c r="F96" s="25"/>
      <c r="G96" s="82"/>
      <c r="H96" s="49"/>
      <c r="I96" s="46" t="e">
        <f t="shared" si="2"/>
        <v>#REF!</v>
      </c>
    </row>
    <row r="97" spans="2:9" x14ac:dyDescent="0.25">
      <c r="B97" s="49"/>
      <c r="C97" s="49"/>
      <c r="D97" s="49"/>
      <c r="E97" s="62"/>
      <c r="F97" s="25"/>
      <c r="G97" s="82"/>
      <c r="H97" s="49"/>
      <c r="I97" s="46" t="e">
        <f t="shared" si="2"/>
        <v>#REF!</v>
      </c>
    </row>
    <row r="98" spans="2:9" x14ac:dyDescent="0.25">
      <c r="B98" s="49"/>
      <c r="C98" s="49"/>
      <c r="D98" s="49"/>
      <c r="E98" s="62"/>
      <c r="F98" s="25"/>
      <c r="G98" s="82"/>
      <c r="H98" s="49"/>
      <c r="I98" s="46" t="e">
        <f t="shared" si="2"/>
        <v>#REF!</v>
      </c>
    </row>
    <row r="99" spans="2:9" x14ac:dyDescent="0.25">
      <c r="F99" s="51"/>
      <c r="G99" s="82"/>
      <c r="I99" s="46" t="e">
        <f t="shared" si="2"/>
        <v>#REF!</v>
      </c>
    </row>
    <row r="100" spans="2:9" x14ac:dyDescent="0.25">
      <c r="F100" s="51"/>
      <c r="G100" s="82"/>
      <c r="I100" s="46" t="e">
        <f t="shared" si="2"/>
        <v>#REF!</v>
      </c>
    </row>
    <row r="101" spans="2:9" x14ac:dyDescent="0.25">
      <c r="F101" s="51"/>
      <c r="G101" s="82"/>
      <c r="I101" s="46" t="e">
        <f t="shared" si="2"/>
        <v>#REF!</v>
      </c>
    </row>
    <row r="102" spans="2:9" x14ac:dyDescent="0.25">
      <c r="F102" s="51"/>
      <c r="G102" s="82"/>
      <c r="I102" s="46" t="e">
        <f t="shared" si="2"/>
        <v>#REF!</v>
      </c>
    </row>
    <row r="103" spans="2:9" x14ac:dyDescent="0.25">
      <c r="F103" s="51"/>
      <c r="G103" s="82"/>
      <c r="I103" s="46" t="e">
        <f t="shared" si="2"/>
        <v>#REF!</v>
      </c>
    </row>
    <row r="104" spans="2:9" x14ac:dyDescent="0.25">
      <c r="F104" s="51"/>
      <c r="G104" s="82"/>
      <c r="I104" s="46" t="e">
        <f t="shared" si="2"/>
        <v>#REF!</v>
      </c>
    </row>
    <row r="105" spans="2:9" x14ac:dyDescent="0.25">
      <c r="I105" s="46"/>
    </row>
    <row r="106" spans="2:9" x14ac:dyDescent="0.25">
      <c r="I106" s="46"/>
    </row>
    <row r="107" spans="2:9" x14ac:dyDescent="0.25">
      <c r="I107" s="46"/>
    </row>
    <row r="108" spans="2:9" x14ac:dyDescent="0.25">
      <c r="I108" s="46"/>
    </row>
    <row r="109" spans="2:9" x14ac:dyDescent="0.25">
      <c r="I109" s="46"/>
    </row>
    <row r="110" spans="2:9" x14ac:dyDescent="0.25">
      <c r="I110" s="46"/>
    </row>
    <row r="111" spans="2:9" x14ac:dyDescent="0.25">
      <c r="I111" s="46"/>
    </row>
    <row r="112" spans="2:9" x14ac:dyDescent="0.25">
      <c r="I112" s="46"/>
    </row>
    <row r="113" spans="9:9" x14ac:dyDescent="0.25">
      <c r="I113" s="46"/>
    </row>
    <row r="114" spans="9:9" x14ac:dyDescent="0.25">
      <c r="I114" s="46"/>
    </row>
    <row r="115" spans="9:9" x14ac:dyDescent="0.25">
      <c r="I115" s="46"/>
    </row>
    <row r="116" spans="9:9" x14ac:dyDescent="0.25">
      <c r="I116" s="46"/>
    </row>
    <row r="117" spans="9:9" x14ac:dyDescent="0.25">
      <c r="I117" s="46"/>
    </row>
    <row r="118" spans="9:9" x14ac:dyDescent="0.25">
      <c r="I118" s="46"/>
    </row>
    <row r="119" spans="9:9" x14ac:dyDescent="0.25">
      <c r="I119" s="46"/>
    </row>
    <row r="120" spans="9:9" x14ac:dyDescent="0.25">
      <c r="I120" s="46"/>
    </row>
    <row r="121" spans="9:9" x14ac:dyDescent="0.25">
      <c r="I121" s="46"/>
    </row>
    <row r="122" spans="9:9" x14ac:dyDescent="0.25">
      <c r="I122" s="46"/>
    </row>
    <row r="123" spans="9:9" x14ac:dyDescent="0.25">
      <c r="I123" s="46"/>
    </row>
    <row r="124" spans="9:9" x14ac:dyDescent="0.25">
      <c r="I124" s="46"/>
    </row>
    <row r="125" spans="9:9" x14ac:dyDescent="0.25">
      <c r="I125" s="46"/>
    </row>
    <row r="126" spans="9:9" x14ac:dyDescent="0.25">
      <c r="I126" s="46"/>
    </row>
    <row r="127" spans="9:9" x14ac:dyDescent="0.25">
      <c r="I127" s="46"/>
    </row>
  </sheetData>
  <conditionalFormatting sqref="I7:I40 I42:I127">
    <cfRule type="containsErrors" dxfId="2" priority="3">
      <formula>ISERROR(I7)</formula>
    </cfRule>
  </conditionalFormatting>
  <conditionalFormatting sqref="I1:I1048576">
    <cfRule type="containsText" dxfId="1" priority="1" operator="containsText" text="Chèque">
      <formula>NOT(ISERROR(SEARCH("Chèque",I1)))</formula>
    </cfRule>
    <cfRule type="containsText" dxfId="0" priority="2" operator="containsText" text="Traite">
      <formula>NOT(ISERROR(SEARCH("Traite",I1)))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9B5D125-908F-4FD8-994D-7711779A4CAD}">
          <x14:formula1>
            <xm:f>Paramètre!$B$12:$B$121</xm:f>
          </x14:formula1>
          <xm:sqref>J7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3BB0-D795-4D0B-AE00-152142E915A2}">
  <sheetPr codeName="Feuil13"/>
  <dimension ref="A1:E274"/>
  <sheetViews>
    <sheetView topLeftCell="B1" workbookViewId="0">
      <selection activeCell="B32" sqref="B32:B45"/>
    </sheetView>
  </sheetViews>
  <sheetFormatPr baseColWidth="10" defaultColWidth="11.42578125" defaultRowHeight="15" x14ac:dyDescent="0.25"/>
  <cols>
    <col min="1" max="1" width="8.5703125" hidden="1" customWidth="1"/>
    <col min="2" max="2" width="22.42578125" bestFit="1" customWidth="1"/>
    <col min="3" max="3" width="26.5703125" customWidth="1"/>
    <col min="4" max="5" width="17.5703125" customWidth="1"/>
  </cols>
  <sheetData>
    <row r="1" spans="2:5" ht="45" customHeight="1" x14ac:dyDescent="0.25"/>
    <row r="5" spans="2:5" ht="3" customHeight="1" x14ac:dyDescent="0.25">
      <c r="B5" t="s">
        <v>48</v>
      </c>
      <c r="C5" t="s">
        <v>49</v>
      </c>
      <c r="D5" t="s">
        <v>50</v>
      </c>
      <c r="E5" t="s">
        <v>51</v>
      </c>
    </row>
    <row r="11" spans="2:5" x14ac:dyDescent="0.25">
      <c r="B11" s="66" t="s">
        <v>55</v>
      </c>
      <c r="C11" s="66" t="s">
        <v>66</v>
      </c>
      <c r="D11" s="66" t="s">
        <v>61</v>
      </c>
      <c r="E11" s="66" t="s">
        <v>47</v>
      </c>
    </row>
    <row r="12" spans="2:5" x14ac:dyDescent="0.25">
      <c r="B12" s="67" t="s">
        <v>56</v>
      </c>
      <c r="C12" s="67" t="s">
        <v>64</v>
      </c>
      <c r="D12" s="67" t="s">
        <v>68</v>
      </c>
      <c r="E12" s="67"/>
    </row>
    <row r="13" spans="2:5" x14ac:dyDescent="0.25">
      <c r="B13" s="68" t="s">
        <v>57</v>
      </c>
      <c r="C13" s="68" t="s">
        <v>65</v>
      </c>
      <c r="D13" s="68" t="s">
        <v>69</v>
      </c>
      <c r="E13" s="68"/>
    </row>
    <row r="14" spans="2:5" x14ac:dyDescent="0.25">
      <c r="B14" s="68" t="s">
        <v>80</v>
      </c>
      <c r="C14" s="68"/>
      <c r="D14" s="68"/>
      <c r="E14" s="68"/>
    </row>
    <row r="15" spans="2:5" x14ac:dyDescent="0.25">
      <c r="B15" s="30" t="s">
        <v>87</v>
      </c>
      <c r="C15" s="30"/>
      <c r="D15" s="30"/>
      <c r="E15" s="30"/>
    </row>
    <row r="16" spans="2:5" x14ac:dyDescent="0.25">
      <c r="B16" s="67" t="s">
        <v>88</v>
      </c>
      <c r="C16" s="67"/>
      <c r="D16" s="67"/>
      <c r="E16" s="67"/>
    </row>
    <row r="17" spans="2:5" x14ac:dyDescent="0.25">
      <c r="B17" s="67"/>
      <c r="C17" s="67"/>
      <c r="D17" s="67"/>
      <c r="E17" s="67"/>
    </row>
    <row r="18" spans="2:5" x14ac:dyDescent="0.25">
      <c r="B18" s="68"/>
      <c r="C18" s="68"/>
      <c r="D18" s="68"/>
      <c r="E18" s="68"/>
    </row>
    <row r="19" spans="2:5" x14ac:dyDescent="0.25">
      <c r="B19" s="68"/>
      <c r="C19" s="68"/>
      <c r="D19" s="68"/>
      <c r="E19" s="68"/>
    </row>
    <row r="20" spans="2:5" x14ac:dyDescent="0.25">
      <c r="B20" s="30"/>
      <c r="C20" s="30"/>
      <c r="D20" s="30"/>
      <c r="E20" s="30"/>
    </row>
    <row r="21" spans="2:5" x14ac:dyDescent="0.25">
      <c r="B21" s="67"/>
      <c r="C21" s="67"/>
      <c r="D21" s="67"/>
      <c r="E21" s="67"/>
    </row>
    <row r="22" spans="2:5" x14ac:dyDescent="0.25">
      <c r="B22" s="67"/>
      <c r="C22" s="67"/>
      <c r="D22" s="67"/>
      <c r="E22" s="67"/>
    </row>
    <row r="30" spans="2:5" x14ac:dyDescent="0.25">
      <c r="B30" s="66" t="s">
        <v>24</v>
      </c>
      <c r="C30" s="66" t="s">
        <v>58</v>
      </c>
    </row>
    <row r="31" spans="2:5" ht="15.75" x14ac:dyDescent="0.25">
      <c r="B31" s="23" t="s">
        <v>5</v>
      </c>
      <c r="C31" s="67" t="s">
        <v>5</v>
      </c>
    </row>
    <row r="32" spans="2:5" ht="15.75" x14ac:dyDescent="0.25">
      <c r="B32" s="203" t="s">
        <v>170</v>
      </c>
      <c r="C32" s="68" t="s">
        <v>165</v>
      </c>
    </row>
    <row r="33" spans="2:3" ht="15.75" x14ac:dyDescent="0.25">
      <c r="B33" s="203" t="s">
        <v>171</v>
      </c>
      <c r="C33" s="67" t="s">
        <v>166</v>
      </c>
    </row>
    <row r="34" spans="2:3" ht="15.75" x14ac:dyDescent="0.25">
      <c r="B34" s="203" t="s">
        <v>172</v>
      </c>
      <c r="C34" s="68" t="s">
        <v>167</v>
      </c>
    </row>
    <row r="35" spans="2:3" ht="15.75" x14ac:dyDescent="0.25">
      <c r="B35" s="203" t="s">
        <v>173</v>
      </c>
      <c r="C35" s="68" t="s">
        <v>168</v>
      </c>
    </row>
    <row r="36" spans="2:3" ht="15.75" x14ac:dyDescent="0.25">
      <c r="B36" s="203" t="s">
        <v>174</v>
      </c>
      <c r="C36" s="30" t="s">
        <v>169</v>
      </c>
    </row>
    <row r="37" spans="2:3" ht="15.75" x14ac:dyDescent="0.25">
      <c r="B37" s="203" t="s">
        <v>175</v>
      </c>
      <c r="C37" s="30"/>
    </row>
    <row r="38" spans="2:3" ht="15.75" x14ac:dyDescent="0.25">
      <c r="B38" s="203" t="s">
        <v>176</v>
      </c>
      <c r="C38" s="67"/>
    </row>
    <row r="39" spans="2:3" ht="15.75" x14ac:dyDescent="0.25">
      <c r="B39" s="203" t="s">
        <v>177</v>
      </c>
      <c r="C39" s="67"/>
    </row>
    <row r="40" spans="2:3" ht="15.75" x14ac:dyDescent="0.25">
      <c r="B40" s="203" t="s">
        <v>178</v>
      </c>
      <c r="C40" s="67"/>
    </row>
    <row r="41" spans="2:3" ht="15.75" x14ac:dyDescent="0.25">
      <c r="B41" s="203" t="s">
        <v>179</v>
      </c>
      <c r="C41" s="67"/>
    </row>
    <row r="42" spans="2:3" ht="15.75" x14ac:dyDescent="0.25">
      <c r="B42" s="203" t="s">
        <v>180</v>
      </c>
      <c r="C42" s="67"/>
    </row>
    <row r="43" spans="2:3" ht="15.75" x14ac:dyDescent="0.25">
      <c r="B43" s="203" t="s">
        <v>181</v>
      </c>
      <c r="C43" s="67"/>
    </row>
    <row r="44" spans="2:3" ht="15.75" x14ac:dyDescent="0.25">
      <c r="B44" s="203" t="s">
        <v>182</v>
      </c>
      <c r="C44" s="67"/>
    </row>
    <row r="45" spans="2:3" ht="15.75" x14ac:dyDescent="0.25">
      <c r="B45" s="24"/>
      <c r="C45" s="67"/>
    </row>
    <row r="46" spans="2:3" ht="15.75" x14ac:dyDescent="0.25">
      <c r="B46" s="24"/>
      <c r="C46" s="67"/>
    </row>
    <row r="47" spans="2:3" ht="15.75" x14ac:dyDescent="0.25">
      <c r="B47" s="26"/>
      <c r="C47" s="67"/>
    </row>
    <row r="48" spans="2:3" ht="15.75" x14ac:dyDescent="0.25">
      <c r="B48" s="27"/>
      <c r="C48" s="67"/>
    </row>
    <row r="49" spans="2:3" ht="15.75" x14ac:dyDescent="0.25">
      <c r="B49" s="24"/>
      <c r="C49" s="69"/>
    </row>
    <row r="50" spans="2:3" ht="15.75" x14ac:dyDescent="0.25">
      <c r="B50" s="24"/>
      <c r="C50" s="67"/>
    </row>
    <row r="51" spans="2:3" ht="15.75" x14ac:dyDescent="0.25">
      <c r="B51" s="24"/>
      <c r="C51" s="67"/>
    </row>
    <row r="52" spans="2:3" ht="15.75" x14ac:dyDescent="0.25">
      <c r="B52" s="24"/>
      <c r="C52" s="67"/>
    </row>
    <row r="53" spans="2:3" ht="15.75" x14ac:dyDescent="0.25">
      <c r="B53" s="28"/>
      <c r="C53" s="30"/>
    </row>
    <row r="54" spans="2:3" ht="15.75" x14ac:dyDescent="0.25">
      <c r="B54" s="24"/>
      <c r="C54" s="30"/>
    </row>
    <row r="55" spans="2:3" ht="15.75" x14ac:dyDescent="0.25">
      <c r="B55" s="24"/>
      <c r="C55" s="69"/>
    </row>
    <row r="56" spans="2:3" ht="15.75" x14ac:dyDescent="0.25">
      <c r="B56" s="28"/>
      <c r="C56" s="30"/>
    </row>
    <row r="57" spans="2:3" ht="15.75" x14ac:dyDescent="0.25">
      <c r="B57" s="24"/>
      <c r="C57" s="67"/>
    </row>
    <row r="58" spans="2:3" ht="15.75" x14ac:dyDescent="0.25">
      <c r="B58" s="24"/>
      <c r="C58" s="67"/>
    </row>
    <row r="59" spans="2:3" ht="15.75" x14ac:dyDescent="0.25">
      <c r="B59" s="24"/>
      <c r="C59" s="67"/>
    </row>
    <row r="60" spans="2:3" ht="15.75" x14ac:dyDescent="0.25">
      <c r="B60" s="28"/>
      <c r="C60" s="67"/>
    </row>
    <row r="61" spans="2:3" ht="15.75" x14ac:dyDescent="0.25">
      <c r="B61" s="26"/>
      <c r="C61" s="67"/>
    </row>
    <row r="62" spans="2:3" ht="15.75" x14ac:dyDescent="0.25">
      <c r="B62" s="24"/>
      <c r="C62" s="67"/>
    </row>
    <row r="63" spans="2:3" ht="15.75" x14ac:dyDescent="0.25">
      <c r="B63" s="28"/>
      <c r="C63" s="67"/>
    </row>
    <row r="64" spans="2:3" ht="15.75" x14ac:dyDescent="0.25">
      <c r="B64" s="28"/>
      <c r="C64" s="29"/>
    </row>
    <row r="65" spans="2:3" ht="15.75" x14ac:dyDescent="0.25">
      <c r="B65" s="28"/>
      <c r="C65" s="67"/>
    </row>
    <row r="66" spans="2:3" ht="15.75" x14ac:dyDescent="0.25">
      <c r="B66" s="28"/>
      <c r="C66" s="67"/>
    </row>
    <row r="67" spans="2:3" ht="15.75" x14ac:dyDescent="0.25">
      <c r="B67" s="24"/>
      <c r="C67" s="30"/>
    </row>
    <row r="68" spans="2:3" ht="15.75" x14ac:dyDescent="0.25">
      <c r="B68" s="28"/>
      <c r="C68" s="67"/>
    </row>
    <row r="69" spans="2:3" ht="15.75" x14ac:dyDescent="0.25">
      <c r="B69" s="24"/>
      <c r="C69" s="30"/>
    </row>
    <row r="70" spans="2:3" ht="15.75" x14ac:dyDescent="0.25">
      <c r="B70" s="24"/>
      <c r="C70" s="67"/>
    </row>
    <row r="71" spans="2:3" ht="15.75" x14ac:dyDescent="0.25">
      <c r="B71" s="24"/>
      <c r="C71" s="69"/>
    </row>
    <row r="72" spans="2:3" ht="15.75" x14ac:dyDescent="0.25">
      <c r="B72" s="31"/>
      <c r="C72" s="69"/>
    </row>
    <row r="73" spans="2:3" ht="15.75" x14ac:dyDescent="0.25">
      <c r="B73" s="24"/>
      <c r="C73" s="69"/>
    </row>
    <row r="74" spans="2:3" ht="15.75" x14ac:dyDescent="0.25">
      <c r="B74" s="31"/>
      <c r="C74" s="30"/>
    </row>
    <row r="75" spans="2:3" ht="15.75" x14ac:dyDescent="0.25">
      <c r="B75" s="26"/>
      <c r="C75" s="67"/>
    </row>
    <row r="76" spans="2:3" ht="15.75" x14ac:dyDescent="0.25">
      <c r="B76" s="24"/>
      <c r="C76" s="70"/>
    </row>
    <row r="77" spans="2:3" ht="15.75" x14ac:dyDescent="0.25">
      <c r="B77" s="31"/>
      <c r="C77" s="30"/>
    </row>
    <row r="78" spans="2:3" ht="15.75" x14ac:dyDescent="0.25">
      <c r="B78" s="26"/>
      <c r="C78" s="30"/>
    </row>
    <row r="79" spans="2:3" ht="15.75" x14ac:dyDescent="0.25">
      <c r="B79" s="24"/>
      <c r="C79" s="71"/>
    </row>
    <row r="80" spans="2:3" ht="15.75" x14ac:dyDescent="0.25">
      <c r="B80" s="24"/>
      <c r="C80" s="30"/>
    </row>
    <row r="81" spans="2:3" ht="15.75" x14ac:dyDescent="0.25">
      <c r="B81" s="28"/>
      <c r="C81" s="30"/>
    </row>
    <row r="82" spans="2:3" ht="15.75" x14ac:dyDescent="0.25">
      <c r="B82" s="28"/>
      <c r="C82" s="30"/>
    </row>
    <row r="83" spans="2:3" ht="15.75" x14ac:dyDescent="0.25">
      <c r="B83" s="26"/>
      <c r="C83" s="30"/>
    </row>
    <row r="84" spans="2:3" ht="15.75" x14ac:dyDescent="0.25">
      <c r="B84" s="24"/>
      <c r="C84" s="67"/>
    </row>
    <row r="85" spans="2:3" ht="15.75" x14ac:dyDescent="0.25">
      <c r="B85" s="28"/>
      <c r="C85" s="30"/>
    </row>
    <row r="86" spans="2:3" ht="15.75" x14ac:dyDescent="0.25">
      <c r="B86" s="24"/>
      <c r="C86" s="67"/>
    </row>
    <row r="87" spans="2:3" ht="15.75" x14ac:dyDescent="0.25">
      <c r="B87" s="28"/>
      <c r="C87" s="67"/>
    </row>
    <row r="88" spans="2:3" ht="15.75" x14ac:dyDescent="0.25">
      <c r="B88" s="32"/>
      <c r="C88" s="69"/>
    </row>
    <row r="89" spans="2:3" ht="15.75" x14ac:dyDescent="0.25">
      <c r="B89" s="64"/>
      <c r="C89" s="71"/>
    </row>
    <row r="90" spans="2:3" ht="15.75" x14ac:dyDescent="0.25">
      <c r="B90" s="28"/>
      <c r="C90" s="67"/>
    </row>
    <row r="91" spans="2:3" ht="15.75" x14ac:dyDescent="0.25">
      <c r="B91" s="28"/>
      <c r="C91" s="67"/>
    </row>
    <row r="92" spans="2:3" ht="15.75" x14ac:dyDescent="0.25">
      <c r="B92" s="24"/>
      <c r="C92" s="71"/>
    </row>
    <row r="93" spans="2:3" ht="15.75" x14ac:dyDescent="0.25">
      <c r="B93" s="28"/>
      <c r="C93" s="67"/>
    </row>
    <row r="94" spans="2:3" ht="15.75" x14ac:dyDescent="0.25">
      <c r="B94" s="28"/>
      <c r="C94" s="67"/>
    </row>
    <row r="95" spans="2:3" ht="15.75" x14ac:dyDescent="0.25">
      <c r="B95" s="24"/>
      <c r="C95" s="67"/>
    </row>
    <row r="96" spans="2:3" ht="15.75" x14ac:dyDescent="0.25">
      <c r="B96" s="28"/>
      <c r="C96" s="67"/>
    </row>
    <row r="97" spans="2:3" ht="15.75" x14ac:dyDescent="0.25">
      <c r="B97" s="24"/>
      <c r="C97" s="69"/>
    </row>
    <row r="98" spans="2:3" ht="15.75" x14ac:dyDescent="0.25">
      <c r="B98" s="24"/>
      <c r="C98" s="67"/>
    </row>
    <row r="99" spans="2:3" x14ac:dyDescent="0.25">
      <c r="B99" s="34"/>
      <c r="C99" s="67"/>
    </row>
    <row r="100" spans="2:3" ht="15.75" x14ac:dyDescent="0.25">
      <c r="B100" s="28"/>
      <c r="C100" s="30"/>
    </row>
    <row r="101" spans="2:3" ht="15.75" x14ac:dyDescent="0.25">
      <c r="B101" s="28"/>
      <c r="C101" s="30"/>
    </row>
    <row r="102" spans="2:3" ht="15.75" x14ac:dyDescent="0.25">
      <c r="B102" s="28"/>
      <c r="C102" s="70"/>
    </row>
    <row r="103" spans="2:3" ht="15.75" x14ac:dyDescent="0.25">
      <c r="B103" s="28"/>
      <c r="C103" s="67"/>
    </row>
    <row r="104" spans="2:3" ht="15.75" x14ac:dyDescent="0.25">
      <c r="B104" s="24"/>
      <c r="C104" s="67"/>
    </row>
    <row r="105" spans="2:3" ht="15.75" x14ac:dyDescent="0.25">
      <c r="B105" s="28"/>
      <c r="C105" s="30"/>
    </row>
    <row r="106" spans="2:3" ht="15.75" x14ac:dyDescent="0.25">
      <c r="B106" s="28"/>
      <c r="C106" s="67"/>
    </row>
    <row r="107" spans="2:3" ht="15.75" x14ac:dyDescent="0.25">
      <c r="B107" s="28"/>
      <c r="C107" s="67"/>
    </row>
    <row r="108" spans="2:3" ht="15.75" x14ac:dyDescent="0.25">
      <c r="B108" s="24"/>
      <c r="C108" s="67"/>
    </row>
    <row r="109" spans="2:3" ht="15.75" x14ac:dyDescent="0.25">
      <c r="B109" s="24"/>
      <c r="C109" s="67"/>
    </row>
    <row r="110" spans="2:3" ht="15.75" x14ac:dyDescent="0.25">
      <c r="B110" s="31"/>
      <c r="C110" s="69"/>
    </row>
    <row r="111" spans="2:3" ht="15.75" x14ac:dyDescent="0.25">
      <c r="B111" s="31"/>
      <c r="C111" s="67"/>
    </row>
    <row r="112" spans="2:3" ht="15.75" x14ac:dyDescent="0.25">
      <c r="B112" s="31"/>
      <c r="C112" s="30"/>
    </row>
    <row r="113" spans="2:3" ht="15.75" x14ac:dyDescent="0.25">
      <c r="B113" s="24"/>
      <c r="C113" s="67"/>
    </row>
    <row r="114" spans="2:3" ht="15.75" x14ac:dyDescent="0.25">
      <c r="B114" s="28"/>
      <c r="C114" s="67"/>
    </row>
    <row r="115" spans="2:3" ht="15.75" x14ac:dyDescent="0.25">
      <c r="B115" s="31"/>
      <c r="C115" s="69"/>
    </row>
    <row r="116" spans="2:3" ht="15.75" x14ac:dyDescent="0.25">
      <c r="B116" s="28"/>
      <c r="C116" s="30"/>
    </row>
    <row r="117" spans="2:3" ht="15.75" x14ac:dyDescent="0.25">
      <c r="B117" s="24"/>
      <c r="C117" s="69"/>
    </row>
    <row r="118" spans="2:3" ht="15.75" x14ac:dyDescent="0.25">
      <c r="B118" s="28"/>
      <c r="C118" s="67"/>
    </row>
    <row r="119" spans="2:3" ht="15.75" x14ac:dyDescent="0.25">
      <c r="B119" s="24"/>
      <c r="C119" s="69"/>
    </row>
    <row r="120" spans="2:3" ht="15.75" x14ac:dyDescent="0.25">
      <c r="B120" s="24"/>
      <c r="C120" s="30"/>
    </row>
    <row r="121" spans="2:3" ht="15.75" x14ac:dyDescent="0.25">
      <c r="B121" s="31"/>
      <c r="C121" s="67"/>
    </row>
    <row r="122" spans="2:3" ht="15.75" x14ac:dyDescent="0.25">
      <c r="B122" s="24"/>
      <c r="C122" s="69"/>
    </row>
    <row r="123" spans="2:3" ht="15.75" x14ac:dyDescent="0.25">
      <c r="B123" s="28"/>
      <c r="C123" s="67"/>
    </row>
    <row r="124" spans="2:3" ht="15.75" x14ac:dyDescent="0.25">
      <c r="B124" s="28"/>
      <c r="C124" s="69"/>
    </row>
    <row r="125" spans="2:3" ht="15.75" x14ac:dyDescent="0.25">
      <c r="B125" s="24"/>
      <c r="C125" s="67"/>
    </row>
    <row r="126" spans="2:3" ht="15.75" x14ac:dyDescent="0.25">
      <c r="B126" s="31"/>
      <c r="C126" s="69"/>
    </row>
    <row r="127" spans="2:3" ht="15.75" x14ac:dyDescent="0.25">
      <c r="B127" s="24"/>
      <c r="C127" s="67"/>
    </row>
    <row r="128" spans="2:3" ht="15.75" x14ac:dyDescent="0.25">
      <c r="B128" s="28"/>
      <c r="C128" s="67"/>
    </row>
    <row r="129" spans="2:3" ht="15.75" x14ac:dyDescent="0.25">
      <c r="B129" s="28"/>
      <c r="C129" s="67"/>
    </row>
    <row r="130" spans="2:3" ht="15.75" x14ac:dyDescent="0.25">
      <c r="B130" s="24"/>
      <c r="C130" s="67"/>
    </row>
    <row r="131" spans="2:3" ht="15.75" x14ac:dyDescent="0.25">
      <c r="B131" s="31"/>
      <c r="C131" s="67"/>
    </row>
    <row r="132" spans="2:3" ht="15.75" x14ac:dyDescent="0.25">
      <c r="B132" s="28"/>
      <c r="C132" s="69"/>
    </row>
    <row r="133" spans="2:3" ht="15.75" x14ac:dyDescent="0.25">
      <c r="B133" s="28"/>
      <c r="C133" s="69"/>
    </row>
    <row r="134" spans="2:3" ht="15.75" x14ac:dyDescent="0.25">
      <c r="B134" s="24"/>
      <c r="C134" s="69"/>
    </row>
    <row r="135" spans="2:3" ht="15.75" x14ac:dyDescent="0.25">
      <c r="B135" s="31"/>
      <c r="C135" s="67"/>
    </row>
    <row r="136" spans="2:3" ht="15.75" x14ac:dyDescent="0.25">
      <c r="B136" s="24"/>
      <c r="C136" s="72"/>
    </row>
    <row r="137" spans="2:3" ht="15.75" x14ac:dyDescent="0.25">
      <c r="B137" s="31"/>
      <c r="C137" s="72"/>
    </row>
    <row r="138" spans="2:3" ht="15.75" x14ac:dyDescent="0.25">
      <c r="B138" s="24"/>
      <c r="C138" s="67"/>
    </row>
    <row r="139" spans="2:3" ht="15.75" x14ac:dyDescent="0.25">
      <c r="B139" s="28"/>
      <c r="C139" s="67"/>
    </row>
    <row r="140" spans="2:3" ht="15.75" x14ac:dyDescent="0.25">
      <c r="B140" s="32"/>
      <c r="C140" s="67"/>
    </row>
    <row r="141" spans="2:3" ht="15.75" x14ac:dyDescent="0.25">
      <c r="B141" s="24"/>
      <c r="C141" s="67"/>
    </row>
    <row r="142" spans="2:3" ht="15.75" x14ac:dyDescent="0.25">
      <c r="B142" s="24"/>
      <c r="C142" s="67"/>
    </row>
    <row r="143" spans="2:3" ht="15.75" x14ac:dyDescent="0.25">
      <c r="B143" s="24"/>
      <c r="C143" s="67"/>
    </row>
    <row r="144" spans="2:3" ht="15.75" x14ac:dyDescent="0.25">
      <c r="B144" s="24"/>
      <c r="C144" s="69"/>
    </row>
    <row r="145" spans="2:3" ht="15.75" x14ac:dyDescent="0.25">
      <c r="B145" s="24"/>
      <c r="C145" s="69"/>
    </row>
    <row r="146" spans="2:3" ht="15.75" x14ac:dyDescent="0.25">
      <c r="B146" s="28"/>
      <c r="C146" s="69"/>
    </row>
    <row r="147" spans="2:3" ht="15.75" x14ac:dyDescent="0.25">
      <c r="B147" s="28"/>
      <c r="C147" s="67"/>
    </row>
    <row r="148" spans="2:3" ht="15.75" x14ac:dyDescent="0.25">
      <c r="B148" s="24"/>
      <c r="C148" s="67"/>
    </row>
    <row r="149" spans="2:3" ht="15.75" x14ac:dyDescent="0.25">
      <c r="B149" s="43"/>
      <c r="C149" s="69"/>
    </row>
    <row r="150" spans="2:3" ht="15.75" x14ac:dyDescent="0.25">
      <c r="B150" s="24"/>
      <c r="C150" s="67"/>
    </row>
    <row r="151" spans="2:3" ht="15.75" x14ac:dyDescent="0.25">
      <c r="B151" s="24"/>
      <c r="C151" s="67"/>
    </row>
    <row r="152" spans="2:3" ht="15.75" x14ac:dyDescent="0.25">
      <c r="B152" s="28"/>
      <c r="C152" s="69"/>
    </row>
    <row r="153" spans="2:3" ht="15.75" x14ac:dyDescent="0.25">
      <c r="B153" s="28"/>
      <c r="C153" s="67"/>
    </row>
    <row r="154" spans="2:3" ht="15.75" x14ac:dyDescent="0.25">
      <c r="B154" s="24"/>
      <c r="C154" s="69"/>
    </row>
    <row r="155" spans="2:3" ht="15.75" x14ac:dyDescent="0.25">
      <c r="B155" s="24"/>
      <c r="C155" s="69"/>
    </row>
    <row r="156" spans="2:3" ht="15.75" x14ac:dyDescent="0.25">
      <c r="B156" s="24"/>
      <c r="C156" s="30"/>
    </row>
    <row r="157" spans="2:3" ht="15.75" x14ac:dyDescent="0.25">
      <c r="B157" s="24"/>
      <c r="C157" s="67"/>
    </row>
    <row r="158" spans="2:3" ht="15.75" x14ac:dyDescent="0.25">
      <c r="B158" s="28"/>
      <c r="C158" s="67"/>
    </row>
    <row r="159" spans="2:3" ht="15.75" x14ac:dyDescent="0.25">
      <c r="B159" s="24"/>
      <c r="C159" s="69"/>
    </row>
    <row r="160" spans="2:3" ht="15.75" x14ac:dyDescent="0.25">
      <c r="B160" s="28"/>
      <c r="C160" s="67"/>
    </row>
    <row r="161" spans="2:3" ht="15.75" x14ac:dyDescent="0.25">
      <c r="B161" s="24"/>
      <c r="C161" s="67"/>
    </row>
    <row r="162" spans="2:3" ht="15.75" x14ac:dyDescent="0.25">
      <c r="B162" s="24"/>
      <c r="C162" s="67"/>
    </row>
    <row r="163" spans="2:3" ht="15.75" x14ac:dyDescent="0.25">
      <c r="B163" s="24"/>
      <c r="C163" s="67"/>
    </row>
    <row r="164" spans="2:3" ht="15.75" x14ac:dyDescent="0.25">
      <c r="B164" s="28"/>
      <c r="C164" s="67"/>
    </row>
    <row r="165" spans="2:3" ht="15.75" x14ac:dyDescent="0.25">
      <c r="B165" s="31"/>
      <c r="C165" s="67"/>
    </row>
    <row r="166" spans="2:3" ht="15.75" x14ac:dyDescent="0.25">
      <c r="B166" s="28"/>
      <c r="C166" s="69"/>
    </row>
    <row r="167" spans="2:3" x14ac:dyDescent="0.25">
      <c r="B167" s="34"/>
      <c r="C167" s="69"/>
    </row>
    <row r="168" spans="2:3" ht="15.75" x14ac:dyDescent="0.25">
      <c r="B168" s="24"/>
      <c r="C168" s="69"/>
    </row>
    <row r="169" spans="2:3" ht="15.75" x14ac:dyDescent="0.25">
      <c r="B169" s="31"/>
      <c r="C169" s="69"/>
    </row>
    <row r="170" spans="2:3" ht="15.75" x14ac:dyDescent="0.25">
      <c r="B170" s="28"/>
      <c r="C170" s="67"/>
    </row>
    <row r="171" spans="2:3" ht="15.75" x14ac:dyDescent="0.25">
      <c r="B171" s="24"/>
      <c r="C171" s="67"/>
    </row>
    <row r="172" spans="2:3" ht="15.75" x14ac:dyDescent="0.25">
      <c r="B172" s="28"/>
      <c r="C172" s="69"/>
    </row>
    <row r="173" spans="2:3" ht="15.75" x14ac:dyDescent="0.25">
      <c r="B173" s="26"/>
      <c r="C173" s="69"/>
    </row>
    <row r="174" spans="2:3" ht="15.75" x14ac:dyDescent="0.25">
      <c r="B174" s="24"/>
      <c r="C174" s="67"/>
    </row>
    <row r="175" spans="2:3" ht="15.75" x14ac:dyDescent="0.25">
      <c r="B175" s="24"/>
      <c r="C175" s="67"/>
    </row>
    <row r="176" spans="2:3" x14ac:dyDescent="0.25">
      <c r="B176" s="34"/>
      <c r="C176" s="69"/>
    </row>
    <row r="177" spans="2:3" x14ac:dyDescent="0.25">
      <c r="B177" s="34"/>
      <c r="C177" s="73"/>
    </row>
    <row r="178" spans="2:3" ht="15.75" x14ac:dyDescent="0.25">
      <c r="B178" s="24"/>
      <c r="C178" s="67"/>
    </row>
    <row r="179" spans="2:3" ht="15.75" x14ac:dyDescent="0.25">
      <c r="B179" s="24"/>
      <c r="C179" s="67"/>
    </row>
    <row r="180" spans="2:3" ht="15.75" x14ac:dyDescent="0.25">
      <c r="B180" s="24"/>
      <c r="C180" s="69"/>
    </row>
    <row r="181" spans="2:3" ht="15.75" x14ac:dyDescent="0.25">
      <c r="B181" s="24"/>
      <c r="C181" s="17"/>
    </row>
    <row r="182" spans="2:3" ht="15.75" x14ac:dyDescent="0.25">
      <c r="B182" s="24"/>
      <c r="C182" s="17"/>
    </row>
    <row r="183" spans="2:3" ht="15.75" x14ac:dyDescent="0.25">
      <c r="B183" s="24"/>
      <c r="C183" s="69"/>
    </row>
    <row r="184" spans="2:3" ht="15.75" x14ac:dyDescent="0.25">
      <c r="B184" s="24"/>
      <c r="C184" s="67"/>
    </row>
    <row r="185" spans="2:3" x14ac:dyDescent="0.25">
      <c r="B185" s="34"/>
      <c r="C185" s="67"/>
    </row>
    <row r="186" spans="2:3" x14ac:dyDescent="0.25">
      <c r="B186" s="34"/>
      <c r="C186" s="67"/>
    </row>
    <row r="187" spans="2:3" x14ac:dyDescent="0.25">
      <c r="C187" s="67"/>
    </row>
    <row r="188" spans="2:3" x14ac:dyDescent="0.25">
      <c r="C188" s="69"/>
    </row>
    <row r="189" spans="2:3" x14ac:dyDescent="0.25">
      <c r="C189" s="69"/>
    </row>
    <row r="190" spans="2:3" x14ac:dyDescent="0.25">
      <c r="C190" s="69"/>
    </row>
    <row r="191" spans="2:3" x14ac:dyDescent="0.25">
      <c r="C191" s="67"/>
    </row>
    <row r="192" spans="2:3" x14ac:dyDescent="0.25">
      <c r="C192" s="69"/>
    </row>
    <row r="193" spans="3:3" x14ac:dyDescent="0.25">
      <c r="C193" s="73"/>
    </row>
    <row r="194" spans="3:3" x14ac:dyDescent="0.25">
      <c r="C194" s="69"/>
    </row>
    <row r="195" spans="3:3" x14ac:dyDescent="0.25">
      <c r="C195" s="69"/>
    </row>
    <row r="196" spans="3:3" x14ac:dyDescent="0.25">
      <c r="C196" s="30"/>
    </row>
    <row r="197" spans="3:3" x14ac:dyDescent="0.25">
      <c r="C197" s="67"/>
    </row>
    <row r="198" spans="3:3" x14ac:dyDescent="0.25">
      <c r="C198" s="67"/>
    </row>
    <row r="199" spans="3:3" x14ac:dyDescent="0.25">
      <c r="C199" s="67"/>
    </row>
    <row r="200" spans="3:3" x14ac:dyDescent="0.25">
      <c r="C200" s="69"/>
    </row>
    <row r="201" spans="3:3" x14ac:dyDescent="0.25">
      <c r="C201" s="67"/>
    </row>
    <row r="202" spans="3:3" x14ac:dyDescent="0.25">
      <c r="C202" s="69"/>
    </row>
    <row r="203" spans="3:3" x14ac:dyDescent="0.25">
      <c r="C203" s="67"/>
    </row>
    <row r="204" spans="3:3" x14ac:dyDescent="0.25">
      <c r="C204" s="69"/>
    </row>
    <row r="205" spans="3:3" x14ac:dyDescent="0.25">
      <c r="C205" s="67"/>
    </row>
    <row r="206" spans="3:3" x14ac:dyDescent="0.25">
      <c r="C206" s="67"/>
    </row>
    <row r="207" spans="3:3" x14ac:dyDescent="0.25">
      <c r="C207" s="67"/>
    </row>
    <row r="208" spans="3:3" x14ac:dyDescent="0.25">
      <c r="C208" s="67"/>
    </row>
    <row r="209" spans="3:3" x14ac:dyDescent="0.25">
      <c r="C209" s="69"/>
    </row>
    <row r="210" spans="3:3" x14ac:dyDescent="0.25">
      <c r="C210" s="67"/>
    </row>
    <row r="211" spans="3:3" x14ac:dyDescent="0.25">
      <c r="C211" s="67"/>
    </row>
    <row r="212" spans="3:3" x14ac:dyDescent="0.25">
      <c r="C212" s="67"/>
    </row>
    <row r="213" spans="3:3" x14ac:dyDescent="0.25">
      <c r="C213" s="67"/>
    </row>
    <row r="214" spans="3:3" x14ac:dyDescent="0.25">
      <c r="C214" s="69"/>
    </row>
    <row r="215" spans="3:3" x14ac:dyDescent="0.25">
      <c r="C215" s="67"/>
    </row>
    <row r="216" spans="3:3" x14ac:dyDescent="0.25">
      <c r="C216" s="69"/>
    </row>
    <row r="217" spans="3:3" x14ac:dyDescent="0.25">
      <c r="C217" s="69"/>
    </row>
    <row r="218" spans="3:3" x14ac:dyDescent="0.25">
      <c r="C218" s="69"/>
    </row>
    <row r="219" spans="3:3" x14ac:dyDescent="0.25">
      <c r="C219" s="69"/>
    </row>
    <row r="220" spans="3:3" x14ac:dyDescent="0.25">
      <c r="C220" s="67"/>
    </row>
    <row r="221" spans="3:3" x14ac:dyDescent="0.25">
      <c r="C221" s="69"/>
    </row>
    <row r="222" spans="3:3" x14ac:dyDescent="0.25">
      <c r="C222" s="67"/>
    </row>
    <row r="223" spans="3:3" x14ac:dyDescent="0.25">
      <c r="C223" s="67"/>
    </row>
    <row r="224" spans="3:3" x14ac:dyDescent="0.25">
      <c r="C224" s="67"/>
    </row>
    <row r="225" spans="3:3" x14ac:dyDescent="0.25">
      <c r="C225" s="67"/>
    </row>
    <row r="226" spans="3:3" x14ac:dyDescent="0.25">
      <c r="C226" s="67"/>
    </row>
    <row r="227" spans="3:3" x14ac:dyDescent="0.25">
      <c r="C227" s="67"/>
    </row>
    <row r="228" spans="3:3" x14ac:dyDescent="0.25">
      <c r="C228" s="67"/>
    </row>
    <row r="229" spans="3:3" x14ac:dyDescent="0.25">
      <c r="C229" s="69"/>
    </row>
    <row r="230" spans="3:3" x14ac:dyDescent="0.25">
      <c r="C230" s="67"/>
    </row>
    <row r="231" spans="3:3" x14ac:dyDescent="0.25">
      <c r="C231" s="69"/>
    </row>
    <row r="232" spans="3:3" x14ac:dyDescent="0.25">
      <c r="C232" s="69"/>
    </row>
    <row r="233" spans="3:3" x14ac:dyDescent="0.25">
      <c r="C233" s="69"/>
    </row>
    <row r="234" spans="3:3" x14ac:dyDescent="0.25">
      <c r="C234" s="69"/>
    </row>
    <row r="235" spans="3:3" x14ac:dyDescent="0.25">
      <c r="C235" s="69"/>
    </row>
    <row r="236" spans="3:3" x14ac:dyDescent="0.25">
      <c r="C236" s="69"/>
    </row>
    <row r="237" spans="3:3" x14ac:dyDescent="0.25">
      <c r="C237" s="69"/>
    </row>
    <row r="238" spans="3:3" x14ac:dyDescent="0.25">
      <c r="C238" s="69"/>
    </row>
    <row r="239" spans="3:3" x14ac:dyDescent="0.25">
      <c r="C239" s="67"/>
    </row>
    <row r="240" spans="3:3" x14ac:dyDescent="0.25">
      <c r="C240" s="67"/>
    </row>
    <row r="241" spans="3:3" x14ac:dyDescent="0.25">
      <c r="C241" s="69"/>
    </row>
    <row r="242" spans="3:3" x14ac:dyDescent="0.25">
      <c r="C242" s="67"/>
    </row>
    <row r="243" spans="3:3" x14ac:dyDescent="0.25">
      <c r="C243" s="67"/>
    </row>
    <row r="244" spans="3:3" x14ac:dyDescent="0.25">
      <c r="C244" s="67"/>
    </row>
    <row r="245" spans="3:3" x14ac:dyDescent="0.25">
      <c r="C245" s="67"/>
    </row>
    <row r="246" spans="3:3" x14ac:dyDescent="0.25">
      <c r="C246" s="67"/>
    </row>
    <row r="247" spans="3:3" x14ac:dyDescent="0.25">
      <c r="C247" s="69"/>
    </row>
    <row r="248" spans="3:3" x14ac:dyDescent="0.25">
      <c r="C248" s="67"/>
    </row>
    <row r="249" spans="3:3" x14ac:dyDescent="0.25">
      <c r="C249" s="67"/>
    </row>
    <row r="250" spans="3:3" x14ac:dyDescent="0.25">
      <c r="C250" s="67"/>
    </row>
    <row r="251" spans="3:3" x14ac:dyDescent="0.25">
      <c r="C251" s="67"/>
    </row>
    <row r="252" spans="3:3" x14ac:dyDescent="0.25">
      <c r="C252" s="67"/>
    </row>
    <row r="253" spans="3:3" x14ac:dyDescent="0.25">
      <c r="C253" s="67"/>
    </row>
    <row r="254" spans="3:3" x14ac:dyDescent="0.25">
      <c r="C254" s="67"/>
    </row>
    <row r="255" spans="3:3" x14ac:dyDescent="0.25">
      <c r="C255" s="67"/>
    </row>
    <row r="256" spans="3:3" x14ac:dyDescent="0.25">
      <c r="C256" s="67"/>
    </row>
    <row r="257" spans="3:3" x14ac:dyDescent="0.25">
      <c r="C257" s="67"/>
    </row>
    <row r="258" spans="3:3" x14ac:dyDescent="0.25">
      <c r="C258" s="67"/>
    </row>
    <row r="259" spans="3:3" x14ac:dyDescent="0.25">
      <c r="C259" s="67"/>
    </row>
    <row r="260" spans="3:3" x14ac:dyDescent="0.25">
      <c r="C260" s="67"/>
    </row>
    <row r="261" spans="3:3" x14ac:dyDescent="0.25">
      <c r="C261" s="67"/>
    </row>
    <row r="262" spans="3:3" x14ac:dyDescent="0.25">
      <c r="C262" s="67"/>
    </row>
    <row r="263" spans="3:3" x14ac:dyDescent="0.25">
      <c r="C263" s="67"/>
    </row>
    <row r="264" spans="3:3" x14ac:dyDescent="0.25">
      <c r="C264" s="67"/>
    </row>
    <row r="265" spans="3:3" x14ac:dyDescent="0.25">
      <c r="C265" s="67"/>
    </row>
    <row r="266" spans="3:3" x14ac:dyDescent="0.25">
      <c r="C266" s="67"/>
    </row>
    <row r="267" spans="3:3" x14ac:dyDescent="0.25">
      <c r="C267" s="67"/>
    </row>
    <row r="268" spans="3:3" x14ac:dyDescent="0.25">
      <c r="C268" s="67"/>
    </row>
    <row r="269" spans="3:3" x14ac:dyDescent="0.25">
      <c r="C269" s="67"/>
    </row>
    <row r="270" spans="3:3" x14ac:dyDescent="0.25">
      <c r="C270" s="67"/>
    </row>
    <row r="271" spans="3:3" x14ac:dyDescent="0.25">
      <c r="C271" s="67"/>
    </row>
    <row r="272" spans="3:3" x14ac:dyDescent="0.25">
      <c r="C272" s="67"/>
    </row>
    <row r="273" spans="3:3" x14ac:dyDescent="0.25">
      <c r="C273" s="67"/>
    </row>
    <row r="274" spans="3:3" x14ac:dyDescent="0.25">
      <c r="C274" s="67"/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19</vt:i4>
      </vt:variant>
    </vt:vector>
  </HeadingPairs>
  <TitlesOfParts>
    <vt:vector size="29" baseType="lpstr">
      <vt:lpstr>BD</vt:lpstr>
      <vt:lpstr>Récap</vt:lpstr>
      <vt:lpstr>Stock</vt:lpstr>
      <vt:lpstr>-</vt:lpstr>
      <vt:lpstr>Échéancier Sept </vt:lpstr>
      <vt:lpstr>Échéancier Octo</vt:lpstr>
      <vt:lpstr>Échéancier Nov</vt:lpstr>
      <vt:lpstr>Échéancier Déc</vt:lpstr>
      <vt:lpstr>Échéancier Janv 23</vt:lpstr>
      <vt:lpstr>Paramètre</vt:lpstr>
      <vt:lpstr>ArticleStock</vt:lpstr>
      <vt:lpstr>fournisseur</vt:lpstr>
      <vt:lpstr>FournisseurStock</vt:lpstr>
      <vt:lpstr>Modalité01</vt:lpstr>
      <vt:lpstr>Modalité09</vt:lpstr>
      <vt:lpstr>Modalité10</vt:lpstr>
      <vt:lpstr>Modalité12</vt:lpstr>
      <vt:lpstr>ModalitéOct</vt:lpstr>
      <vt:lpstr>Montant01</vt:lpstr>
      <vt:lpstr>Montant09</vt:lpstr>
      <vt:lpstr>Montant10</vt:lpstr>
      <vt:lpstr>Montant12</vt:lpstr>
      <vt:lpstr>MontantOct</vt:lpstr>
      <vt:lpstr>Nom_Clients</vt:lpstr>
      <vt:lpstr>Nom_Fournisseur</vt:lpstr>
      <vt:lpstr>Stock</vt:lpstr>
      <vt:lpstr>TC</vt:lpstr>
      <vt:lpstr>TC_1</vt:lpstr>
      <vt:lpstr>TC_2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USER</cp:lastModifiedBy>
  <cp:lastPrinted>2022-11-18T15:18:45Z</cp:lastPrinted>
  <dcterms:created xsi:type="dcterms:W3CDTF">2020-08-13T17:27:18Z</dcterms:created>
  <dcterms:modified xsi:type="dcterms:W3CDTF">2022-11-18T15:54:27Z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