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Rémy\Desktop\"/>
    </mc:Choice>
  </mc:AlternateContent>
  <xr:revisionPtr revIDLastSave="0" documentId="13_ncr:1_{ECF306EB-CBE6-4F74-8334-CC1D37A0B97C}" xr6:coauthVersionLast="47" xr6:coauthVersionMax="47" xr10:uidLastSave="{00000000-0000-0000-0000-000000000000}"/>
  <bookViews>
    <workbookView xWindow="-120" yWindow="-120" windowWidth="24240" windowHeight="13140" tabRatio="710" activeTab="1" xr2:uid="{F07CF18A-B525-4D2C-ADBA-F80A9C850038}"/>
  </bookViews>
  <sheets>
    <sheet name="Estimation" sheetId="21" r:id="rId1"/>
    <sheet name="TDB" sheetId="24" r:id="rId2"/>
  </sheets>
  <definedNames>
    <definedName name="_xlnm._FilterDatabase" localSheetId="0" hidden="1">Estimation!$A$11:$K$11</definedName>
  </definedNames>
  <calcPr calcId="191029"/>
  <pivotCaches>
    <pivotCache cacheId="5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8" i="24" l="1"/>
  <c r="U9" i="24"/>
  <c r="U10" i="24"/>
  <c r="U7" i="24"/>
  <c r="U11" i="24" l="1"/>
  <c r="V11" i="24" s="1"/>
  <c r="I10" i="21"/>
  <c r="H10" i="21"/>
  <c r="G10" i="21"/>
  <c r="B10" i="21"/>
  <c r="V8" i="24" l="1"/>
  <c r="V9" i="24"/>
  <c r="V7" i="24"/>
  <c r="V10" i="24"/>
  <c r="G9" i="21"/>
  <c r="H9" i="21"/>
  <c r="I9" i="21"/>
  <c r="F5" i="21" l="1"/>
  <c r="F8" i="21" s="1"/>
  <c r="G8" i="21"/>
  <c r="I6" i="21"/>
  <c r="I7" i="21"/>
  <c r="I5" i="21"/>
  <c r="D8" i="21"/>
  <c r="E8" i="21"/>
  <c r="J8" i="21"/>
  <c r="K6" i="21"/>
  <c r="K7" i="21"/>
  <c r="K5" i="21"/>
  <c r="L7" i="21" l="1"/>
  <c r="L6" i="21"/>
  <c r="L5" i="21"/>
  <c r="L8" i="2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Rémy</author>
  </authors>
  <commentList>
    <comment ref="D5" authorId="0" shapeId="0" xr:uid="{5D6AF61E-C9B5-4ABB-A334-20BFEFA9508A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nicola
marty
castor
garat
murillo
amiel
artigues
verardo
llabarena
sandres
fabreguettes
scheffler
biasini x 2
damon
de nadai
grandhai
mhamdy
gaillac
galley
garcia
victorion
criscuolo
blouin
garcia amandine</t>
        </r>
      </text>
    </comment>
    <comment ref="E5" authorId="0" shapeId="0" xr:uid="{0D7B4920-8853-427E-9C8D-3A04AF9E41F6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biasini</t>
        </r>
      </text>
    </comment>
    <comment ref="J5" authorId="0" shapeId="0" xr:uid="{0492DFAF-1E9B-44BF-AADD-7011AB9D942C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verardo
castor</t>
        </r>
      </text>
    </comment>
    <comment ref="D6" authorId="0" shapeId="0" xr:uid="{AB1E73AC-9952-4F48-A951-138E210CBE72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bounel
bouhet x 2
rul
leininger
burali
eleyou
becquerel
jasinski
biasini</t>
        </r>
      </text>
    </comment>
    <comment ref="D7" authorId="0" shapeId="0" xr:uid="{AD118BED-205C-4F3F-A104-0D0DF37BBE8B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roussel
prot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Rémy</author>
  </authors>
  <commentList>
    <comment ref="A1" authorId="0" shapeId="0" xr:uid="{8DEAF360-C47A-4797-9BFE-C2181A2F1F02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ajout total annuel tous confondus
tx transfo annuel</t>
        </r>
      </text>
    </comment>
    <comment ref="F1" authorId="0" shapeId="0" xr:uid="{24E7CCF1-807D-4F8E-91DC-257688A8331C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ajout colonnes totaux / sources </t>
        </r>
      </text>
    </comment>
    <comment ref="K1" authorId="0" shapeId="0" xr:uid="{6F39BCFA-CB87-43C5-9F5C-9BC495BAC8EE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totaux par type de demande</t>
        </r>
      </text>
    </comment>
    <comment ref="P1" authorId="0" shapeId="0" xr:uid="{345622CF-DBBD-451C-AAAF-98DF1E5ED5F1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tx refus / tx en cours / type</t>
        </r>
      </text>
    </comment>
    <comment ref="K14" authorId="0" shapeId="0" xr:uid="{4D2C0B7B-7633-4794-81E2-3637CD394FED}">
      <text>
        <r>
          <rPr>
            <b/>
            <sz val="9"/>
            <color indexed="81"/>
            <rFont val="Tahoma"/>
            <family val="2"/>
          </rPr>
          <t>Rémy:</t>
        </r>
        <r>
          <rPr>
            <sz val="9"/>
            <color indexed="81"/>
            <rFont val="Tahoma"/>
            <family val="2"/>
          </rPr>
          <t xml:space="preserve">
ajout % par secteur</t>
        </r>
      </text>
    </comment>
  </commentList>
</comments>
</file>

<file path=xl/sharedStrings.xml><?xml version="1.0" encoding="utf-8"?>
<sst xmlns="http://schemas.openxmlformats.org/spreadsheetml/2006/main" count="467" uniqueCount="129">
  <si>
    <t>tx transformation</t>
  </si>
  <si>
    <t>Total général</t>
  </si>
  <si>
    <t>dernière maj le</t>
  </si>
  <si>
    <t>x</t>
  </si>
  <si>
    <t>type</t>
  </si>
  <si>
    <t>mandat gagné</t>
  </si>
  <si>
    <t>tx refus</t>
  </si>
  <si>
    <t>nb avis de valeur</t>
  </si>
  <si>
    <t>estim</t>
  </si>
  <si>
    <t>nature</t>
  </si>
  <si>
    <t>fin de défisq</t>
  </si>
  <si>
    <t>nb KO</t>
  </si>
  <si>
    <t>en cours</t>
  </si>
  <si>
    <t>tx  d'en cours</t>
  </si>
  <si>
    <t>simple estim</t>
  </si>
  <si>
    <t>vérif</t>
  </si>
  <si>
    <t>motif demande</t>
  </si>
  <si>
    <t>évaluation valeur vénale pour vente</t>
  </si>
  <si>
    <t>revente investissement</t>
  </si>
  <si>
    <t>nom</t>
  </si>
  <si>
    <t>commune</t>
  </si>
  <si>
    <t>motif refus ou attente</t>
  </si>
  <si>
    <t>obs</t>
  </si>
  <si>
    <t>source</t>
  </si>
  <si>
    <t>Étiquettes de lignes</t>
  </si>
  <si>
    <t>(Tous)</t>
  </si>
  <si>
    <t>MOTIF DEMANDE</t>
  </si>
  <si>
    <t>RÉPARTITION / SECTEUR</t>
  </si>
  <si>
    <t>ÉTAT ANNUEL</t>
  </si>
  <si>
    <t>MOTIF REFUS OU EN-COURS</t>
  </si>
  <si>
    <t>année</t>
  </si>
  <si>
    <t>RÉPARTITION / SOURCE</t>
  </si>
  <si>
    <t>Somme de total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</si>
  <si>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</si>
  <si>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</si>
  <si>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</si>
  <si>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</si>
  <si>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</si>
  <si>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</si>
  <si>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</si>
  <si>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</si>
  <si>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</si>
  <si>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</si>
  <si>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</si>
  <si>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</si>
  <si>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</si>
  <si>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</si>
  <si>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</si>
  <si>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</si>
  <si>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</si>
  <si>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</si>
  <si>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</si>
  <si>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</si>
  <si>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</si>
  <si>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</si>
  <si>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</si>
  <si>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</si>
  <si>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</si>
  <si>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</si>
  <si>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</si>
  <si>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</si>
  <si>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</si>
  <si>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</si>
  <si>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</si>
  <si>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</si>
  <si>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</si>
  <si>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</si>
  <si>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</si>
  <si>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</si>
  <si>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</si>
  <si>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</si>
  <si>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</si>
  <si>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</si>
  <si>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</si>
  <si>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</si>
  <si>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</si>
  <si>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</si>
  <si>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</si>
  <si>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</si>
  <si>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</si>
  <si>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</si>
  <si>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</si>
  <si>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</si>
  <si>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</si>
  <si>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</si>
  <si>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</si>
  <si>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</si>
  <si>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type 3</t>
  </si>
  <si>
    <t>type 1</t>
  </si>
  <si>
    <t>type 2</t>
  </si>
  <si>
    <t>type 4</t>
  </si>
  <si>
    <t>commune 1</t>
  </si>
  <si>
    <t>commune 2</t>
  </si>
  <si>
    <t>commune 3</t>
  </si>
  <si>
    <t>commune 4</t>
  </si>
  <si>
    <t>commune 5</t>
  </si>
  <si>
    <t>commune 6</t>
  </si>
  <si>
    <t>commune 7</t>
  </si>
  <si>
    <t>commune 8</t>
  </si>
  <si>
    <t>source 1</t>
  </si>
  <si>
    <t>source 2</t>
  </si>
  <si>
    <t>source 3</t>
  </si>
  <si>
    <t>source 4</t>
  </si>
  <si>
    <t>source 5</t>
  </si>
  <si>
    <t>source 6</t>
  </si>
  <si>
    <t>source 7</t>
  </si>
  <si>
    <t>demande 1 (succession, donation…)</t>
  </si>
  <si>
    <t>demande 1</t>
  </si>
  <si>
    <t>demande 2</t>
  </si>
  <si>
    <t>demande 3</t>
  </si>
  <si>
    <t>demande 4</t>
  </si>
  <si>
    <t>contrat gagné</t>
  </si>
  <si>
    <t>contrat KO</t>
  </si>
  <si>
    <t>contrat en cours</t>
  </si>
  <si>
    <t>motif 1</t>
  </si>
  <si>
    <t>motif 2</t>
  </si>
  <si>
    <t>motif 3</t>
  </si>
  <si>
    <t>motif 4</t>
  </si>
  <si>
    <t>motif 5</t>
  </si>
  <si>
    <t>motif 6</t>
  </si>
  <si>
    <t>motif 7</t>
  </si>
  <si>
    <t>motif 8</t>
  </si>
  <si>
    <t xml:space="preserve"> gagné</t>
  </si>
  <si>
    <t xml:space="preserve"> KO</t>
  </si>
  <si>
    <t xml:space="preserve"> en cours</t>
  </si>
  <si>
    <t>total R+S</t>
  </si>
  <si>
    <t>%</t>
  </si>
  <si>
    <t>objectif de résultat à partir du TCD</t>
  </si>
  <si>
    <t>résultat erroné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</si>
</sst>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[$-F800]dddd\,\ mmmm\ dd\,\ yyyy"/>
    <numFmt numFmtId="169" formatCode="0.0%"/>
  </numFmts>
  <fonts count="1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FFCC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66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Alignment="1">
      <alignment horizontal="center" vertical="center"/>
    </xf>
    <xf numFmtId="0" fontId="2" fillId="7" borderId="4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8" fillId="6" borderId="0" xfId="0" applyFont="1" applyFill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0" fontId="0" fillId="0" borderId="3" xfId="1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0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69" fontId="0" fillId="0" borderId="3" xfId="1" applyNumberFormat="1" applyFont="1" applyBorder="1" applyAlignment="1">
      <alignment horizontal="center" vertical="center" wrapText="1"/>
    </xf>
    <xf numFmtId="1" fontId="0" fillId="0" borderId="3" xfId="1" applyNumberFormat="1" applyFont="1" applyBorder="1" applyAlignment="1">
      <alignment horizontal="center" vertical="center"/>
    </xf>
    <xf numFmtId="169" fontId="0" fillId="0" borderId="3" xfId="1" applyNumberFormat="1" applyFont="1" applyBorder="1" applyAlignment="1">
      <alignment horizontal="center" vertical="center"/>
    </xf>
    <xf numFmtId="1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9" fontId="6" fillId="0" borderId="0" xfId="1" applyNumberFormat="1" applyFont="1" applyAlignment="1">
      <alignment horizontal="center" vertical="center"/>
    </xf>
    <xf numFmtId="9" fontId="0" fillId="0" borderId="0" xfId="1" applyFont="1"/>
    <xf numFmtId="0" fontId="0" fillId="0" borderId="1" xfId="0" applyBorder="1" applyAlignment="1">
      <alignment horizontal="center" vertical="center" wrapText="1"/>
    </xf>
    <xf numFmtId="166" fontId="8" fillId="6" borderId="0" xfId="0" applyNumberFormat="1" applyFont="1" applyFill="1" applyAlignment="1">
      <alignment horizontal="left" vertical="center"/>
    </xf>
    <xf numFmtId="0" fontId="11" fillId="2" borderId="0" xfId="0" applyFont="1" applyFill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10" fillId="7" borderId="6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8" borderId="6" xfId="0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vertical="center" wrapText="1"/>
    </xf>
    <xf numFmtId="0" fontId="0" fillId="5" borderId="0" xfId="0" applyFill="1"/>
    <xf numFmtId="0" fontId="0" fillId="5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157"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0"/>
        </top>
        <bottom style="thin">
          <color indexed="64"/>
        </bottom>
      </border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left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</dxfs>
  <tableStyles count="0" defaultTableStyle="TableStyleMedium2" defaultPivotStyle="PivotStyleLight16"/>
  <colors>
    <mruColors>
      <color rgb="FFFF9966"/>
      <color rgb="FFFFFFCC"/>
      <color rgb="FFFFEB84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Relationship Id="rId22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Remy Carreres" id="{0FFBADAE-A0CC-4CC1-9BB6-4FACB7EB51F4}" userId="S::remy.carreres@inodex3d.com::d2d16445-25ac-4cbe-bc4a-543d614fc625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émy" refreshedDate="44650.86407048611" createdVersion="7" refreshedVersion="7" minRefreshableVersion="3" recordCount="54" xr:uid="{1B5F512B-6036-4F56-A270-1AAA58E0A493}">
  <cacheSource type="worksheet">
    <worksheetSource ref="A11:K65" sheet="Estimation"/>
  </cacheSource>
  <cacheFields count="12">
    <cacheField name="année" numFmtId="0">
      <sharedItems containsSemiMixedTypes="0" containsString="0" containsNumber="1" containsInteger="1" minValue="2021" maxValue="2022" count="2">
        <n v="2021"/>
        <n v="2022"/>
      </sharedItems>
    </cacheField>
    <cacheField name="nom" numFmtId="0">
      <sharedItems count="106">
        <s v="nom 1"/>
        <s v="nom 2"/>
        <s v="nom 3"/>
        <s v="nom 4"/>
        <s v="nom 5"/>
        <s v="nom 6"/>
        <s v="nom 7"/>
        <s v="nom 8"/>
        <s v="nom 9"/>
        <s v="nom 10"/>
        <s v="nom 11"/>
        <s v="nom 12"/>
        <s v="nom 13"/>
        <s v="nom 14"/>
        <s v="nom 15"/>
        <s v="nom 16"/>
        <s v="nom 17"/>
        <s v="nom 18"/>
        <s v="nom 19"/>
        <s v="nom 20"/>
        <s v="nom 21"/>
        <s v="nom 22"/>
        <s v="nom 23"/>
        <s v="nom 24"/>
        <s v="nom 25"/>
        <s v="nom 26"/>
        <s v="nom 27"/>
        <s v="nom 28"/>
        <s v="nom 29"/>
        <s v="nom 30"/>
        <s v="nom 31"/>
        <s v="nom 32"/>
        <s v="nom 33"/>
        <s v="nom 34"/>
        <s v="nom 35"/>
        <s v="nom 36"/>
        <s v="nom 37"/>
        <s v="nom 38"/>
        <s v="nom 39"/>
        <s v="nom 40"/>
        <s v="nom 41"/>
        <s v="nom 42"/>
        <s v="nom 43"/>
        <s v="nom 44"/>
        <s v="nom 45"/>
        <s v="nom 46"/>
        <s v="nom 47"/>
        <s v="nom 48"/>
        <s v="nom 49"/>
        <s v="nom 50"/>
        <s v="nom 51"/>
        <s v="nom 52"/>
        <s v="nom 53"/>
        <s v="nom 54"/>
        <s v="fonade" u="1"/>
        <s v="dolorido" u="1"/>
        <s v="biasini 2" u="1"/>
        <s v="fabreguettes" u="1"/>
        <s v="boué-séguesse" u="1"/>
        <s v="ferreira" u="1"/>
        <s v="de nadai" u="1"/>
        <s v="becquerel" u="1"/>
        <s v="garcia" u="1"/>
        <s v="ramos" u="1"/>
        <s v="garcia a" u="1"/>
        <s v="rul" u="1"/>
        <s v="vidal" u="1"/>
        <s v="lamouroux" u="1"/>
        <s v="criscuolo" u="1"/>
        <s v="moro" u="1"/>
        <s v="gaillac" u="1"/>
        <s v="bouhet" u="1"/>
        <s v="beckrish" u="1"/>
        <s v="eleyou" u="1"/>
        <s v="biasini 4" u="1"/>
        <s v="haggai" u="1"/>
        <s v="grandhaie" u="1"/>
        <s v="blouin" u="1"/>
        <s v="sandres" u="1"/>
        <s v="mc donald" u="1"/>
        <s v="burali" u="1"/>
        <s v="gaillac 2" u="1"/>
        <s v="leininger" u="1"/>
        <s v="castor" u="1"/>
        <s v="clapie" u="1"/>
        <s v="artigues" u="1"/>
        <s v="fabre" u="1"/>
        <s v="mhamdy" u="1"/>
        <s v="jasinski" u="1"/>
        <s v="galley" u="1"/>
        <s v="biasini 3" u="1"/>
        <s v="victorion" u="1"/>
        <s v="marty" u="1"/>
        <s v="scheffler" u="1"/>
        <s v="salat" u="1"/>
        <s v="rodriguez" u="1"/>
        <s v="biasini" u="1"/>
        <s v="garat" u="1"/>
        <s v="nicolas" u="1"/>
        <s v="rolfo" u="1"/>
        <s v="ona" u="1"/>
        <s v="verardo" u="1"/>
        <s v="murillo" u="1"/>
        <s v="llabarena" u="1"/>
        <s v="virot" u="1"/>
        <s v="damon" u="1"/>
      </sharedItems>
    </cacheField>
    <cacheField name="type" numFmtId="0">
      <sharedItems/>
    </cacheField>
    <cacheField name="commune" numFmtId="0">
      <sharedItems count="27">
        <s v="commune 1"/>
        <s v="commune 2"/>
        <s v="commune 3"/>
        <s v="commune 5"/>
        <s v="commune 6"/>
        <s v="commune 7"/>
        <s v="commune 8"/>
        <s v="commune 4"/>
        <s v="toulouse" u="1"/>
        <s v="colomiers" u="1"/>
        <s v="roquettes" u="1"/>
        <s v="seysses" u="1"/>
        <s v="fontenilles" u="1"/>
        <s v="balma" u="1"/>
        <s v="muret" u="1"/>
        <s v="frouzins / seysses" u="1"/>
        <s v="frouzins" u="1"/>
        <s v="cugnaux" u="1"/>
        <s v="fonsorbes" u="1"/>
        <s v="roques" u="1"/>
        <s v="saiguède" u="1"/>
        <s v="villeneuve tolosane" u="1"/>
        <s v="st simon" u="1"/>
        <s v="estantens" u="1"/>
        <s v="bruguières" u="1"/>
        <s v="portet sur garonne" u="1"/>
        <s v="tournefeuille" u="1"/>
      </sharedItems>
    </cacheField>
    <cacheField name="source" numFmtId="0">
      <sharedItems count="15">
        <s v="source 1"/>
        <s v="source 2"/>
        <s v="source 3"/>
        <s v="source 4"/>
        <s v="source 5"/>
        <s v="source 6"/>
        <s v="source 7"/>
        <s v="courrier" u="1"/>
        <s v="visite agence" u="1"/>
        <s v="appel perm" u="1"/>
        <s v="perm" u="1"/>
        <s v="BDD FL" u="1"/>
        <s v="réseau" u="1"/>
        <s v="prosp terrain" u="1"/>
        <s v="réorientation" u="1"/>
      </sharedItems>
    </cacheField>
    <cacheField name="motif demande" numFmtId="0">
      <sharedItems count="8">
        <s v="demande 1"/>
        <s v="demande 2"/>
        <s v="demande 3"/>
        <s v="demande 4"/>
        <s v="avis notaire" u="1"/>
        <s v="évaluer pr info" u="1"/>
        <s v="évaluer pr vendre" u="1"/>
        <s v="fin defisq" u="1"/>
      </sharedItems>
    </cacheField>
    <cacheField name="contrat gagné" numFmtId="0">
      <sharedItems containsBlank="1"/>
    </cacheField>
    <cacheField name="contrat KO" numFmtId="0">
      <sharedItems containsBlank="1"/>
    </cacheField>
    <cacheField name="contrat en cours" numFmtId="0">
      <sharedItems containsBlank="1"/>
    </cacheField>
    <cacheField name="motif refus ou attente" numFmtId="0">
      <sharedItems containsBlank="1" count="17">
        <s v="motif 1"/>
        <s v="motif 5"/>
        <s v="motif 3"/>
        <s v="motif 2"/>
        <s v="motif 7"/>
        <s v="motif 8"/>
        <m/>
        <s v="motif 4"/>
        <s v="motif 6"/>
        <s v="absence de réponse malgrès relances" u="1"/>
        <s v="projet de vente non engagé" u="1"/>
        <s v="créer relation pour vente future" u="1"/>
        <s v="demande notaire" u="1"/>
        <s v="concurrence engagée" u="1"/>
        <s v="décision non prise" u="1"/>
        <s v="vente pap" u="1"/>
        <s v="projet suivant pas encore engagé" u="1"/>
      </sharedItems>
    </cacheField>
    <cacheField name="obs" numFmtId="0">
      <sharedItems containsNonDate="0" containsString="0" containsBlank="1"/>
    </cacheField>
    <cacheField name="total" numFmtId="0" formula="'contrat KO' +'contrat en cour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x v="0"/>
    <x v="0"/>
    <s v="type 3"/>
    <x v="0"/>
    <x v="0"/>
    <x v="0"/>
    <m/>
    <m/>
    <s v="x"/>
    <x v="0"/>
    <m/>
  </r>
  <r>
    <x v="0"/>
    <x v="1"/>
    <s v="type 4"/>
    <x v="0"/>
    <x v="0"/>
    <x v="1"/>
    <m/>
    <m/>
    <s v="x"/>
    <x v="1"/>
    <m/>
  </r>
  <r>
    <x v="0"/>
    <x v="2"/>
    <s v="type 1"/>
    <x v="1"/>
    <x v="1"/>
    <x v="0"/>
    <m/>
    <s v="x"/>
    <m/>
    <x v="2"/>
    <m/>
  </r>
  <r>
    <x v="0"/>
    <x v="3"/>
    <s v="type 1"/>
    <x v="2"/>
    <x v="1"/>
    <x v="0"/>
    <m/>
    <s v="x"/>
    <m/>
    <x v="2"/>
    <m/>
  </r>
  <r>
    <x v="0"/>
    <x v="4"/>
    <s v="type 4"/>
    <x v="3"/>
    <x v="2"/>
    <x v="1"/>
    <m/>
    <m/>
    <s v="x"/>
    <x v="3"/>
    <m/>
  </r>
  <r>
    <x v="0"/>
    <x v="5"/>
    <s v="type 2"/>
    <x v="4"/>
    <x v="0"/>
    <x v="1"/>
    <m/>
    <s v="x"/>
    <m/>
    <x v="4"/>
    <m/>
  </r>
  <r>
    <x v="0"/>
    <x v="6"/>
    <s v="type 1"/>
    <x v="5"/>
    <x v="3"/>
    <x v="1"/>
    <m/>
    <m/>
    <s v="x"/>
    <x v="1"/>
    <m/>
  </r>
  <r>
    <x v="0"/>
    <x v="7"/>
    <s v="type 3"/>
    <x v="1"/>
    <x v="4"/>
    <x v="1"/>
    <m/>
    <m/>
    <s v="x"/>
    <x v="0"/>
    <m/>
  </r>
  <r>
    <x v="0"/>
    <x v="8"/>
    <s v="type 1"/>
    <x v="0"/>
    <x v="0"/>
    <x v="0"/>
    <m/>
    <s v="x"/>
    <m/>
    <x v="2"/>
    <m/>
  </r>
  <r>
    <x v="0"/>
    <x v="9"/>
    <s v="type 1"/>
    <x v="2"/>
    <x v="5"/>
    <x v="1"/>
    <m/>
    <m/>
    <s v="x"/>
    <x v="1"/>
    <m/>
  </r>
  <r>
    <x v="0"/>
    <x v="10"/>
    <s v="type 1"/>
    <x v="6"/>
    <x v="0"/>
    <x v="1"/>
    <m/>
    <s v="x"/>
    <m/>
    <x v="5"/>
    <m/>
  </r>
  <r>
    <x v="0"/>
    <x v="11"/>
    <s v="type 1"/>
    <x v="2"/>
    <x v="0"/>
    <x v="2"/>
    <m/>
    <s v="x"/>
    <m/>
    <x v="2"/>
    <m/>
  </r>
  <r>
    <x v="0"/>
    <x v="12"/>
    <s v="type 1"/>
    <x v="7"/>
    <x v="2"/>
    <x v="0"/>
    <m/>
    <s v="x"/>
    <m/>
    <x v="2"/>
    <m/>
  </r>
  <r>
    <x v="0"/>
    <x v="13"/>
    <s v="type 1"/>
    <x v="0"/>
    <x v="0"/>
    <x v="1"/>
    <m/>
    <m/>
    <s v="x"/>
    <x v="1"/>
    <m/>
  </r>
  <r>
    <x v="0"/>
    <x v="14"/>
    <s v="type 2"/>
    <x v="2"/>
    <x v="2"/>
    <x v="1"/>
    <m/>
    <m/>
    <s v="x"/>
    <x v="1"/>
    <m/>
  </r>
  <r>
    <x v="0"/>
    <x v="15"/>
    <s v="type 2"/>
    <x v="2"/>
    <x v="2"/>
    <x v="1"/>
    <s v="x"/>
    <m/>
    <m/>
    <x v="6"/>
    <m/>
  </r>
  <r>
    <x v="0"/>
    <x v="16"/>
    <s v="type 1"/>
    <x v="0"/>
    <x v="6"/>
    <x v="1"/>
    <s v="x"/>
    <m/>
    <m/>
    <x v="6"/>
    <m/>
  </r>
  <r>
    <x v="0"/>
    <x v="17"/>
    <s v="type 4"/>
    <x v="7"/>
    <x v="2"/>
    <x v="2"/>
    <m/>
    <m/>
    <s v="x"/>
    <x v="0"/>
    <m/>
  </r>
  <r>
    <x v="0"/>
    <x v="18"/>
    <s v="type 1"/>
    <x v="0"/>
    <x v="5"/>
    <x v="0"/>
    <m/>
    <m/>
    <s v="x"/>
    <x v="2"/>
    <m/>
  </r>
  <r>
    <x v="0"/>
    <x v="19"/>
    <s v="type 1"/>
    <x v="7"/>
    <x v="2"/>
    <x v="1"/>
    <m/>
    <s v="x"/>
    <m/>
    <x v="4"/>
    <m/>
  </r>
  <r>
    <x v="0"/>
    <x v="20"/>
    <s v="type 1"/>
    <x v="7"/>
    <x v="2"/>
    <x v="2"/>
    <m/>
    <m/>
    <s v="x"/>
    <x v="3"/>
    <m/>
  </r>
  <r>
    <x v="0"/>
    <x v="21"/>
    <s v="type 1"/>
    <x v="6"/>
    <x v="1"/>
    <x v="0"/>
    <m/>
    <s v="x"/>
    <m/>
    <x v="2"/>
    <m/>
  </r>
  <r>
    <x v="0"/>
    <x v="22"/>
    <s v="type 1"/>
    <x v="5"/>
    <x v="0"/>
    <x v="1"/>
    <m/>
    <m/>
    <s v="x"/>
    <x v="1"/>
    <m/>
  </r>
  <r>
    <x v="0"/>
    <x v="23"/>
    <s v="type 1"/>
    <x v="1"/>
    <x v="3"/>
    <x v="1"/>
    <m/>
    <m/>
    <s v="x"/>
    <x v="0"/>
    <m/>
  </r>
  <r>
    <x v="0"/>
    <x v="24"/>
    <s v="type 1"/>
    <x v="3"/>
    <x v="2"/>
    <x v="1"/>
    <s v="x"/>
    <m/>
    <m/>
    <x v="6"/>
    <m/>
  </r>
  <r>
    <x v="0"/>
    <x v="25"/>
    <s v="type 1"/>
    <x v="4"/>
    <x v="6"/>
    <x v="1"/>
    <m/>
    <m/>
    <s v="x"/>
    <x v="0"/>
    <m/>
  </r>
  <r>
    <x v="0"/>
    <x v="26"/>
    <s v="type 1"/>
    <x v="0"/>
    <x v="5"/>
    <x v="1"/>
    <m/>
    <m/>
    <s v="x"/>
    <x v="3"/>
    <m/>
  </r>
  <r>
    <x v="0"/>
    <x v="27"/>
    <s v="type 1"/>
    <x v="1"/>
    <x v="0"/>
    <x v="1"/>
    <m/>
    <m/>
    <s v="x"/>
    <x v="3"/>
    <m/>
  </r>
  <r>
    <x v="0"/>
    <x v="28"/>
    <s v="type 1"/>
    <x v="7"/>
    <x v="2"/>
    <x v="1"/>
    <m/>
    <m/>
    <s v="x"/>
    <x v="0"/>
    <m/>
  </r>
  <r>
    <x v="0"/>
    <x v="29"/>
    <s v="type 1"/>
    <x v="0"/>
    <x v="6"/>
    <x v="2"/>
    <m/>
    <s v="x"/>
    <m/>
    <x v="2"/>
    <m/>
  </r>
  <r>
    <x v="0"/>
    <x v="30"/>
    <s v="type 1"/>
    <x v="1"/>
    <x v="3"/>
    <x v="2"/>
    <m/>
    <s v="x"/>
    <m/>
    <x v="0"/>
    <m/>
  </r>
  <r>
    <x v="0"/>
    <x v="31"/>
    <s v="type 1"/>
    <x v="1"/>
    <x v="0"/>
    <x v="0"/>
    <m/>
    <m/>
    <s v="x"/>
    <x v="2"/>
    <m/>
  </r>
  <r>
    <x v="0"/>
    <x v="32"/>
    <s v="type 1"/>
    <x v="1"/>
    <x v="2"/>
    <x v="1"/>
    <m/>
    <m/>
    <s v="x"/>
    <x v="0"/>
    <m/>
  </r>
  <r>
    <x v="0"/>
    <x v="33"/>
    <s v="type 1"/>
    <x v="7"/>
    <x v="0"/>
    <x v="0"/>
    <m/>
    <s v="x"/>
    <m/>
    <x v="2"/>
    <m/>
  </r>
  <r>
    <x v="0"/>
    <x v="34"/>
    <s v="type 1"/>
    <x v="2"/>
    <x v="5"/>
    <x v="1"/>
    <m/>
    <m/>
    <s v="x"/>
    <x v="0"/>
    <m/>
  </r>
  <r>
    <x v="0"/>
    <x v="35"/>
    <s v="type 1"/>
    <x v="7"/>
    <x v="5"/>
    <x v="1"/>
    <s v="x"/>
    <m/>
    <m/>
    <x v="6"/>
    <m/>
  </r>
  <r>
    <x v="0"/>
    <x v="36"/>
    <s v="type 1"/>
    <x v="7"/>
    <x v="5"/>
    <x v="1"/>
    <s v="x"/>
    <m/>
    <m/>
    <x v="6"/>
    <m/>
  </r>
  <r>
    <x v="0"/>
    <x v="37"/>
    <s v="type 1"/>
    <x v="7"/>
    <x v="2"/>
    <x v="1"/>
    <m/>
    <m/>
    <s v="x"/>
    <x v="0"/>
    <m/>
  </r>
  <r>
    <x v="0"/>
    <x v="38"/>
    <s v="type 1"/>
    <x v="3"/>
    <x v="2"/>
    <x v="2"/>
    <m/>
    <m/>
    <s v="x"/>
    <x v="0"/>
    <m/>
  </r>
  <r>
    <x v="0"/>
    <x v="39"/>
    <s v="type 1"/>
    <x v="7"/>
    <x v="2"/>
    <x v="1"/>
    <s v="x"/>
    <m/>
    <m/>
    <x v="6"/>
    <m/>
  </r>
  <r>
    <x v="0"/>
    <x v="40"/>
    <s v="type 2"/>
    <x v="1"/>
    <x v="2"/>
    <x v="1"/>
    <m/>
    <s v="x"/>
    <m/>
    <x v="7"/>
    <m/>
  </r>
  <r>
    <x v="0"/>
    <x v="41"/>
    <s v="type 1"/>
    <x v="3"/>
    <x v="3"/>
    <x v="2"/>
    <m/>
    <m/>
    <s v="x"/>
    <x v="0"/>
    <m/>
  </r>
  <r>
    <x v="0"/>
    <x v="42"/>
    <s v="type 1"/>
    <x v="0"/>
    <x v="5"/>
    <x v="0"/>
    <m/>
    <s v="x"/>
    <m/>
    <x v="2"/>
    <m/>
  </r>
  <r>
    <x v="1"/>
    <x v="43"/>
    <s v="type 1"/>
    <x v="2"/>
    <x v="0"/>
    <x v="0"/>
    <m/>
    <s v="x"/>
    <m/>
    <x v="2"/>
    <m/>
  </r>
  <r>
    <x v="1"/>
    <x v="44"/>
    <s v="type 4"/>
    <x v="0"/>
    <x v="0"/>
    <x v="2"/>
    <m/>
    <m/>
    <s v="x"/>
    <x v="0"/>
    <m/>
  </r>
  <r>
    <x v="1"/>
    <x v="45"/>
    <s v="type 1"/>
    <x v="0"/>
    <x v="0"/>
    <x v="2"/>
    <m/>
    <m/>
    <s v="x"/>
    <x v="0"/>
    <m/>
  </r>
  <r>
    <x v="1"/>
    <x v="46"/>
    <s v="type 1"/>
    <x v="3"/>
    <x v="5"/>
    <x v="1"/>
    <m/>
    <m/>
    <s v="x"/>
    <x v="1"/>
    <m/>
  </r>
  <r>
    <x v="1"/>
    <x v="47"/>
    <s v="type 2"/>
    <x v="3"/>
    <x v="6"/>
    <x v="1"/>
    <m/>
    <m/>
    <s v="x"/>
    <x v="0"/>
    <m/>
  </r>
  <r>
    <x v="1"/>
    <x v="48"/>
    <s v="type 2"/>
    <x v="3"/>
    <x v="6"/>
    <x v="1"/>
    <m/>
    <m/>
    <s v="x"/>
    <x v="0"/>
    <m/>
  </r>
  <r>
    <x v="1"/>
    <x v="49"/>
    <s v="type 1"/>
    <x v="0"/>
    <x v="5"/>
    <x v="2"/>
    <m/>
    <s v="x"/>
    <m/>
    <x v="0"/>
    <m/>
  </r>
  <r>
    <x v="1"/>
    <x v="50"/>
    <s v="type 2"/>
    <x v="2"/>
    <x v="0"/>
    <x v="1"/>
    <s v="x"/>
    <m/>
    <m/>
    <x v="6"/>
    <m/>
  </r>
  <r>
    <x v="1"/>
    <x v="51"/>
    <s v="type 2"/>
    <x v="4"/>
    <x v="5"/>
    <x v="3"/>
    <m/>
    <m/>
    <s v="x"/>
    <x v="0"/>
    <m/>
  </r>
  <r>
    <x v="1"/>
    <x v="52"/>
    <s v="type 1"/>
    <x v="7"/>
    <x v="4"/>
    <x v="1"/>
    <s v="x"/>
    <m/>
    <m/>
    <x v="6"/>
    <m/>
  </r>
  <r>
    <x v="1"/>
    <x v="53"/>
    <s v="type 2"/>
    <x v="2"/>
    <x v="5"/>
    <x v="1"/>
    <m/>
    <s v="x"/>
    <m/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AF83DE-7F67-4F1B-851A-0725621BE2A7}" name="Tableau croisé dynamique5" cacheId="53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P6:S15" firstHeaderRow="0" firstDataRow="1" firstDataCol="1" rowPageCount="1" colPageCount="1"/>
  <pivotFields count="12">
    <pivotField axis="axisPage" multipleItemSelectionAllowed="1" showAll="0">
      <items count="3">
        <item x="0"/>
        <item x="1"/>
        <item t="default"/>
      </items>
    </pivotField>
    <pivotField axis="axisRow" showAll="0">
      <items count="107">
        <item h="1" m="1" x="85"/>
        <item h="1" m="1" x="72"/>
        <item h="1" m="1" x="61"/>
        <item h="1" m="1" x="96"/>
        <item h="1" m="1" x="56"/>
        <item h="1" m="1" x="90"/>
        <item h="1" m="1" x="74"/>
        <item h="1" m="1" x="77"/>
        <item h="1" m="1" x="58"/>
        <item h="1" m="1" x="71"/>
        <item h="1" m="1" x="80"/>
        <item h="1" m="1" x="83"/>
        <item h="1" m="1" x="84"/>
        <item h="1" m="1" x="68"/>
        <item h="1" m="1" x="105"/>
        <item h="1" m="1" x="60"/>
        <item h="1" m="1" x="55"/>
        <item h="1" m="1" x="73"/>
        <item h="1" m="1" x="86"/>
        <item h="1" m="1" x="57"/>
        <item h="1" m="1" x="59"/>
        <item h="1" m="1" x="54"/>
        <item h="1" m="1" x="70"/>
        <item h="1" m="1" x="81"/>
        <item h="1" m="1" x="89"/>
        <item h="1" m="1" x="97"/>
        <item h="1" m="1" x="62"/>
        <item h="1" m="1" x="64"/>
        <item h="1" m="1" x="76"/>
        <item h="1" m="1" x="75"/>
        <item h="1" m="1" x="88"/>
        <item h="1" m="1" x="67"/>
        <item h="1" m="1" x="82"/>
        <item h="1" m="1" x="103"/>
        <item h="1" m="1" x="92"/>
        <item h="1" m="1" x="79"/>
        <item h="1" m="1" x="87"/>
        <item h="1" m="1" x="69"/>
        <item h="1" m="1" x="102"/>
        <item h="1" m="1" x="98"/>
        <item h="1" m="1" x="100"/>
        <item h="1" m="1" x="63"/>
        <item h="1" m="1" x="95"/>
        <item h="1" m="1" x="99"/>
        <item h="1" m="1" x="65"/>
        <item h="1" m="1" x="94"/>
        <item h="1" m="1" x="78"/>
        <item h="1" m="1" x="93"/>
        <item h="1" m="1" x="101"/>
        <item h="1" m="1" x="91"/>
        <item h="1" m="1" x="66"/>
        <item h="1" m="1" x="10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t="default"/>
      </items>
    </pivotField>
    <pivotField showAll="0"/>
    <pivotField axis="axisRow" showAll="0">
      <items count="28">
        <item h="1" sd="0" m="1" x="13"/>
        <item h="1" m="1" x="24"/>
        <item h="1" m="1" x="9"/>
        <item h="1" m="1" x="17"/>
        <item h="1" m="1" x="23"/>
        <item h="1" m="1" x="18"/>
        <item h="1" m="1" x="12"/>
        <item h="1" m="1" x="16"/>
        <item h="1" m="1" x="15"/>
        <item h="1" m="1" x="14"/>
        <item h="1" m="1" x="25"/>
        <item h="1" m="1" x="19"/>
        <item h="1" m="1" x="10"/>
        <item h="1" m="1" x="20"/>
        <item h="1" m="1" x="11"/>
        <item h="1" m="1" x="22"/>
        <item h="1" m="1" x="8"/>
        <item h="1" m="1" x="26"/>
        <item h="1" m="1" x="21"/>
        <item x="0"/>
        <item x="1"/>
        <item x="2"/>
        <item x="3"/>
        <item x="4"/>
        <item x="5"/>
        <item x="6"/>
        <item x="7"/>
        <item t="default"/>
      </items>
    </pivotField>
    <pivotField showAll="0"/>
    <pivotField showAll="0"/>
    <pivotField showAll="0"/>
    <pivotField dataField="1" showAll="0"/>
    <pivotField dataField="1" showAll="0"/>
    <pivotField axis="axisRow" showAll="0">
      <items count="18">
        <item h="1" sd="0" m="1" x="9"/>
        <item h="1" sd="0" m="1" x="13"/>
        <item h="1" sd="0" m="1" x="11"/>
        <item h="1" sd="0" m="1" x="14"/>
        <item h="1" sd="0" m="1" x="12"/>
        <item h="1" sd="0" m="1" x="10"/>
        <item h="1" sd="0" m="1" x="16"/>
        <item h="1" sd="0" m="1" x="15"/>
        <item h="1" sd="0" x="6"/>
        <item sd="0" x="0"/>
        <item sd="0" x="1"/>
        <item sd="0" x="2"/>
        <item sd="0" x="3"/>
        <item sd="0" x="4"/>
        <item sd="0" x="5"/>
        <item sd="0" x="7"/>
        <item sd="0" x="8"/>
        <item t="default"/>
      </items>
    </pivotField>
    <pivotField showAll="0"/>
    <pivotField dataField="1" dragToRow="0" dragToCol="0" dragToPage="0" showAll="0" defaultSubtotal="0"/>
  </pivotFields>
  <rowFields count="3">
    <field x="9"/>
    <field x="3"/>
    <field x="1"/>
  </rowFields>
  <rowItems count="9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 KO" fld="7" subtotal="count" baseField="0" baseItem="0"/>
    <dataField name=" en cours" fld="8" subtotal="count" baseField="0" baseItem="0"/>
    <dataField name="Somme de total" fld="11" baseField="0" baseItem="0"/>
  </dataFields>
  <formats count="2">
    <format dxfId="150">
      <pivotArea grandRow="1" outline="0" collapsedLevelsAreSubtotals="1" fieldPosition="0"/>
    </format>
    <format dxfId="149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99EB74-67E6-4845-B206-8A72C01D1680}" name="Tableau croisé dynamique4" cacheId="53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K19:N28" firstHeaderRow="0" firstDataRow="1" firstDataCol="1" rowPageCount="1" colPageCount="1"/>
  <pivotFields count="12">
    <pivotField axis="axisPage" multipleItemSelectionAllowed="1" showAll="0">
      <items count="3">
        <item x="0"/>
        <item x="1"/>
        <item t="default"/>
      </items>
    </pivotField>
    <pivotField showAll="0"/>
    <pivotField showAll="0"/>
    <pivotField axis="axisRow" showAll="0">
      <items count="28">
        <item m="1" x="13"/>
        <item m="1" x="24"/>
        <item m="1" x="9"/>
        <item m="1" x="17"/>
        <item m="1" x="23"/>
        <item m="1" x="18"/>
        <item m="1" x="12"/>
        <item m="1" x="16"/>
        <item m="1" x="15"/>
        <item m="1" x="14"/>
        <item m="1" x="25"/>
        <item m="1" x="19"/>
        <item m="1" x="10"/>
        <item m="1" x="20"/>
        <item m="1" x="11"/>
        <item m="1" x="22"/>
        <item m="1" x="8"/>
        <item m="1" x="26"/>
        <item m="1" x="21"/>
        <item x="0"/>
        <item x="1"/>
        <item x="2"/>
        <item x="3"/>
        <item x="4"/>
        <item x="5"/>
        <item x="6"/>
        <item x="7"/>
        <item t="default"/>
      </items>
    </pivotField>
    <pivotField showAll="0"/>
    <pivotField showAll="0"/>
    <pivotField dataField="1" showAll="0"/>
    <pivotField dataField="1" showAll="0"/>
    <pivotField dataField="1" showAll="0"/>
    <pivotField showAll="0"/>
    <pivotField showAll="0"/>
    <pivotField dragToRow="0" dragToCol="0" dragToPage="0" showAll="0" defaultSubtotal="0"/>
  </pivotFields>
  <rowFields count="1">
    <field x="3"/>
  </rowFields>
  <rowItems count="9"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 gagné" fld="6" subtotal="count" baseField="0" baseItem="0"/>
    <dataField name=" KO" fld="7" subtotal="count" baseField="0" baseItem="0"/>
    <dataField name=" en cours" fld="8" subtotal="count" baseField="0" baseItem="0"/>
  </dataFields>
  <formats count="2">
    <format dxfId="152">
      <pivotArea grandRow="1" outline="0" collapsedLevelsAreSubtotals="1" fieldPosition="0"/>
    </format>
    <format dxfId="151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52C070-4D8F-4079-9EC5-C3DCDD15E72C}" name="Tableau croisé dynamique3" cacheId="53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K6:N11" firstHeaderRow="0" firstDataRow="1" firstDataCol="1" rowPageCount="1" colPageCount="1"/>
  <pivotFields count="12">
    <pivotField axis="axisPage" multipleItemSelectionAllowe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axis="axisRow" showAll="0">
      <items count="9">
        <item m="1" x="4"/>
        <item m="1" x="5"/>
        <item m="1" x="6"/>
        <item m="1" x="7"/>
        <item x="0"/>
        <item x="1"/>
        <item x="2"/>
        <item x="3"/>
        <item t="default"/>
      </items>
    </pivotField>
    <pivotField dataField="1" showAll="0"/>
    <pivotField dataField="1" showAll="0"/>
    <pivotField dataField="1" showAll="0"/>
    <pivotField showAll="0"/>
    <pivotField showAll="0"/>
    <pivotField dragToRow="0" dragToCol="0" dragToPage="0" showAll="0" defaultSubtotal="0"/>
  </pivotFields>
  <rowFields count="1">
    <field x="5"/>
  </rowFields>
  <rowItems count="5">
    <i>
      <x v="4"/>
    </i>
    <i>
      <x v="5"/>
    </i>
    <i>
      <x v="6"/>
    </i>
    <i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 gagné" fld="6" subtotal="count" baseField="0" baseItem="0"/>
    <dataField name=" KO" fld="7" subtotal="count" baseField="0" baseItem="0"/>
    <dataField name=" en cours" fld="8" subtotal="count" baseField="0" baseItem="0"/>
  </dataFields>
  <formats count="2">
    <format dxfId="146">
      <pivotArea grandRow="1" outline="0" collapsedLevelsAreSubtotals="1" fieldPosition="0"/>
    </format>
    <format dxfId="147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0D34D3-6C7B-412D-A8E7-E1592748CC03}" name="Tableau croisé dynamique2" cacheId="53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F6:I14" firstHeaderRow="0" firstDataRow="1" firstDataCol="1" rowPageCount="1" colPageCount="1"/>
  <pivotFields count="12">
    <pivotField axis="axisPage" multipleItemSelectionAllowed="1" showAll="0">
      <items count="3">
        <item x="0"/>
        <item x="1"/>
        <item t="default"/>
      </items>
    </pivotField>
    <pivotField axis="axisRow" showAll="0">
      <items count="107">
        <item m="1" x="85"/>
        <item m="1" x="72"/>
        <item m="1" x="61"/>
        <item m="1" x="96"/>
        <item m="1" x="56"/>
        <item m="1" x="90"/>
        <item m="1" x="74"/>
        <item m="1" x="77"/>
        <item m="1" x="58"/>
        <item m="1" x="71"/>
        <item m="1" x="80"/>
        <item m="1" x="83"/>
        <item m="1" x="84"/>
        <item m="1" x="68"/>
        <item m="1" x="105"/>
        <item m="1" x="60"/>
        <item m="1" x="55"/>
        <item m="1" x="73"/>
        <item m="1" x="86"/>
        <item m="1" x="57"/>
        <item m="1" x="59"/>
        <item m="1" x="54"/>
        <item m="1" x="70"/>
        <item m="1" x="81"/>
        <item m="1" x="89"/>
        <item m="1" x="97"/>
        <item m="1" x="62"/>
        <item m="1" x="64"/>
        <item m="1" x="76"/>
        <item m="1" x="75"/>
        <item m="1" x="88"/>
        <item m="1" x="67"/>
        <item m="1" x="82"/>
        <item m="1" x="103"/>
        <item m="1" x="92"/>
        <item m="1" x="79"/>
        <item m="1" x="87"/>
        <item m="1" x="69"/>
        <item m="1" x="102"/>
        <item m="1" x="98"/>
        <item m="1" x="100"/>
        <item m="1" x="63"/>
        <item m="1" x="95"/>
        <item m="1" x="99"/>
        <item m="1" x="65"/>
        <item m="1" x="94"/>
        <item m="1" x="78"/>
        <item m="1" x="93"/>
        <item m="1" x="101"/>
        <item m="1" x="91"/>
        <item m="1" x="66"/>
        <item m="1" x="10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t="default"/>
      </items>
    </pivotField>
    <pivotField showAll="0"/>
    <pivotField showAll="0"/>
    <pivotField axis="axisRow" showAll="0">
      <items count="16">
        <item sd="0" m="1" x="9"/>
        <item sd="0" m="1" x="11"/>
        <item sd="0" m="1" x="7"/>
        <item sd="0" m="1" x="10"/>
        <item sd="0" m="1" x="13"/>
        <item sd="0" m="1" x="14"/>
        <item sd="0" m="1" x="12"/>
        <item sd="0" m="1" x="8"/>
        <item sd="0" x="0"/>
        <item sd="0" x="1"/>
        <item sd="0" x="2"/>
        <item sd="0" x="3"/>
        <item sd="0" x="4"/>
        <item sd="0" x="5"/>
        <item sd="0" x="6"/>
        <item t="default"/>
      </items>
    </pivotField>
    <pivotField showAll="0"/>
    <pivotField dataField="1" showAll="0"/>
    <pivotField dataField="1" showAll="0"/>
    <pivotField dataField="1" showAll="0"/>
    <pivotField showAll="0"/>
    <pivotField showAll="0"/>
    <pivotField dragToRow="0" dragToCol="0" dragToPage="0" showAll="0" defaultSubtotal="0"/>
  </pivotFields>
  <rowFields count="2">
    <field x="4"/>
    <field x="1"/>
  </rowFields>
  <rowItems count="8"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 gagné" fld="6" subtotal="count" baseField="0" baseItem="0"/>
    <dataField name=" KO" fld="7" subtotal="count" baseField="0" baseItem="0"/>
    <dataField name=" en cours" fld="8" subtotal="count" baseField="0" baseItem="0"/>
  </dataFields>
  <formats count="2">
    <format dxfId="154">
      <pivotArea grandRow="1" outline="0" collapsedLevelsAreSubtotals="1" fieldPosition="0"/>
    </format>
    <format dxfId="153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E677A59-08D1-473C-AF35-233580EE7FAB}" name="Tableau croisé dynamique1" cacheId="53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A6:D9" firstHeaderRow="0" firstDataRow="1" firstDataCol="1"/>
  <pivotFields count="12">
    <pivotField axis="axisRow" multipleItemSelectionAllowed="1" showAll="0">
      <items count="3">
        <item sd="0" x="0"/>
        <item sd="0" x="1"/>
        <item t="default"/>
      </items>
    </pivotField>
    <pivotField axis="axisRow" showAll="0">
      <items count="107">
        <item m="1" x="85"/>
        <item m="1" x="72"/>
        <item m="1" x="61"/>
        <item m="1" x="96"/>
        <item m="1" x="56"/>
        <item m="1" x="90"/>
        <item m="1" x="74"/>
        <item m="1" x="77"/>
        <item m="1" x="58"/>
        <item m="1" x="71"/>
        <item m="1" x="80"/>
        <item m="1" x="83"/>
        <item m="1" x="84"/>
        <item m="1" x="68"/>
        <item m="1" x="105"/>
        <item m="1" x="60"/>
        <item m="1" x="55"/>
        <item m="1" x="73"/>
        <item m="1" x="86"/>
        <item m="1" x="57"/>
        <item m="1" x="59"/>
        <item m="1" x="54"/>
        <item m="1" x="70"/>
        <item m="1" x="81"/>
        <item m="1" x="89"/>
        <item m="1" x="97"/>
        <item m="1" x="62"/>
        <item m="1" x="64"/>
        <item m="1" x="76"/>
        <item m="1" x="75"/>
        <item m="1" x="88"/>
        <item m="1" x="67"/>
        <item m="1" x="82"/>
        <item m="1" x="103"/>
        <item m="1" x="92"/>
        <item m="1" x="79"/>
        <item m="1" x="87"/>
        <item m="1" x="69"/>
        <item m="1" x="102"/>
        <item m="1" x="98"/>
        <item m="1" x="100"/>
        <item m="1" x="63"/>
        <item m="1" x="95"/>
        <item m="1" x="99"/>
        <item m="1" x="65"/>
        <item m="1" x="94"/>
        <item m="1" x="78"/>
        <item m="1" x="93"/>
        <item m="1" x="101"/>
        <item m="1" x="91"/>
        <item m="1" x="66"/>
        <item m="1" x="10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dragToRow="0" dragToCol="0" dragToPage="0" showAll="0" defaultSubtotal="0"/>
  </pivotFields>
  <rowFields count="2">
    <field x="0"/>
    <field x="1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gagné" fld="6" subtotal="count" baseField="0" baseItem="0"/>
    <dataField name=" KO" fld="7" subtotal="count" baseField="0" baseItem="0"/>
    <dataField name=" en cours" fld="8" subtotal="count" baseField="0" baseItem="0"/>
  </dataFields>
  <formats count="2">
    <format dxfId="156">
      <pivotArea grandRow="1" outline="0" collapsedLevelsAreSubtotals="1" fieldPosition="0"/>
    </format>
    <format dxfId="155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183861-5C69-48B9-8B6D-01DABB5E72B5}" name="Tableau1" displayName="Tableau1" ref="A11:K65" totalsRowShown="0" dataDxfId="26" tableBorderDxfId="38">
  <autoFilter ref="A11:K65" xr:uid="{01183861-5C69-48B9-8B6D-01DABB5E72B5}"/>
  <tableColumns count="11">
    <tableColumn id="1" xr3:uid="{D5447DF5-05CC-452C-8B5B-2E5E6AD386C9}" name="année" dataDxfId="37"/>
    <tableColumn id="2" xr3:uid="{85AF4366-EAED-4AE5-BCE4-19C4A4FDE20D}" name="nom" dataDxfId="36"/>
    <tableColumn id="3" xr3:uid="{2BFA34A9-4812-4DE5-8D34-3AD1FD7BEDFF}" name="type" dataDxfId="35"/>
    <tableColumn id="4" xr3:uid="{E7DB5603-7AC2-4C60-8175-27273F2FEEB0}" name="commune" dataDxfId="34"/>
    <tableColumn id="5" xr3:uid="{0ED97002-9788-4A77-85F2-3A855D6A93AF}" name="source" dataDxfId="33"/>
    <tableColumn id="6" xr3:uid="{D979D584-203F-46D2-8507-E38580669762}" name="motif demande" dataDxfId="32"/>
    <tableColumn id="7" xr3:uid="{F11A9301-3467-41B2-9724-565E1CC9A210}" name="contrat gagné" dataDxfId="31"/>
    <tableColumn id="8" xr3:uid="{B502B96E-5CE3-46FC-A45F-407BA3621F27}" name="contrat KO" dataDxfId="30"/>
    <tableColumn id="9" xr3:uid="{7EF2064E-5442-453C-905A-AEFD2D142306}" name="contrat en cours" dataDxfId="29"/>
    <tableColumn id="10" xr3:uid="{E2DDD801-13AE-4834-93BA-2A4587865475}" name="motif refus ou attente" dataDxfId="28"/>
    <tableColumn id="11" xr3:uid="{3984CAC9-2DF5-498A-A4F1-19A3E79AD3AC}" name="obs" data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pivotTable" Target="../pivotTables/pivotTable3.xml"/><Relationship Id="rId7" Type="http://schemas.openxmlformats.org/officeDocument/2006/relationships/vmlDrawing" Target="../drawings/vmlDrawing2.v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1DEBB-14D6-4A14-B686-8588A6C4E254}">
  <sheetPr>
    <tabColor rgb="FF92D050"/>
  </sheetPr>
  <dimension ref="A1:L65"/>
  <sheetViews>
    <sheetView topLeftCell="A9" zoomScale="90" zoomScaleNormal="90" workbookViewId="0">
      <pane xSplit="4" ySplit="3" topLeftCell="E12" activePane="bottomRight" state="frozen"/>
      <selection activeCell="A9" sqref="A9"/>
      <selection pane="topRight" activeCell="E9" sqref="E9"/>
      <selection pane="bottomLeft" activeCell="A23" sqref="A23"/>
      <selection pane="bottomRight" activeCell="J10" sqref="J10"/>
    </sheetView>
  </sheetViews>
  <sheetFormatPr baseColWidth="10" defaultRowHeight="15" x14ac:dyDescent="0.25"/>
  <cols>
    <col min="1" max="1" width="11.42578125" style="4"/>
    <col min="2" max="2" width="19.5703125" style="4" customWidth="1"/>
    <col min="3" max="3" width="12.42578125" style="4" bestFit="1" customWidth="1"/>
    <col min="4" max="4" width="18.7109375" style="4" bestFit="1" customWidth="1"/>
    <col min="5" max="5" width="16.85546875" style="4" bestFit="1" customWidth="1"/>
    <col min="6" max="6" width="16.85546875" style="4" customWidth="1"/>
    <col min="7" max="7" width="15.140625" style="4" customWidth="1"/>
    <col min="8" max="8" width="12.5703125" style="4" customWidth="1"/>
    <col min="9" max="9" width="17.28515625" style="1" customWidth="1"/>
    <col min="10" max="10" width="35.5703125" style="4" customWidth="1"/>
    <col min="11" max="11" width="20.85546875" style="4" bestFit="1" customWidth="1"/>
    <col min="12" max="16384" width="11.42578125" style="4"/>
  </cols>
  <sheetData>
    <row r="1" spans="1:12" ht="15.75" x14ac:dyDescent="0.25">
      <c r="C1" s="21"/>
      <c r="D1" s="10" t="s">
        <v>2</v>
      </c>
      <c r="E1" s="34">
        <v>44603</v>
      </c>
      <c r="F1" s="34"/>
    </row>
    <row r="4" spans="1:12" ht="30" x14ac:dyDescent="0.25">
      <c r="B4" s="5" t="s">
        <v>16</v>
      </c>
      <c r="C4" s="5" t="s">
        <v>9</v>
      </c>
      <c r="D4" s="5" t="s">
        <v>7</v>
      </c>
      <c r="E4" s="7" t="s">
        <v>5</v>
      </c>
      <c r="F4" s="7" t="s">
        <v>0</v>
      </c>
      <c r="G4" s="8" t="s">
        <v>12</v>
      </c>
      <c r="H4" s="8"/>
      <c r="I4" s="8" t="s">
        <v>13</v>
      </c>
      <c r="J4" s="6" t="s">
        <v>11</v>
      </c>
      <c r="K4" s="6" t="s">
        <v>6</v>
      </c>
      <c r="L4" s="9" t="s">
        <v>15</v>
      </c>
    </row>
    <row r="5" spans="1:12" x14ac:dyDescent="0.25">
      <c r="B5" s="11" t="s">
        <v>17</v>
      </c>
      <c r="C5" s="11" t="s">
        <v>8</v>
      </c>
      <c r="D5" s="22">
        <v>25</v>
      </c>
      <c r="E5" s="14">
        <v>1</v>
      </c>
      <c r="F5" s="13">
        <f>E5/D5</f>
        <v>0.04</v>
      </c>
      <c r="G5" s="14">
        <v>19</v>
      </c>
      <c r="H5" s="14"/>
      <c r="I5" s="23">
        <f>G5/D5</f>
        <v>0.76</v>
      </c>
      <c r="J5" s="24">
        <v>2</v>
      </c>
      <c r="K5" s="25">
        <f>J5/D5</f>
        <v>0.08</v>
      </c>
      <c r="L5" s="17">
        <f>F5+I5+K5</f>
        <v>0.88</v>
      </c>
    </row>
    <row r="6" spans="1:12" x14ac:dyDescent="0.25">
      <c r="B6" s="11" t="s">
        <v>106</v>
      </c>
      <c r="C6" s="11" t="s">
        <v>14</v>
      </c>
      <c r="D6" s="22">
        <v>10</v>
      </c>
      <c r="E6" s="14"/>
      <c r="F6" s="13"/>
      <c r="G6" s="14"/>
      <c r="H6" s="14"/>
      <c r="I6" s="23">
        <f>G6/D6</f>
        <v>0</v>
      </c>
      <c r="J6" s="24">
        <v>7</v>
      </c>
      <c r="K6" s="25">
        <f>J6/D6</f>
        <v>0.7</v>
      </c>
      <c r="L6" s="17">
        <f>F6+I6+K6</f>
        <v>0.7</v>
      </c>
    </row>
    <row r="7" spans="1:12" x14ac:dyDescent="0.25">
      <c r="B7" s="11" t="s">
        <v>18</v>
      </c>
      <c r="C7" s="11" t="s">
        <v>10</v>
      </c>
      <c r="D7" s="22">
        <v>2</v>
      </c>
      <c r="E7" s="14"/>
      <c r="F7" s="13"/>
      <c r="G7" s="14">
        <v>2</v>
      </c>
      <c r="H7" s="14"/>
      <c r="I7" s="23">
        <f>G7/D7</f>
        <v>1</v>
      </c>
      <c r="J7" s="24"/>
      <c r="K7" s="25">
        <f>J7/D7</f>
        <v>0</v>
      </c>
      <c r="L7" s="17">
        <f>F7+I7+K7</f>
        <v>1</v>
      </c>
    </row>
    <row r="8" spans="1:12" x14ac:dyDescent="0.25">
      <c r="D8" s="26">
        <f>SUM(D5:D7)</f>
        <v>37</v>
      </c>
      <c r="E8" s="26">
        <f>SUM(E5:E7)</f>
        <v>1</v>
      </c>
      <c r="F8" s="15">
        <f>SUM(F5:F7)</f>
        <v>0.04</v>
      </c>
      <c r="G8" s="16">
        <f>SUM(G5:G7)</f>
        <v>21</v>
      </c>
      <c r="H8" s="16"/>
      <c r="I8" s="27"/>
      <c r="J8" s="26">
        <f>SUM(J5:J7)</f>
        <v>9</v>
      </c>
      <c r="K8" s="16"/>
      <c r="L8" s="18">
        <f>SUM(E8:K8)</f>
        <v>31.04</v>
      </c>
    </row>
    <row r="9" spans="1:12" ht="13.5" customHeight="1" x14ac:dyDescent="0.25">
      <c r="B9" s="30"/>
      <c r="C9" s="30"/>
      <c r="D9" s="30"/>
      <c r="E9" s="30"/>
      <c r="F9" s="30"/>
      <c r="G9" s="31">
        <f>G10/$B$10</f>
        <v>0.14814814814814814</v>
      </c>
      <c r="H9" s="31">
        <f t="shared" ref="H9:I9" si="0">H10/$B$10</f>
        <v>0.31481481481481483</v>
      </c>
      <c r="I9" s="31">
        <f t="shared" si="0"/>
        <v>0.53703703703703709</v>
      </c>
    </row>
    <row r="10" spans="1:12" ht="13.5" customHeight="1" x14ac:dyDescent="0.25">
      <c r="B10" s="30">
        <f>COUNTA(B12:B65)</f>
        <v>54</v>
      </c>
      <c r="C10" s="30"/>
      <c r="D10" s="30"/>
      <c r="E10" s="30"/>
      <c r="F10" s="30"/>
      <c r="G10" s="30">
        <f>COUNTA(G12:G65)</f>
        <v>8</v>
      </c>
      <c r="H10" s="30">
        <f>COUNTA(H12:H65)</f>
        <v>17</v>
      </c>
      <c r="I10" s="30">
        <f>COUNTA(I12:I65)</f>
        <v>29</v>
      </c>
    </row>
    <row r="11" spans="1:12" ht="30" x14ac:dyDescent="0.25">
      <c r="A11" s="37" t="s">
        <v>30</v>
      </c>
      <c r="B11" s="37" t="s">
        <v>19</v>
      </c>
      <c r="C11" s="37" t="s">
        <v>4</v>
      </c>
      <c r="D11" s="37" t="s">
        <v>20</v>
      </c>
      <c r="E11" s="37" t="s">
        <v>23</v>
      </c>
      <c r="F11" s="37" t="s">
        <v>16</v>
      </c>
      <c r="G11" s="38" t="s">
        <v>111</v>
      </c>
      <c r="H11" s="39" t="s">
        <v>112</v>
      </c>
      <c r="I11" s="40" t="s">
        <v>113</v>
      </c>
      <c r="J11" s="37" t="s">
        <v>21</v>
      </c>
      <c r="K11" s="37" t="s">
        <v>22</v>
      </c>
    </row>
    <row r="12" spans="1:12" x14ac:dyDescent="0.25">
      <c r="A12" s="11">
        <v>2021</v>
      </c>
      <c r="B12" s="20" t="s">
        <v>33</v>
      </c>
      <c r="C12" s="11" t="s">
        <v>87</v>
      </c>
      <c r="D12" s="11" t="s">
        <v>91</v>
      </c>
      <c r="E12" s="11" t="s">
        <v>99</v>
      </c>
      <c r="F12" s="11" t="s">
        <v>107</v>
      </c>
      <c r="G12" s="11"/>
      <c r="H12" s="11"/>
      <c r="I12" s="11" t="s">
        <v>3</v>
      </c>
      <c r="J12" s="20" t="s">
        <v>114</v>
      </c>
      <c r="K12" s="11"/>
    </row>
    <row r="13" spans="1:12" x14ac:dyDescent="0.25">
      <c r="A13" s="11">
        <v>2021</v>
      </c>
      <c r="B13" s="11" t="s">
        <v>34</v>
      </c>
      <c r="C13" s="11" t="s">
        <v>90</v>
      </c>
      <c r="D13" s="11" t="s">
        <v>91</v>
      </c>
      <c r="E13" s="11" t="s">
        <v>99</v>
      </c>
      <c r="F13" s="11" t="s">
        <v>108</v>
      </c>
      <c r="G13" s="11"/>
      <c r="H13" s="11"/>
      <c r="I13" s="11" t="s">
        <v>3</v>
      </c>
      <c r="J13" s="20" t="s">
        <v>118</v>
      </c>
      <c r="K13" s="11"/>
    </row>
    <row r="14" spans="1:12" x14ac:dyDescent="0.25">
      <c r="A14" s="11">
        <v>2021</v>
      </c>
      <c r="B14" s="11" t="s">
        <v>35</v>
      </c>
      <c r="C14" s="11" t="s">
        <v>88</v>
      </c>
      <c r="D14" s="11" t="s">
        <v>92</v>
      </c>
      <c r="E14" s="11" t="s">
        <v>100</v>
      </c>
      <c r="F14" s="11" t="s">
        <v>107</v>
      </c>
      <c r="G14" s="11"/>
      <c r="H14" s="11" t="s">
        <v>3</v>
      </c>
      <c r="I14" s="11"/>
      <c r="J14" s="20" t="s">
        <v>116</v>
      </c>
      <c r="K14" s="11"/>
    </row>
    <row r="15" spans="1:12" x14ac:dyDescent="0.25">
      <c r="A15" s="11">
        <v>2021</v>
      </c>
      <c r="B15" s="33" t="s">
        <v>36</v>
      </c>
      <c r="C15" s="11" t="s">
        <v>88</v>
      </c>
      <c r="D15" s="11" t="s">
        <v>93</v>
      </c>
      <c r="E15" s="11" t="s">
        <v>100</v>
      </c>
      <c r="F15" s="11" t="s">
        <v>107</v>
      </c>
      <c r="G15" s="11"/>
      <c r="H15" s="11" t="s">
        <v>3</v>
      </c>
      <c r="I15" s="11"/>
      <c r="J15" s="20" t="s">
        <v>116</v>
      </c>
      <c r="K15" s="11"/>
    </row>
    <row r="16" spans="1:12" x14ac:dyDescent="0.25">
      <c r="A16" s="11">
        <v>2021</v>
      </c>
      <c r="B16" s="11" t="s">
        <v>37</v>
      </c>
      <c r="C16" s="11" t="s">
        <v>90</v>
      </c>
      <c r="D16" s="11" t="s">
        <v>95</v>
      </c>
      <c r="E16" s="11" t="s">
        <v>101</v>
      </c>
      <c r="F16" s="11" t="s">
        <v>108</v>
      </c>
      <c r="G16" s="11"/>
      <c r="H16" s="11"/>
      <c r="I16" s="11" t="s">
        <v>3</v>
      </c>
      <c r="J16" s="20" t="s">
        <v>115</v>
      </c>
      <c r="K16" s="11"/>
    </row>
    <row r="17" spans="1:11" ht="15" customHeight="1" x14ac:dyDescent="0.25">
      <c r="A17" s="11">
        <v>2021</v>
      </c>
      <c r="B17" s="11" t="s">
        <v>38</v>
      </c>
      <c r="C17" s="11" t="s">
        <v>89</v>
      </c>
      <c r="D17" s="11" t="s">
        <v>96</v>
      </c>
      <c r="E17" s="11" t="s">
        <v>99</v>
      </c>
      <c r="F17" s="11" t="s">
        <v>108</v>
      </c>
      <c r="G17" s="11"/>
      <c r="H17" s="11" t="s">
        <v>3</v>
      </c>
      <c r="I17" s="11"/>
      <c r="J17" s="20" t="s">
        <v>120</v>
      </c>
      <c r="K17" s="11"/>
    </row>
    <row r="18" spans="1:11" x14ac:dyDescent="0.25">
      <c r="A18" s="11">
        <v>2021</v>
      </c>
      <c r="B18" s="33" t="s">
        <v>39</v>
      </c>
      <c r="C18" s="11" t="s">
        <v>88</v>
      </c>
      <c r="D18" s="11" t="s">
        <v>97</v>
      </c>
      <c r="E18" s="11" t="s">
        <v>102</v>
      </c>
      <c r="F18" s="11" t="s">
        <v>108</v>
      </c>
      <c r="G18" s="11"/>
      <c r="H18" s="11"/>
      <c r="I18" s="11" t="s">
        <v>3</v>
      </c>
      <c r="J18" s="20" t="s">
        <v>118</v>
      </c>
      <c r="K18" s="11"/>
    </row>
    <row r="19" spans="1:11" x14ac:dyDescent="0.25">
      <c r="A19" s="11">
        <v>2021</v>
      </c>
      <c r="B19" s="11" t="s">
        <v>40</v>
      </c>
      <c r="C19" s="11" t="s">
        <v>87</v>
      </c>
      <c r="D19" s="11" t="s">
        <v>92</v>
      </c>
      <c r="E19" s="11" t="s">
        <v>103</v>
      </c>
      <c r="F19" s="11" t="s">
        <v>108</v>
      </c>
      <c r="G19" s="11"/>
      <c r="H19" s="11"/>
      <c r="I19" s="11" t="s">
        <v>3</v>
      </c>
      <c r="J19" s="20" t="s">
        <v>114</v>
      </c>
      <c r="K19" s="11"/>
    </row>
    <row r="20" spans="1:11" x14ac:dyDescent="0.25">
      <c r="A20" s="11">
        <v>2021</v>
      </c>
      <c r="B20" s="11" t="s">
        <v>41</v>
      </c>
      <c r="C20" s="11" t="s">
        <v>88</v>
      </c>
      <c r="D20" s="11" t="s">
        <v>91</v>
      </c>
      <c r="E20" s="11" t="s">
        <v>99</v>
      </c>
      <c r="F20" s="11" t="s">
        <v>107</v>
      </c>
      <c r="G20" s="11"/>
      <c r="H20" s="11" t="s">
        <v>3</v>
      </c>
      <c r="I20" s="11"/>
      <c r="J20" s="20" t="s">
        <v>116</v>
      </c>
      <c r="K20" s="11"/>
    </row>
    <row r="21" spans="1:11" x14ac:dyDescent="0.25">
      <c r="A21" s="11">
        <v>2021</v>
      </c>
      <c r="B21" s="33" t="s">
        <v>42</v>
      </c>
      <c r="C21" s="11" t="s">
        <v>88</v>
      </c>
      <c r="D21" s="11" t="s">
        <v>93</v>
      </c>
      <c r="E21" s="11" t="s">
        <v>104</v>
      </c>
      <c r="F21" s="11" t="s">
        <v>108</v>
      </c>
      <c r="G21" s="11"/>
      <c r="H21" s="11"/>
      <c r="I21" s="11" t="s">
        <v>3</v>
      </c>
      <c r="J21" s="20" t="s">
        <v>118</v>
      </c>
      <c r="K21" s="11"/>
    </row>
    <row r="22" spans="1:11" x14ac:dyDescent="0.25">
      <c r="A22" s="11">
        <v>2021</v>
      </c>
      <c r="B22" s="11" t="s">
        <v>43</v>
      </c>
      <c r="C22" s="11" t="s">
        <v>88</v>
      </c>
      <c r="D22" s="11" t="s">
        <v>98</v>
      </c>
      <c r="E22" s="11" t="s">
        <v>99</v>
      </c>
      <c r="F22" s="11" t="s">
        <v>108</v>
      </c>
      <c r="G22" s="11"/>
      <c r="H22" s="11" t="s">
        <v>3</v>
      </c>
      <c r="I22" s="11"/>
      <c r="J22" s="20" t="s">
        <v>121</v>
      </c>
      <c r="K22" s="11"/>
    </row>
    <row r="23" spans="1:11" x14ac:dyDescent="0.25">
      <c r="A23" s="11">
        <v>2021</v>
      </c>
      <c r="B23" s="11" t="s">
        <v>44</v>
      </c>
      <c r="C23" s="11" t="s">
        <v>88</v>
      </c>
      <c r="D23" s="11" t="s">
        <v>93</v>
      </c>
      <c r="E23" s="11" t="s">
        <v>99</v>
      </c>
      <c r="F23" s="11" t="s">
        <v>109</v>
      </c>
      <c r="G23" s="11"/>
      <c r="H23" s="11" t="s">
        <v>3</v>
      </c>
      <c r="I23" s="11"/>
      <c r="J23" s="20" t="s">
        <v>116</v>
      </c>
      <c r="K23" s="11"/>
    </row>
    <row r="24" spans="1:11" x14ac:dyDescent="0.25">
      <c r="A24" s="11">
        <v>2021</v>
      </c>
      <c r="B24" s="33" t="s">
        <v>45</v>
      </c>
      <c r="C24" s="11" t="s">
        <v>88</v>
      </c>
      <c r="D24" s="11" t="s">
        <v>94</v>
      </c>
      <c r="E24" s="11" t="s">
        <v>101</v>
      </c>
      <c r="F24" s="11" t="s">
        <v>107</v>
      </c>
      <c r="G24" s="11"/>
      <c r="H24" s="11" t="s">
        <v>3</v>
      </c>
      <c r="I24" s="11"/>
      <c r="J24" s="20" t="s">
        <v>116</v>
      </c>
      <c r="K24" s="11"/>
    </row>
    <row r="25" spans="1:11" x14ac:dyDescent="0.25">
      <c r="A25" s="11">
        <v>2021</v>
      </c>
      <c r="B25" s="11" t="s">
        <v>46</v>
      </c>
      <c r="C25" s="11" t="s">
        <v>88</v>
      </c>
      <c r="D25" s="11" t="s">
        <v>91</v>
      </c>
      <c r="E25" s="11" t="s">
        <v>99</v>
      </c>
      <c r="F25" s="11" t="s">
        <v>108</v>
      </c>
      <c r="G25" s="11"/>
      <c r="H25" s="11"/>
      <c r="I25" s="11" t="s">
        <v>3</v>
      </c>
      <c r="J25" s="20" t="s">
        <v>118</v>
      </c>
      <c r="K25" s="11"/>
    </row>
    <row r="26" spans="1:11" x14ac:dyDescent="0.25">
      <c r="A26" s="11">
        <v>2021</v>
      </c>
      <c r="B26" s="11" t="s">
        <v>47</v>
      </c>
      <c r="C26" s="11" t="s">
        <v>89</v>
      </c>
      <c r="D26" s="11" t="s">
        <v>93</v>
      </c>
      <c r="E26" s="11" t="s">
        <v>101</v>
      </c>
      <c r="F26" s="11" t="s">
        <v>108</v>
      </c>
      <c r="G26" s="11"/>
      <c r="H26" s="11"/>
      <c r="I26" s="11" t="s">
        <v>3</v>
      </c>
      <c r="J26" s="20" t="s">
        <v>118</v>
      </c>
      <c r="K26" s="11"/>
    </row>
    <row r="27" spans="1:11" x14ac:dyDescent="0.25">
      <c r="A27" s="11">
        <v>2021</v>
      </c>
      <c r="B27" s="33" t="s">
        <v>48</v>
      </c>
      <c r="C27" s="11" t="s">
        <v>89</v>
      </c>
      <c r="D27" s="11" t="s">
        <v>93</v>
      </c>
      <c r="E27" s="11" t="s">
        <v>101</v>
      </c>
      <c r="F27" s="11" t="s">
        <v>108</v>
      </c>
      <c r="G27" s="11" t="s">
        <v>3</v>
      </c>
      <c r="H27" s="11"/>
      <c r="I27" s="11"/>
      <c r="J27" s="20"/>
      <c r="K27" s="11"/>
    </row>
    <row r="28" spans="1:11" x14ac:dyDescent="0.25">
      <c r="A28" s="11">
        <v>2021</v>
      </c>
      <c r="B28" s="11" t="s">
        <v>49</v>
      </c>
      <c r="C28" s="11" t="s">
        <v>88</v>
      </c>
      <c r="D28" s="11" t="s">
        <v>91</v>
      </c>
      <c r="E28" s="11" t="s">
        <v>105</v>
      </c>
      <c r="F28" s="11" t="s">
        <v>108</v>
      </c>
      <c r="G28" s="11" t="s">
        <v>3</v>
      </c>
      <c r="H28" s="11"/>
      <c r="I28" s="11"/>
      <c r="J28" s="20"/>
      <c r="K28" s="11"/>
    </row>
    <row r="29" spans="1:11" x14ac:dyDescent="0.25">
      <c r="A29" s="11">
        <v>2021</v>
      </c>
      <c r="B29" s="11" t="s">
        <v>50</v>
      </c>
      <c r="C29" s="11" t="s">
        <v>90</v>
      </c>
      <c r="D29" s="11" t="s">
        <v>94</v>
      </c>
      <c r="E29" s="11" t="s">
        <v>101</v>
      </c>
      <c r="F29" s="11" t="s">
        <v>109</v>
      </c>
      <c r="G29" s="11"/>
      <c r="H29" s="11"/>
      <c r="I29" s="11" t="s">
        <v>3</v>
      </c>
      <c r="J29" s="20" t="s">
        <v>114</v>
      </c>
      <c r="K29" s="11"/>
    </row>
    <row r="30" spans="1:11" x14ac:dyDescent="0.25">
      <c r="A30" s="11">
        <v>2021</v>
      </c>
      <c r="B30" s="33" t="s">
        <v>51</v>
      </c>
      <c r="C30" s="11" t="s">
        <v>88</v>
      </c>
      <c r="D30" s="11" t="s">
        <v>91</v>
      </c>
      <c r="E30" s="11" t="s">
        <v>104</v>
      </c>
      <c r="F30" s="11" t="s">
        <v>107</v>
      </c>
      <c r="G30" s="11"/>
      <c r="H30" s="11"/>
      <c r="I30" s="11" t="s">
        <v>3</v>
      </c>
      <c r="J30" s="20" t="s">
        <v>116</v>
      </c>
      <c r="K30" s="11"/>
    </row>
    <row r="31" spans="1:11" ht="15" customHeight="1" x14ac:dyDescent="0.25">
      <c r="A31" s="11">
        <v>2021</v>
      </c>
      <c r="B31" s="11" t="s">
        <v>52</v>
      </c>
      <c r="C31" s="11" t="s">
        <v>88</v>
      </c>
      <c r="D31" s="11" t="s">
        <v>94</v>
      </c>
      <c r="E31" s="11" t="s">
        <v>101</v>
      </c>
      <c r="F31" s="11" t="s">
        <v>108</v>
      </c>
      <c r="G31" s="11"/>
      <c r="H31" s="11" t="s">
        <v>3</v>
      </c>
      <c r="I31" s="11"/>
      <c r="J31" s="20" t="s">
        <v>120</v>
      </c>
      <c r="K31" s="11"/>
    </row>
    <row r="32" spans="1:11" x14ac:dyDescent="0.25">
      <c r="A32" s="11">
        <v>2021</v>
      </c>
      <c r="B32" s="11" t="s">
        <v>53</v>
      </c>
      <c r="C32" s="11" t="s">
        <v>88</v>
      </c>
      <c r="D32" s="11" t="s">
        <v>94</v>
      </c>
      <c r="E32" s="11" t="s">
        <v>101</v>
      </c>
      <c r="F32" s="11" t="s">
        <v>109</v>
      </c>
      <c r="G32" s="11"/>
      <c r="H32" s="11"/>
      <c r="I32" s="11" t="s">
        <v>3</v>
      </c>
      <c r="J32" s="20" t="s">
        <v>115</v>
      </c>
      <c r="K32" s="11"/>
    </row>
    <row r="33" spans="1:11" x14ac:dyDescent="0.25">
      <c r="A33" s="11">
        <v>2021</v>
      </c>
      <c r="B33" s="33" t="s">
        <v>54</v>
      </c>
      <c r="C33" s="11" t="s">
        <v>88</v>
      </c>
      <c r="D33" s="11" t="s">
        <v>98</v>
      </c>
      <c r="E33" s="11" t="s">
        <v>100</v>
      </c>
      <c r="F33" s="11" t="s">
        <v>107</v>
      </c>
      <c r="G33" s="11"/>
      <c r="H33" s="11" t="s">
        <v>3</v>
      </c>
      <c r="I33" s="11"/>
      <c r="J33" s="20" t="s">
        <v>116</v>
      </c>
      <c r="K33" s="11"/>
    </row>
    <row r="34" spans="1:11" x14ac:dyDescent="0.25">
      <c r="A34" s="11">
        <v>2021</v>
      </c>
      <c r="B34" s="11" t="s">
        <v>55</v>
      </c>
      <c r="C34" s="11" t="s">
        <v>88</v>
      </c>
      <c r="D34" s="11" t="s">
        <v>97</v>
      </c>
      <c r="E34" s="11" t="s">
        <v>99</v>
      </c>
      <c r="F34" s="11" t="s">
        <v>108</v>
      </c>
      <c r="G34" s="11"/>
      <c r="H34" s="11"/>
      <c r="I34" s="11" t="s">
        <v>3</v>
      </c>
      <c r="J34" s="20" t="s">
        <v>118</v>
      </c>
      <c r="K34" s="11"/>
    </row>
    <row r="35" spans="1:11" x14ac:dyDescent="0.25">
      <c r="A35" s="11">
        <v>2021</v>
      </c>
      <c r="B35" s="11" t="s">
        <v>56</v>
      </c>
      <c r="C35" s="11" t="s">
        <v>88</v>
      </c>
      <c r="D35" s="11" t="s">
        <v>92</v>
      </c>
      <c r="E35" s="11" t="s">
        <v>102</v>
      </c>
      <c r="F35" s="11" t="s">
        <v>108</v>
      </c>
      <c r="G35" s="11"/>
      <c r="H35" s="11"/>
      <c r="I35" s="11" t="s">
        <v>3</v>
      </c>
      <c r="J35" s="20" t="s">
        <v>114</v>
      </c>
      <c r="K35" s="11"/>
    </row>
    <row r="36" spans="1:11" x14ac:dyDescent="0.25">
      <c r="A36" s="11">
        <v>2021</v>
      </c>
      <c r="B36" s="33" t="s">
        <v>57</v>
      </c>
      <c r="C36" s="11" t="s">
        <v>88</v>
      </c>
      <c r="D36" s="11" t="s">
        <v>95</v>
      </c>
      <c r="E36" s="11" t="s">
        <v>101</v>
      </c>
      <c r="F36" s="11" t="s">
        <v>108</v>
      </c>
      <c r="G36" s="11" t="s">
        <v>3</v>
      </c>
      <c r="H36" s="11"/>
      <c r="I36" s="11"/>
      <c r="J36" s="20"/>
      <c r="K36" s="11"/>
    </row>
    <row r="37" spans="1:11" x14ac:dyDescent="0.25">
      <c r="A37" s="11">
        <v>2021</v>
      </c>
      <c r="B37" s="11" t="s">
        <v>58</v>
      </c>
      <c r="C37" s="11" t="s">
        <v>88</v>
      </c>
      <c r="D37" s="11" t="s">
        <v>96</v>
      </c>
      <c r="E37" s="11" t="s">
        <v>105</v>
      </c>
      <c r="F37" s="11" t="s">
        <v>108</v>
      </c>
      <c r="G37" s="11"/>
      <c r="H37" s="11"/>
      <c r="I37" s="11" t="s">
        <v>3</v>
      </c>
      <c r="J37" s="20" t="s">
        <v>114</v>
      </c>
      <c r="K37" s="11"/>
    </row>
    <row r="38" spans="1:11" x14ac:dyDescent="0.25">
      <c r="A38" s="11">
        <v>2021</v>
      </c>
      <c r="B38" s="11" t="s">
        <v>59</v>
      </c>
      <c r="C38" s="11" t="s">
        <v>88</v>
      </c>
      <c r="D38" s="11" t="s">
        <v>91</v>
      </c>
      <c r="E38" s="11" t="s">
        <v>104</v>
      </c>
      <c r="F38" s="11" t="s">
        <v>108</v>
      </c>
      <c r="G38" s="11"/>
      <c r="H38" s="11"/>
      <c r="I38" s="11" t="s">
        <v>3</v>
      </c>
      <c r="J38" s="20" t="s">
        <v>115</v>
      </c>
      <c r="K38" s="11"/>
    </row>
    <row r="39" spans="1:11" x14ac:dyDescent="0.25">
      <c r="A39" s="11">
        <v>2021</v>
      </c>
      <c r="B39" s="33" t="s">
        <v>60</v>
      </c>
      <c r="C39" s="11" t="s">
        <v>88</v>
      </c>
      <c r="D39" s="11" t="s">
        <v>92</v>
      </c>
      <c r="E39" s="11" t="s">
        <v>99</v>
      </c>
      <c r="F39" s="11" t="s">
        <v>108</v>
      </c>
      <c r="G39" s="11"/>
      <c r="H39" s="11"/>
      <c r="I39" s="11" t="s">
        <v>3</v>
      </c>
      <c r="J39" s="20" t="s">
        <v>115</v>
      </c>
      <c r="K39" s="11"/>
    </row>
    <row r="40" spans="1:11" x14ac:dyDescent="0.25">
      <c r="A40" s="11">
        <v>2021</v>
      </c>
      <c r="B40" s="11" t="s">
        <v>61</v>
      </c>
      <c r="C40" s="11" t="s">
        <v>88</v>
      </c>
      <c r="D40" s="11" t="s">
        <v>94</v>
      </c>
      <c r="E40" s="11" t="s">
        <v>101</v>
      </c>
      <c r="F40" s="11" t="s">
        <v>108</v>
      </c>
      <c r="G40" s="11"/>
      <c r="H40" s="11"/>
      <c r="I40" s="11" t="s">
        <v>3</v>
      </c>
      <c r="J40" s="20" t="s">
        <v>114</v>
      </c>
      <c r="K40" s="11"/>
    </row>
    <row r="41" spans="1:11" x14ac:dyDescent="0.25">
      <c r="A41" s="11">
        <v>2021</v>
      </c>
      <c r="B41" s="11" t="s">
        <v>62</v>
      </c>
      <c r="C41" s="11" t="s">
        <v>88</v>
      </c>
      <c r="D41" s="11" t="s">
        <v>91</v>
      </c>
      <c r="E41" s="11" t="s">
        <v>105</v>
      </c>
      <c r="F41" s="11" t="s">
        <v>109</v>
      </c>
      <c r="G41" s="11"/>
      <c r="H41" s="11" t="s">
        <v>3</v>
      </c>
      <c r="I41" s="11"/>
      <c r="J41" s="20" t="s">
        <v>116</v>
      </c>
      <c r="K41" s="11"/>
    </row>
    <row r="42" spans="1:11" x14ac:dyDescent="0.25">
      <c r="A42" s="11">
        <v>2021</v>
      </c>
      <c r="B42" s="33" t="s">
        <v>63</v>
      </c>
      <c r="C42" s="11" t="s">
        <v>88</v>
      </c>
      <c r="D42" s="11" t="s">
        <v>92</v>
      </c>
      <c r="E42" s="11" t="s">
        <v>102</v>
      </c>
      <c r="F42" s="11" t="s">
        <v>109</v>
      </c>
      <c r="G42" s="11"/>
      <c r="H42" s="11" t="s">
        <v>3</v>
      </c>
      <c r="I42" s="11"/>
      <c r="J42" s="20" t="s">
        <v>114</v>
      </c>
      <c r="K42" s="11"/>
    </row>
    <row r="43" spans="1:11" x14ac:dyDescent="0.25">
      <c r="A43" s="11">
        <v>2021</v>
      </c>
      <c r="B43" s="11" t="s">
        <v>64</v>
      </c>
      <c r="C43" s="11" t="s">
        <v>88</v>
      </c>
      <c r="D43" s="11" t="s">
        <v>92</v>
      </c>
      <c r="E43" s="11" t="s">
        <v>99</v>
      </c>
      <c r="F43" s="11" t="s">
        <v>107</v>
      </c>
      <c r="G43" s="11"/>
      <c r="H43" s="11"/>
      <c r="I43" s="11" t="s">
        <v>3</v>
      </c>
      <c r="J43" s="20" t="s">
        <v>116</v>
      </c>
      <c r="K43" s="11"/>
    </row>
    <row r="44" spans="1:11" x14ac:dyDescent="0.25">
      <c r="A44" s="11">
        <v>2021</v>
      </c>
      <c r="B44" s="11" t="s">
        <v>65</v>
      </c>
      <c r="C44" s="11" t="s">
        <v>88</v>
      </c>
      <c r="D44" s="11" t="s">
        <v>92</v>
      </c>
      <c r="E44" s="11" t="s">
        <v>101</v>
      </c>
      <c r="F44" s="11" t="s">
        <v>108</v>
      </c>
      <c r="G44" s="11"/>
      <c r="H44" s="11"/>
      <c r="I44" s="11" t="s">
        <v>3</v>
      </c>
      <c r="J44" s="20" t="s">
        <v>114</v>
      </c>
      <c r="K44" s="11"/>
    </row>
    <row r="45" spans="1:11" x14ac:dyDescent="0.25">
      <c r="A45" s="11">
        <v>2021</v>
      </c>
      <c r="B45" s="33" t="s">
        <v>66</v>
      </c>
      <c r="C45" s="11" t="s">
        <v>88</v>
      </c>
      <c r="D45" s="11" t="s">
        <v>94</v>
      </c>
      <c r="E45" s="11" t="s">
        <v>99</v>
      </c>
      <c r="F45" s="11" t="s">
        <v>107</v>
      </c>
      <c r="G45" s="11"/>
      <c r="H45" s="11" t="s">
        <v>3</v>
      </c>
      <c r="I45" s="11"/>
      <c r="J45" s="20" t="s">
        <v>116</v>
      </c>
      <c r="K45" s="11"/>
    </row>
    <row r="46" spans="1:11" x14ac:dyDescent="0.25">
      <c r="A46" s="11">
        <v>2021</v>
      </c>
      <c r="B46" s="11" t="s">
        <v>67</v>
      </c>
      <c r="C46" s="11" t="s">
        <v>88</v>
      </c>
      <c r="D46" s="11" t="s">
        <v>93</v>
      </c>
      <c r="E46" s="11" t="s">
        <v>104</v>
      </c>
      <c r="F46" s="11" t="s">
        <v>108</v>
      </c>
      <c r="G46" s="11"/>
      <c r="H46" s="11"/>
      <c r="I46" s="11" t="s">
        <v>3</v>
      </c>
      <c r="J46" s="20" t="s">
        <v>114</v>
      </c>
      <c r="K46" s="11"/>
    </row>
    <row r="47" spans="1:11" x14ac:dyDescent="0.25">
      <c r="A47" s="11">
        <v>2021</v>
      </c>
      <c r="B47" s="11" t="s">
        <v>68</v>
      </c>
      <c r="C47" s="11" t="s">
        <v>88</v>
      </c>
      <c r="D47" s="11" t="s">
        <v>94</v>
      </c>
      <c r="E47" s="11" t="s">
        <v>104</v>
      </c>
      <c r="F47" s="11" t="s">
        <v>108</v>
      </c>
      <c r="G47" s="11" t="s">
        <v>3</v>
      </c>
      <c r="H47" s="11"/>
      <c r="I47" s="11"/>
      <c r="J47" s="20"/>
      <c r="K47" s="11"/>
    </row>
    <row r="48" spans="1:11" x14ac:dyDescent="0.25">
      <c r="A48" s="11">
        <v>2021</v>
      </c>
      <c r="B48" s="33" t="s">
        <v>69</v>
      </c>
      <c r="C48" s="11" t="s">
        <v>88</v>
      </c>
      <c r="D48" s="11" t="s">
        <v>94</v>
      </c>
      <c r="E48" s="11" t="s">
        <v>104</v>
      </c>
      <c r="F48" s="11" t="s">
        <v>108</v>
      </c>
      <c r="G48" s="11" t="s">
        <v>3</v>
      </c>
      <c r="H48" s="11"/>
      <c r="I48" s="11"/>
      <c r="J48" s="20"/>
      <c r="K48" s="11"/>
    </row>
    <row r="49" spans="1:11" x14ac:dyDescent="0.25">
      <c r="A49" s="11">
        <v>2021</v>
      </c>
      <c r="B49" s="11" t="s">
        <v>70</v>
      </c>
      <c r="C49" s="11" t="s">
        <v>88</v>
      </c>
      <c r="D49" s="11" t="s">
        <v>94</v>
      </c>
      <c r="E49" s="11" t="s">
        <v>101</v>
      </c>
      <c r="F49" s="11" t="s">
        <v>108</v>
      </c>
      <c r="G49" s="11"/>
      <c r="H49" s="11"/>
      <c r="I49" s="11" t="s">
        <v>3</v>
      </c>
      <c r="J49" s="20" t="s">
        <v>114</v>
      </c>
      <c r="K49" s="11"/>
    </row>
    <row r="50" spans="1:11" x14ac:dyDescent="0.25">
      <c r="A50" s="11">
        <v>2021</v>
      </c>
      <c r="B50" s="11" t="s">
        <v>71</v>
      </c>
      <c r="C50" s="11" t="s">
        <v>88</v>
      </c>
      <c r="D50" s="11" t="s">
        <v>95</v>
      </c>
      <c r="E50" s="11" t="s">
        <v>101</v>
      </c>
      <c r="F50" s="11" t="s">
        <v>109</v>
      </c>
      <c r="G50" s="11"/>
      <c r="H50" s="11"/>
      <c r="I50" s="11" t="s">
        <v>3</v>
      </c>
      <c r="J50" s="20" t="s">
        <v>114</v>
      </c>
      <c r="K50" s="11"/>
    </row>
    <row r="51" spans="1:11" x14ac:dyDescent="0.25">
      <c r="A51" s="11">
        <v>2021</v>
      </c>
      <c r="B51" s="33" t="s">
        <v>72</v>
      </c>
      <c r="C51" s="11" t="s">
        <v>88</v>
      </c>
      <c r="D51" s="11" t="s">
        <v>94</v>
      </c>
      <c r="E51" s="11" t="s">
        <v>101</v>
      </c>
      <c r="F51" s="11" t="s">
        <v>108</v>
      </c>
      <c r="G51" s="11" t="s">
        <v>3</v>
      </c>
      <c r="H51" s="11"/>
      <c r="I51" s="11"/>
      <c r="J51" s="20"/>
      <c r="K51" s="11"/>
    </row>
    <row r="52" spans="1:11" x14ac:dyDescent="0.25">
      <c r="A52" s="11">
        <v>2021</v>
      </c>
      <c r="B52" s="11" t="s">
        <v>73</v>
      </c>
      <c r="C52" s="11" t="s">
        <v>89</v>
      </c>
      <c r="D52" s="11" t="s">
        <v>92</v>
      </c>
      <c r="E52" s="11" t="s">
        <v>101</v>
      </c>
      <c r="F52" s="11" t="s">
        <v>108</v>
      </c>
      <c r="G52" s="11"/>
      <c r="H52" s="11" t="s">
        <v>3</v>
      </c>
      <c r="I52" s="11"/>
      <c r="J52" s="20" t="s">
        <v>117</v>
      </c>
      <c r="K52" s="11"/>
    </row>
    <row r="53" spans="1:11" x14ac:dyDescent="0.25">
      <c r="A53" s="11">
        <v>2021</v>
      </c>
      <c r="B53" s="11" t="s">
        <v>74</v>
      </c>
      <c r="C53" s="11" t="s">
        <v>88</v>
      </c>
      <c r="D53" s="11" t="s">
        <v>95</v>
      </c>
      <c r="E53" s="11" t="s">
        <v>102</v>
      </c>
      <c r="F53" s="11" t="s">
        <v>109</v>
      </c>
      <c r="G53" s="11"/>
      <c r="H53" s="11"/>
      <c r="I53" s="11" t="s">
        <v>3</v>
      </c>
      <c r="J53" s="20" t="s">
        <v>114</v>
      </c>
      <c r="K53" s="11"/>
    </row>
    <row r="54" spans="1:11" x14ac:dyDescent="0.25">
      <c r="A54" s="11">
        <v>2021</v>
      </c>
      <c r="B54" s="33" t="s">
        <v>75</v>
      </c>
      <c r="C54" s="11" t="s">
        <v>88</v>
      </c>
      <c r="D54" s="11" t="s">
        <v>91</v>
      </c>
      <c r="E54" s="11" t="s">
        <v>104</v>
      </c>
      <c r="F54" s="11" t="s">
        <v>107</v>
      </c>
      <c r="G54" s="11"/>
      <c r="H54" s="11" t="s">
        <v>3</v>
      </c>
      <c r="I54" s="11"/>
      <c r="J54" s="20" t="s">
        <v>116</v>
      </c>
      <c r="K54" s="11"/>
    </row>
    <row r="55" spans="1:11" x14ac:dyDescent="0.25">
      <c r="A55" s="11">
        <v>2022</v>
      </c>
      <c r="B55" s="11" t="s">
        <v>76</v>
      </c>
      <c r="C55" s="11" t="s">
        <v>88</v>
      </c>
      <c r="D55" s="11" t="s">
        <v>93</v>
      </c>
      <c r="E55" s="11" t="s">
        <v>99</v>
      </c>
      <c r="F55" s="11" t="s">
        <v>107</v>
      </c>
      <c r="G55" s="11"/>
      <c r="H55" s="11" t="s">
        <v>3</v>
      </c>
      <c r="I55" s="11"/>
      <c r="J55" s="20" t="s">
        <v>116</v>
      </c>
      <c r="K55" s="11"/>
    </row>
    <row r="56" spans="1:11" x14ac:dyDescent="0.25">
      <c r="A56" s="11">
        <v>2022</v>
      </c>
      <c r="B56" s="11" t="s">
        <v>77</v>
      </c>
      <c r="C56" s="11" t="s">
        <v>90</v>
      </c>
      <c r="D56" s="11" t="s">
        <v>91</v>
      </c>
      <c r="E56" s="11" t="s">
        <v>99</v>
      </c>
      <c r="F56" s="11" t="s">
        <v>109</v>
      </c>
      <c r="G56" s="11"/>
      <c r="H56" s="11"/>
      <c r="I56" s="11" t="s">
        <v>3</v>
      </c>
      <c r="J56" s="20" t="s">
        <v>114</v>
      </c>
      <c r="K56" s="11"/>
    </row>
    <row r="57" spans="1:11" x14ac:dyDescent="0.25">
      <c r="A57" s="11">
        <v>2022</v>
      </c>
      <c r="B57" s="33" t="s">
        <v>78</v>
      </c>
      <c r="C57" s="11" t="s">
        <v>88</v>
      </c>
      <c r="D57" s="11" t="s">
        <v>91</v>
      </c>
      <c r="E57" s="11" t="s">
        <v>99</v>
      </c>
      <c r="F57" s="11" t="s">
        <v>109</v>
      </c>
      <c r="G57" s="11"/>
      <c r="H57" s="11"/>
      <c r="I57" s="11" t="s">
        <v>3</v>
      </c>
      <c r="J57" s="20" t="s">
        <v>114</v>
      </c>
      <c r="K57" s="11"/>
    </row>
    <row r="58" spans="1:11" x14ac:dyDescent="0.25">
      <c r="A58" s="11">
        <v>2022</v>
      </c>
      <c r="B58" s="11" t="s">
        <v>79</v>
      </c>
      <c r="C58" s="11" t="s">
        <v>88</v>
      </c>
      <c r="D58" s="11" t="s">
        <v>95</v>
      </c>
      <c r="E58" s="11" t="s">
        <v>104</v>
      </c>
      <c r="F58" s="11" t="s">
        <v>108</v>
      </c>
      <c r="G58" s="11"/>
      <c r="H58" s="11"/>
      <c r="I58" s="11" t="s">
        <v>3</v>
      </c>
      <c r="J58" s="20" t="s">
        <v>118</v>
      </c>
      <c r="K58" s="11"/>
    </row>
    <row r="59" spans="1:11" x14ac:dyDescent="0.25">
      <c r="A59" s="11">
        <v>2022</v>
      </c>
      <c r="B59" s="11" t="s">
        <v>80</v>
      </c>
      <c r="C59" s="11" t="s">
        <v>89</v>
      </c>
      <c r="D59" s="11" t="s">
        <v>95</v>
      </c>
      <c r="E59" s="11" t="s">
        <v>105</v>
      </c>
      <c r="F59" s="11" t="s">
        <v>108</v>
      </c>
      <c r="G59" s="11"/>
      <c r="H59" s="11"/>
      <c r="I59" s="11" t="s">
        <v>3</v>
      </c>
      <c r="J59" s="20" t="s">
        <v>114</v>
      </c>
      <c r="K59" s="11"/>
    </row>
    <row r="60" spans="1:11" x14ac:dyDescent="0.25">
      <c r="A60" s="11">
        <v>2022</v>
      </c>
      <c r="B60" s="33" t="s">
        <v>81</v>
      </c>
      <c r="C60" s="11" t="s">
        <v>89</v>
      </c>
      <c r="D60" s="11" t="s">
        <v>95</v>
      </c>
      <c r="E60" s="11" t="s">
        <v>105</v>
      </c>
      <c r="F60" s="11" t="s">
        <v>108</v>
      </c>
      <c r="G60" s="11"/>
      <c r="H60" s="11"/>
      <c r="I60" s="11" t="s">
        <v>3</v>
      </c>
      <c r="J60" s="20" t="s">
        <v>114</v>
      </c>
      <c r="K60" s="11"/>
    </row>
    <row r="61" spans="1:11" x14ac:dyDescent="0.25">
      <c r="A61" s="11">
        <v>2022</v>
      </c>
      <c r="B61" s="11" t="s">
        <v>82</v>
      </c>
      <c r="C61" s="11" t="s">
        <v>88</v>
      </c>
      <c r="D61" s="11" t="s">
        <v>91</v>
      </c>
      <c r="E61" s="11" t="s">
        <v>104</v>
      </c>
      <c r="F61" s="11" t="s">
        <v>109</v>
      </c>
      <c r="G61" s="11"/>
      <c r="H61" s="11" t="s">
        <v>3</v>
      </c>
      <c r="I61" s="11"/>
      <c r="J61" s="20" t="s">
        <v>114</v>
      </c>
      <c r="K61" s="11"/>
    </row>
    <row r="62" spans="1:11" x14ac:dyDescent="0.25">
      <c r="A62" s="11">
        <v>2022</v>
      </c>
      <c r="B62" s="11" t="s">
        <v>83</v>
      </c>
      <c r="C62" s="11" t="s">
        <v>89</v>
      </c>
      <c r="D62" s="11" t="s">
        <v>93</v>
      </c>
      <c r="E62" s="11" t="s">
        <v>99</v>
      </c>
      <c r="F62" s="11" t="s">
        <v>108</v>
      </c>
      <c r="G62" s="11" t="s">
        <v>3</v>
      </c>
      <c r="H62" s="11"/>
      <c r="I62" s="11"/>
      <c r="J62" s="20"/>
      <c r="K62" s="11"/>
    </row>
    <row r="63" spans="1:11" x14ac:dyDescent="0.25">
      <c r="A63" s="11">
        <v>2022</v>
      </c>
      <c r="B63" s="33" t="s">
        <v>84</v>
      </c>
      <c r="C63" s="11" t="s">
        <v>89</v>
      </c>
      <c r="D63" s="11" t="s">
        <v>96</v>
      </c>
      <c r="E63" s="11" t="s">
        <v>104</v>
      </c>
      <c r="F63" s="11" t="s">
        <v>110</v>
      </c>
      <c r="G63" s="11"/>
      <c r="H63" s="11"/>
      <c r="I63" s="11" t="s">
        <v>3</v>
      </c>
      <c r="J63" s="20" t="s">
        <v>114</v>
      </c>
      <c r="K63" s="11"/>
    </row>
    <row r="64" spans="1:11" x14ac:dyDescent="0.25">
      <c r="A64" s="11">
        <v>2022</v>
      </c>
      <c r="B64" s="11" t="s">
        <v>85</v>
      </c>
      <c r="C64" s="11" t="s">
        <v>88</v>
      </c>
      <c r="D64" s="11" t="s">
        <v>94</v>
      </c>
      <c r="E64" s="11" t="s">
        <v>103</v>
      </c>
      <c r="F64" s="11" t="s">
        <v>108</v>
      </c>
      <c r="G64" s="11" t="s">
        <v>3</v>
      </c>
      <c r="H64" s="11"/>
      <c r="I64" s="11"/>
      <c r="J64" s="20"/>
      <c r="K64" s="11"/>
    </row>
    <row r="65" spans="1:11" x14ac:dyDescent="0.25">
      <c r="A65" s="12">
        <v>2022</v>
      </c>
      <c r="B65" s="12" t="s">
        <v>86</v>
      </c>
      <c r="C65" s="12" t="s">
        <v>89</v>
      </c>
      <c r="D65" s="12" t="s">
        <v>93</v>
      </c>
      <c r="E65" s="12" t="s">
        <v>104</v>
      </c>
      <c r="F65" s="12" t="s">
        <v>108</v>
      </c>
      <c r="G65" s="12"/>
      <c r="H65" s="12" t="s">
        <v>3</v>
      </c>
      <c r="I65" s="12"/>
      <c r="J65" s="19" t="s">
        <v>119</v>
      </c>
      <c r="K65" s="12"/>
    </row>
  </sheetData>
  <mergeCells count="1">
    <mergeCell ref="E1:F1"/>
  </mergeCells>
  <phoneticPr fontId="9" type="noConversion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3B8692-1530-47C7-91AA-FF20A8E2577E}">
  <sheetPr>
    <tabColor rgb="FF92D050"/>
  </sheetPr>
  <dimension ref="A1:W28"/>
  <sheetViews>
    <sheetView tabSelected="1" topLeftCell="E1" workbookViewId="0">
      <selection activeCell="P11" sqref="P11"/>
    </sheetView>
  </sheetViews>
  <sheetFormatPr baseColWidth="10" defaultRowHeight="15" x14ac:dyDescent="0.25"/>
  <cols>
    <col min="1" max="1" width="21" bestFit="1" customWidth="1"/>
    <col min="2" max="2" width="9.7109375" customWidth="1"/>
    <col min="3" max="4" width="8.7109375" customWidth="1"/>
    <col min="5" max="5" width="3.7109375" customWidth="1"/>
    <col min="6" max="6" width="21.42578125" bestFit="1" customWidth="1"/>
    <col min="7" max="7" width="9.7109375" customWidth="1"/>
    <col min="8" max="9" width="8.7109375" customWidth="1"/>
    <col min="10" max="10" width="3.7109375" customWidth="1"/>
    <col min="11" max="11" width="19" customWidth="1"/>
    <col min="12" max="12" width="9.7109375" customWidth="1"/>
    <col min="13" max="14" width="8.7109375" customWidth="1"/>
    <col min="15" max="15" width="3.7109375" customWidth="1"/>
    <col min="16" max="16" width="36.5703125" customWidth="1"/>
    <col min="17" max="18" width="8.7109375" customWidth="1"/>
    <col min="19" max="19" width="9.7109375" customWidth="1"/>
  </cols>
  <sheetData>
    <row r="1" spans="1:23" ht="15" customHeight="1" x14ac:dyDescent="0.25">
      <c r="A1" s="35" t="s">
        <v>28</v>
      </c>
      <c r="B1" s="35"/>
      <c r="C1" s="35"/>
      <c r="D1" s="35"/>
      <c r="F1" s="35" t="s">
        <v>31</v>
      </c>
      <c r="G1" s="35"/>
      <c r="H1" s="35"/>
      <c r="I1" s="35"/>
      <c r="K1" s="35" t="s">
        <v>26</v>
      </c>
      <c r="L1" s="35"/>
      <c r="M1" s="35"/>
      <c r="N1" s="35"/>
      <c r="P1" s="36" t="s">
        <v>29</v>
      </c>
      <c r="Q1" s="36"/>
      <c r="R1" s="36"/>
    </row>
    <row r="2" spans="1:23" ht="15" customHeight="1" x14ac:dyDescent="0.25">
      <c r="A2" s="35"/>
      <c r="B2" s="35"/>
      <c r="C2" s="35"/>
      <c r="D2" s="35"/>
      <c r="F2" s="35"/>
      <c r="G2" s="35"/>
      <c r="H2" s="35"/>
      <c r="I2" s="35"/>
      <c r="K2" s="35"/>
      <c r="L2" s="35"/>
      <c r="M2" s="35"/>
      <c r="N2" s="35"/>
      <c r="P2" s="36"/>
      <c r="Q2" s="36"/>
      <c r="R2" s="36"/>
    </row>
    <row r="3" spans="1:23" ht="15" customHeight="1" x14ac:dyDescent="0.25"/>
    <row r="4" spans="1:23" x14ac:dyDescent="0.25">
      <c r="F4" s="3" t="s">
        <v>30</v>
      </c>
      <c r="G4" t="s">
        <v>25</v>
      </c>
      <c r="K4" s="3" t="s">
        <v>30</v>
      </c>
      <c r="L4" t="s">
        <v>25</v>
      </c>
      <c r="P4" s="3" t="s">
        <v>30</v>
      </c>
      <c r="Q4" t="s">
        <v>25</v>
      </c>
    </row>
    <row r="5" spans="1:23" x14ac:dyDescent="0.25">
      <c r="S5" s="42" t="s">
        <v>128</v>
      </c>
      <c r="U5" s="41" t="s">
        <v>127</v>
      </c>
      <c r="V5" s="41"/>
      <c r="W5" s="41"/>
    </row>
    <row r="6" spans="1:23" x14ac:dyDescent="0.25">
      <c r="A6" s="3" t="s">
        <v>24</v>
      </c>
      <c r="B6" t="s">
        <v>122</v>
      </c>
      <c r="C6" t="s">
        <v>123</v>
      </c>
      <c r="D6" t="s">
        <v>124</v>
      </c>
      <c r="F6" s="3" t="s">
        <v>24</v>
      </c>
      <c r="G6" t="s">
        <v>122</v>
      </c>
      <c r="H6" t="s">
        <v>123</v>
      </c>
      <c r="I6" t="s">
        <v>124</v>
      </c>
      <c r="K6" s="3" t="s">
        <v>24</v>
      </c>
      <c r="L6" t="s">
        <v>122</v>
      </c>
      <c r="M6" t="s">
        <v>123</v>
      </c>
      <c r="N6" t="s">
        <v>124</v>
      </c>
      <c r="P6" s="3" t="s">
        <v>24</v>
      </c>
      <c r="Q6" t="s">
        <v>123</v>
      </c>
      <c r="R6" t="s">
        <v>124</v>
      </c>
      <c r="S6" t="s">
        <v>32</v>
      </c>
      <c r="U6" t="s">
        <v>125</v>
      </c>
      <c r="V6" t="s">
        <v>126</v>
      </c>
    </row>
    <row r="7" spans="1:23" x14ac:dyDescent="0.25">
      <c r="A7" s="2">
        <v>2021</v>
      </c>
      <c r="B7" s="28">
        <v>6</v>
      </c>
      <c r="C7" s="28">
        <v>14</v>
      </c>
      <c r="D7" s="28">
        <v>23</v>
      </c>
      <c r="E7" s="28"/>
      <c r="F7" s="2" t="s">
        <v>99</v>
      </c>
      <c r="G7" s="28">
        <v>1</v>
      </c>
      <c r="H7" s="28">
        <v>6</v>
      </c>
      <c r="I7" s="28">
        <v>8</v>
      </c>
      <c r="K7" s="2" t="s">
        <v>107</v>
      </c>
      <c r="L7" s="28"/>
      <c r="M7" s="28">
        <v>8</v>
      </c>
      <c r="N7" s="28">
        <v>3</v>
      </c>
      <c r="P7" s="2" t="s">
        <v>114</v>
      </c>
      <c r="Q7" s="28">
        <v>2</v>
      </c>
      <c r="R7" s="28">
        <v>16</v>
      </c>
      <c r="S7" s="28">
        <v>0</v>
      </c>
      <c r="T7" s="32"/>
      <c r="U7">
        <f>SUM(Q7:R7)</f>
        <v>18</v>
      </c>
      <c r="V7" s="32">
        <f>U7/$U$11</f>
        <v>0.43902439024390244</v>
      </c>
    </row>
    <row r="8" spans="1:23" x14ac:dyDescent="0.25">
      <c r="A8" s="2">
        <v>2022</v>
      </c>
      <c r="B8" s="28">
        <v>2</v>
      </c>
      <c r="C8" s="28">
        <v>3</v>
      </c>
      <c r="D8" s="28">
        <v>6</v>
      </c>
      <c r="E8" s="28"/>
      <c r="F8" s="2" t="s">
        <v>100</v>
      </c>
      <c r="G8" s="28"/>
      <c r="H8" s="28">
        <v>3</v>
      </c>
      <c r="I8" s="28"/>
      <c r="K8" s="2" t="s">
        <v>108</v>
      </c>
      <c r="L8" s="28">
        <v>8</v>
      </c>
      <c r="M8" s="28">
        <v>5</v>
      </c>
      <c r="N8" s="28">
        <v>19</v>
      </c>
      <c r="P8" s="2" t="s">
        <v>118</v>
      </c>
      <c r="Q8" s="28"/>
      <c r="R8" s="28">
        <v>7</v>
      </c>
      <c r="S8" s="28">
        <v>0</v>
      </c>
      <c r="T8" s="32"/>
      <c r="U8">
        <f t="shared" ref="U8:U10" si="0">SUM(Q8:R8)</f>
        <v>7</v>
      </c>
      <c r="V8" s="32">
        <f t="shared" ref="V8:V11" si="1">U8/$U$11</f>
        <v>0.17073170731707318</v>
      </c>
    </row>
    <row r="9" spans="1:23" x14ac:dyDescent="0.25">
      <c r="A9" s="2" t="s">
        <v>1</v>
      </c>
      <c r="B9" s="29">
        <v>8</v>
      </c>
      <c r="C9" s="29">
        <v>17</v>
      </c>
      <c r="D9" s="29">
        <v>29</v>
      </c>
      <c r="E9" s="29"/>
      <c r="F9" s="2" t="s">
        <v>101</v>
      </c>
      <c r="G9" s="28">
        <v>3</v>
      </c>
      <c r="H9" s="28">
        <v>3</v>
      </c>
      <c r="I9" s="28">
        <v>8</v>
      </c>
      <c r="K9" s="2" t="s">
        <v>109</v>
      </c>
      <c r="L9" s="28"/>
      <c r="M9" s="28">
        <v>4</v>
      </c>
      <c r="N9" s="28">
        <v>6</v>
      </c>
      <c r="P9" s="2" t="s">
        <v>116</v>
      </c>
      <c r="Q9" s="28">
        <v>10</v>
      </c>
      <c r="R9" s="28">
        <v>2</v>
      </c>
      <c r="S9" s="28">
        <v>0</v>
      </c>
      <c r="T9" s="32"/>
      <c r="U9">
        <f t="shared" si="0"/>
        <v>12</v>
      </c>
      <c r="V9" s="32">
        <f t="shared" si="1"/>
        <v>0.29268292682926828</v>
      </c>
    </row>
    <row r="10" spans="1:23" x14ac:dyDescent="0.25">
      <c r="F10" s="2" t="s">
        <v>102</v>
      </c>
      <c r="G10" s="28"/>
      <c r="H10" s="28">
        <v>1</v>
      </c>
      <c r="I10" s="28">
        <v>3</v>
      </c>
      <c r="K10" s="2" t="s">
        <v>110</v>
      </c>
      <c r="L10" s="28"/>
      <c r="M10" s="28"/>
      <c r="N10" s="28">
        <v>1</v>
      </c>
      <c r="P10" s="2" t="s">
        <v>115</v>
      </c>
      <c r="Q10" s="28"/>
      <c r="R10" s="28">
        <v>4</v>
      </c>
      <c r="S10" s="28">
        <v>0</v>
      </c>
      <c r="T10" s="32"/>
      <c r="U10">
        <f t="shared" si="0"/>
        <v>4</v>
      </c>
      <c r="V10" s="32">
        <f t="shared" si="1"/>
        <v>9.7560975609756101E-2</v>
      </c>
    </row>
    <row r="11" spans="1:23" x14ac:dyDescent="0.25">
      <c r="F11" s="2" t="s">
        <v>103</v>
      </c>
      <c r="G11" s="28">
        <v>1</v>
      </c>
      <c r="H11" s="28"/>
      <c r="I11" s="28">
        <v>1</v>
      </c>
      <c r="K11" s="2" t="s">
        <v>1</v>
      </c>
      <c r="L11" s="29">
        <v>8</v>
      </c>
      <c r="M11" s="29">
        <v>17</v>
      </c>
      <c r="N11" s="29">
        <v>29</v>
      </c>
      <c r="P11" s="2" t="s">
        <v>120</v>
      </c>
      <c r="Q11" s="28">
        <v>2</v>
      </c>
      <c r="R11" s="28"/>
      <c r="S11" s="28">
        <v>0</v>
      </c>
      <c r="T11" s="32"/>
      <c r="U11">
        <f>SUM(U7:U10)</f>
        <v>41</v>
      </c>
      <c r="V11" s="32">
        <f t="shared" si="1"/>
        <v>1</v>
      </c>
    </row>
    <row r="12" spans="1:23" x14ac:dyDescent="0.25">
      <c r="F12" s="2" t="s">
        <v>104</v>
      </c>
      <c r="G12" s="28">
        <v>2</v>
      </c>
      <c r="H12" s="28">
        <v>3</v>
      </c>
      <c r="I12" s="28">
        <v>6</v>
      </c>
      <c r="P12" s="2" t="s">
        <v>121</v>
      </c>
      <c r="Q12" s="28">
        <v>1</v>
      </c>
      <c r="R12" s="28"/>
      <c r="S12" s="28">
        <v>0</v>
      </c>
      <c r="T12" s="32"/>
    </row>
    <row r="13" spans="1:23" x14ac:dyDescent="0.25">
      <c r="F13" s="2" t="s">
        <v>105</v>
      </c>
      <c r="G13" s="28">
        <v>1</v>
      </c>
      <c r="H13" s="28">
        <v>1</v>
      </c>
      <c r="I13" s="28">
        <v>3</v>
      </c>
      <c r="P13" s="2" t="s">
        <v>117</v>
      </c>
      <c r="Q13" s="28">
        <v>1</v>
      </c>
      <c r="R13" s="28"/>
      <c r="S13" s="28">
        <v>0</v>
      </c>
      <c r="T13" s="32"/>
    </row>
    <row r="14" spans="1:23" x14ac:dyDescent="0.25">
      <c r="F14" s="2" t="s">
        <v>1</v>
      </c>
      <c r="G14" s="29">
        <v>8</v>
      </c>
      <c r="H14" s="29">
        <v>17</v>
      </c>
      <c r="I14" s="29">
        <v>29</v>
      </c>
      <c r="K14" s="35" t="s">
        <v>27</v>
      </c>
      <c r="L14" s="35"/>
      <c r="M14" s="35"/>
      <c r="N14" s="35"/>
      <c r="P14" s="2" t="s">
        <v>119</v>
      </c>
      <c r="Q14" s="28">
        <v>1</v>
      </c>
      <c r="R14" s="28"/>
      <c r="S14" s="28">
        <v>0</v>
      </c>
      <c r="T14" s="32"/>
    </row>
    <row r="15" spans="1:23" x14ac:dyDescent="0.25">
      <c r="K15" s="35"/>
      <c r="L15" s="35"/>
      <c r="M15" s="35"/>
      <c r="N15" s="35"/>
      <c r="P15" s="2" t="s">
        <v>1</v>
      </c>
      <c r="Q15" s="29">
        <v>17</v>
      </c>
      <c r="R15" s="29">
        <v>29</v>
      </c>
      <c r="S15" s="29">
        <v>0</v>
      </c>
    </row>
    <row r="17" spans="11:14" x14ac:dyDescent="0.25">
      <c r="K17" s="3" t="s">
        <v>30</v>
      </c>
      <c r="L17" t="s">
        <v>25</v>
      </c>
    </row>
    <row r="19" spans="11:14" x14ac:dyDescent="0.25">
      <c r="K19" s="3" t="s">
        <v>24</v>
      </c>
      <c r="L19" t="s">
        <v>122</v>
      </c>
      <c r="M19" t="s">
        <v>123</v>
      </c>
      <c r="N19" t="s">
        <v>124</v>
      </c>
    </row>
    <row r="20" spans="11:14" x14ac:dyDescent="0.25">
      <c r="K20" s="2" t="s">
        <v>91</v>
      </c>
      <c r="L20" s="28">
        <v>1</v>
      </c>
      <c r="M20" s="28">
        <v>4</v>
      </c>
      <c r="N20" s="28">
        <v>7</v>
      </c>
    </row>
    <row r="21" spans="11:14" x14ac:dyDescent="0.25">
      <c r="K21" s="2" t="s">
        <v>92</v>
      </c>
      <c r="L21" s="28"/>
      <c r="M21" s="28">
        <v>3</v>
      </c>
      <c r="N21" s="28">
        <v>5</v>
      </c>
    </row>
    <row r="22" spans="11:14" x14ac:dyDescent="0.25">
      <c r="K22" s="2" t="s">
        <v>93</v>
      </c>
      <c r="L22" s="28">
        <v>2</v>
      </c>
      <c r="M22" s="28">
        <v>4</v>
      </c>
      <c r="N22" s="28">
        <v>3</v>
      </c>
    </row>
    <row r="23" spans="11:14" x14ac:dyDescent="0.25">
      <c r="K23" s="2" t="s">
        <v>95</v>
      </c>
      <c r="L23" s="28">
        <v>1</v>
      </c>
      <c r="M23" s="28"/>
      <c r="N23" s="28">
        <v>6</v>
      </c>
    </row>
    <row r="24" spans="11:14" x14ac:dyDescent="0.25">
      <c r="K24" s="2" t="s">
        <v>96</v>
      </c>
      <c r="L24" s="28"/>
      <c r="M24" s="28">
        <v>1</v>
      </c>
      <c r="N24" s="28">
        <v>2</v>
      </c>
    </row>
    <row r="25" spans="11:14" x14ac:dyDescent="0.25">
      <c r="K25" s="2" t="s">
        <v>97</v>
      </c>
      <c r="L25" s="28"/>
      <c r="M25" s="28"/>
      <c r="N25" s="28">
        <v>2</v>
      </c>
    </row>
    <row r="26" spans="11:14" x14ac:dyDescent="0.25">
      <c r="K26" s="2" t="s">
        <v>98</v>
      </c>
      <c r="L26" s="28"/>
      <c r="M26" s="28">
        <v>2</v>
      </c>
      <c r="N26" s="28"/>
    </row>
    <row r="27" spans="11:14" x14ac:dyDescent="0.25">
      <c r="K27" s="2" t="s">
        <v>94</v>
      </c>
      <c r="L27" s="28">
        <v>4</v>
      </c>
      <c r="M27" s="28">
        <v>3</v>
      </c>
      <c r="N27" s="28">
        <v>4</v>
      </c>
    </row>
    <row r="28" spans="11:14" x14ac:dyDescent="0.25">
      <c r="K28" s="2" t="s">
        <v>1</v>
      </c>
      <c r="L28" s="29">
        <v>8</v>
      </c>
      <c r="M28" s="29">
        <v>17</v>
      </c>
      <c r="N28" s="29">
        <v>29</v>
      </c>
    </row>
  </sheetData>
  <mergeCells count="5">
    <mergeCell ref="A1:D2"/>
    <mergeCell ref="F1:I2"/>
    <mergeCell ref="K1:N2"/>
    <mergeCell ref="K14:N15"/>
    <mergeCell ref="P1:R2"/>
  </mergeCells>
  <conditionalFormatting sqref="T7:T14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{B5D98D8D-2EBC-4642-8E3F-1FB61F99D506}</x14:id>
        </ext>
      </extLst>
    </cfRule>
  </conditionalFormatting>
  <pageMargins left="0.7" right="0.7" top="0.75" bottom="0.75" header="0.3" footer="0.3"/>
  <pageSetup paperSize="9" orientation="portrait" r:id="rId6"/>
  <legacyDrawing r:id="rId7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5D98D8D-2EBC-4642-8E3F-1FB61F99D50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T7:T14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D34AD42BA50514F9AB59E1CD65A29E2" ma:contentTypeVersion="8" ma:contentTypeDescription="Crée un document." ma:contentTypeScope="" ma:versionID="a1bfb0f5ecbf87baf345d8c195cd7143">
  <xsd:schema xmlns:xsd="http://www.w3.org/2001/XMLSchema" xmlns:xs="http://www.w3.org/2001/XMLSchema" xmlns:p="http://schemas.microsoft.com/office/2006/metadata/properties" xmlns:ns2="1a2a7edc-35a4-40e9-91c1-a987519918bf" xmlns:ns3="75c21a19-1e0c-48a5-a2fe-aaca870cd6ee" targetNamespace="http://schemas.microsoft.com/office/2006/metadata/properties" ma:root="true" ma:fieldsID="1475e87e47ac5b2e6aa4719cbbeeaff2" ns2:_="" ns3:_="">
    <xsd:import namespace="1a2a7edc-35a4-40e9-91c1-a987519918bf"/>
    <xsd:import namespace="75c21a19-1e0c-48a5-a2fe-aaca870cd6e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DateTaken" minOccurs="0"/>
                <xsd:element ref="ns2:MediaServiceLocation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a2a7edc-35a4-40e9-91c1-a987519918b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2" nillable="true" ma:displayName="MediaServiceLocation" ma:internalName="MediaServiceLocation" ma:readOnly="true">
      <xsd:simpleType>
        <xsd:restriction base="dms:Text"/>
      </xsd:simpleType>
    </xsd:element>
    <xsd:element name="MediaServiceOCR" ma:index="13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5c21a19-1e0c-48a5-a2fe-aaca870cd6ee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FC99633-1AAB-4E31-AE9E-24EC5B8C476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a2a7edc-35a4-40e9-91c1-a987519918bf"/>
    <ds:schemaRef ds:uri="75c21a19-1e0c-48a5-a2fe-aaca870cd6e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EF2311E-AB97-4E14-8C1C-94B220EE6E2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5BFEA35-B7D6-4DE2-B3BF-E5A151956547}">
  <ds:schemaRefs>
    <ds:schemaRef ds:uri="http://schemas.microsoft.com/office/2006/metadata/properties"/>
    <ds:schemaRef ds:uri="http://schemas.openxmlformats.org/package/2006/metadata/core-properties"/>
    <ds:schemaRef ds:uri="75c21a19-1e0c-48a5-a2fe-aaca870cd6ee"/>
    <ds:schemaRef ds:uri="http://www.w3.org/XML/1998/namespace"/>
    <ds:schemaRef ds:uri="1a2a7edc-35a4-40e9-91c1-a987519918bf"/>
    <ds:schemaRef ds:uri="http://schemas.microsoft.com/office/2006/documentManagement/types"/>
    <ds:schemaRef ds:uri="http://purl.org/dc/terms/"/>
    <ds:schemaRef ds:uri="http://purl.org/dc/dcmitype/"/>
    <ds:schemaRef ds:uri="http://schemas.microsoft.com/office/infopath/2007/PartnerControl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Estimation</vt:lpstr>
      <vt:lpstr>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Carreres</dc:creator>
  <cp:lastModifiedBy>Rémy</cp:lastModifiedBy>
  <dcterms:created xsi:type="dcterms:W3CDTF">2018-08-23T11:47:18Z</dcterms:created>
  <dcterms:modified xsi:type="dcterms:W3CDTF">2022-03-30T18:49:49Z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0x010100CD34AD42BA50514F9AB59E1CD65A29E2</vt:lpwstr>
  </property>
</Properties>
</file>