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Luvicatse15\profiles$\tmarylvc\Bureau\"/>
    </mc:Choice>
  </mc:AlternateContent>
  <bookViews>
    <workbookView xWindow="0" yWindow="0" windowWidth="17256" windowHeight="5280"/>
  </bookViews>
  <sheets>
    <sheet name="Feuil2" sheetId="5" r:id="rId1"/>
    <sheet name="LISTE DES EMPLOYES" sheetId="4" r:id="rId2"/>
    <sheet name="MOIS ANNEES" sheetId="2" r:id="rId3"/>
    <sheet name="JOURS FERIES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5" l="1"/>
  <c r="A23" i="5"/>
  <c r="A19" i="5"/>
  <c r="A20" i="5"/>
  <c r="A21" i="5"/>
  <c r="A22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18" i="5"/>
  <c r="A17" i="5"/>
  <c r="A16" i="5"/>
  <c r="B10" i="5" l="1"/>
  <c r="B8" i="5" s="1"/>
  <c r="B13" i="5"/>
  <c r="C13" i="5" s="1"/>
  <c r="D13" i="5" s="1"/>
  <c r="E13" i="5" s="1"/>
  <c r="F13" i="5" s="1"/>
  <c r="G13" i="5" s="1"/>
  <c r="H13" i="5" s="1"/>
  <c r="I13" i="5" s="1"/>
  <c r="J13" i="5" s="1"/>
  <c r="K13" i="5" s="1"/>
  <c r="L13" i="5" s="1"/>
  <c r="M13" i="5" s="1"/>
  <c r="N13" i="5" s="1"/>
  <c r="O13" i="5" s="1"/>
  <c r="P13" i="5" s="1"/>
  <c r="Q13" i="5" s="1"/>
  <c r="R13" i="5" s="1"/>
  <c r="S13" i="5" s="1"/>
  <c r="T13" i="5" s="1"/>
  <c r="U13" i="5" s="1"/>
  <c r="V13" i="5" s="1"/>
  <c r="W13" i="5" s="1"/>
  <c r="X13" i="5" s="1"/>
  <c r="Y13" i="5" s="1"/>
  <c r="Z13" i="5" s="1"/>
  <c r="AA13" i="5" s="1"/>
  <c r="AB13" i="5" s="1"/>
  <c r="AC13" i="5" s="1"/>
  <c r="AD13" i="5" s="1"/>
  <c r="AE13" i="5" s="1"/>
  <c r="AF13" i="5" s="1"/>
  <c r="AG13" i="5" s="1"/>
  <c r="AH13" i="5" s="1"/>
  <c r="AI13" i="5" s="1"/>
  <c r="AJ13" i="5" s="1"/>
  <c r="AK13" i="5" s="1"/>
  <c r="AL13" i="5" s="1"/>
  <c r="AM13" i="5" s="1"/>
  <c r="AN13" i="5" s="1"/>
  <c r="AO13" i="5" s="1"/>
  <c r="AP13" i="5" s="1"/>
  <c r="AQ13" i="5" s="1"/>
  <c r="AR13" i="5" s="1"/>
  <c r="AS13" i="5" s="1"/>
  <c r="AT13" i="5" s="1"/>
  <c r="AU13" i="5" s="1"/>
  <c r="AV13" i="5" s="1"/>
  <c r="AW13" i="5" s="1"/>
  <c r="AX13" i="5" s="1"/>
  <c r="AY13" i="5" s="1"/>
  <c r="AZ13" i="5" s="1"/>
  <c r="BA13" i="5" s="1"/>
  <c r="BB13" i="5" s="1"/>
  <c r="BC13" i="5" s="1"/>
  <c r="BD13" i="5" s="1"/>
  <c r="BE13" i="5" s="1"/>
  <c r="BF13" i="5" s="1"/>
  <c r="BG13" i="5" s="1"/>
  <c r="BH13" i="5" s="1"/>
  <c r="BI13" i="5" s="1"/>
  <c r="BJ13" i="5" s="1"/>
  <c r="BK13" i="5" s="1"/>
  <c r="BL13" i="5" s="1"/>
  <c r="BM13" i="5" s="1"/>
  <c r="BN13" i="5" s="1"/>
  <c r="BO13" i="5" s="1"/>
  <c r="BP13" i="5" s="1"/>
  <c r="BQ13" i="5" s="1"/>
  <c r="BR13" i="5" s="1"/>
  <c r="BS13" i="5" s="1"/>
  <c r="BT13" i="5" s="1"/>
  <c r="BU13" i="5" s="1"/>
  <c r="BV13" i="5" s="1"/>
  <c r="BW13" i="5" s="1"/>
  <c r="BX13" i="5" s="1"/>
  <c r="BY13" i="5" s="1"/>
  <c r="BZ13" i="5" s="1"/>
  <c r="CA13" i="5" s="1"/>
  <c r="CB13" i="5" s="1"/>
  <c r="CC13" i="5" s="1"/>
  <c r="CD13" i="5" s="1"/>
  <c r="CE13" i="5" s="1"/>
  <c r="CF13" i="5" s="1"/>
  <c r="CG13" i="5" s="1"/>
  <c r="CH13" i="5" s="1"/>
  <c r="CI13" i="5" s="1"/>
  <c r="CJ13" i="5" s="1"/>
  <c r="CK13" i="5" s="1"/>
  <c r="CL13" i="5" s="1"/>
  <c r="CM13" i="5" s="1"/>
  <c r="CN13" i="5" s="1"/>
  <c r="CO13" i="5" s="1"/>
  <c r="CP13" i="5" s="1"/>
  <c r="CQ13" i="5" s="1"/>
  <c r="CR13" i="5" s="1"/>
  <c r="CS13" i="5" s="1"/>
  <c r="CT13" i="5" s="1"/>
  <c r="CU13" i="5" s="1"/>
  <c r="CV13" i="5" s="1"/>
  <c r="CW13" i="5" s="1"/>
  <c r="CX13" i="5" s="1"/>
  <c r="CY13" i="5" s="1"/>
  <c r="CZ13" i="5" s="1"/>
  <c r="DA13" i="5" s="1"/>
  <c r="DB13" i="5" s="1"/>
  <c r="DC13" i="5" s="1"/>
  <c r="DD13" i="5" s="1"/>
  <c r="DE13" i="5" s="1"/>
  <c r="DF13" i="5" s="1"/>
  <c r="DG13" i="5" s="1"/>
  <c r="DH13" i="5" s="1"/>
  <c r="DI13" i="5" s="1"/>
  <c r="DJ13" i="5" s="1"/>
  <c r="DK13" i="5" s="1"/>
  <c r="DL13" i="5" s="1"/>
  <c r="DM13" i="5" s="1"/>
  <c r="DN13" i="5" s="1"/>
  <c r="DO13" i="5" s="1"/>
  <c r="DP13" i="5" s="1"/>
  <c r="DQ13" i="5" s="1"/>
  <c r="DR13" i="5" s="1"/>
  <c r="DS13" i="5" s="1"/>
  <c r="DT13" i="5" s="1"/>
  <c r="B12" i="5"/>
  <c r="B14" i="5" s="1"/>
  <c r="B15" i="5" l="1"/>
  <c r="B41" i="5" s="1"/>
  <c r="C9" i="5"/>
  <c r="C8" i="5" s="1"/>
  <c r="C10" i="5"/>
  <c r="B11" i="5"/>
  <c r="C12" i="5"/>
  <c r="C14" i="5" l="1"/>
  <c r="C15" i="5" s="1"/>
  <c r="D12" i="5"/>
  <c r="E12" i="5" s="1"/>
  <c r="F12" i="5" s="1"/>
  <c r="G12" i="5" s="1"/>
  <c r="H12" i="5" s="1"/>
  <c r="I12" i="5" s="1"/>
  <c r="J12" i="5" s="1"/>
  <c r="K12" i="5" s="1"/>
  <c r="L12" i="5" s="1"/>
  <c r="M12" i="5" s="1"/>
  <c r="N12" i="5" s="1"/>
  <c r="O12" i="5" s="1"/>
  <c r="P12" i="5" s="1"/>
  <c r="Q12" i="5" s="1"/>
  <c r="R12" i="5" s="1"/>
  <c r="S12" i="5" s="1"/>
  <c r="T12" i="5" s="1"/>
  <c r="U12" i="5" s="1"/>
  <c r="V12" i="5" s="1"/>
  <c r="W12" i="5" s="1"/>
  <c r="X12" i="5" s="1"/>
  <c r="Y12" i="5" s="1"/>
  <c r="Z12" i="5" s="1"/>
  <c r="AA12" i="5" s="1"/>
  <c r="AB12" i="5" s="1"/>
  <c r="AC12" i="5" s="1"/>
  <c r="AD12" i="5" s="1"/>
  <c r="AE12" i="5" s="1"/>
  <c r="AF12" i="5" s="1"/>
  <c r="AG12" i="5" s="1"/>
  <c r="D9" i="5"/>
  <c r="D8" i="5" s="1"/>
  <c r="C11" i="5"/>
  <c r="D10" i="5"/>
  <c r="D14" i="5" l="1"/>
  <c r="D15" i="5" s="1"/>
  <c r="AH12" i="5"/>
  <c r="AG14" i="5"/>
  <c r="AG15" i="5" s="1"/>
  <c r="AH10" i="5"/>
  <c r="AH9" i="5"/>
  <c r="AG11" i="5"/>
  <c r="E9" i="5"/>
  <c r="E8" i="5" s="1"/>
  <c r="D11" i="5"/>
  <c r="E14" i="5"/>
  <c r="E15" i="5" s="1"/>
  <c r="E10" i="5"/>
  <c r="B1" i="3"/>
  <c r="AI12" i="5" l="1"/>
  <c r="AH14" i="5"/>
  <c r="AH15" i="5" s="1"/>
  <c r="AI10" i="5"/>
  <c r="AI9" i="5"/>
  <c r="AI8" i="5" s="1"/>
  <c r="AH11" i="5"/>
  <c r="F9" i="5"/>
  <c r="F8" i="5" s="1"/>
  <c r="E11" i="5"/>
  <c r="F14" i="5"/>
  <c r="F15" i="5" s="1"/>
  <c r="F10" i="5"/>
  <c r="E13" i="3"/>
  <c r="E14" i="3"/>
  <c r="E11" i="3"/>
  <c r="E12" i="3"/>
  <c r="E9" i="3"/>
  <c r="E10" i="3"/>
  <c r="E8" i="3"/>
  <c r="E7" i="3"/>
  <c r="E5" i="3"/>
  <c r="E6" i="3"/>
  <c r="E3" i="3"/>
  <c r="E4" i="3"/>
  <c r="B4" i="3"/>
  <c r="B15" i="3"/>
  <c r="B14" i="3"/>
  <c r="B13" i="3"/>
  <c r="B12" i="3"/>
  <c r="B11" i="3"/>
  <c r="B7" i="3"/>
  <c r="B6" i="3"/>
  <c r="B3" i="3"/>
  <c r="AJ12" i="5" l="1"/>
  <c r="AI14" i="5"/>
  <c r="AI15" i="5" s="1"/>
  <c r="AI11" i="5"/>
  <c r="AJ10" i="5"/>
  <c r="AJ9" i="5"/>
  <c r="AJ8" i="5" s="1"/>
  <c r="G9" i="5"/>
  <c r="G8" i="5" s="1"/>
  <c r="F11" i="5"/>
  <c r="G14" i="5"/>
  <c r="G15" i="5" s="1"/>
  <c r="G10" i="5"/>
  <c r="B5" i="3"/>
  <c r="B8" i="3"/>
  <c r="B10" i="3"/>
  <c r="B9" i="3"/>
  <c r="AK12" i="5" l="1"/>
  <c r="AJ14" i="5"/>
  <c r="AJ15" i="5" s="1"/>
  <c r="AJ11" i="5"/>
  <c r="AK10" i="5"/>
  <c r="AK9" i="5"/>
  <c r="AK8" i="5" s="1"/>
  <c r="H9" i="5"/>
  <c r="H8" i="5" s="1"/>
  <c r="G11" i="5"/>
  <c r="H14" i="5"/>
  <c r="H15" i="5" s="1"/>
  <c r="H10" i="5"/>
  <c r="AL12" i="5" l="1"/>
  <c r="AK14" i="5"/>
  <c r="AK15" i="5" s="1"/>
  <c r="AL9" i="5"/>
  <c r="AL8" i="5" s="1"/>
  <c r="AK11" i="5"/>
  <c r="AL10" i="5"/>
  <c r="I9" i="5"/>
  <c r="I8" i="5" s="1"/>
  <c r="H11" i="5"/>
  <c r="I14" i="5"/>
  <c r="I15" i="5" s="1"/>
  <c r="I10" i="5"/>
  <c r="AM12" i="5" l="1"/>
  <c r="AL14" i="5"/>
  <c r="AL15" i="5" s="1"/>
  <c r="AL11" i="5"/>
  <c r="AM10" i="5"/>
  <c r="AM9" i="5"/>
  <c r="AM8" i="5" s="1"/>
  <c r="J9" i="5"/>
  <c r="J8" i="5" s="1"/>
  <c r="I11" i="5"/>
  <c r="J14" i="5"/>
  <c r="J15" i="5" s="1"/>
  <c r="J10" i="5"/>
  <c r="AN12" i="5" l="1"/>
  <c r="AM14" i="5"/>
  <c r="AM15" i="5" s="1"/>
  <c r="AM11" i="5"/>
  <c r="AN9" i="5"/>
  <c r="AN8" i="5" s="1"/>
  <c r="AN10" i="5"/>
  <c r="K9" i="5"/>
  <c r="K8" i="5" s="1"/>
  <c r="J11" i="5"/>
  <c r="K14" i="5"/>
  <c r="K15" i="5" s="1"/>
  <c r="K10" i="5"/>
  <c r="AO12" i="5" l="1"/>
  <c r="AN14" i="5"/>
  <c r="AN15" i="5" s="1"/>
  <c r="AN11" i="5"/>
  <c r="AO9" i="5"/>
  <c r="AO8" i="5" s="1"/>
  <c r="AO10" i="5"/>
  <c r="L9" i="5"/>
  <c r="L8" i="5" s="1"/>
  <c r="K11" i="5"/>
  <c r="L14" i="5"/>
  <c r="L15" i="5" s="1"/>
  <c r="L10" i="5"/>
  <c r="AP12" i="5" l="1"/>
  <c r="AO14" i="5"/>
  <c r="AO15" i="5" s="1"/>
  <c r="AP10" i="5"/>
  <c r="AO11" i="5"/>
  <c r="AP9" i="5"/>
  <c r="AP8" i="5" s="1"/>
  <c r="M9" i="5"/>
  <c r="M8" i="5" s="1"/>
  <c r="L11" i="5"/>
  <c r="M14" i="5"/>
  <c r="M15" i="5" s="1"/>
  <c r="M10" i="5"/>
  <c r="AQ12" i="5" l="1"/>
  <c r="AP14" i="5"/>
  <c r="AP15" i="5" s="1"/>
  <c r="AQ9" i="5"/>
  <c r="AQ8" i="5" s="1"/>
  <c r="AQ10" i="5"/>
  <c r="AP11" i="5"/>
  <c r="N9" i="5"/>
  <c r="N8" i="5" s="1"/>
  <c r="M11" i="5"/>
  <c r="N14" i="5"/>
  <c r="N15" i="5" s="1"/>
  <c r="N10" i="5"/>
  <c r="AR12" i="5" l="1"/>
  <c r="AQ14" i="5"/>
  <c r="AQ15" i="5" s="1"/>
  <c r="AQ11" i="5"/>
  <c r="AR10" i="5"/>
  <c r="AR9" i="5"/>
  <c r="AR8" i="5" s="1"/>
  <c r="O9" i="5"/>
  <c r="O8" i="5" s="1"/>
  <c r="N11" i="5"/>
  <c r="O14" i="5"/>
  <c r="O15" i="5" s="1"/>
  <c r="O10" i="5"/>
  <c r="AS12" i="5" l="1"/>
  <c r="AR14" i="5"/>
  <c r="AR15" i="5" s="1"/>
  <c r="AR11" i="5"/>
  <c r="AS10" i="5"/>
  <c r="AS9" i="5"/>
  <c r="AS8" i="5" s="1"/>
  <c r="P9" i="5"/>
  <c r="P8" i="5" s="1"/>
  <c r="O11" i="5"/>
  <c r="P14" i="5"/>
  <c r="P15" i="5" s="1"/>
  <c r="P10" i="5"/>
  <c r="AT12" i="5" l="1"/>
  <c r="AS14" i="5"/>
  <c r="AS15" i="5" s="1"/>
  <c r="AS11" i="5"/>
  <c r="AT10" i="5"/>
  <c r="AT9" i="5"/>
  <c r="AT8" i="5" s="1"/>
  <c r="Q9" i="5"/>
  <c r="Q8" i="5" s="1"/>
  <c r="P11" i="5"/>
  <c r="Q14" i="5"/>
  <c r="Q15" i="5" s="1"/>
  <c r="Q10" i="5"/>
  <c r="AU12" i="5" l="1"/>
  <c r="AT14" i="5"/>
  <c r="AT15" i="5" s="1"/>
  <c r="AU9" i="5"/>
  <c r="AU8" i="5" s="1"/>
  <c r="AT11" i="5"/>
  <c r="AU10" i="5"/>
  <c r="R9" i="5"/>
  <c r="R8" i="5" s="1"/>
  <c r="Q11" i="5"/>
  <c r="R14" i="5"/>
  <c r="R15" i="5" s="1"/>
  <c r="R10" i="5"/>
  <c r="AV12" i="5" l="1"/>
  <c r="AU14" i="5"/>
  <c r="AU15" i="5" s="1"/>
  <c r="AV10" i="5"/>
  <c r="AV9" i="5"/>
  <c r="AV8" i="5" s="1"/>
  <c r="AU11" i="5"/>
  <c r="S9" i="5"/>
  <c r="S8" i="5" s="1"/>
  <c r="R11" i="5"/>
  <c r="S14" i="5"/>
  <c r="S15" i="5" s="1"/>
  <c r="S10" i="5"/>
  <c r="AW12" i="5" l="1"/>
  <c r="AV14" i="5"/>
  <c r="AV15" i="5" s="1"/>
  <c r="AV11" i="5"/>
  <c r="AW10" i="5"/>
  <c r="AW9" i="5"/>
  <c r="AW8" i="5" s="1"/>
  <c r="T9" i="5"/>
  <c r="T8" i="5" s="1"/>
  <c r="S11" i="5"/>
  <c r="T14" i="5"/>
  <c r="T15" i="5" s="1"/>
  <c r="T10" i="5"/>
  <c r="AX12" i="5" l="1"/>
  <c r="AW14" i="5"/>
  <c r="AW15" i="5" s="1"/>
  <c r="AX10" i="5"/>
  <c r="AW11" i="5"/>
  <c r="AX9" i="5"/>
  <c r="AX8" i="5" s="1"/>
  <c r="U9" i="5"/>
  <c r="U8" i="5" s="1"/>
  <c r="T11" i="5"/>
  <c r="U14" i="5"/>
  <c r="U15" i="5" s="1"/>
  <c r="U10" i="5"/>
  <c r="AY12" i="5" l="1"/>
  <c r="AX14" i="5"/>
  <c r="AX15" i="5" s="1"/>
  <c r="AY10" i="5"/>
  <c r="AY9" i="5"/>
  <c r="AY8" i="5" s="1"/>
  <c r="AX11" i="5"/>
  <c r="V9" i="5"/>
  <c r="V8" i="5" s="1"/>
  <c r="U11" i="5"/>
  <c r="V14" i="5"/>
  <c r="V15" i="5" s="1"/>
  <c r="V10" i="5"/>
  <c r="AZ12" i="5" l="1"/>
  <c r="AY14" i="5"/>
  <c r="AY15" i="5" s="1"/>
  <c r="AY11" i="5"/>
  <c r="AZ9" i="5"/>
  <c r="AZ8" i="5" s="1"/>
  <c r="AZ10" i="5"/>
  <c r="W9" i="5"/>
  <c r="W8" i="5" s="1"/>
  <c r="V11" i="5"/>
  <c r="W14" i="5"/>
  <c r="W15" i="5" s="1"/>
  <c r="W10" i="5"/>
  <c r="BA12" i="5" l="1"/>
  <c r="AZ14" i="5"/>
  <c r="AZ15" i="5" s="1"/>
  <c r="AZ11" i="5"/>
  <c r="BA10" i="5"/>
  <c r="BA9" i="5"/>
  <c r="BA8" i="5" s="1"/>
  <c r="X9" i="5"/>
  <c r="X8" i="5" s="1"/>
  <c r="W11" i="5"/>
  <c r="X14" i="5"/>
  <c r="X15" i="5" s="1"/>
  <c r="X10" i="5"/>
  <c r="BB12" i="5" l="1"/>
  <c r="BA14" i="5"/>
  <c r="BA15" i="5" s="1"/>
  <c r="BA11" i="5"/>
  <c r="BB10" i="5"/>
  <c r="BB9" i="5"/>
  <c r="BB8" i="5" s="1"/>
  <c r="Y9" i="5"/>
  <c r="Y8" i="5" s="1"/>
  <c r="X11" i="5"/>
  <c r="Y14" i="5"/>
  <c r="Y15" i="5" s="1"/>
  <c r="Y10" i="5"/>
  <c r="BC12" i="5" l="1"/>
  <c r="BB14" i="5"/>
  <c r="BB15" i="5" s="1"/>
  <c r="BB11" i="5"/>
  <c r="BC10" i="5"/>
  <c r="BC9" i="5"/>
  <c r="BC8" i="5" s="1"/>
  <c r="Z9" i="5"/>
  <c r="Z8" i="5" s="1"/>
  <c r="Y11" i="5"/>
  <c r="Z14" i="5"/>
  <c r="Z15" i="5" s="1"/>
  <c r="Z10" i="5"/>
  <c r="BD12" i="5" l="1"/>
  <c r="BC14" i="5"/>
  <c r="BC15" i="5" s="1"/>
  <c r="BC11" i="5"/>
  <c r="BD9" i="5"/>
  <c r="BD8" i="5" s="1"/>
  <c r="BD10" i="5"/>
  <c r="AA9" i="5"/>
  <c r="AA8" i="5" s="1"/>
  <c r="Z11" i="5"/>
  <c r="AA14" i="5"/>
  <c r="AA15" i="5" s="1"/>
  <c r="AA10" i="5"/>
  <c r="BE12" i="5" l="1"/>
  <c r="BD14" i="5"/>
  <c r="BD15" i="5" s="1"/>
  <c r="BE9" i="5"/>
  <c r="BE8" i="5" s="1"/>
  <c r="BE10" i="5"/>
  <c r="BD11" i="5"/>
  <c r="AB9" i="5"/>
  <c r="AB8" i="5" s="1"/>
  <c r="AA11" i="5"/>
  <c r="AB14" i="5"/>
  <c r="AB15" i="5" s="1"/>
  <c r="AB10" i="5"/>
  <c r="BF12" i="5" l="1"/>
  <c r="BE14" i="5"/>
  <c r="BE15" i="5" s="1"/>
  <c r="BE11" i="5"/>
  <c r="BF9" i="5"/>
  <c r="BF8" i="5" s="1"/>
  <c r="BF10" i="5"/>
  <c r="AC9" i="5"/>
  <c r="AC8" i="5" s="1"/>
  <c r="AB11" i="5"/>
  <c r="AC14" i="5"/>
  <c r="AC15" i="5" s="1"/>
  <c r="AC10" i="5"/>
  <c r="BG12" i="5" l="1"/>
  <c r="BF14" i="5"/>
  <c r="BF15" i="5" s="1"/>
  <c r="BF11" i="5"/>
  <c r="BG10" i="5"/>
  <c r="BG9" i="5"/>
  <c r="BG8" i="5" s="1"/>
  <c r="AD9" i="5"/>
  <c r="AD8" i="5" s="1"/>
  <c r="AC11" i="5"/>
  <c r="AD14" i="5"/>
  <c r="AD15" i="5" s="1"/>
  <c r="AD10" i="5"/>
  <c r="BH12" i="5" l="1"/>
  <c r="BG14" i="5"/>
  <c r="BG15" i="5" s="1"/>
  <c r="BG11" i="5"/>
  <c r="BH10" i="5"/>
  <c r="BH9" i="5"/>
  <c r="BH8" i="5" s="1"/>
  <c r="AE9" i="5"/>
  <c r="AE8" i="5" s="1"/>
  <c r="AD11" i="5"/>
  <c r="AE14" i="5"/>
  <c r="AE15" i="5" s="1"/>
  <c r="AE10" i="5"/>
  <c r="BI12" i="5" l="1"/>
  <c r="BH14" i="5"/>
  <c r="BH15" i="5" s="1"/>
  <c r="BH11" i="5"/>
  <c r="BI10" i="5"/>
  <c r="BI9" i="5"/>
  <c r="BI8" i="5" s="1"/>
  <c r="AF9" i="5"/>
  <c r="AF8" i="5" s="1"/>
  <c r="AE11" i="5"/>
  <c r="AF14" i="5"/>
  <c r="AF15" i="5" s="1"/>
  <c r="AF10" i="5"/>
  <c r="BJ12" i="5" l="1"/>
  <c r="BI14" i="5"/>
  <c r="BI15" i="5" s="1"/>
  <c r="BI11" i="5"/>
  <c r="BJ10" i="5"/>
  <c r="BJ9" i="5"/>
  <c r="BJ8" i="5" s="1"/>
  <c r="AG9" i="5"/>
  <c r="AF11" i="5"/>
  <c r="AG10" i="5"/>
  <c r="AG8" i="5" l="1"/>
  <c r="AH8" i="5"/>
  <c r="BK12" i="5"/>
  <c r="BJ14" i="5"/>
  <c r="BJ15" i="5" s="1"/>
  <c r="BJ11" i="5"/>
  <c r="BK9" i="5"/>
  <c r="BK8" i="5" s="1"/>
  <c r="BK10" i="5"/>
  <c r="BL12" i="5" l="1"/>
  <c r="BK14" i="5"/>
  <c r="BK15" i="5" s="1"/>
  <c r="BK11" i="5"/>
  <c r="BL10" i="5"/>
  <c r="BL9" i="5"/>
  <c r="BL8" i="5" s="1"/>
  <c r="BM12" i="5" l="1"/>
  <c r="BL14" i="5"/>
  <c r="BL15" i="5" s="1"/>
  <c r="BL11" i="5"/>
  <c r="BM10" i="5"/>
  <c r="BM9" i="5"/>
  <c r="BM8" i="5" s="1"/>
  <c r="BN12" i="5" l="1"/>
  <c r="BM14" i="5"/>
  <c r="BM15" i="5" s="1"/>
  <c r="BN10" i="5"/>
  <c r="BN9" i="5"/>
  <c r="BN8" i="5" s="1"/>
  <c r="BM11" i="5"/>
  <c r="BO12" i="5" l="1"/>
  <c r="BN14" i="5"/>
  <c r="BN15" i="5" s="1"/>
  <c r="BO10" i="5"/>
  <c r="BO9" i="5"/>
  <c r="BO8" i="5" s="1"/>
  <c r="BN11" i="5"/>
  <c r="BP12" i="5" l="1"/>
  <c r="BO14" i="5"/>
  <c r="BO15" i="5" s="1"/>
  <c r="BP10" i="5"/>
  <c r="BP9" i="5"/>
  <c r="BP8" i="5" s="1"/>
  <c r="BO11" i="5"/>
  <c r="BQ12" i="5" l="1"/>
  <c r="BP14" i="5"/>
  <c r="BP15" i="5" s="1"/>
  <c r="BQ10" i="5"/>
  <c r="BQ9" i="5"/>
  <c r="BQ8" i="5" s="1"/>
  <c r="BP11" i="5"/>
  <c r="BR12" i="5" l="1"/>
  <c r="BQ14" i="5"/>
  <c r="BQ15" i="5" s="1"/>
  <c r="BR10" i="5"/>
  <c r="BR9" i="5"/>
  <c r="BR8" i="5" s="1"/>
  <c r="BQ11" i="5"/>
  <c r="BS12" i="5" l="1"/>
  <c r="BR14" i="5"/>
  <c r="BR15" i="5" s="1"/>
  <c r="BS10" i="5"/>
  <c r="BS9" i="5"/>
  <c r="BS8" i="5" s="1"/>
  <c r="BR11" i="5"/>
  <c r="BT12" i="5" l="1"/>
  <c r="BS14" i="5"/>
  <c r="BS15" i="5" s="1"/>
  <c r="BT9" i="5"/>
  <c r="BT8" i="5" s="1"/>
  <c r="BS11" i="5"/>
  <c r="BT10" i="5"/>
  <c r="BU12" i="5" l="1"/>
  <c r="BT14" i="5"/>
  <c r="BT15" i="5" s="1"/>
  <c r="BU10" i="5"/>
  <c r="BU9" i="5"/>
  <c r="BU8" i="5" s="1"/>
  <c r="BT11" i="5"/>
  <c r="BV12" i="5" l="1"/>
  <c r="BU14" i="5"/>
  <c r="BU15" i="5" s="1"/>
  <c r="BV10" i="5"/>
  <c r="BV9" i="5"/>
  <c r="BV8" i="5" s="1"/>
  <c r="BU11" i="5"/>
  <c r="BW12" i="5" l="1"/>
  <c r="BV14" i="5"/>
  <c r="BV15" i="5" s="1"/>
  <c r="BW10" i="5"/>
  <c r="BW9" i="5"/>
  <c r="BW8" i="5" s="1"/>
  <c r="BV11" i="5"/>
  <c r="BX12" i="5" l="1"/>
  <c r="BW14" i="5"/>
  <c r="BW15" i="5" s="1"/>
  <c r="BX10" i="5"/>
  <c r="BX9" i="5"/>
  <c r="BX8" i="5" s="1"/>
  <c r="BW11" i="5"/>
  <c r="BY12" i="5" l="1"/>
  <c r="BX14" i="5"/>
  <c r="BX15" i="5" s="1"/>
  <c r="BY10" i="5"/>
  <c r="BY9" i="5"/>
  <c r="BY8" i="5" s="1"/>
  <c r="BX11" i="5"/>
  <c r="BZ12" i="5" l="1"/>
  <c r="BY14" i="5"/>
  <c r="BY15" i="5" s="1"/>
  <c r="BZ10" i="5"/>
  <c r="BZ9" i="5"/>
  <c r="BZ8" i="5" s="1"/>
  <c r="BY11" i="5"/>
  <c r="CA12" i="5" l="1"/>
  <c r="BZ14" i="5"/>
  <c r="BZ15" i="5" s="1"/>
  <c r="CA10" i="5"/>
  <c r="CA9" i="5"/>
  <c r="CA8" i="5" s="1"/>
  <c r="BZ11" i="5"/>
  <c r="CB12" i="5" l="1"/>
  <c r="CA14" i="5"/>
  <c r="CA15" i="5" s="1"/>
  <c r="CB10" i="5"/>
  <c r="CB9" i="5"/>
  <c r="CB8" i="5" s="1"/>
  <c r="CA11" i="5"/>
  <c r="CC12" i="5" l="1"/>
  <c r="CB14" i="5"/>
  <c r="CB15" i="5" s="1"/>
  <c r="CC10" i="5"/>
  <c r="CC9" i="5"/>
  <c r="CC8" i="5" s="1"/>
  <c r="CB11" i="5"/>
  <c r="CD12" i="5" l="1"/>
  <c r="CC14" i="5"/>
  <c r="CC15" i="5" s="1"/>
  <c r="CD10" i="5"/>
  <c r="CD9" i="5"/>
  <c r="CD8" i="5" s="1"/>
  <c r="CC11" i="5"/>
  <c r="CE12" i="5" l="1"/>
  <c r="CD14" i="5"/>
  <c r="CD15" i="5" s="1"/>
  <c r="CE10" i="5"/>
  <c r="CE9" i="5"/>
  <c r="CE8" i="5" s="1"/>
  <c r="CD11" i="5"/>
  <c r="CF12" i="5" l="1"/>
  <c r="CE14" i="5"/>
  <c r="CE15" i="5" s="1"/>
  <c r="CF10" i="5"/>
  <c r="CF9" i="5"/>
  <c r="CF8" i="5" s="1"/>
  <c r="CE11" i="5"/>
  <c r="CG12" i="5" l="1"/>
  <c r="CF14" i="5"/>
  <c r="CF15" i="5" s="1"/>
  <c r="CG10" i="5"/>
  <c r="CG9" i="5"/>
  <c r="CG8" i="5" s="1"/>
  <c r="CF11" i="5"/>
  <c r="CH12" i="5" l="1"/>
  <c r="CG14" i="5"/>
  <c r="CG15" i="5" s="1"/>
  <c r="CH10" i="5"/>
  <c r="CH9" i="5"/>
  <c r="CH8" i="5" s="1"/>
  <c r="CG11" i="5"/>
  <c r="CI12" i="5" l="1"/>
  <c r="CH14" i="5"/>
  <c r="CH15" i="5" s="1"/>
  <c r="CI10" i="5"/>
  <c r="CI9" i="5"/>
  <c r="CI8" i="5" s="1"/>
  <c r="CH11" i="5"/>
  <c r="CJ12" i="5" l="1"/>
  <c r="CI14" i="5"/>
  <c r="CI15" i="5" s="1"/>
  <c r="CJ10" i="5"/>
  <c r="CJ9" i="5"/>
  <c r="CJ8" i="5" s="1"/>
  <c r="CI11" i="5"/>
  <c r="CK12" i="5" l="1"/>
  <c r="CJ14" i="5"/>
  <c r="CJ15" i="5" s="1"/>
  <c r="CK10" i="5"/>
  <c r="CK9" i="5"/>
  <c r="CK8" i="5" s="1"/>
  <c r="CJ11" i="5"/>
  <c r="CL12" i="5" l="1"/>
  <c r="CK14" i="5"/>
  <c r="CK15" i="5" s="1"/>
  <c r="CL10" i="5"/>
  <c r="CL9" i="5"/>
  <c r="CL8" i="5" s="1"/>
  <c r="CK11" i="5"/>
  <c r="CM12" i="5" l="1"/>
  <c r="CL14" i="5"/>
  <c r="CL15" i="5" s="1"/>
  <c r="CM10" i="5"/>
  <c r="CM9" i="5"/>
  <c r="CM8" i="5" s="1"/>
  <c r="CL11" i="5"/>
  <c r="CN12" i="5" l="1"/>
  <c r="CM14" i="5"/>
  <c r="CM15" i="5" s="1"/>
  <c r="CN10" i="5"/>
  <c r="CN9" i="5"/>
  <c r="CN8" i="5" s="1"/>
  <c r="CM11" i="5"/>
  <c r="CO12" i="5" l="1"/>
  <c r="CN14" i="5"/>
  <c r="CN15" i="5" s="1"/>
  <c r="CO10" i="5"/>
  <c r="CO9" i="5"/>
  <c r="CO8" i="5" s="1"/>
  <c r="CN11" i="5"/>
  <c r="CP12" i="5" l="1"/>
  <c r="CO14" i="5"/>
  <c r="CO15" i="5" s="1"/>
  <c r="CP9" i="5"/>
  <c r="CP8" i="5" s="1"/>
  <c r="CO11" i="5"/>
  <c r="CP10" i="5"/>
  <c r="CQ12" i="5" l="1"/>
  <c r="CP14" i="5"/>
  <c r="CP15" i="5" s="1"/>
  <c r="CQ10" i="5"/>
  <c r="CQ9" i="5"/>
  <c r="CQ8" i="5" s="1"/>
  <c r="CP11" i="5"/>
  <c r="CR12" i="5" l="1"/>
  <c r="CQ14" i="5"/>
  <c r="CQ15" i="5" s="1"/>
  <c r="CQ11" i="5"/>
  <c r="CR10" i="5"/>
  <c r="CR9" i="5"/>
  <c r="CR8" i="5" s="1"/>
  <c r="CS12" i="5" l="1"/>
  <c r="CR14" i="5"/>
  <c r="CR15" i="5" s="1"/>
  <c r="CR11" i="5"/>
  <c r="CS10" i="5"/>
  <c r="CS9" i="5"/>
  <c r="CS8" i="5" s="1"/>
  <c r="CT12" i="5" l="1"/>
  <c r="CS14" i="5"/>
  <c r="CS15" i="5" s="1"/>
  <c r="CS11" i="5"/>
  <c r="CT10" i="5"/>
  <c r="CT9" i="5"/>
  <c r="CT8" i="5" s="1"/>
  <c r="CU12" i="5" l="1"/>
  <c r="CT14" i="5"/>
  <c r="CT15" i="5" s="1"/>
  <c r="CU9" i="5"/>
  <c r="CU8" i="5" s="1"/>
  <c r="CT11" i="5"/>
  <c r="CU10" i="5"/>
  <c r="CV12" i="5" l="1"/>
  <c r="CU14" i="5"/>
  <c r="CU15" i="5" s="1"/>
  <c r="CU11" i="5"/>
  <c r="CV9" i="5"/>
  <c r="CV8" i="5" s="1"/>
  <c r="CV10" i="5"/>
  <c r="CW12" i="5" l="1"/>
  <c r="CV14" i="5"/>
  <c r="CV15" i="5" s="1"/>
  <c r="CW9" i="5"/>
  <c r="CW8" i="5" s="1"/>
  <c r="CV11" i="5"/>
  <c r="CW10" i="5"/>
  <c r="CX12" i="5" l="1"/>
  <c r="CW14" i="5"/>
  <c r="CW15" i="5" s="1"/>
  <c r="CX10" i="5"/>
  <c r="CW11" i="5"/>
  <c r="CX9" i="5"/>
  <c r="CX8" i="5" s="1"/>
  <c r="CY12" i="5" l="1"/>
  <c r="CX14" i="5"/>
  <c r="CX15" i="5" s="1"/>
  <c r="CY9" i="5"/>
  <c r="CY8" i="5" s="1"/>
  <c r="CX11" i="5"/>
  <c r="CY10" i="5"/>
  <c r="CZ12" i="5" l="1"/>
  <c r="CY14" i="5"/>
  <c r="CY15" i="5" s="1"/>
  <c r="CZ10" i="5"/>
  <c r="CZ9" i="5"/>
  <c r="CZ8" i="5" s="1"/>
  <c r="CY11" i="5"/>
  <c r="DA12" i="5" l="1"/>
  <c r="CZ14" i="5"/>
  <c r="CZ15" i="5" s="1"/>
  <c r="DA10" i="5"/>
  <c r="DA9" i="5"/>
  <c r="DA8" i="5" s="1"/>
  <c r="CZ11" i="5"/>
  <c r="DB12" i="5" l="1"/>
  <c r="DA14" i="5"/>
  <c r="DA15" i="5" s="1"/>
  <c r="DB9" i="5"/>
  <c r="DB8" i="5" s="1"/>
  <c r="DA11" i="5"/>
  <c r="DB10" i="5"/>
  <c r="DC12" i="5" l="1"/>
  <c r="DB14" i="5"/>
  <c r="DB15" i="5" s="1"/>
  <c r="DC9" i="5"/>
  <c r="DC8" i="5" s="1"/>
  <c r="DB11" i="5"/>
  <c r="DC10" i="5"/>
  <c r="DD12" i="5" l="1"/>
  <c r="DC14" i="5"/>
  <c r="DC15" i="5" s="1"/>
  <c r="DD9" i="5"/>
  <c r="DD8" i="5" s="1"/>
  <c r="DC11" i="5"/>
  <c r="DD10" i="5"/>
  <c r="DE12" i="5" l="1"/>
  <c r="DD14" i="5"/>
  <c r="DD15" i="5" s="1"/>
  <c r="DE9" i="5"/>
  <c r="DE8" i="5" s="1"/>
  <c r="DD11" i="5"/>
  <c r="DE10" i="5"/>
  <c r="DF12" i="5" l="1"/>
  <c r="DE14" i="5"/>
  <c r="DE15" i="5" s="1"/>
  <c r="DF9" i="5"/>
  <c r="DF8" i="5" s="1"/>
  <c r="DE11" i="5"/>
  <c r="DF10" i="5"/>
  <c r="DG12" i="5" l="1"/>
  <c r="DF14" i="5"/>
  <c r="DF15" i="5" s="1"/>
  <c r="DG9" i="5"/>
  <c r="DG8" i="5" s="1"/>
  <c r="DF11" i="5"/>
  <c r="DG10" i="5"/>
  <c r="DH12" i="5" l="1"/>
  <c r="DG14" i="5"/>
  <c r="DG15" i="5" s="1"/>
  <c r="DH9" i="5"/>
  <c r="DH8" i="5" s="1"/>
  <c r="DG11" i="5"/>
  <c r="DH10" i="5"/>
  <c r="DI12" i="5" l="1"/>
  <c r="DH14" i="5"/>
  <c r="DH15" i="5" s="1"/>
  <c r="DI9" i="5"/>
  <c r="DI8" i="5" s="1"/>
  <c r="DH11" i="5"/>
  <c r="DI10" i="5"/>
  <c r="DJ12" i="5" l="1"/>
  <c r="DI14" i="5"/>
  <c r="DI15" i="5" s="1"/>
  <c r="DJ9" i="5"/>
  <c r="DJ8" i="5" s="1"/>
  <c r="DI11" i="5"/>
  <c r="DJ10" i="5"/>
  <c r="DK12" i="5" l="1"/>
  <c r="DJ14" i="5"/>
  <c r="DJ15" i="5" s="1"/>
  <c r="DK9" i="5"/>
  <c r="DK8" i="5" s="1"/>
  <c r="DJ11" i="5"/>
  <c r="DK10" i="5"/>
  <c r="DL12" i="5" l="1"/>
  <c r="DK14" i="5"/>
  <c r="DK15" i="5" s="1"/>
  <c r="DL9" i="5"/>
  <c r="DL8" i="5" s="1"/>
  <c r="DK11" i="5"/>
  <c r="DL10" i="5"/>
  <c r="DM12" i="5" l="1"/>
  <c r="DL14" i="5"/>
  <c r="DL15" i="5" s="1"/>
  <c r="DL11" i="5"/>
  <c r="DM10" i="5"/>
  <c r="DM9" i="5"/>
  <c r="DM8" i="5" s="1"/>
  <c r="DN12" i="5" l="1"/>
  <c r="DM14" i="5"/>
  <c r="DM15" i="5" s="1"/>
  <c r="DM11" i="5"/>
  <c r="DN10" i="5"/>
  <c r="DN9" i="5"/>
  <c r="DN8" i="5" s="1"/>
  <c r="DO12" i="5" l="1"/>
  <c r="DN14" i="5"/>
  <c r="DN15" i="5" s="1"/>
  <c r="DN11" i="5"/>
  <c r="DO10" i="5"/>
  <c r="DO9" i="5"/>
  <c r="DO8" i="5" s="1"/>
  <c r="DP12" i="5" l="1"/>
  <c r="DO14" i="5"/>
  <c r="DO15" i="5" s="1"/>
  <c r="DO11" i="5"/>
  <c r="DP10" i="5"/>
  <c r="DP9" i="5"/>
  <c r="DP8" i="5" s="1"/>
  <c r="DQ12" i="5" l="1"/>
  <c r="DP14" i="5"/>
  <c r="DP15" i="5" s="1"/>
  <c r="DQ10" i="5"/>
  <c r="DQ9" i="5"/>
  <c r="DQ8" i="5" s="1"/>
  <c r="DP11" i="5"/>
  <c r="DR12" i="5" l="1"/>
  <c r="DQ14" i="5"/>
  <c r="DQ15" i="5" s="1"/>
  <c r="DR10" i="5"/>
  <c r="DQ11" i="5"/>
  <c r="DR9" i="5"/>
  <c r="DR8" i="5" s="1"/>
  <c r="DS12" i="5" l="1"/>
  <c r="DR14" i="5"/>
  <c r="DR15" i="5" s="1"/>
  <c r="DS10" i="5"/>
  <c r="DS9" i="5"/>
  <c r="DS8" i="5" s="1"/>
  <c r="DR11" i="5"/>
  <c r="DT12" i="5" l="1"/>
  <c r="DS14" i="5"/>
  <c r="DS15" i="5" s="1"/>
  <c r="DT10" i="5"/>
  <c r="DT9" i="5"/>
  <c r="DT8" i="5" s="1"/>
  <c r="DS11" i="5"/>
  <c r="DT14" i="5" l="1"/>
  <c r="DT15" i="5" s="1"/>
  <c r="DT11" i="5"/>
</calcChain>
</file>

<file path=xl/sharedStrings.xml><?xml version="1.0" encoding="utf-8"?>
<sst xmlns="http://schemas.openxmlformats.org/spreadsheetml/2006/main" count="113" uniqueCount="96">
  <si>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</si>
  <si>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</si>
  <si>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</si>
  <si>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</si>
  <si>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</si>
  <si>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</si>
  <si>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</si>
  <si>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</si>
  <si>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</si>
  <si>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</si>
  <si>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</si>
  <si>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</si>
  <si>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</si>
  <si>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2022</t>
  </si>
  <si>
    <t>2021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</si>
  <si>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</si>
  <si>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</si>
  <si>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</si>
  <si>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</si>
  <si>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</si>
  <si>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</si>
  <si>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</si>
  <si>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</si>
  <si>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</si>
  <si>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</si>
  <si>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</si>
  <si>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</si>
  <si>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</si>
  <si>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</si>
  <si>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</si>
  <si>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</si>
  <si>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</si>
  <si>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</si>
  <si>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</si>
  <si>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SEMAINE</t>
  </si>
  <si>
    <t>MOIS</t>
  </si>
  <si>
    <t>NOM</t>
  </si>
  <si>
    <t>PÉRIODE CP</t>
  </si>
  <si>
    <t>Octobre à Janvier</t>
  </si>
  <si>
    <t>Juin à Septembre</t>
  </si>
  <si>
    <t>Février à Mai</t>
  </si>
  <si>
    <t>DATE</t>
  </si>
  <si>
    <t>SOCIÉTÉ</t>
  </si>
  <si>
    <t>A</t>
  </si>
  <si>
    <t>B</t>
  </si>
  <si>
    <t>C</t>
  </si>
  <si>
    <t>D</t>
  </si>
  <si>
    <t xml:space="preserve">E </t>
  </si>
  <si>
    <t xml:space="preserve">A </t>
  </si>
  <si>
    <t>E</t>
  </si>
  <si>
    <t>F</t>
  </si>
  <si>
    <t>G</t>
  </si>
  <si>
    <t>DF</t>
  </si>
  <si>
    <t>CL</t>
  </si>
  <si>
    <t>AS</t>
  </si>
  <si>
    <t>Q</t>
  </si>
  <si>
    <t>PDG</t>
  </si>
  <si>
    <t>L</t>
  </si>
  <si>
    <t xml:space="preserve">PJ </t>
  </si>
  <si>
    <t>R</t>
  </si>
  <si>
    <t xml:space="preserve">S </t>
  </si>
  <si>
    <t>SI</t>
  </si>
  <si>
    <t>GA</t>
  </si>
  <si>
    <t xml:space="preserve">G </t>
  </si>
  <si>
    <t>J</t>
  </si>
  <si>
    <t>MA</t>
  </si>
  <si>
    <t xml:space="preserve">ME </t>
  </si>
  <si>
    <t>MI</t>
  </si>
  <si>
    <t>MO</t>
  </si>
  <si>
    <t xml:space="preserve">R </t>
  </si>
  <si>
    <t>S</t>
  </si>
  <si>
    <t>T</t>
  </si>
  <si>
    <t>V</t>
  </si>
  <si>
    <t>CHA</t>
  </si>
  <si>
    <t>CHE</t>
  </si>
  <si>
    <t>DA</t>
  </si>
  <si>
    <t>DE</t>
  </si>
  <si>
    <t>DEL</t>
  </si>
  <si>
    <t>DEM</t>
  </si>
  <si>
    <t>ES</t>
  </si>
  <si>
    <t>LE</t>
  </si>
  <si>
    <t>LMAZ</t>
  </si>
  <si>
    <t>BE</t>
  </si>
  <si>
    <t>BO</t>
  </si>
  <si>
    <t>DU</t>
  </si>
  <si>
    <t>EL</t>
  </si>
  <si>
    <t>HA</t>
  </si>
  <si>
    <t xml:space="preserve">JO </t>
  </si>
  <si>
    <t>JOU</t>
  </si>
  <si>
    <t>LAB</t>
  </si>
  <si>
    <t>LEV</t>
  </si>
  <si>
    <t>LOT</t>
  </si>
  <si>
    <t>M</t>
  </si>
  <si>
    <t>MON</t>
  </si>
  <si>
    <t>PAL</t>
  </si>
  <si>
    <t>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</si>
</sst>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\ mmm"/>
    <numFmt numFmtId="165" formatCode="dd\ mmmm"/>
    <numFmt numFmtId="166" formatCode="dd"/>
    <numFmt numFmtId="167" formatCode="ddd"/>
    <numFmt numFmtId="168" formatCode="mmm"/>
    <numFmt numFmtId="169" formatCode="mmmm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2"/>
      <color theme="6"/>
      <name val="Arial"/>
      <family val="2"/>
    </font>
    <font>
      <b/>
      <sz val="13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indexed="64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medium">
        <color rgb="FF80808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auto="1"/>
      </bottom>
      <diagonal/>
    </border>
    <border>
      <left style="medium">
        <color auto="1"/>
      </left>
      <right style="thin">
        <color theme="0" tint="-0.499984740745262"/>
      </right>
      <top style="thin">
        <color theme="0" tint="-0.499984740745262"/>
      </top>
      <bottom style="medium">
        <color auto="1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1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14" fontId="1" fillId="0" borderId="0" xfId="0" applyNumberFormat="1" applyFont="1" applyBorder="1"/>
    <xf numFmtId="16" fontId="1" fillId="0" borderId="0" xfId="0" applyNumberFormat="1" applyFont="1" applyBorder="1"/>
    <xf numFmtId="164" fontId="1" fillId="0" borderId="4" xfId="0" applyNumberFormat="1" applyFont="1" applyBorder="1"/>
    <xf numFmtId="164" fontId="1" fillId="0" borderId="4" xfId="0" applyNumberFormat="1" applyFont="1" applyBorder="1" applyAlignment="1">
      <alignment horizontal="left"/>
    </xf>
    <xf numFmtId="165" fontId="1" fillId="0" borderId="4" xfId="0" applyNumberFormat="1" applyFont="1" applyBorder="1" applyAlignment="1">
      <alignment horizontal="left"/>
    </xf>
    <xf numFmtId="164" fontId="1" fillId="0" borderId="4" xfId="0" applyNumberFormat="1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left"/>
    </xf>
    <xf numFmtId="14" fontId="1" fillId="0" borderId="6" xfId="0" applyNumberFormat="1" applyFont="1" applyBorder="1"/>
    <xf numFmtId="14" fontId="1" fillId="0" borderId="7" xfId="0" applyNumberFormat="1" applyFont="1" applyBorder="1"/>
    <xf numFmtId="14" fontId="1" fillId="0" borderId="8" xfId="0" applyNumberFormat="1" applyFont="1" applyBorder="1"/>
    <xf numFmtId="0" fontId="2" fillId="0" borderId="0" xfId="0" applyFont="1"/>
    <xf numFmtId="0" fontId="0" fillId="0" borderId="0" xfId="0" applyBorder="1"/>
    <xf numFmtId="168" fontId="0" fillId="0" borderId="0" xfId="0" applyNumberFormat="1"/>
    <xf numFmtId="0" fontId="1" fillId="4" borderId="2" xfId="0" applyFont="1" applyFill="1" applyBorder="1"/>
    <xf numFmtId="0" fontId="4" fillId="0" borderId="0" xfId="0" applyFont="1"/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3" borderId="12" xfId="0" applyFill="1" applyBorder="1"/>
    <xf numFmtId="0" fontId="0" fillId="2" borderId="16" xfId="0" applyFill="1" applyBorder="1"/>
    <xf numFmtId="0" fontId="0" fillId="2" borderId="12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7" borderId="17" xfId="0" applyFill="1" applyBorder="1"/>
    <xf numFmtId="0" fontId="0" fillId="7" borderId="9" xfId="0" applyFill="1" applyBorder="1"/>
    <xf numFmtId="0" fontId="0" fillId="7" borderId="18" xfId="0" applyFill="1" applyBorder="1"/>
    <xf numFmtId="0" fontId="0" fillId="2" borderId="19" xfId="0" applyFill="1" applyBorder="1"/>
    <xf numFmtId="0" fontId="0" fillId="3" borderId="16" xfId="0" applyFill="1" applyBorder="1"/>
    <xf numFmtId="0" fontId="0" fillId="5" borderId="20" xfId="0" applyFill="1" applyBorder="1"/>
    <xf numFmtId="0" fontId="0" fillId="5" borderId="11" xfId="0" applyFill="1" applyBorder="1"/>
    <xf numFmtId="0" fontId="0" fillId="5" borderId="19" xfId="0" applyFill="1" applyBorder="1"/>
    <xf numFmtId="0" fontId="0" fillId="3" borderId="11" xfId="0" applyFill="1" applyBorder="1"/>
    <xf numFmtId="0" fontId="0" fillId="3" borderId="19" xfId="0" applyFill="1" applyBorder="1"/>
    <xf numFmtId="0" fontId="5" fillId="0" borderId="0" xfId="0" applyFont="1" applyAlignment="1">
      <alignment horizontal="center"/>
    </xf>
    <xf numFmtId="0" fontId="0" fillId="0" borderId="0" xfId="0" applyFill="1" applyBorder="1" applyAlignment="1">
      <alignment vertical="center"/>
    </xf>
    <xf numFmtId="0" fontId="6" fillId="0" borderId="10" xfId="0" applyFont="1" applyBorder="1" applyAlignment="1">
      <alignment horizontal="center"/>
    </xf>
    <xf numFmtId="0" fontId="2" fillId="0" borderId="0" xfId="0" applyFont="1" applyBorder="1"/>
    <xf numFmtId="0" fontId="8" fillId="0" borderId="24" xfId="0" applyNumberFormat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vertical="center"/>
    </xf>
    <xf numFmtId="0" fontId="8" fillId="0" borderId="23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left" vertical="center"/>
    </xf>
    <xf numFmtId="0" fontId="6" fillId="13" borderId="17" xfId="0" applyFont="1" applyFill="1" applyBorder="1" applyAlignment="1">
      <alignment vertical="center"/>
    </xf>
    <xf numFmtId="0" fontId="2" fillId="0" borderId="0" xfId="0" applyFont="1" applyFill="1" applyBorder="1"/>
    <xf numFmtId="0" fontId="0" fillId="6" borderId="26" xfId="0" applyFill="1" applyBorder="1"/>
    <xf numFmtId="0" fontId="6" fillId="4" borderId="22" xfId="0" applyFont="1" applyFill="1" applyBorder="1" applyAlignment="1">
      <alignment vertical="center"/>
    </xf>
    <xf numFmtId="0" fontId="0" fillId="0" borderId="27" xfId="0" applyFill="1" applyBorder="1" applyAlignment="1">
      <alignment vertical="center" textRotation="255"/>
    </xf>
    <xf numFmtId="0" fontId="2" fillId="0" borderId="10" xfId="0" applyFont="1" applyBorder="1" applyAlignment="1">
      <alignment horizontal="center"/>
    </xf>
    <xf numFmtId="0" fontId="0" fillId="0" borderId="28" xfId="0" applyFill="1" applyBorder="1" applyAlignment="1">
      <alignment vertical="center" textRotation="255"/>
    </xf>
    <xf numFmtId="49" fontId="7" fillId="0" borderId="0" xfId="0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10" fillId="0" borderId="25" xfId="0" applyNumberFormat="1" applyFont="1" applyFill="1" applyBorder="1" applyAlignment="1">
      <alignment horizontal="center" vertical="center"/>
    </xf>
    <xf numFmtId="0" fontId="10" fillId="0" borderId="24" xfId="0" applyNumberFormat="1" applyFont="1" applyFill="1" applyBorder="1" applyAlignment="1">
      <alignment horizontal="center" vertical="center"/>
    </xf>
    <xf numFmtId="0" fontId="10" fillId="0" borderId="29" xfId="0" applyNumberFormat="1" applyFont="1" applyFill="1" applyBorder="1" applyAlignment="1">
      <alignment horizontal="center" vertical="center"/>
    </xf>
    <xf numFmtId="0" fontId="11" fillId="11" borderId="0" xfId="0" applyFont="1" applyFill="1" applyAlignment="1">
      <alignment horizontal="center"/>
    </xf>
    <xf numFmtId="0" fontId="11" fillId="12" borderId="0" xfId="0" applyFont="1" applyFill="1" applyAlignment="1">
      <alignment horizontal="center"/>
    </xf>
    <xf numFmtId="0" fontId="11" fillId="9" borderId="0" xfId="0" applyFont="1" applyFill="1" applyAlignment="1">
      <alignment horizontal="center"/>
    </xf>
    <xf numFmtId="0" fontId="3" fillId="9" borderId="0" xfId="0" applyFont="1" applyFill="1" applyBorder="1" applyAlignment="1">
      <alignment vertical="center"/>
    </xf>
    <xf numFmtId="0" fontId="3" fillId="10" borderId="0" xfId="0" applyFont="1" applyFill="1" applyBorder="1" applyAlignment="1">
      <alignment vertical="center"/>
    </xf>
    <xf numFmtId="0" fontId="12" fillId="0" borderId="10" xfId="0" applyFont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0" fillId="0" borderId="28" xfId="0" applyFill="1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27" xfId="0" applyFill="1" applyBorder="1" applyAlignment="1">
      <alignment vertical="center"/>
    </xf>
    <xf numFmtId="0" fontId="0" fillId="0" borderId="27" xfId="0" applyBorder="1" applyAlignment="1">
      <alignment vertical="center"/>
    </xf>
    <xf numFmtId="0" fontId="9" fillId="0" borderId="27" xfId="0" applyFont="1" applyFill="1" applyBorder="1" applyAlignment="1">
      <alignment vertical="center"/>
    </xf>
    <xf numFmtId="0" fontId="9" fillId="0" borderId="36" xfId="0" applyFont="1" applyBorder="1" applyAlignment="1">
      <alignment horizontal="left" vertical="center"/>
    </xf>
    <xf numFmtId="0" fontId="12" fillId="0" borderId="35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166" fontId="13" fillId="0" borderId="30" xfId="0" applyNumberFormat="1" applyFont="1" applyFill="1" applyBorder="1" applyAlignment="1">
      <alignment horizontal="center" vertical="center"/>
    </xf>
    <xf numFmtId="166" fontId="13" fillId="0" borderId="31" xfId="0" applyNumberFormat="1" applyFont="1" applyFill="1" applyBorder="1" applyAlignment="1">
      <alignment horizontal="center" vertical="center"/>
    </xf>
    <xf numFmtId="167" fontId="13" fillId="0" borderId="30" xfId="0" applyNumberFormat="1" applyFont="1" applyFill="1" applyBorder="1" applyAlignment="1">
      <alignment horizontal="center" vertical="center"/>
    </xf>
    <xf numFmtId="167" fontId="13" fillId="0" borderId="31" xfId="0" applyNumberFormat="1" applyFont="1" applyFill="1" applyBorder="1" applyAlignment="1">
      <alignment horizontal="center" vertical="center"/>
    </xf>
    <xf numFmtId="167" fontId="13" fillId="0" borderId="32" xfId="0" applyNumberFormat="1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vertical="center" textRotation="255"/>
    </xf>
    <xf numFmtId="0" fontId="13" fillId="0" borderId="34" xfId="0" applyFont="1" applyFill="1" applyBorder="1" applyAlignment="1">
      <alignment vertical="center" textRotation="255"/>
    </xf>
    <xf numFmtId="0" fontId="13" fillId="0" borderId="33" xfId="0" applyFont="1" applyFill="1" applyBorder="1" applyAlignment="1">
      <alignment vertical="center" textRotation="255"/>
    </xf>
    <xf numFmtId="168" fontId="12" fillId="0" borderId="24" xfId="0" applyNumberFormat="1" applyFont="1" applyFill="1" applyBorder="1" applyAlignment="1">
      <alignment horizontal="center" vertical="center" textRotation="90"/>
    </xf>
    <xf numFmtId="169" fontId="5" fillId="0" borderId="23" xfId="0" applyNumberFormat="1" applyFont="1" applyFill="1" applyBorder="1" applyAlignment="1">
      <alignment horizontal="center" vertical="center" textRotation="90"/>
    </xf>
    <xf numFmtId="169" fontId="5" fillId="0" borderId="23" xfId="0" applyNumberFormat="1" applyFont="1" applyFill="1" applyBorder="1" applyAlignment="1">
      <alignment vertical="center" textRotation="90"/>
    </xf>
    <xf numFmtId="169" fontId="14" fillId="0" borderId="23" xfId="0" applyNumberFormat="1" applyFont="1" applyFill="1" applyBorder="1" applyAlignment="1">
      <alignment vertical="center" textRotation="90"/>
    </xf>
    <xf numFmtId="0" fontId="15" fillId="14" borderId="23" xfId="0" applyFont="1" applyFill="1" applyBorder="1" applyAlignment="1">
      <alignment vertical="center"/>
    </xf>
  </cellXfs>
  <cellStyles count="1">
    <cellStyle name="Normal" xfId="0" builtinId="0"/>
  </cellStyles>
  <dxfs count="31"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499984740745262"/>
        </patternFill>
      </fill>
      <border>
        <right style="thin">
          <color auto="1"/>
        </right>
      </border>
    </dxf>
    <dxf>
      <fill>
        <patternFill>
          <bgColor theme="0" tint="-0.499984740745262"/>
        </patternFill>
      </fill>
      <border>
        <right/>
      </border>
    </dxf>
    <dxf>
      <font>
        <color theme="0"/>
      </font>
    </dxf>
    <dxf>
      <font>
        <b/>
        <i val="0"/>
        <color theme="0" tint="-0.499984740745262"/>
      </font>
    </dxf>
    <dxf>
      <border>
        <right style="thin">
          <color auto="1"/>
        </right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EE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12" dropStyle="combo" dx="20" fmlaLink="$A$2" fmlaRange="'MOIS ANNEES'!$C$1:$C$12" noThreeD="1" sel="2" val="0"/>
</file>

<file path=xl/ctrlProps/ctrlProp2.xml><?xml version="1.0" encoding="utf-8"?>
<formControlPr xmlns="http://schemas.microsoft.com/office/spreadsheetml/2009/9/main" objectType="Drop" dropLines="3" dropStyle="combo" dx="20" fmlaLink="$A$4" fmlaRange="'MOIS ANNEES'!$D$1:$D$3" noThreeD="1" sel="1" val="0"/>
</file>

<file path=xl/ctrlProps/ctrlProp3.xml><?xml version="1.0" encoding="utf-8"?>
<formControlPr xmlns="http://schemas.microsoft.com/office/spreadsheetml/2009/9/main" objectType="Drop" dropLines="12" dropStyle="combo" dx="20" fmlaLink="$C$3" fmlaRange="'MOIS ANNEES'!$A$1:$A$12" noThreeD="1" sel="2" val="0"/>
</file>

<file path=xl/ctrlProps/ctrlProp4.xml><?xml version="1.0" encoding="utf-8"?>
<formControlPr xmlns="http://schemas.microsoft.com/office/spreadsheetml/2009/9/main" objectType="Drop" dropLines="12" dropStyle="combo" dx="20" fmlaLink="$I$3" fmlaRange="'MOIS ANNEES'!$A$1:$A$12" noThreeD="1" sel="3" val="0"/>
</file>

<file path=xl/ctrlProps/ctrlProp5.xml><?xml version="1.0" encoding="utf-8"?>
<formControlPr xmlns="http://schemas.microsoft.com/office/spreadsheetml/2009/9/main" objectType="Drop" dropLines="12" dropStyle="combo" dx="20" fmlaLink="$O$3" fmlaRange="'MOIS ANNEES'!$A$1:$A$12" noThreeD="1" sel="4" val="0"/>
</file>

<file path=xl/ctrlProps/ctrlProp6.xml><?xml version="1.0" encoding="utf-8"?>
<formControlPr xmlns="http://schemas.microsoft.com/office/spreadsheetml/2009/9/main" objectType="Drop" dropLines="12" dropStyle="combo" dx="20" fmlaLink="$U$3" fmlaRange="'MOIS ANNEES'!$A$1:$A$12" noThreeD="1" sel="5" val="0"/>
</file>

<file path=xl/ctrlProps/ctrlProp7.xml><?xml version="1.0" encoding="utf-8"?>
<formControlPr xmlns="http://schemas.microsoft.com/office/spreadsheetml/2009/9/main" objectType="Drop" dropLines="5" dropStyle="combo" dx="20" fmlaLink="$A$6" fmlaRange="'LISTE DES EMPLOYES'!$G$2:$G$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7620</xdr:rowOff>
        </xdr:from>
        <xdr:to>
          <xdr:col>1</xdr:col>
          <xdr:colOff>22860</xdr:colOff>
          <xdr:row>2</xdr:row>
          <xdr:rowOff>7620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3</xdr:row>
          <xdr:rowOff>7620</xdr:rowOff>
        </xdr:from>
        <xdr:to>
          <xdr:col>1</xdr:col>
          <xdr:colOff>7620</xdr:colOff>
          <xdr:row>4</xdr:row>
          <xdr:rowOff>15240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</xdr:row>
          <xdr:rowOff>22860</xdr:rowOff>
        </xdr:from>
        <xdr:to>
          <xdr:col>7</xdr:col>
          <xdr:colOff>68580</xdr:colOff>
          <xdr:row>2</xdr:row>
          <xdr:rowOff>182880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</xdr:row>
          <xdr:rowOff>7620</xdr:rowOff>
        </xdr:from>
        <xdr:to>
          <xdr:col>13</xdr:col>
          <xdr:colOff>60960</xdr:colOff>
          <xdr:row>2</xdr:row>
          <xdr:rowOff>182880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</xdr:colOff>
          <xdr:row>2</xdr:row>
          <xdr:rowOff>0</xdr:rowOff>
        </xdr:from>
        <xdr:to>
          <xdr:col>19</xdr:col>
          <xdr:colOff>76200</xdr:colOff>
          <xdr:row>2</xdr:row>
          <xdr:rowOff>182880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190500</xdr:rowOff>
        </xdr:from>
        <xdr:to>
          <xdr:col>25</xdr:col>
          <xdr:colOff>68580</xdr:colOff>
          <xdr:row>2</xdr:row>
          <xdr:rowOff>190500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5</xdr:row>
          <xdr:rowOff>0</xdr:rowOff>
        </xdr:from>
        <xdr:to>
          <xdr:col>0</xdr:col>
          <xdr:colOff>1600200</xdr:colOff>
          <xdr:row>6</xdr:row>
          <xdr:rowOff>7620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T41"/>
  <sheetViews>
    <sheetView tabSelected="1" workbookViewId="0">
      <selection activeCell="AC6" sqref="AC6"/>
    </sheetView>
  </sheetViews>
  <sheetFormatPr baseColWidth="10" defaultRowHeight="14.4" x14ac:dyDescent="0.3"/>
  <cols>
    <col min="1" max="1" width="23.44140625" customWidth="1"/>
    <col min="2" max="124" width="2.44140625" customWidth="1"/>
  </cols>
  <sheetData>
    <row r="1" spans="1:124" x14ac:dyDescent="0.3">
      <c r="A1" s="19" t="s">
        <v>12</v>
      </c>
    </row>
    <row r="2" spans="1:124" ht="15.6" x14ac:dyDescent="0.3">
      <c r="A2" s="20">
        <v>2</v>
      </c>
      <c r="B2" s="59"/>
      <c r="C2" s="63"/>
      <c r="D2" s="63"/>
      <c r="E2" s="63"/>
      <c r="F2" s="63"/>
      <c r="G2" s="63"/>
      <c r="H2" s="63"/>
      <c r="I2" s="64"/>
      <c r="J2" s="64"/>
      <c r="K2" s="64"/>
      <c r="L2" s="64"/>
      <c r="M2" s="64"/>
      <c r="N2" s="64"/>
      <c r="O2" s="65"/>
      <c r="P2" s="65"/>
      <c r="Q2" s="65"/>
      <c r="R2" s="66"/>
      <c r="S2" s="66"/>
      <c r="T2" s="66"/>
      <c r="U2" s="67"/>
      <c r="V2" s="67"/>
      <c r="W2" s="67"/>
      <c r="X2" s="67"/>
      <c r="Y2" s="67"/>
      <c r="Z2" s="67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</row>
    <row r="3" spans="1:124" ht="15.6" x14ac:dyDescent="0.3">
      <c r="A3" s="45" t="s">
        <v>37</v>
      </c>
      <c r="B3" s="59"/>
      <c r="C3" s="63">
        <v>2</v>
      </c>
      <c r="D3" s="63"/>
      <c r="E3" s="63"/>
      <c r="F3" s="63"/>
      <c r="G3" s="63"/>
      <c r="H3" s="63"/>
      <c r="I3" s="64">
        <v>3</v>
      </c>
      <c r="J3" s="64"/>
      <c r="K3" s="64"/>
      <c r="L3" s="64"/>
      <c r="M3" s="64"/>
      <c r="N3" s="64"/>
      <c r="O3" s="65">
        <v>4</v>
      </c>
      <c r="P3" s="65"/>
      <c r="Q3" s="65"/>
      <c r="R3" s="66"/>
      <c r="S3" s="66"/>
      <c r="T3" s="66"/>
      <c r="U3" s="67">
        <v>5</v>
      </c>
      <c r="V3" s="67"/>
      <c r="W3" s="67"/>
      <c r="X3" s="67"/>
      <c r="Y3" s="67"/>
      <c r="Z3" s="67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</row>
    <row r="4" spans="1:124" ht="15.6" x14ac:dyDescent="0.3">
      <c r="A4" s="20">
        <v>1</v>
      </c>
      <c r="B4" s="59"/>
      <c r="C4" s="63"/>
      <c r="D4" s="63"/>
      <c r="E4" s="63"/>
      <c r="F4" s="63"/>
      <c r="G4" s="63"/>
      <c r="H4" s="63"/>
      <c r="I4" s="64"/>
      <c r="J4" s="64"/>
      <c r="K4" s="64"/>
      <c r="L4" s="64"/>
      <c r="M4" s="64"/>
      <c r="N4" s="64"/>
      <c r="O4" s="65"/>
      <c r="P4" s="65"/>
      <c r="Q4" s="65"/>
      <c r="R4" s="66"/>
      <c r="S4" s="66"/>
      <c r="T4" s="66"/>
      <c r="U4" s="67"/>
      <c r="V4" s="67"/>
      <c r="W4" s="67"/>
      <c r="X4" s="67"/>
      <c r="Y4" s="67"/>
      <c r="Z4" s="67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</row>
    <row r="5" spans="1:124" ht="15.6" x14ac:dyDescent="0.3">
      <c r="A5" s="52" t="s">
        <v>42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</row>
    <row r="6" spans="1:124" ht="15.6" x14ac:dyDescent="0.3">
      <c r="A6" s="30">
        <v>1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</row>
    <row r="7" spans="1:124" ht="15.6" x14ac:dyDescent="0.3">
      <c r="A7" s="30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</row>
    <row r="8" spans="1:124" ht="57" customHeight="1" thickBot="1" x14ac:dyDescent="0.35">
      <c r="A8" s="92" t="s">
        <v>35</v>
      </c>
      <c r="B8" s="89">
        <f>B10</f>
        <v>44593</v>
      </c>
      <c r="C8" s="91" t="str">
        <f>IF(C9&lt;&gt;B9,C10," ")</f>
        <v xml:space="preserve"> </v>
      </c>
      <c r="D8" s="91" t="str">
        <f t="shared" ref="D8:BO8" si="0">IF(D9&lt;&gt;C9,D10," ")</f>
        <v xml:space="preserve"> </v>
      </c>
      <c r="E8" s="91" t="str">
        <f t="shared" si="0"/>
        <v xml:space="preserve"> </v>
      </c>
      <c r="F8" s="91" t="str">
        <f t="shared" si="0"/>
        <v xml:space="preserve"> </v>
      </c>
      <c r="G8" s="91" t="str">
        <f t="shared" si="0"/>
        <v xml:space="preserve"> </v>
      </c>
      <c r="H8" s="91" t="str">
        <f t="shared" si="0"/>
        <v xml:space="preserve"> </v>
      </c>
      <c r="I8" s="91" t="str">
        <f t="shared" si="0"/>
        <v xml:space="preserve"> </v>
      </c>
      <c r="J8" s="91" t="str">
        <f t="shared" si="0"/>
        <v xml:space="preserve"> </v>
      </c>
      <c r="K8" s="91" t="str">
        <f t="shared" si="0"/>
        <v xml:space="preserve"> </v>
      </c>
      <c r="L8" s="91" t="str">
        <f t="shared" si="0"/>
        <v xml:space="preserve"> </v>
      </c>
      <c r="M8" s="91" t="str">
        <f t="shared" si="0"/>
        <v xml:space="preserve"> </v>
      </c>
      <c r="N8" s="91" t="str">
        <f t="shared" si="0"/>
        <v xml:space="preserve"> </v>
      </c>
      <c r="O8" s="91" t="str">
        <f t="shared" si="0"/>
        <v xml:space="preserve"> </v>
      </c>
      <c r="P8" s="91" t="str">
        <f t="shared" si="0"/>
        <v xml:space="preserve"> </v>
      </c>
      <c r="Q8" s="91" t="str">
        <f t="shared" si="0"/>
        <v xml:space="preserve"> </v>
      </c>
      <c r="R8" s="91" t="str">
        <f t="shared" si="0"/>
        <v xml:space="preserve"> </v>
      </c>
      <c r="S8" s="91" t="str">
        <f t="shared" si="0"/>
        <v xml:space="preserve"> </v>
      </c>
      <c r="T8" s="91" t="str">
        <f t="shared" si="0"/>
        <v xml:space="preserve"> </v>
      </c>
      <c r="U8" s="91" t="str">
        <f t="shared" si="0"/>
        <v xml:space="preserve"> </v>
      </c>
      <c r="V8" s="91" t="str">
        <f t="shared" si="0"/>
        <v xml:space="preserve"> </v>
      </c>
      <c r="W8" s="91" t="str">
        <f t="shared" si="0"/>
        <v xml:space="preserve"> </v>
      </c>
      <c r="X8" s="91" t="str">
        <f t="shared" si="0"/>
        <v xml:space="preserve"> </v>
      </c>
      <c r="Y8" s="91" t="str">
        <f t="shared" si="0"/>
        <v xml:space="preserve"> </v>
      </c>
      <c r="Z8" s="91" t="str">
        <f t="shared" si="0"/>
        <v xml:space="preserve"> </v>
      </c>
      <c r="AA8" s="91" t="str">
        <f t="shared" si="0"/>
        <v xml:space="preserve"> </v>
      </c>
      <c r="AB8" s="91" t="str">
        <f t="shared" si="0"/>
        <v xml:space="preserve"> </v>
      </c>
      <c r="AC8" s="91" t="str">
        <f t="shared" si="0"/>
        <v xml:space="preserve"> </v>
      </c>
      <c r="AD8" s="90">
        <f t="shared" si="0"/>
        <v>44621</v>
      </c>
      <c r="AE8" s="90" t="str">
        <f t="shared" si="0"/>
        <v xml:space="preserve"> </v>
      </c>
      <c r="AF8" s="90" t="str">
        <f t="shared" si="0"/>
        <v xml:space="preserve"> </v>
      </c>
      <c r="AG8" s="90" t="str">
        <f t="shared" si="0"/>
        <v xml:space="preserve"> </v>
      </c>
      <c r="AH8" s="90" t="str">
        <f t="shared" si="0"/>
        <v xml:space="preserve"> </v>
      </c>
      <c r="AI8" s="90" t="str">
        <f t="shared" si="0"/>
        <v xml:space="preserve"> </v>
      </c>
      <c r="AJ8" s="90" t="str">
        <f t="shared" si="0"/>
        <v xml:space="preserve"> </v>
      </c>
      <c r="AK8" s="90" t="str">
        <f t="shared" si="0"/>
        <v xml:space="preserve"> </v>
      </c>
      <c r="AL8" s="90" t="str">
        <f t="shared" si="0"/>
        <v xml:space="preserve"> </v>
      </c>
      <c r="AM8" s="90" t="str">
        <f t="shared" si="0"/>
        <v xml:space="preserve"> </v>
      </c>
      <c r="AN8" s="90" t="str">
        <f t="shared" si="0"/>
        <v xml:space="preserve"> </v>
      </c>
      <c r="AO8" s="90" t="str">
        <f t="shared" si="0"/>
        <v xml:space="preserve"> </v>
      </c>
      <c r="AP8" s="90" t="str">
        <f t="shared" si="0"/>
        <v xml:space="preserve"> </v>
      </c>
      <c r="AQ8" s="90" t="str">
        <f t="shared" si="0"/>
        <v xml:space="preserve"> </v>
      </c>
      <c r="AR8" s="90" t="str">
        <f t="shared" si="0"/>
        <v xml:space="preserve"> </v>
      </c>
      <c r="AS8" s="90" t="str">
        <f t="shared" si="0"/>
        <v xml:space="preserve"> </v>
      </c>
      <c r="AT8" s="90" t="str">
        <f t="shared" si="0"/>
        <v xml:space="preserve"> </v>
      </c>
      <c r="AU8" s="90" t="str">
        <f t="shared" si="0"/>
        <v xml:space="preserve"> </v>
      </c>
      <c r="AV8" s="90" t="str">
        <f t="shared" si="0"/>
        <v xml:space="preserve"> </v>
      </c>
      <c r="AW8" s="90" t="str">
        <f t="shared" si="0"/>
        <v xml:space="preserve"> </v>
      </c>
      <c r="AX8" s="90" t="str">
        <f t="shared" si="0"/>
        <v xml:space="preserve"> </v>
      </c>
      <c r="AY8" s="90" t="str">
        <f t="shared" si="0"/>
        <v xml:space="preserve"> </v>
      </c>
      <c r="AZ8" s="90" t="str">
        <f t="shared" si="0"/>
        <v xml:space="preserve"> </v>
      </c>
      <c r="BA8" s="90" t="str">
        <f t="shared" si="0"/>
        <v xml:space="preserve"> </v>
      </c>
      <c r="BB8" s="90" t="str">
        <f t="shared" si="0"/>
        <v xml:space="preserve"> </v>
      </c>
      <c r="BC8" s="90" t="str">
        <f t="shared" si="0"/>
        <v xml:space="preserve"> </v>
      </c>
      <c r="BD8" s="90" t="str">
        <f t="shared" si="0"/>
        <v xml:space="preserve"> </v>
      </c>
      <c r="BE8" s="90" t="str">
        <f t="shared" si="0"/>
        <v xml:space="preserve"> </v>
      </c>
      <c r="BF8" s="90" t="str">
        <f t="shared" si="0"/>
        <v xml:space="preserve"> </v>
      </c>
      <c r="BG8" s="90" t="str">
        <f t="shared" si="0"/>
        <v xml:space="preserve"> </v>
      </c>
      <c r="BH8" s="90" t="str">
        <f t="shared" si="0"/>
        <v xml:space="preserve"> </v>
      </c>
      <c r="BI8" s="90">
        <f t="shared" si="0"/>
        <v>44652</v>
      </c>
      <c r="BJ8" s="90" t="str">
        <f t="shared" si="0"/>
        <v xml:space="preserve"> </v>
      </c>
      <c r="BK8" s="90" t="str">
        <f t="shared" si="0"/>
        <v xml:space="preserve"> </v>
      </c>
      <c r="BL8" s="90" t="str">
        <f t="shared" si="0"/>
        <v xml:space="preserve"> </v>
      </c>
      <c r="BM8" s="90" t="str">
        <f t="shared" si="0"/>
        <v xml:space="preserve"> </v>
      </c>
      <c r="BN8" s="90" t="str">
        <f t="shared" si="0"/>
        <v xml:space="preserve"> </v>
      </c>
      <c r="BO8" s="90" t="str">
        <f t="shared" si="0"/>
        <v xml:space="preserve"> </v>
      </c>
      <c r="BP8" s="90" t="str">
        <f t="shared" ref="BP8:DT8" si="1">IF(BP9&lt;&gt;BO9,BP10," ")</f>
        <v xml:space="preserve"> </v>
      </c>
      <c r="BQ8" s="90" t="str">
        <f t="shared" si="1"/>
        <v xml:space="preserve"> </v>
      </c>
      <c r="BR8" s="90" t="str">
        <f t="shared" si="1"/>
        <v xml:space="preserve"> </v>
      </c>
      <c r="BS8" s="90" t="str">
        <f t="shared" si="1"/>
        <v xml:space="preserve"> </v>
      </c>
      <c r="BT8" s="90" t="str">
        <f t="shared" si="1"/>
        <v xml:space="preserve"> </v>
      </c>
      <c r="BU8" s="90" t="str">
        <f t="shared" si="1"/>
        <v xml:space="preserve"> </v>
      </c>
      <c r="BV8" s="90" t="str">
        <f t="shared" si="1"/>
        <v xml:space="preserve"> </v>
      </c>
      <c r="BW8" s="90" t="str">
        <f t="shared" si="1"/>
        <v xml:space="preserve"> </v>
      </c>
      <c r="BX8" s="90" t="str">
        <f t="shared" si="1"/>
        <v xml:space="preserve"> </v>
      </c>
      <c r="BY8" s="90" t="str">
        <f t="shared" si="1"/>
        <v xml:space="preserve"> </v>
      </c>
      <c r="BZ8" s="90" t="str">
        <f t="shared" si="1"/>
        <v xml:space="preserve"> </v>
      </c>
      <c r="CA8" s="90" t="str">
        <f t="shared" si="1"/>
        <v xml:space="preserve"> </v>
      </c>
      <c r="CB8" s="90" t="str">
        <f t="shared" si="1"/>
        <v xml:space="preserve"> </v>
      </c>
      <c r="CC8" s="90" t="str">
        <f t="shared" si="1"/>
        <v xml:space="preserve"> </v>
      </c>
      <c r="CD8" s="90" t="str">
        <f t="shared" si="1"/>
        <v xml:space="preserve"> </v>
      </c>
      <c r="CE8" s="90" t="str">
        <f t="shared" si="1"/>
        <v xml:space="preserve"> </v>
      </c>
      <c r="CF8" s="90" t="str">
        <f t="shared" si="1"/>
        <v xml:space="preserve"> </v>
      </c>
      <c r="CG8" s="90" t="str">
        <f t="shared" si="1"/>
        <v xml:space="preserve"> </v>
      </c>
      <c r="CH8" s="90" t="str">
        <f t="shared" si="1"/>
        <v xml:space="preserve"> </v>
      </c>
      <c r="CI8" s="90" t="str">
        <f t="shared" si="1"/>
        <v xml:space="preserve"> </v>
      </c>
      <c r="CJ8" s="90" t="str">
        <f t="shared" si="1"/>
        <v xml:space="preserve"> </v>
      </c>
      <c r="CK8" s="90" t="str">
        <f t="shared" si="1"/>
        <v xml:space="preserve"> </v>
      </c>
      <c r="CL8" s="90" t="str">
        <f t="shared" si="1"/>
        <v xml:space="preserve"> </v>
      </c>
      <c r="CM8" s="90">
        <f t="shared" si="1"/>
        <v>44682</v>
      </c>
      <c r="CN8" s="90" t="str">
        <f t="shared" si="1"/>
        <v xml:space="preserve"> </v>
      </c>
      <c r="CO8" s="90" t="str">
        <f t="shared" si="1"/>
        <v xml:space="preserve"> </v>
      </c>
      <c r="CP8" s="90" t="str">
        <f t="shared" si="1"/>
        <v xml:space="preserve"> </v>
      </c>
      <c r="CQ8" s="90" t="str">
        <f t="shared" si="1"/>
        <v xml:space="preserve"> </v>
      </c>
      <c r="CR8" s="90" t="str">
        <f t="shared" si="1"/>
        <v xml:space="preserve"> </v>
      </c>
      <c r="CS8" s="90" t="str">
        <f t="shared" si="1"/>
        <v xml:space="preserve"> </v>
      </c>
      <c r="CT8" s="90" t="str">
        <f t="shared" si="1"/>
        <v xml:space="preserve"> </v>
      </c>
      <c r="CU8" s="90" t="str">
        <f t="shared" si="1"/>
        <v xml:space="preserve"> </v>
      </c>
      <c r="CV8" s="90" t="str">
        <f t="shared" si="1"/>
        <v xml:space="preserve"> </v>
      </c>
      <c r="CW8" s="90" t="str">
        <f t="shared" si="1"/>
        <v xml:space="preserve"> </v>
      </c>
      <c r="CX8" s="90" t="str">
        <f t="shared" si="1"/>
        <v xml:space="preserve"> </v>
      </c>
      <c r="CY8" s="90" t="str">
        <f t="shared" si="1"/>
        <v xml:space="preserve"> </v>
      </c>
      <c r="CZ8" s="90" t="str">
        <f t="shared" si="1"/>
        <v xml:space="preserve"> </v>
      </c>
      <c r="DA8" s="90" t="str">
        <f t="shared" si="1"/>
        <v xml:space="preserve"> </v>
      </c>
      <c r="DB8" s="90" t="str">
        <f t="shared" si="1"/>
        <v xml:space="preserve"> </v>
      </c>
      <c r="DC8" s="90" t="str">
        <f t="shared" si="1"/>
        <v xml:space="preserve"> </v>
      </c>
      <c r="DD8" s="90" t="str">
        <f t="shared" si="1"/>
        <v xml:space="preserve"> </v>
      </c>
      <c r="DE8" s="90" t="str">
        <f t="shared" si="1"/>
        <v xml:space="preserve"> </v>
      </c>
      <c r="DF8" s="90" t="str">
        <f t="shared" si="1"/>
        <v xml:space="preserve"> </v>
      </c>
      <c r="DG8" s="90" t="str">
        <f t="shared" si="1"/>
        <v xml:space="preserve"> </v>
      </c>
      <c r="DH8" s="90" t="str">
        <f t="shared" si="1"/>
        <v xml:space="preserve"> </v>
      </c>
      <c r="DI8" s="90" t="str">
        <f t="shared" si="1"/>
        <v xml:space="preserve"> </v>
      </c>
      <c r="DJ8" s="90" t="str">
        <f t="shared" si="1"/>
        <v xml:space="preserve"> </v>
      </c>
      <c r="DK8" s="90" t="str">
        <f t="shared" si="1"/>
        <v xml:space="preserve"> </v>
      </c>
      <c r="DL8" s="90" t="str">
        <f t="shared" si="1"/>
        <v xml:space="preserve"> </v>
      </c>
      <c r="DM8" s="90" t="str">
        <f t="shared" si="1"/>
        <v xml:space="preserve"> </v>
      </c>
      <c r="DN8" s="90" t="str">
        <f t="shared" si="1"/>
        <v xml:space="preserve"> </v>
      </c>
      <c r="DO8" s="90" t="str">
        <f t="shared" si="1"/>
        <v xml:space="preserve"> </v>
      </c>
      <c r="DP8" s="90" t="str">
        <f t="shared" si="1"/>
        <v xml:space="preserve"> </v>
      </c>
      <c r="DQ8" s="90" t="str">
        <f t="shared" si="1"/>
        <v xml:space="preserve"> </v>
      </c>
      <c r="DR8" s="90">
        <f t="shared" si="1"/>
        <v>44713</v>
      </c>
      <c r="DS8" s="90" t="str">
        <f t="shared" si="1"/>
        <v xml:space="preserve"> </v>
      </c>
      <c r="DT8" s="90" t="str">
        <f t="shared" si="1"/>
        <v xml:space="preserve"> </v>
      </c>
    </row>
    <row r="9" spans="1:124" ht="15" hidden="1" thickBot="1" x14ac:dyDescent="0.35">
      <c r="A9" s="47"/>
      <c r="B9" s="48">
        <f>MONTH(DATE(A2+2020,C3,1))</f>
        <v>2</v>
      </c>
      <c r="C9" s="48">
        <f>MONTH(B12+1)</f>
        <v>2</v>
      </c>
      <c r="D9" s="48">
        <f t="shared" ref="D9:BO9" si="2">MONTH(C12+1)</f>
        <v>2</v>
      </c>
      <c r="E9" s="48">
        <f t="shared" si="2"/>
        <v>2</v>
      </c>
      <c r="F9" s="48">
        <f t="shared" si="2"/>
        <v>2</v>
      </c>
      <c r="G9" s="48">
        <f t="shared" si="2"/>
        <v>2</v>
      </c>
      <c r="H9" s="48">
        <f t="shared" si="2"/>
        <v>2</v>
      </c>
      <c r="I9" s="48">
        <f t="shared" si="2"/>
        <v>2</v>
      </c>
      <c r="J9" s="48">
        <f t="shared" si="2"/>
        <v>2</v>
      </c>
      <c r="K9" s="48">
        <f t="shared" si="2"/>
        <v>2</v>
      </c>
      <c r="L9" s="48">
        <f t="shared" si="2"/>
        <v>2</v>
      </c>
      <c r="M9" s="48">
        <f t="shared" si="2"/>
        <v>2</v>
      </c>
      <c r="N9" s="48">
        <f t="shared" si="2"/>
        <v>2</v>
      </c>
      <c r="O9" s="48">
        <f t="shared" si="2"/>
        <v>2</v>
      </c>
      <c r="P9" s="48">
        <f t="shared" si="2"/>
        <v>2</v>
      </c>
      <c r="Q9" s="48">
        <f t="shared" si="2"/>
        <v>2</v>
      </c>
      <c r="R9" s="48">
        <f t="shared" si="2"/>
        <v>2</v>
      </c>
      <c r="S9" s="48">
        <f t="shared" si="2"/>
        <v>2</v>
      </c>
      <c r="T9" s="48">
        <f t="shared" si="2"/>
        <v>2</v>
      </c>
      <c r="U9" s="48">
        <f t="shared" si="2"/>
        <v>2</v>
      </c>
      <c r="V9" s="48">
        <f t="shared" si="2"/>
        <v>2</v>
      </c>
      <c r="W9" s="48">
        <f t="shared" si="2"/>
        <v>2</v>
      </c>
      <c r="X9" s="48">
        <f t="shared" si="2"/>
        <v>2</v>
      </c>
      <c r="Y9" s="48">
        <f t="shared" si="2"/>
        <v>2</v>
      </c>
      <c r="Z9" s="48">
        <f t="shared" si="2"/>
        <v>2</v>
      </c>
      <c r="AA9" s="48">
        <f t="shared" si="2"/>
        <v>2</v>
      </c>
      <c r="AB9" s="48">
        <f t="shared" si="2"/>
        <v>2</v>
      </c>
      <c r="AC9" s="48">
        <f t="shared" si="2"/>
        <v>2</v>
      </c>
      <c r="AD9" s="48">
        <f t="shared" si="2"/>
        <v>3</v>
      </c>
      <c r="AE9" s="48">
        <f t="shared" si="2"/>
        <v>3</v>
      </c>
      <c r="AF9" s="48">
        <f t="shared" si="2"/>
        <v>3</v>
      </c>
      <c r="AG9" s="46">
        <f t="shared" si="2"/>
        <v>3</v>
      </c>
      <c r="AH9" s="46">
        <f t="shared" si="2"/>
        <v>3</v>
      </c>
      <c r="AI9" s="46">
        <f t="shared" si="2"/>
        <v>3</v>
      </c>
      <c r="AJ9" s="46">
        <f t="shared" si="2"/>
        <v>3</v>
      </c>
      <c r="AK9" s="46">
        <f t="shared" si="2"/>
        <v>3</v>
      </c>
      <c r="AL9" s="46">
        <f t="shared" si="2"/>
        <v>3</v>
      </c>
      <c r="AM9" s="46">
        <f t="shared" si="2"/>
        <v>3</v>
      </c>
      <c r="AN9" s="46">
        <f t="shared" si="2"/>
        <v>3</v>
      </c>
      <c r="AO9" s="46">
        <f t="shared" si="2"/>
        <v>3</v>
      </c>
      <c r="AP9" s="46">
        <f t="shared" si="2"/>
        <v>3</v>
      </c>
      <c r="AQ9" s="46">
        <f t="shared" si="2"/>
        <v>3</v>
      </c>
      <c r="AR9" s="46">
        <f t="shared" si="2"/>
        <v>3</v>
      </c>
      <c r="AS9" s="46">
        <f t="shared" si="2"/>
        <v>3</v>
      </c>
      <c r="AT9" s="46">
        <f t="shared" si="2"/>
        <v>3</v>
      </c>
      <c r="AU9" s="46">
        <f t="shared" si="2"/>
        <v>3</v>
      </c>
      <c r="AV9" s="46">
        <f t="shared" si="2"/>
        <v>3</v>
      </c>
      <c r="AW9" s="46">
        <f t="shared" si="2"/>
        <v>3</v>
      </c>
      <c r="AX9" s="46">
        <f t="shared" si="2"/>
        <v>3</v>
      </c>
      <c r="AY9" s="46">
        <f t="shared" si="2"/>
        <v>3</v>
      </c>
      <c r="AZ9" s="46">
        <f t="shared" si="2"/>
        <v>3</v>
      </c>
      <c r="BA9" s="46">
        <f t="shared" si="2"/>
        <v>3</v>
      </c>
      <c r="BB9" s="46">
        <f t="shared" si="2"/>
        <v>3</v>
      </c>
      <c r="BC9" s="46">
        <f t="shared" si="2"/>
        <v>3</v>
      </c>
      <c r="BD9" s="46">
        <f t="shared" si="2"/>
        <v>3</v>
      </c>
      <c r="BE9" s="46">
        <f t="shared" si="2"/>
        <v>3</v>
      </c>
      <c r="BF9" s="46">
        <f t="shared" si="2"/>
        <v>3</v>
      </c>
      <c r="BG9" s="46">
        <f t="shared" si="2"/>
        <v>3</v>
      </c>
      <c r="BH9" s="46">
        <f t="shared" si="2"/>
        <v>3</v>
      </c>
      <c r="BI9" s="46">
        <f t="shared" si="2"/>
        <v>4</v>
      </c>
      <c r="BJ9" s="46">
        <f t="shared" si="2"/>
        <v>4</v>
      </c>
      <c r="BK9" s="46">
        <f t="shared" si="2"/>
        <v>4</v>
      </c>
      <c r="BL9" s="46">
        <f t="shared" si="2"/>
        <v>4</v>
      </c>
      <c r="BM9" s="46">
        <f t="shared" si="2"/>
        <v>4</v>
      </c>
      <c r="BN9" s="46">
        <f t="shared" si="2"/>
        <v>4</v>
      </c>
      <c r="BO9" s="46">
        <f t="shared" si="2"/>
        <v>4</v>
      </c>
      <c r="BP9" s="46">
        <f t="shared" ref="BP9:DT9" si="3">MONTH(BO12+1)</f>
        <v>4</v>
      </c>
      <c r="BQ9" s="46">
        <f t="shared" si="3"/>
        <v>4</v>
      </c>
      <c r="BR9" s="46">
        <f t="shared" si="3"/>
        <v>4</v>
      </c>
      <c r="BS9" s="46">
        <f t="shared" si="3"/>
        <v>4</v>
      </c>
      <c r="BT9" s="46">
        <f t="shared" si="3"/>
        <v>4</v>
      </c>
      <c r="BU9" s="46">
        <f t="shared" si="3"/>
        <v>4</v>
      </c>
      <c r="BV9" s="46">
        <f t="shared" si="3"/>
        <v>4</v>
      </c>
      <c r="BW9" s="46">
        <f t="shared" si="3"/>
        <v>4</v>
      </c>
      <c r="BX9" s="46">
        <f t="shared" si="3"/>
        <v>4</v>
      </c>
      <c r="BY9" s="46">
        <f t="shared" si="3"/>
        <v>4</v>
      </c>
      <c r="BZ9" s="46">
        <f t="shared" si="3"/>
        <v>4</v>
      </c>
      <c r="CA9" s="46">
        <f t="shared" si="3"/>
        <v>4</v>
      </c>
      <c r="CB9" s="46">
        <f t="shared" si="3"/>
        <v>4</v>
      </c>
      <c r="CC9" s="46">
        <f t="shared" si="3"/>
        <v>4</v>
      </c>
      <c r="CD9" s="46">
        <f t="shared" si="3"/>
        <v>4</v>
      </c>
      <c r="CE9" s="46">
        <f t="shared" si="3"/>
        <v>4</v>
      </c>
      <c r="CF9" s="46">
        <f t="shared" si="3"/>
        <v>4</v>
      </c>
      <c r="CG9" s="46">
        <f t="shared" si="3"/>
        <v>4</v>
      </c>
      <c r="CH9" s="46">
        <f t="shared" si="3"/>
        <v>4</v>
      </c>
      <c r="CI9" s="46">
        <f t="shared" si="3"/>
        <v>4</v>
      </c>
      <c r="CJ9" s="46">
        <f t="shared" si="3"/>
        <v>4</v>
      </c>
      <c r="CK9" s="46">
        <f t="shared" si="3"/>
        <v>4</v>
      </c>
      <c r="CL9" s="46">
        <f t="shared" si="3"/>
        <v>4</v>
      </c>
      <c r="CM9" s="46">
        <f t="shared" si="3"/>
        <v>5</v>
      </c>
      <c r="CN9" s="46">
        <f t="shared" si="3"/>
        <v>5</v>
      </c>
      <c r="CO9" s="46">
        <f t="shared" si="3"/>
        <v>5</v>
      </c>
      <c r="CP9" s="46">
        <f t="shared" si="3"/>
        <v>5</v>
      </c>
      <c r="CQ9" s="46">
        <f t="shared" si="3"/>
        <v>5</v>
      </c>
      <c r="CR9" s="46">
        <f t="shared" si="3"/>
        <v>5</v>
      </c>
      <c r="CS9" s="46">
        <f t="shared" si="3"/>
        <v>5</v>
      </c>
      <c r="CT9" s="46">
        <f t="shared" si="3"/>
        <v>5</v>
      </c>
      <c r="CU9" s="46">
        <f t="shared" si="3"/>
        <v>5</v>
      </c>
      <c r="CV9" s="46">
        <f t="shared" si="3"/>
        <v>5</v>
      </c>
      <c r="CW9" s="46">
        <f t="shared" si="3"/>
        <v>5</v>
      </c>
      <c r="CX9" s="46">
        <f t="shared" si="3"/>
        <v>5</v>
      </c>
      <c r="CY9" s="46">
        <f t="shared" si="3"/>
        <v>5</v>
      </c>
      <c r="CZ9" s="46">
        <f t="shared" si="3"/>
        <v>5</v>
      </c>
      <c r="DA9" s="46">
        <f t="shared" si="3"/>
        <v>5</v>
      </c>
      <c r="DB9" s="46">
        <f t="shared" si="3"/>
        <v>5</v>
      </c>
      <c r="DC9" s="46">
        <f t="shared" si="3"/>
        <v>5</v>
      </c>
      <c r="DD9" s="46">
        <f t="shared" si="3"/>
        <v>5</v>
      </c>
      <c r="DE9" s="46">
        <f t="shared" si="3"/>
        <v>5</v>
      </c>
      <c r="DF9" s="46">
        <f t="shared" si="3"/>
        <v>5</v>
      </c>
      <c r="DG9" s="46">
        <f t="shared" si="3"/>
        <v>5</v>
      </c>
      <c r="DH9" s="46">
        <f t="shared" si="3"/>
        <v>5</v>
      </c>
      <c r="DI9" s="46">
        <f t="shared" si="3"/>
        <v>5</v>
      </c>
      <c r="DJ9" s="46">
        <f t="shared" si="3"/>
        <v>5</v>
      </c>
      <c r="DK9" s="46">
        <f t="shared" si="3"/>
        <v>5</v>
      </c>
      <c r="DL9" s="46">
        <f t="shared" si="3"/>
        <v>5</v>
      </c>
      <c r="DM9" s="46">
        <f t="shared" si="3"/>
        <v>5</v>
      </c>
      <c r="DN9" s="46">
        <f t="shared" si="3"/>
        <v>5</v>
      </c>
      <c r="DO9" s="46">
        <f t="shared" si="3"/>
        <v>5</v>
      </c>
      <c r="DP9" s="46">
        <f t="shared" si="3"/>
        <v>5</v>
      </c>
      <c r="DQ9" s="46">
        <f t="shared" si="3"/>
        <v>5</v>
      </c>
      <c r="DR9" s="46">
        <f t="shared" si="3"/>
        <v>6</v>
      </c>
      <c r="DS9" s="46">
        <f t="shared" si="3"/>
        <v>6</v>
      </c>
      <c r="DT9" s="46">
        <f t="shared" si="3"/>
        <v>6</v>
      </c>
    </row>
    <row r="10" spans="1:124" ht="28.8" hidden="1" customHeight="1" thickBot="1" x14ac:dyDescent="0.35">
      <c r="A10" s="51" t="s">
        <v>35</v>
      </c>
      <c r="B10" s="88">
        <f>DATE(A2+2020,C3,1)</f>
        <v>44593</v>
      </c>
      <c r="C10" s="88">
        <f>B12+1</f>
        <v>44594</v>
      </c>
      <c r="D10" s="88">
        <f t="shared" ref="D10:BO10" si="4">C12+1</f>
        <v>44595</v>
      </c>
      <c r="E10" s="88">
        <f t="shared" si="4"/>
        <v>44596</v>
      </c>
      <c r="F10" s="88">
        <f t="shared" si="4"/>
        <v>44597</v>
      </c>
      <c r="G10" s="88">
        <f t="shared" si="4"/>
        <v>44598</v>
      </c>
      <c r="H10" s="88">
        <f t="shared" si="4"/>
        <v>44599</v>
      </c>
      <c r="I10" s="88">
        <f t="shared" si="4"/>
        <v>44600</v>
      </c>
      <c r="J10" s="88">
        <f t="shared" si="4"/>
        <v>44601</v>
      </c>
      <c r="K10" s="88">
        <f t="shared" si="4"/>
        <v>44602</v>
      </c>
      <c r="L10" s="88">
        <f t="shared" si="4"/>
        <v>44603</v>
      </c>
      <c r="M10" s="88">
        <f t="shared" si="4"/>
        <v>44604</v>
      </c>
      <c r="N10" s="88">
        <f t="shared" si="4"/>
        <v>44605</v>
      </c>
      <c r="O10" s="88">
        <f t="shared" si="4"/>
        <v>44606</v>
      </c>
      <c r="P10" s="88">
        <f t="shared" si="4"/>
        <v>44607</v>
      </c>
      <c r="Q10" s="88">
        <f t="shared" si="4"/>
        <v>44608</v>
      </c>
      <c r="R10" s="88">
        <f t="shared" si="4"/>
        <v>44609</v>
      </c>
      <c r="S10" s="88">
        <f t="shared" si="4"/>
        <v>44610</v>
      </c>
      <c r="T10" s="88">
        <f t="shared" si="4"/>
        <v>44611</v>
      </c>
      <c r="U10" s="88">
        <f t="shared" si="4"/>
        <v>44612</v>
      </c>
      <c r="V10" s="88">
        <f t="shared" si="4"/>
        <v>44613</v>
      </c>
      <c r="W10" s="88">
        <f t="shared" si="4"/>
        <v>44614</v>
      </c>
      <c r="X10" s="88">
        <f t="shared" si="4"/>
        <v>44615</v>
      </c>
      <c r="Y10" s="88">
        <f t="shared" si="4"/>
        <v>44616</v>
      </c>
      <c r="Z10" s="88">
        <f t="shared" si="4"/>
        <v>44617</v>
      </c>
      <c r="AA10" s="88">
        <f t="shared" si="4"/>
        <v>44618</v>
      </c>
      <c r="AB10" s="88">
        <f t="shared" si="4"/>
        <v>44619</v>
      </c>
      <c r="AC10" s="88">
        <f t="shared" si="4"/>
        <v>44620</v>
      </c>
      <c r="AD10" s="88">
        <f t="shared" si="4"/>
        <v>44621</v>
      </c>
      <c r="AE10" s="88">
        <f t="shared" si="4"/>
        <v>44622</v>
      </c>
      <c r="AF10" s="88">
        <f t="shared" si="4"/>
        <v>44623</v>
      </c>
      <c r="AG10" s="88">
        <f t="shared" si="4"/>
        <v>44624</v>
      </c>
      <c r="AH10" s="88">
        <f t="shared" si="4"/>
        <v>44625</v>
      </c>
      <c r="AI10" s="88">
        <f t="shared" si="4"/>
        <v>44626</v>
      </c>
      <c r="AJ10" s="88">
        <f t="shared" si="4"/>
        <v>44627</v>
      </c>
      <c r="AK10" s="88">
        <f t="shared" si="4"/>
        <v>44628</v>
      </c>
      <c r="AL10" s="88">
        <f t="shared" si="4"/>
        <v>44629</v>
      </c>
      <c r="AM10" s="88">
        <f t="shared" si="4"/>
        <v>44630</v>
      </c>
      <c r="AN10" s="88">
        <f t="shared" si="4"/>
        <v>44631</v>
      </c>
      <c r="AO10" s="88">
        <f t="shared" si="4"/>
        <v>44632</v>
      </c>
      <c r="AP10" s="88">
        <f t="shared" si="4"/>
        <v>44633</v>
      </c>
      <c r="AQ10" s="88">
        <f t="shared" si="4"/>
        <v>44634</v>
      </c>
      <c r="AR10" s="88">
        <f t="shared" si="4"/>
        <v>44635</v>
      </c>
      <c r="AS10" s="88">
        <f t="shared" si="4"/>
        <v>44636</v>
      </c>
      <c r="AT10" s="88">
        <f t="shared" si="4"/>
        <v>44637</v>
      </c>
      <c r="AU10" s="88">
        <f t="shared" si="4"/>
        <v>44638</v>
      </c>
      <c r="AV10" s="88">
        <f t="shared" si="4"/>
        <v>44639</v>
      </c>
      <c r="AW10" s="88">
        <f t="shared" si="4"/>
        <v>44640</v>
      </c>
      <c r="AX10" s="88">
        <f t="shared" si="4"/>
        <v>44641</v>
      </c>
      <c r="AY10" s="88">
        <f t="shared" si="4"/>
        <v>44642</v>
      </c>
      <c r="AZ10" s="88">
        <f t="shared" si="4"/>
        <v>44643</v>
      </c>
      <c r="BA10" s="88">
        <f t="shared" si="4"/>
        <v>44644</v>
      </c>
      <c r="BB10" s="88">
        <f t="shared" si="4"/>
        <v>44645</v>
      </c>
      <c r="BC10" s="88">
        <f t="shared" si="4"/>
        <v>44646</v>
      </c>
      <c r="BD10" s="88">
        <f t="shared" si="4"/>
        <v>44647</v>
      </c>
      <c r="BE10" s="88">
        <f t="shared" si="4"/>
        <v>44648</v>
      </c>
      <c r="BF10" s="88">
        <f t="shared" si="4"/>
        <v>44649</v>
      </c>
      <c r="BG10" s="88">
        <f t="shared" si="4"/>
        <v>44650</v>
      </c>
      <c r="BH10" s="88">
        <f t="shared" si="4"/>
        <v>44651</v>
      </c>
      <c r="BI10" s="88">
        <f t="shared" si="4"/>
        <v>44652</v>
      </c>
      <c r="BJ10" s="88">
        <f t="shared" si="4"/>
        <v>44653</v>
      </c>
      <c r="BK10" s="88">
        <f t="shared" si="4"/>
        <v>44654</v>
      </c>
      <c r="BL10" s="88">
        <f t="shared" si="4"/>
        <v>44655</v>
      </c>
      <c r="BM10" s="88">
        <f t="shared" si="4"/>
        <v>44656</v>
      </c>
      <c r="BN10" s="88">
        <f t="shared" si="4"/>
        <v>44657</v>
      </c>
      <c r="BO10" s="88">
        <f t="shared" si="4"/>
        <v>44658</v>
      </c>
      <c r="BP10" s="88">
        <f t="shared" ref="BP10:DT10" si="5">BO12+1</f>
        <v>44659</v>
      </c>
      <c r="BQ10" s="88">
        <f t="shared" si="5"/>
        <v>44660</v>
      </c>
      <c r="BR10" s="88">
        <f t="shared" si="5"/>
        <v>44661</v>
      </c>
      <c r="BS10" s="88">
        <f t="shared" si="5"/>
        <v>44662</v>
      </c>
      <c r="BT10" s="88">
        <f t="shared" si="5"/>
        <v>44663</v>
      </c>
      <c r="BU10" s="88">
        <f t="shared" si="5"/>
        <v>44664</v>
      </c>
      <c r="BV10" s="88">
        <f t="shared" si="5"/>
        <v>44665</v>
      </c>
      <c r="BW10" s="88">
        <f t="shared" si="5"/>
        <v>44666</v>
      </c>
      <c r="BX10" s="88">
        <f t="shared" si="5"/>
        <v>44667</v>
      </c>
      <c r="BY10" s="88">
        <f t="shared" si="5"/>
        <v>44668</v>
      </c>
      <c r="BZ10" s="88">
        <f t="shared" si="5"/>
        <v>44669</v>
      </c>
      <c r="CA10" s="88">
        <f t="shared" si="5"/>
        <v>44670</v>
      </c>
      <c r="CB10" s="88">
        <f t="shared" si="5"/>
        <v>44671</v>
      </c>
      <c r="CC10" s="88">
        <f t="shared" si="5"/>
        <v>44672</v>
      </c>
      <c r="CD10" s="88">
        <f t="shared" si="5"/>
        <v>44673</v>
      </c>
      <c r="CE10" s="88">
        <f t="shared" si="5"/>
        <v>44674</v>
      </c>
      <c r="CF10" s="88">
        <f t="shared" si="5"/>
        <v>44675</v>
      </c>
      <c r="CG10" s="88">
        <f t="shared" si="5"/>
        <v>44676</v>
      </c>
      <c r="CH10" s="88">
        <f t="shared" si="5"/>
        <v>44677</v>
      </c>
      <c r="CI10" s="88">
        <f t="shared" si="5"/>
        <v>44678</v>
      </c>
      <c r="CJ10" s="88">
        <f t="shared" si="5"/>
        <v>44679</v>
      </c>
      <c r="CK10" s="88">
        <f t="shared" si="5"/>
        <v>44680</v>
      </c>
      <c r="CL10" s="88">
        <f t="shared" si="5"/>
        <v>44681</v>
      </c>
      <c r="CM10" s="88">
        <f t="shared" si="5"/>
        <v>44682</v>
      </c>
      <c r="CN10" s="88">
        <f t="shared" si="5"/>
        <v>44683</v>
      </c>
      <c r="CO10" s="88">
        <f t="shared" si="5"/>
        <v>44684</v>
      </c>
      <c r="CP10" s="88">
        <f t="shared" si="5"/>
        <v>44685</v>
      </c>
      <c r="CQ10" s="88">
        <f t="shared" si="5"/>
        <v>44686</v>
      </c>
      <c r="CR10" s="88">
        <f t="shared" si="5"/>
        <v>44687</v>
      </c>
      <c r="CS10" s="88">
        <f t="shared" si="5"/>
        <v>44688</v>
      </c>
      <c r="CT10" s="88">
        <f t="shared" si="5"/>
        <v>44689</v>
      </c>
      <c r="CU10" s="88">
        <f t="shared" si="5"/>
        <v>44690</v>
      </c>
      <c r="CV10" s="88">
        <f t="shared" si="5"/>
        <v>44691</v>
      </c>
      <c r="CW10" s="88">
        <f t="shared" si="5"/>
        <v>44692</v>
      </c>
      <c r="CX10" s="88">
        <f t="shared" si="5"/>
        <v>44693</v>
      </c>
      <c r="CY10" s="88">
        <f t="shared" si="5"/>
        <v>44694</v>
      </c>
      <c r="CZ10" s="88">
        <f t="shared" si="5"/>
        <v>44695</v>
      </c>
      <c r="DA10" s="88">
        <f t="shared" si="5"/>
        <v>44696</v>
      </c>
      <c r="DB10" s="88">
        <f t="shared" si="5"/>
        <v>44697</v>
      </c>
      <c r="DC10" s="88">
        <f t="shared" si="5"/>
        <v>44698</v>
      </c>
      <c r="DD10" s="88">
        <f t="shared" si="5"/>
        <v>44699</v>
      </c>
      <c r="DE10" s="88">
        <f t="shared" si="5"/>
        <v>44700</v>
      </c>
      <c r="DF10" s="88">
        <f t="shared" si="5"/>
        <v>44701</v>
      </c>
      <c r="DG10" s="88">
        <f t="shared" si="5"/>
        <v>44702</v>
      </c>
      <c r="DH10" s="88">
        <f t="shared" si="5"/>
        <v>44703</v>
      </c>
      <c r="DI10" s="88">
        <f t="shared" si="5"/>
        <v>44704</v>
      </c>
      <c r="DJ10" s="88">
        <f t="shared" si="5"/>
        <v>44705</v>
      </c>
      <c r="DK10" s="88">
        <f t="shared" si="5"/>
        <v>44706</v>
      </c>
      <c r="DL10" s="88">
        <f t="shared" si="5"/>
        <v>44707</v>
      </c>
      <c r="DM10" s="88">
        <f t="shared" si="5"/>
        <v>44708</v>
      </c>
      <c r="DN10" s="88">
        <f t="shared" si="5"/>
        <v>44709</v>
      </c>
      <c r="DO10" s="88">
        <f t="shared" si="5"/>
        <v>44710</v>
      </c>
      <c r="DP10" s="88">
        <f t="shared" si="5"/>
        <v>44711</v>
      </c>
      <c r="DQ10" s="88">
        <f t="shared" si="5"/>
        <v>44712</v>
      </c>
      <c r="DR10" s="88">
        <f t="shared" si="5"/>
        <v>44713</v>
      </c>
      <c r="DS10" s="88">
        <f t="shared" si="5"/>
        <v>44714</v>
      </c>
      <c r="DT10" s="88">
        <f t="shared" si="5"/>
        <v>44715</v>
      </c>
    </row>
    <row r="11" spans="1:124" ht="15" thickBot="1" x14ac:dyDescent="0.35">
      <c r="A11" s="50" t="s">
        <v>34</v>
      </c>
      <c r="B11" s="60">
        <f>_xlfn.ISOWEEKNUM(B12)</f>
        <v>5</v>
      </c>
      <c r="C11" s="61">
        <f t="shared" ref="C11:BN11" si="6">_xlfn.ISOWEEKNUM(C12)</f>
        <v>5</v>
      </c>
      <c r="D11" s="61">
        <f t="shared" si="6"/>
        <v>5</v>
      </c>
      <c r="E11" s="61">
        <f t="shared" si="6"/>
        <v>5</v>
      </c>
      <c r="F11" s="61">
        <f t="shared" si="6"/>
        <v>5</v>
      </c>
      <c r="G11" s="61">
        <f t="shared" si="6"/>
        <v>5</v>
      </c>
      <c r="H11" s="61">
        <f t="shared" si="6"/>
        <v>6</v>
      </c>
      <c r="I11" s="61">
        <f t="shared" si="6"/>
        <v>6</v>
      </c>
      <c r="J11" s="61">
        <f t="shared" si="6"/>
        <v>6</v>
      </c>
      <c r="K11" s="61">
        <f t="shared" si="6"/>
        <v>6</v>
      </c>
      <c r="L11" s="61">
        <f t="shared" si="6"/>
        <v>6</v>
      </c>
      <c r="M11" s="61">
        <f t="shared" si="6"/>
        <v>6</v>
      </c>
      <c r="N11" s="61">
        <f t="shared" si="6"/>
        <v>6</v>
      </c>
      <c r="O11" s="61">
        <f t="shared" si="6"/>
        <v>7</v>
      </c>
      <c r="P11" s="61">
        <f t="shared" si="6"/>
        <v>7</v>
      </c>
      <c r="Q11" s="61">
        <f t="shared" si="6"/>
        <v>7</v>
      </c>
      <c r="R11" s="61">
        <f t="shared" si="6"/>
        <v>7</v>
      </c>
      <c r="S11" s="61">
        <f t="shared" si="6"/>
        <v>7</v>
      </c>
      <c r="T11" s="61">
        <f t="shared" si="6"/>
        <v>7</v>
      </c>
      <c r="U11" s="61">
        <f t="shared" si="6"/>
        <v>7</v>
      </c>
      <c r="V11" s="61">
        <f t="shared" si="6"/>
        <v>8</v>
      </c>
      <c r="W11" s="61">
        <f t="shared" si="6"/>
        <v>8</v>
      </c>
      <c r="X11" s="61">
        <f t="shared" si="6"/>
        <v>8</v>
      </c>
      <c r="Y11" s="61">
        <f t="shared" si="6"/>
        <v>8</v>
      </c>
      <c r="Z11" s="61">
        <f t="shared" si="6"/>
        <v>8</v>
      </c>
      <c r="AA11" s="61">
        <f t="shared" si="6"/>
        <v>8</v>
      </c>
      <c r="AB11" s="61">
        <f t="shared" si="6"/>
        <v>8</v>
      </c>
      <c r="AC11" s="61">
        <f t="shared" si="6"/>
        <v>9</v>
      </c>
      <c r="AD11" s="61">
        <f t="shared" si="6"/>
        <v>9</v>
      </c>
      <c r="AE11" s="61">
        <f t="shared" si="6"/>
        <v>9</v>
      </c>
      <c r="AF11" s="61">
        <f t="shared" si="6"/>
        <v>9</v>
      </c>
      <c r="AG11" s="61">
        <f t="shared" si="6"/>
        <v>9</v>
      </c>
      <c r="AH11" s="61">
        <f t="shared" si="6"/>
        <v>9</v>
      </c>
      <c r="AI11" s="61">
        <f t="shared" si="6"/>
        <v>9</v>
      </c>
      <c r="AJ11" s="61">
        <f t="shared" si="6"/>
        <v>10</v>
      </c>
      <c r="AK11" s="61">
        <f t="shared" si="6"/>
        <v>10</v>
      </c>
      <c r="AL11" s="61">
        <f t="shared" si="6"/>
        <v>10</v>
      </c>
      <c r="AM11" s="61">
        <f t="shared" si="6"/>
        <v>10</v>
      </c>
      <c r="AN11" s="61">
        <f t="shared" si="6"/>
        <v>10</v>
      </c>
      <c r="AO11" s="61">
        <f t="shared" si="6"/>
        <v>10</v>
      </c>
      <c r="AP11" s="61">
        <f t="shared" si="6"/>
        <v>10</v>
      </c>
      <c r="AQ11" s="61">
        <f t="shared" si="6"/>
        <v>11</v>
      </c>
      <c r="AR11" s="61">
        <f t="shared" si="6"/>
        <v>11</v>
      </c>
      <c r="AS11" s="61">
        <f t="shared" si="6"/>
        <v>11</v>
      </c>
      <c r="AT11" s="61">
        <f t="shared" si="6"/>
        <v>11</v>
      </c>
      <c r="AU11" s="61">
        <f t="shared" si="6"/>
        <v>11</v>
      </c>
      <c r="AV11" s="61">
        <f t="shared" si="6"/>
        <v>11</v>
      </c>
      <c r="AW11" s="61">
        <f t="shared" si="6"/>
        <v>11</v>
      </c>
      <c r="AX11" s="61">
        <f t="shared" si="6"/>
        <v>12</v>
      </c>
      <c r="AY11" s="61">
        <f t="shared" si="6"/>
        <v>12</v>
      </c>
      <c r="AZ11" s="61">
        <f t="shared" si="6"/>
        <v>12</v>
      </c>
      <c r="BA11" s="61">
        <f t="shared" si="6"/>
        <v>12</v>
      </c>
      <c r="BB11" s="61">
        <f t="shared" si="6"/>
        <v>12</v>
      </c>
      <c r="BC11" s="61">
        <f t="shared" si="6"/>
        <v>12</v>
      </c>
      <c r="BD11" s="61">
        <f t="shared" si="6"/>
        <v>12</v>
      </c>
      <c r="BE11" s="61">
        <f t="shared" si="6"/>
        <v>13</v>
      </c>
      <c r="BF11" s="61">
        <f t="shared" si="6"/>
        <v>13</v>
      </c>
      <c r="BG11" s="61">
        <f t="shared" si="6"/>
        <v>13</v>
      </c>
      <c r="BH11" s="61">
        <f t="shared" si="6"/>
        <v>13</v>
      </c>
      <c r="BI11" s="61">
        <f t="shared" si="6"/>
        <v>13</v>
      </c>
      <c r="BJ11" s="61">
        <f t="shared" si="6"/>
        <v>13</v>
      </c>
      <c r="BK11" s="61">
        <f t="shared" si="6"/>
        <v>13</v>
      </c>
      <c r="BL11" s="61">
        <f t="shared" si="6"/>
        <v>14</v>
      </c>
      <c r="BM11" s="61">
        <f t="shared" si="6"/>
        <v>14</v>
      </c>
      <c r="BN11" s="61">
        <f t="shared" si="6"/>
        <v>14</v>
      </c>
      <c r="BO11" s="61">
        <f t="shared" ref="BO11:DT11" si="7">_xlfn.ISOWEEKNUM(BO12)</f>
        <v>14</v>
      </c>
      <c r="BP11" s="61">
        <f t="shared" si="7"/>
        <v>14</v>
      </c>
      <c r="BQ11" s="61">
        <f t="shared" si="7"/>
        <v>14</v>
      </c>
      <c r="BR11" s="61">
        <f t="shared" si="7"/>
        <v>14</v>
      </c>
      <c r="BS11" s="61">
        <f t="shared" si="7"/>
        <v>15</v>
      </c>
      <c r="BT11" s="61">
        <f t="shared" si="7"/>
        <v>15</v>
      </c>
      <c r="BU11" s="61">
        <f t="shared" si="7"/>
        <v>15</v>
      </c>
      <c r="BV11" s="61">
        <f t="shared" si="7"/>
        <v>15</v>
      </c>
      <c r="BW11" s="61">
        <f t="shared" si="7"/>
        <v>15</v>
      </c>
      <c r="BX11" s="61">
        <f t="shared" si="7"/>
        <v>15</v>
      </c>
      <c r="BY11" s="61">
        <f t="shared" si="7"/>
        <v>15</v>
      </c>
      <c r="BZ11" s="61">
        <f t="shared" si="7"/>
        <v>16</v>
      </c>
      <c r="CA11" s="61">
        <f t="shared" si="7"/>
        <v>16</v>
      </c>
      <c r="CB11" s="61">
        <f t="shared" si="7"/>
        <v>16</v>
      </c>
      <c r="CC11" s="61">
        <f t="shared" si="7"/>
        <v>16</v>
      </c>
      <c r="CD11" s="61">
        <f t="shared" si="7"/>
        <v>16</v>
      </c>
      <c r="CE11" s="61">
        <f t="shared" si="7"/>
        <v>16</v>
      </c>
      <c r="CF11" s="61">
        <f t="shared" si="7"/>
        <v>16</v>
      </c>
      <c r="CG11" s="61">
        <f t="shared" si="7"/>
        <v>17</v>
      </c>
      <c r="CH11" s="61">
        <f t="shared" si="7"/>
        <v>17</v>
      </c>
      <c r="CI11" s="61">
        <f t="shared" si="7"/>
        <v>17</v>
      </c>
      <c r="CJ11" s="61">
        <f t="shared" si="7"/>
        <v>17</v>
      </c>
      <c r="CK11" s="61">
        <f t="shared" si="7"/>
        <v>17</v>
      </c>
      <c r="CL11" s="61">
        <f t="shared" si="7"/>
        <v>17</v>
      </c>
      <c r="CM11" s="61">
        <f t="shared" si="7"/>
        <v>17</v>
      </c>
      <c r="CN11" s="61">
        <f t="shared" si="7"/>
        <v>18</v>
      </c>
      <c r="CO11" s="61">
        <f t="shared" si="7"/>
        <v>18</v>
      </c>
      <c r="CP11" s="61">
        <f t="shared" si="7"/>
        <v>18</v>
      </c>
      <c r="CQ11" s="61">
        <f t="shared" si="7"/>
        <v>18</v>
      </c>
      <c r="CR11" s="61">
        <f t="shared" si="7"/>
        <v>18</v>
      </c>
      <c r="CS11" s="61">
        <f t="shared" si="7"/>
        <v>18</v>
      </c>
      <c r="CT11" s="61">
        <f t="shared" si="7"/>
        <v>18</v>
      </c>
      <c r="CU11" s="61">
        <f t="shared" si="7"/>
        <v>19</v>
      </c>
      <c r="CV11" s="61">
        <f t="shared" si="7"/>
        <v>19</v>
      </c>
      <c r="CW11" s="61">
        <f t="shared" si="7"/>
        <v>19</v>
      </c>
      <c r="CX11" s="61">
        <f t="shared" si="7"/>
        <v>19</v>
      </c>
      <c r="CY11" s="61">
        <f t="shared" si="7"/>
        <v>19</v>
      </c>
      <c r="CZ11" s="61">
        <f t="shared" si="7"/>
        <v>19</v>
      </c>
      <c r="DA11" s="61">
        <f t="shared" si="7"/>
        <v>19</v>
      </c>
      <c r="DB11" s="61">
        <f t="shared" si="7"/>
        <v>20</v>
      </c>
      <c r="DC11" s="61">
        <f t="shared" si="7"/>
        <v>20</v>
      </c>
      <c r="DD11" s="61">
        <f t="shared" si="7"/>
        <v>20</v>
      </c>
      <c r="DE11" s="61">
        <f t="shared" si="7"/>
        <v>20</v>
      </c>
      <c r="DF11" s="61">
        <f t="shared" si="7"/>
        <v>20</v>
      </c>
      <c r="DG11" s="61">
        <f t="shared" si="7"/>
        <v>20</v>
      </c>
      <c r="DH11" s="61">
        <f t="shared" si="7"/>
        <v>20</v>
      </c>
      <c r="DI11" s="61">
        <f t="shared" si="7"/>
        <v>21</v>
      </c>
      <c r="DJ11" s="61">
        <f t="shared" si="7"/>
        <v>21</v>
      </c>
      <c r="DK11" s="61">
        <f t="shared" si="7"/>
        <v>21</v>
      </c>
      <c r="DL11" s="61">
        <f t="shared" si="7"/>
        <v>21</v>
      </c>
      <c r="DM11" s="61">
        <f t="shared" si="7"/>
        <v>21</v>
      </c>
      <c r="DN11" s="61">
        <f t="shared" si="7"/>
        <v>21</v>
      </c>
      <c r="DO11" s="61">
        <f t="shared" si="7"/>
        <v>21</v>
      </c>
      <c r="DP11" s="61">
        <f t="shared" si="7"/>
        <v>22</v>
      </c>
      <c r="DQ11" s="61">
        <f t="shared" si="7"/>
        <v>22</v>
      </c>
      <c r="DR11" s="61">
        <f t="shared" si="7"/>
        <v>22</v>
      </c>
      <c r="DS11" s="61">
        <f t="shared" si="7"/>
        <v>22</v>
      </c>
      <c r="DT11" s="62">
        <f t="shared" si="7"/>
        <v>22</v>
      </c>
    </row>
    <row r="12" spans="1:124" ht="15" thickBot="1" x14ac:dyDescent="0.35">
      <c r="A12" s="54" t="s">
        <v>41</v>
      </c>
      <c r="B12" s="80">
        <f>DATE(A2+2020,C3,1)</f>
        <v>44593</v>
      </c>
      <c r="C12" s="81">
        <f>B12+1</f>
        <v>44594</v>
      </c>
      <c r="D12" s="81">
        <f t="shared" ref="D12:BO12" si="8">C12+1</f>
        <v>44595</v>
      </c>
      <c r="E12" s="81">
        <f t="shared" si="8"/>
        <v>44596</v>
      </c>
      <c r="F12" s="81">
        <f t="shared" si="8"/>
        <v>44597</v>
      </c>
      <c r="G12" s="81">
        <f t="shared" si="8"/>
        <v>44598</v>
      </c>
      <c r="H12" s="81">
        <f t="shared" si="8"/>
        <v>44599</v>
      </c>
      <c r="I12" s="81">
        <f t="shared" si="8"/>
        <v>44600</v>
      </c>
      <c r="J12" s="81">
        <f t="shared" si="8"/>
        <v>44601</v>
      </c>
      <c r="K12" s="81">
        <f t="shared" si="8"/>
        <v>44602</v>
      </c>
      <c r="L12" s="81">
        <f t="shared" si="8"/>
        <v>44603</v>
      </c>
      <c r="M12" s="81">
        <f t="shared" si="8"/>
        <v>44604</v>
      </c>
      <c r="N12" s="81">
        <f t="shared" si="8"/>
        <v>44605</v>
      </c>
      <c r="O12" s="81">
        <f t="shared" si="8"/>
        <v>44606</v>
      </c>
      <c r="P12" s="81">
        <f t="shared" si="8"/>
        <v>44607</v>
      </c>
      <c r="Q12" s="81">
        <f t="shared" si="8"/>
        <v>44608</v>
      </c>
      <c r="R12" s="81">
        <f t="shared" si="8"/>
        <v>44609</v>
      </c>
      <c r="S12" s="81">
        <f t="shared" si="8"/>
        <v>44610</v>
      </c>
      <c r="T12" s="81">
        <f t="shared" si="8"/>
        <v>44611</v>
      </c>
      <c r="U12" s="81">
        <f t="shared" si="8"/>
        <v>44612</v>
      </c>
      <c r="V12" s="81">
        <f t="shared" si="8"/>
        <v>44613</v>
      </c>
      <c r="W12" s="81">
        <f t="shared" si="8"/>
        <v>44614</v>
      </c>
      <c r="X12" s="81">
        <f t="shared" si="8"/>
        <v>44615</v>
      </c>
      <c r="Y12" s="81">
        <f t="shared" si="8"/>
        <v>44616</v>
      </c>
      <c r="Z12" s="81">
        <f t="shared" si="8"/>
        <v>44617</v>
      </c>
      <c r="AA12" s="81">
        <f t="shared" si="8"/>
        <v>44618</v>
      </c>
      <c r="AB12" s="81">
        <f t="shared" si="8"/>
        <v>44619</v>
      </c>
      <c r="AC12" s="81">
        <f t="shared" si="8"/>
        <v>44620</v>
      </c>
      <c r="AD12" s="81">
        <f t="shared" si="8"/>
        <v>44621</v>
      </c>
      <c r="AE12" s="81">
        <f t="shared" si="8"/>
        <v>44622</v>
      </c>
      <c r="AF12" s="81">
        <f t="shared" si="8"/>
        <v>44623</v>
      </c>
      <c r="AG12" s="81">
        <f t="shared" si="8"/>
        <v>44624</v>
      </c>
      <c r="AH12" s="81">
        <f t="shared" si="8"/>
        <v>44625</v>
      </c>
      <c r="AI12" s="81">
        <f t="shared" si="8"/>
        <v>44626</v>
      </c>
      <c r="AJ12" s="81">
        <f t="shared" si="8"/>
        <v>44627</v>
      </c>
      <c r="AK12" s="81">
        <f t="shared" si="8"/>
        <v>44628</v>
      </c>
      <c r="AL12" s="81">
        <f t="shared" si="8"/>
        <v>44629</v>
      </c>
      <c r="AM12" s="81">
        <f t="shared" si="8"/>
        <v>44630</v>
      </c>
      <c r="AN12" s="81">
        <f t="shared" si="8"/>
        <v>44631</v>
      </c>
      <c r="AO12" s="81">
        <f t="shared" si="8"/>
        <v>44632</v>
      </c>
      <c r="AP12" s="81">
        <f t="shared" si="8"/>
        <v>44633</v>
      </c>
      <c r="AQ12" s="81">
        <f t="shared" si="8"/>
        <v>44634</v>
      </c>
      <c r="AR12" s="81">
        <f t="shared" si="8"/>
        <v>44635</v>
      </c>
      <c r="AS12" s="81">
        <f t="shared" si="8"/>
        <v>44636</v>
      </c>
      <c r="AT12" s="81">
        <f t="shared" si="8"/>
        <v>44637</v>
      </c>
      <c r="AU12" s="81">
        <f t="shared" si="8"/>
        <v>44638</v>
      </c>
      <c r="AV12" s="81">
        <f t="shared" si="8"/>
        <v>44639</v>
      </c>
      <c r="AW12" s="81">
        <f t="shared" si="8"/>
        <v>44640</v>
      </c>
      <c r="AX12" s="81">
        <f t="shared" si="8"/>
        <v>44641</v>
      </c>
      <c r="AY12" s="81">
        <f t="shared" si="8"/>
        <v>44642</v>
      </c>
      <c r="AZ12" s="81">
        <f t="shared" si="8"/>
        <v>44643</v>
      </c>
      <c r="BA12" s="81">
        <f t="shared" si="8"/>
        <v>44644</v>
      </c>
      <c r="BB12" s="81">
        <f t="shared" si="8"/>
        <v>44645</v>
      </c>
      <c r="BC12" s="81">
        <f t="shared" si="8"/>
        <v>44646</v>
      </c>
      <c r="BD12" s="81">
        <f t="shared" si="8"/>
        <v>44647</v>
      </c>
      <c r="BE12" s="81">
        <f t="shared" si="8"/>
        <v>44648</v>
      </c>
      <c r="BF12" s="81">
        <f t="shared" si="8"/>
        <v>44649</v>
      </c>
      <c r="BG12" s="81">
        <f t="shared" si="8"/>
        <v>44650</v>
      </c>
      <c r="BH12" s="81">
        <f t="shared" si="8"/>
        <v>44651</v>
      </c>
      <c r="BI12" s="81">
        <f t="shared" si="8"/>
        <v>44652</v>
      </c>
      <c r="BJ12" s="81">
        <f t="shared" si="8"/>
        <v>44653</v>
      </c>
      <c r="BK12" s="81">
        <f t="shared" si="8"/>
        <v>44654</v>
      </c>
      <c r="BL12" s="81">
        <f t="shared" si="8"/>
        <v>44655</v>
      </c>
      <c r="BM12" s="81">
        <f t="shared" si="8"/>
        <v>44656</v>
      </c>
      <c r="BN12" s="81">
        <f t="shared" si="8"/>
        <v>44657</v>
      </c>
      <c r="BO12" s="81">
        <f t="shared" si="8"/>
        <v>44658</v>
      </c>
      <c r="BP12" s="81">
        <f t="shared" ref="BP12:DT12" si="9">BO12+1</f>
        <v>44659</v>
      </c>
      <c r="BQ12" s="81">
        <f t="shared" si="9"/>
        <v>44660</v>
      </c>
      <c r="BR12" s="81">
        <f t="shared" si="9"/>
        <v>44661</v>
      </c>
      <c r="BS12" s="81">
        <f t="shared" si="9"/>
        <v>44662</v>
      </c>
      <c r="BT12" s="81">
        <f t="shared" si="9"/>
        <v>44663</v>
      </c>
      <c r="BU12" s="81">
        <f t="shared" si="9"/>
        <v>44664</v>
      </c>
      <c r="BV12" s="81">
        <f t="shared" si="9"/>
        <v>44665</v>
      </c>
      <c r="BW12" s="81">
        <f t="shared" si="9"/>
        <v>44666</v>
      </c>
      <c r="BX12" s="81">
        <f t="shared" si="9"/>
        <v>44667</v>
      </c>
      <c r="BY12" s="81">
        <f t="shared" si="9"/>
        <v>44668</v>
      </c>
      <c r="BZ12" s="81">
        <f t="shared" si="9"/>
        <v>44669</v>
      </c>
      <c r="CA12" s="81">
        <f t="shared" si="9"/>
        <v>44670</v>
      </c>
      <c r="CB12" s="81">
        <f t="shared" si="9"/>
        <v>44671</v>
      </c>
      <c r="CC12" s="81">
        <f t="shared" si="9"/>
        <v>44672</v>
      </c>
      <c r="CD12" s="81">
        <f t="shared" si="9"/>
        <v>44673</v>
      </c>
      <c r="CE12" s="81">
        <f t="shared" si="9"/>
        <v>44674</v>
      </c>
      <c r="CF12" s="81">
        <f t="shared" si="9"/>
        <v>44675</v>
      </c>
      <c r="CG12" s="81">
        <f t="shared" si="9"/>
        <v>44676</v>
      </c>
      <c r="CH12" s="81">
        <f t="shared" si="9"/>
        <v>44677</v>
      </c>
      <c r="CI12" s="81">
        <f t="shared" si="9"/>
        <v>44678</v>
      </c>
      <c r="CJ12" s="81">
        <f t="shared" si="9"/>
        <v>44679</v>
      </c>
      <c r="CK12" s="81">
        <f t="shared" si="9"/>
        <v>44680</v>
      </c>
      <c r="CL12" s="81">
        <f t="shared" si="9"/>
        <v>44681</v>
      </c>
      <c r="CM12" s="81">
        <f t="shared" si="9"/>
        <v>44682</v>
      </c>
      <c r="CN12" s="81">
        <f t="shared" si="9"/>
        <v>44683</v>
      </c>
      <c r="CO12" s="81">
        <f t="shared" si="9"/>
        <v>44684</v>
      </c>
      <c r="CP12" s="81">
        <f t="shared" si="9"/>
        <v>44685</v>
      </c>
      <c r="CQ12" s="81">
        <f t="shared" si="9"/>
        <v>44686</v>
      </c>
      <c r="CR12" s="81">
        <f t="shared" si="9"/>
        <v>44687</v>
      </c>
      <c r="CS12" s="81">
        <f t="shared" si="9"/>
        <v>44688</v>
      </c>
      <c r="CT12" s="81">
        <f t="shared" si="9"/>
        <v>44689</v>
      </c>
      <c r="CU12" s="81">
        <f t="shared" si="9"/>
        <v>44690</v>
      </c>
      <c r="CV12" s="81">
        <f t="shared" si="9"/>
        <v>44691</v>
      </c>
      <c r="CW12" s="81">
        <f t="shared" si="9"/>
        <v>44692</v>
      </c>
      <c r="CX12" s="81">
        <f t="shared" si="9"/>
        <v>44693</v>
      </c>
      <c r="CY12" s="81">
        <f t="shared" si="9"/>
        <v>44694</v>
      </c>
      <c r="CZ12" s="81">
        <f t="shared" si="9"/>
        <v>44695</v>
      </c>
      <c r="DA12" s="81">
        <f t="shared" si="9"/>
        <v>44696</v>
      </c>
      <c r="DB12" s="81">
        <f t="shared" si="9"/>
        <v>44697</v>
      </c>
      <c r="DC12" s="81">
        <f t="shared" si="9"/>
        <v>44698</v>
      </c>
      <c r="DD12" s="81">
        <f t="shared" si="9"/>
        <v>44699</v>
      </c>
      <c r="DE12" s="81">
        <f t="shared" si="9"/>
        <v>44700</v>
      </c>
      <c r="DF12" s="81">
        <f t="shared" si="9"/>
        <v>44701</v>
      </c>
      <c r="DG12" s="81">
        <f t="shared" si="9"/>
        <v>44702</v>
      </c>
      <c r="DH12" s="81">
        <f t="shared" si="9"/>
        <v>44703</v>
      </c>
      <c r="DI12" s="81">
        <f t="shared" si="9"/>
        <v>44704</v>
      </c>
      <c r="DJ12" s="81">
        <f t="shared" si="9"/>
        <v>44705</v>
      </c>
      <c r="DK12" s="81">
        <f t="shared" si="9"/>
        <v>44706</v>
      </c>
      <c r="DL12" s="81">
        <f t="shared" si="9"/>
        <v>44707</v>
      </c>
      <c r="DM12" s="81">
        <f t="shared" si="9"/>
        <v>44708</v>
      </c>
      <c r="DN12" s="81">
        <f t="shared" si="9"/>
        <v>44709</v>
      </c>
      <c r="DO12" s="81">
        <f t="shared" si="9"/>
        <v>44710</v>
      </c>
      <c r="DP12" s="81">
        <f t="shared" si="9"/>
        <v>44711</v>
      </c>
      <c r="DQ12" s="81">
        <f t="shared" si="9"/>
        <v>44712</v>
      </c>
      <c r="DR12" s="81">
        <f t="shared" si="9"/>
        <v>44713</v>
      </c>
      <c r="DS12" s="81">
        <f t="shared" si="9"/>
        <v>44714</v>
      </c>
      <c r="DT12" s="81">
        <f t="shared" si="9"/>
        <v>44715</v>
      </c>
    </row>
    <row r="13" spans="1:124" ht="15" hidden="1" customHeight="1" thickBot="1" x14ac:dyDescent="0.35">
      <c r="A13" s="44"/>
      <c r="B13" s="82">
        <f>DATE(A2+2020,C3,1)</f>
        <v>44593</v>
      </c>
      <c r="C13" s="83">
        <f>B13+1</f>
        <v>44594</v>
      </c>
      <c r="D13" s="83">
        <f t="shared" ref="D13:AE13" si="10">C13+1</f>
        <v>44595</v>
      </c>
      <c r="E13" s="83">
        <f t="shared" si="10"/>
        <v>44596</v>
      </c>
      <c r="F13" s="83">
        <f t="shared" si="10"/>
        <v>44597</v>
      </c>
      <c r="G13" s="83">
        <f t="shared" si="10"/>
        <v>44598</v>
      </c>
      <c r="H13" s="83">
        <f t="shared" si="10"/>
        <v>44599</v>
      </c>
      <c r="I13" s="83">
        <f t="shared" si="10"/>
        <v>44600</v>
      </c>
      <c r="J13" s="83">
        <f t="shared" si="10"/>
        <v>44601</v>
      </c>
      <c r="K13" s="83">
        <f t="shared" si="10"/>
        <v>44602</v>
      </c>
      <c r="L13" s="83">
        <f t="shared" si="10"/>
        <v>44603</v>
      </c>
      <c r="M13" s="83">
        <f t="shared" si="10"/>
        <v>44604</v>
      </c>
      <c r="N13" s="83">
        <f t="shared" si="10"/>
        <v>44605</v>
      </c>
      <c r="O13" s="83">
        <f t="shared" si="10"/>
        <v>44606</v>
      </c>
      <c r="P13" s="83">
        <f t="shared" si="10"/>
        <v>44607</v>
      </c>
      <c r="Q13" s="83">
        <f t="shared" si="10"/>
        <v>44608</v>
      </c>
      <c r="R13" s="83">
        <f t="shared" si="10"/>
        <v>44609</v>
      </c>
      <c r="S13" s="83">
        <f t="shared" si="10"/>
        <v>44610</v>
      </c>
      <c r="T13" s="83">
        <f t="shared" si="10"/>
        <v>44611</v>
      </c>
      <c r="U13" s="83">
        <f t="shared" si="10"/>
        <v>44612</v>
      </c>
      <c r="V13" s="83">
        <f t="shared" si="10"/>
        <v>44613</v>
      </c>
      <c r="W13" s="83">
        <f t="shared" si="10"/>
        <v>44614</v>
      </c>
      <c r="X13" s="83">
        <f t="shared" si="10"/>
        <v>44615</v>
      </c>
      <c r="Y13" s="83">
        <f t="shared" si="10"/>
        <v>44616</v>
      </c>
      <c r="Z13" s="83">
        <f t="shared" si="10"/>
        <v>44617</v>
      </c>
      <c r="AA13" s="83">
        <f t="shared" si="10"/>
        <v>44618</v>
      </c>
      <c r="AB13" s="83">
        <f t="shared" si="10"/>
        <v>44619</v>
      </c>
      <c r="AC13" s="83">
        <f t="shared" si="10"/>
        <v>44620</v>
      </c>
      <c r="AD13" s="83">
        <f t="shared" si="10"/>
        <v>44621</v>
      </c>
      <c r="AE13" s="83">
        <f t="shared" si="10"/>
        <v>44622</v>
      </c>
      <c r="AF13" s="83">
        <f t="shared" ref="AF13:AU13" si="11">AE13+1</f>
        <v>44623</v>
      </c>
      <c r="AG13" s="83">
        <f t="shared" si="11"/>
        <v>44624</v>
      </c>
      <c r="AH13" s="83">
        <f t="shared" si="11"/>
        <v>44625</v>
      </c>
      <c r="AI13" s="83">
        <f t="shared" si="11"/>
        <v>44626</v>
      </c>
      <c r="AJ13" s="83">
        <f t="shared" si="11"/>
        <v>44627</v>
      </c>
      <c r="AK13" s="83">
        <f t="shared" si="11"/>
        <v>44628</v>
      </c>
      <c r="AL13" s="83">
        <f t="shared" si="11"/>
        <v>44629</v>
      </c>
      <c r="AM13" s="83">
        <f t="shared" si="11"/>
        <v>44630</v>
      </c>
      <c r="AN13" s="83">
        <f t="shared" si="11"/>
        <v>44631</v>
      </c>
      <c r="AO13" s="83">
        <f t="shared" si="11"/>
        <v>44632</v>
      </c>
      <c r="AP13" s="83">
        <f t="shared" si="11"/>
        <v>44633</v>
      </c>
      <c r="AQ13" s="83">
        <f t="shared" si="11"/>
        <v>44634</v>
      </c>
      <c r="AR13" s="83">
        <f t="shared" si="11"/>
        <v>44635</v>
      </c>
      <c r="AS13" s="83">
        <f t="shared" si="11"/>
        <v>44636</v>
      </c>
      <c r="AT13" s="83">
        <f t="shared" si="11"/>
        <v>44637</v>
      </c>
      <c r="AU13" s="83">
        <f t="shared" si="11"/>
        <v>44638</v>
      </c>
      <c r="AV13" s="83">
        <f t="shared" ref="AV13:BJ13" si="12">AU13+1</f>
        <v>44639</v>
      </c>
      <c r="AW13" s="83">
        <f t="shared" si="12"/>
        <v>44640</v>
      </c>
      <c r="AX13" s="83">
        <f t="shared" si="12"/>
        <v>44641</v>
      </c>
      <c r="AY13" s="83">
        <f t="shared" si="12"/>
        <v>44642</v>
      </c>
      <c r="AZ13" s="83">
        <f t="shared" si="12"/>
        <v>44643</v>
      </c>
      <c r="BA13" s="83">
        <f t="shared" si="12"/>
        <v>44644</v>
      </c>
      <c r="BB13" s="83">
        <f t="shared" si="12"/>
        <v>44645</v>
      </c>
      <c r="BC13" s="83">
        <f t="shared" si="12"/>
        <v>44646</v>
      </c>
      <c r="BD13" s="83">
        <f t="shared" si="12"/>
        <v>44647</v>
      </c>
      <c r="BE13" s="83">
        <f t="shared" si="12"/>
        <v>44648</v>
      </c>
      <c r="BF13" s="83">
        <f t="shared" si="12"/>
        <v>44649</v>
      </c>
      <c r="BG13" s="83">
        <f t="shared" si="12"/>
        <v>44650</v>
      </c>
      <c r="BH13" s="83">
        <f t="shared" si="12"/>
        <v>44651</v>
      </c>
      <c r="BI13" s="83">
        <f t="shared" si="12"/>
        <v>44652</v>
      </c>
      <c r="BJ13" s="83">
        <f t="shared" si="12"/>
        <v>44653</v>
      </c>
      <c r="BK13" s="83">
        <f t="shared" ref="BK13:DT13" si="13">BJ13+1</f>
        <v>44654</v>
      </c>
      <c r="BL13" s="83">
        <f t="shared" si="13"/>
        <v>44655</v>
      </c>
      <c r="BM13" s="83">
        <f t="shared" si="13"/>
        <v>44656</v>
      </c>
      <c r="BN13" s="83">
        <f t="shared" si="13"/>
        <v>44657</v>
      </c>
      <c r="BO13" s="83">
        <f t="shared" si="13"/>
        <v>44658</v>
      </c>
      <c r="BP13" s="83">
        <f t="shared" si="13"/>
        <v>44659</v>
      </c>
      <c r="BQ13" s="83">
        <f t="shared" si="13"/>
        <v>44660</v>
      </c>
      <c r="BR13" s="83">
        <f t="shared" si="13"/>
        <v>44661</v>
      </c>
      <c r="BS13" s="83">
        <f t="shared" si="13"/>
        <v>44662</v>
      </c>
      <c r="BT13" s="83">
        <f t="shared" si="13"/>
        <v>44663</v>
      </c>
      <c r="BU13" s="83">
        <f t="shared" si="13"/>
        <v>44664</v>
      </c>
      <c r="BV13" s="83">
        <f t="shared" si="13"/>
        <v>44665</v>
      </c>
      <c r="BW13" s="83">
        <f t="shared" si="13"/>
        <v>44666</v>
      </c>
      <c r="BX13" s="83">
        <f t="shared" si="13"/>
        <v>44667</v>
      </c>
      <c r="BY13" s="83">
        <f t="shared" si="13"/>
        <v>44668</v>
      </c>
      <c r="BZ13" s="83">
        <f t="shared" si="13"/>
        <v>44669</v>
      </c>
      <c r="CA13" s="83">
        <f t="shared" si="13"/>
        <v>44670</v>
      </c>
      <c r="CB13" s="83">
        <f t="shared" si="13"/>
        <v>44671</v>
      </c>
      <c r="CC13" s="83">
        <f t="shared" si="13"/>
        <v>44672</v>
      </c>
      <c r="CD13" s="83">
        <f t="shared" si="13"/>
        <v>44673</v>
      </c>
      <c r="CE13" s="83">
        <f t="shared" si="13"/>
        <v>44674</v>
      </c>
      <c r="CF13" s="83">
        <f t="shared" si="13"/>
        <v>44675</v>
      </c>
      <c r="CG13" s="83">
        <f t="shared" si="13"/>
        <v>44676</v>
      </c>
      <c r="CH13" s="83">
        <f t="shared" si="13"/>
        <v>44677</v>
      </c>
      <c r="CI13" s="83">
        <f t="shared" si="13"/>
        <v>44678</v>
      </c>
      <c r="CJ13" s="83">
        <f t="shared" si="13"/>
        <v>44679</v>
      </c>
      <c r="CK13" s="83">
        <f t="shared" si="13"/>
        <v>44680</v>
      </c>
      <c r="CL13" s="83">
        <f t="shared" si="13"/>
        <v>44681</v>
      </c>
      <c r="CM13" s="83">
        <f t="shared" si="13"/>
        <v>44682</v>
      </c>
      <c r="CN13" s="83">
        <f t="shared" si="13"/>
        <v>44683</v>
      </c>
      <c r="CO13" s="83">
        <f t="shared" si="13"/>
        <v>44684</v>
      </c>
      <c r="CP13" s="83">
        <f t="shared" si="13"/>
        <v>44685</v>
      </c>
      <c r="CQ13" s="83">
        <f t="shared" si="13"/>
        <v>44686</v>
      </c>
      <c r="CR13" s="83">
        <f t="shared" si="13"/>
        <v>44687</v>
      </c>
      <c r="CS13" s="83">
        <f t="shared" si="13"/>
        <v>44688</v>
      </c>
      <c r="CT13" s="83">
        <f t="shared" si="13"/>
        <v>44689</v>
      </c>
      <c r="CU13" s="83">
        <f t="shared" si="13"/>
        <v>44690</v>
      </c>
      <c r="CV13" s="83">
        <f t="shared" si="13"/>
        <v>44691</v>
      </c>
      <c r="CW13" s="83">
        <f t="shared" si="13"/>
        <v>44692</v>
      </c>
      <c r="CX13" s="83">
        <f t="shared" si="13"/>
        <v>44693</v>
      </c>
      <c r="CY13" s="83">
        <f t="shared" si="13"/>
        <v>44694</v>
      </c>
      <c r="CZ13" s="83">
        <f t="shared" si="13"/>
        <v>44695</v>
      </c>
      <c r="DA13" s="83">
        <f t="shared" si="13"/>
        <v>44696</v>
      </c>
      <c r="DB13" s="83">
        <f t="shared" si="13"/>
        <v>44697</v>
      </c>
      <c r="DC13" s="83">
        <f t="shared" si="13"/>
        <v>44698</v>
      </c>
      <c r="DD13" s="83">
        <f t="shared" si="13"/>
        <v>44699</v>
      </c>
      <c r="DE13" s="83">
        <f t="shared" si="13"/>
        <v>44700</v>
      </c>
      <c r="DF13" s="83">
        <f t="shared" si="13"/>
        <v>44701</v>
      </c>
      <c r="DG13" s="83">
        <f t="shared" si="13"/>
        <v>44702</v>
      </c>
      <c r="DH13" s="83">
        <f t="shared" si="13"/>
        <v>44703</v>
      </c>
      <c r="DI13" s="83">
        <f t="shared" si="13"/>
        <v>44704</v>
      </c>
      <c r="DJ13" s="83">
        <f t="shared" si="13"/>
        <v>44705</v>
      </c>
      <c r="DK13" s="83">
        <f t="shared" si="13"/>
        <v>44706</v>
      </c>
      <c r="DL13" s="83">
        <f t="shared" si="13"/>
        <v>44707</v>
      </c>
      <c r="DM13" s="83">
        <f t="shared" si="13"/>
        <v>44708</v>
      </c>
      <c r="DN13" s="83">
        <f t="shared" si="13"/>
        <v>44709</v>
      </c>
      <c r="DO13" s="83">
        <f t="shared" si="13"/>
        <v>44710</v>
      </c>
      <c r="DP13" s="83">
        <f t="shared" si="13"/>
        <v>44711</v>
      </c>
      <c r="DQ13" s="83">
        <f t="shared" si="13"/>
        <v>44712</v>
      </c>
      <c r="DR13" s="83">
        <f t="shared" si="13"/>
        <v>44713</v>
      </c>
      <c r="DS13" s="83">
        <f t="shared" si="13"/>
        <v>44714</v>
      </c>
      <c r="DT13" s="84">
        <f t="shared" si="13"/>
        <v>44715</v>
      </c>
    </row>
    <row r="14" spans="1:124" hidden="1" x14ac:dyDescent="0.3">
      <c r="A14" s="44"/>
      <c r="B14" s="85">
        <f>WEEKDAY(B12)</f>
        <v>3</v>
      </c>
      <c r="C14" s="85">
        <f t="shared" ref="C14:BN14" si="14">WEEKDAY(C12)</f>
        <v>4</v>
      </c>
      <c r="D14" s="85">
        <f t="shared" si="14"/>
        <v>5</v>
      </c>
      <c r="E14" s="85">
        <f t="shared" si="14"/>
        <v>6</v>
      </c>
      <c r="F14" s="85">
        <f t="shared" si="14"/>
        <v>7</v>
      </c>
      <c r="G14" s="85">
        <f t="shared" si="14"/>
        <v>1</v>
      </c>
      <c r="H14" s="85">
        <f t="shared" si="14"/>
        <v>2</v>
      </c>
      <c r="I14" s="85">
        <f t="shared" si="14"/>
        <v>3</v>
      </c>
      <c r="J14" s="85">
        <f t="shared" si="14"/>
        <v>4</v>
      </c>
      <c r="K14" s="85">
        <f t="shared" si="14"/>
        <v>5</v>
      </c>
      <c r="L14" s="85">
        <f t="shared" si="14"/>
        <v>6</v>
      </c>
      <c r="M14" s="85">
        <f t="shared" si="14"/>
        <v>7</v>
      </c>
      <c r="N14" s="85">
        <f t="shared" si="14"/>
        <v>1</v>
      </c>
      <c r="O14" s="85">
        <f t="shared" si="14"/>
        <v>2</v>
      </c>
      <c r="P14" s="85">
        <f t="shared" si="14"/>
        <v>3</v>
      </c>
      <c r="Q14" s="85">
        <f t="shared" si="14"/>
        <v>4</v>
      </c>
      <c r="R14" s="85">
        <f t="shared" si="14"/>
        <v>5</v>
      </c>
      <c r="S14" s="85">
        <f t="shared" si="14"/>
        <v>6</v>
      </c>
      <c r="T14" s="85">
        <f t="shared" si="14"/>
        <v>7</v>
      </c>
      <c r="U14" s="85">
        <f t="shared" si="14"/>
        <v>1</v>
      </c>
      <c r="V14" s="85">
        <f t="shared" si="14"/>
        <v>2</v>
      </c>
      <c r="W14" s="85">
        <f t="shared" si="14"/>
        <v>3</v>
      </c>
      <c r="X14" s="85">
        <f t="shared" si="14"/>
        <v>4</v>
      </c>
      <c r="Y14" s="85">
        <f t="shared" si="14"/>
        <v>5</v>
      </c>
      <c r="Z14" s="85">
        <f t="shared" si="14"/>
        <v>6</v>
      </c>
      <c r="AA14" s="85">
        <f t="shared" si="14"/>
        <v>7</v>
      </c>
      <c r="AB14" s="85">
        <f t="shared" si="14"/>
        <v>1</v>
      </c>
      <c r="AC14" s="85">
        <f t="shared" si="14"/>
        <v>2</v>
      </c>
      <c r="AD14" s="85">
        <f t="shared" si="14"/>
        <v>3</v>
      </c>
      <c r="AE14" s="85">
        <f t="shared" si="14"/>
        <v>4</v>
      </c>
      <c r="AF14" s="85">
        <f t="shared" si="14"/>
        <v>5</v>
      </c>
      <c r="AG14" s="85">
        <f t="shared" si="14"/>
        <v>6</v>
      </c>
      <c r="AH14" s="85">
        <f t="shared" si="14"/>
        <v>7</v>
      </c>
      <c r="AI14" s="85">
        <f t="shared" si="14"/>
        <v>1</v>
      </c>
      <c r="AJ14" s="85">
        <f t="shared" si="14"/>
        <v>2</v>
      </c>
      <c r="AK14" s="85">
        <f t="shared" si="14"/>
        <v>3</v>
      </c>
      <c r="AL14" s="85">
        <f t="shared" si="14"/>
        <v>4</v>
      </c>
      <c r="AM14" s="85">
        <f t="shared" si="14"/>
        <v>5</v>
      </c>
      <c r="AN14" s="85">
        <f t="shared" si="14"/>
        <v>6</v>
      </c>
      <c r="AO14" s="85">
        <f t="shared" si="14"/>
        <v>7</v>
      </c>
      <c r="AP14" s="85">
        <f t="shared" si="14"/>
        <v>1</v>
      </c>
      <c r="AQ14" s="85">
        <f t="shared" si="14"/>
        <v>2</v>
      </c>
      <c r="AR14" s="85">
        <f t="shared" si="14"/>
        <v>3</v>
      </c>
      <c r="AS14" s="85">
        <f t="shared" si="14"/>
        <v>4</v>
      </c>
      <c r="AT14" s="85">
        <f t="shared" si="14"/>
        <v>5</v>
      </c>
      <c r="AU14" s="85">
        <f t="shared" si="14"/>
        <v>6</v>
      </c>
      <c r="AV14" s="85">
        <f t="shared" si="14"/>
        <v>7</v>
      </c>
      <c r="AW14" s="85">
        <f t="shared" si="14"/>
        <v>1</v>
      </c>
      <c r="AX14" s="85">
        <f t="shared" si="14"/>
        <v>2</v>
      </c>
      <c r="AY14" s="85">
        <f t="shared" si="14"/>
        <v>3</v>
      </c>
      <c r="AZ14" s="85">
        <f t="shared" si="14"/>
        <v>4</v>
      </c>
      <c r="BA14" s="85">
        <f t="shared" si="14"/>
        <v>5</v>
      </c>
      <c r="BB14" s="85">
        <f t="shared" si="14"/>
        <v>6</v>
      </c>
      <c r="BC14" s="85">
        <f t="shared" si="14"/>
        <v>7</v>
      </c>
      <c r="BD14" s="85">
        <f t="shared" si="14"/>
        <v>1</v>
      </c>
      <c r="BE14" s="85">
        <f t="shared" si="14"/>
        <v>2</v>
      </c>
      <c r="BF14" s="85">
        <f t="shared" si="14"/>
        <v>3</v>
      </c>
      <c r="BG14" s="85">
        <f t="shared" si="14"/>
        <v>4</v>
      </c>
      <c r="BH14" s="85">
        <f t="shared" si="14"/>
        <v>5</v>
      </c>
      <c r="BI14" s="85">
        <f t="shared" si="14"/>
        <v>6</v>
      </c>
      <c r="BJ14" s="85">
        <f t="shared" si="14"/>
        <v>7</v>
      </c>
      <c r="BK14" s="85">
        <f t="shared" si="14"/>
        <v>1</v>
      </c>
      <c r="BL14" s="85">
        <f t="shared" si="14"/>
        <v>2</v>
      </c>
      <c r="BM14" s="85">
        <f t="shared" si="14"/>
        <v>3</v>
      </c>
      <c r="BN14" s="85">
        <f t="shared" si="14"/>
        <v>4</v>
      </c>
      <c r="BO14" s="85">
        <f t="shared" ref="BO14:DT14" si="15">WEEKDAY(BO12)</f>
        <v>5</v>
      </c>
      <c r="BP14" s="85">
        <f t="shared" si="15"/>
        <v>6</v>
      </c>
      <c r="BQ14" s="85">
        <f t="shared" si="15"/>
        <v>7</v>
      </c>
      <c r="BR14" s="85">
        <f t="shared" si="15"/>
        <v>1</v>
      </c>
      <c r="BS14" s="85">
        <f t="shared" si="15"/>
        <v>2</v>
      </c>
      <c r="BT14" s="85">
        <f t="shared" si="15"/>
        <v>3</v>
      </c>
      <c r="BU14" s="85">
        <f t="shared" si="15"/>
        <v>4</v>
      </c>
      <c r="BV14" s="85">
        <f t="shared" si="15"/>
        <v>5</v>
      </c>
      <c r="BW14" s="85">
        <f t="shared" si="15"/>
        <v>6</v>
      </c>
      <c r="BX14" s="85">
        <f t="shared" si="15"/>
        <v>7</v>
      </c>
      <c r="BY14" s="85">
        <f t="shared" si="15"/>
        <v>1</v>
      </c>
      <c r="BZ14" s="85">
        <f t="shared" si="15"/>
        <v>2</v>
      </c>
      <c r="CA14" s="85">
        <f t="shared" si="15"/>
        <v>3</v>
      </c>
      <c r="CB14" s="85">
        <f t="shared" si="15"/>
        <v>4</v>
      </c>
      <c r="CC14" s="85">
        <f t="shared" si="15"/>
        <v>5</v>
      </c>
      <c r="CD14" s="85">
        <f t="shared" si="15"/>
        <v>6</v>
      </c>
      <c r="CE14" s="85">
        <f t="shared" si="15"/>
        <v>7</v>
      </c>
      <c r="CF14" s="85">
        <f t="shared" si="15"/>
        <v>1</v>
      </c>
      <c r="CG14" s="85">
        <f t="shared" si="15"/>
        <v>2</v>
      </c>
      <c r="CH14" s="85">
        <f t="shared" si="15"/>
        <v>3</v>
      </c>
      <c r="CI14" s="85">
        <f t="shared" si="15"/>
        <v>4</v>
      </c>
      <c r="CJ14" s="85">
        <f t="shared" si="15"/>
        <v>5</v>
      </c>
      <c r="CK14" s="85">
        <f t="shared" si="15"/>
        <v>6</v>
      </c>
      <c r="CL14" s="85">
        <f t="shared" si="15"/>
        <v>7</v>
      </c>
      <c r="CM14" s="85">
        <f t="shared" si="15"/>
        <v>1</v>
      </c>
      <c r="CN14" s="85">
        <f t="shared" si="15"/>
        <v>2</v>
      </c>
      <c r="CO14" s="85">
        <f t="shared" si="15"/>
        <v>3</v>
      </c>
      <c r="CP14" s="85">
        <f t="shared" si="15"/>
        <v>4</v>
      </c>
      <c r="CQ14" s="85">
        <f t="shared" si="15"/>
        <v>5</v>
      </c>
      <c r="CR14" s="85">
        <f t="shared" si="15"/>
        <v>6</v>
      </c>
      <c r="CS14" s="85">
        <f t="shared" si="15"/>
        <v>7</v>
      </c>
      <c r="CT14" s="85">
        <f t="shared" si="15"/>
        <v>1</v>
      </c>
      <c r="CU14" s="85">
        <f t="shared" si="15"/>
        <v>2</v>
      </c>
      <c r="CV14" s="85">
        <f t="shared" si="15"/>
        <v>3</v>
      </c>
      <c r="CW14" s="85">
        <f t="shared" si="15"/>
        <v>4</v>
      </c>
      <c r="CX14" s="85">
        <f t="shared" si="15"/>
        <v>5</v>
      </c>
      <c r="CY14" s="85">
        <f t="shared" si="15"/>
        <v>6</v>
      </c>
      <c r="CZ14" s="85">
        <f t="shared" si="15"/>
        <v>7</v>
      </c>
      <c r="DA14" s="85">
        <f t="shared" si="15"/>
        <v>1</v>
      </c>
      <c r="DB14" s="85">
        <f t="shared" si="15"/>
        <v>2</v>
      </c>
      <c r="DC14" s="85">
        <f t="shared" si="15"/>
        <v>3</v>
      </c>
      <c r="DD14" s="85">
        <f t="shared" si="15"/>
        <v>4</v>
      </c>
      <c r="DE14" s="85">
        <f t="shared" si="15"/>
        <v>5</v>
      </c>
      <c r="DF14" s="85">
        <f t="shared" si="15"/>
        <v>6</v>
      </c>
      <c r="DG14" s="85">
        <f t="shared" si="15"/>
        <v>7</v>
      </c>
      <c r="DH14" s="85">
        <f t="shared" si="15"/>
        <v>1</v>
      </c>
      <c r="DI14" s="85">
        <f t="shared" si="15"/>
        <v>2</v>
      </c>
      <c r="DJ14" s="85">
        <f t="shared" si="15"/>
        <v>3</v>
      </c>
      <c r="DK14" s="85">
        <f t="shared" si="15"/>
        <v>4</v>
      </c>
      <c r="DL14" s="85">
        <f t="shared" si="15"/>
        <v>5</v>
      </c>
      <c r="DM14" s="85">
        <f t="shared" si="15"/>
        <v>6</v>
      </c>
      <c r="DN14" s="85">
        <f t="shared" si="15"/>
        <v>7</v>
      </c>
      <c r="DO14" s="85">
        <f t="shared" si="15"/>
        <v>1</v>
      </c>
      <c r="DP14" s="85">
        <f t="shared" si="15"/>
        <v>2</v>
      </c>
      <c r="DQ14" s="85">
        <f t="shared" si="15"/>
        <v>3</v>
      </c>
      <c r="DR14" s="85">
        <f t="shared" si="15"/>
        <v>4</v>
      </c>
      <c r="DS14" s="85">
        <f t="shared" si="15"/>
        <v>5</v>
      </c>
      <c r="DT14" s="85">
        <f t="shared" si="15"/>
        <v>6</v>
      </c>
    </row>
    <row r="15" spans="1:124" ht="15" thickBot="1" x14ac:dyDescent="0.35">
      <c r="A15" s="56" t="s">
        <v>36</v>
      </c>
      <c r="B15" s="86" t="str">
        <f>IF(B14=6,"V",IF(B14=7,"S",IF(B14=1,"D",IF(B14=2,"L",IF(B14=3,"M",IF(B14=4,"M",IF(B14=5,"J","")))))))</f>
        <v>M</v>
      </c>
      <c r="C15" s="87" t="str">
        <f t="shared" ref="C15:BN15" si="16">IF(C14=6,"V",IF(C14=7,"S",IF(C14=1,"D",IF(C14=2,"L",IF(C14=3,"M",IF(C14=4,"M",IF(C14=5,"J","")))))))</f>
        <v>M</v>
      </c>
      <c r="D15" s="87" t="str">
        <f t="shared" si="16"/>
        <v>J</v>
      </c>
      <c r="E15" s="87" t="str">
        <f t="shared" si="16"/>
        <v>V</v>
      </c>
      <c r="F15" s="87" t="str">
        <f t="shared" si="16"/>
        <v>S</v>
      </c>
      <c r="G15" s="87" t="str">
        <f t="shared" si="16"/>
        <v>D</v>
      </c>
      <c r="H15" s="87" t="str">
        <f t="shared" si="16"/>
        <v>L</v>
      </c>
      <c r="I15" s="87" t="str">
        <f t="shared" si="16"/>
        <v>M</v>
      </c>
      <c r="J15" s="87" t="str">
        <f t="shared" si="16"/>
        <v>M</v>
      </c>
      <c r="K15" s="87" t="str">
        <f t="shared" si="16"/>
        <v>J</v>
      </c>
      <c r="L15" s="87" t="str">
        <f t="shared" si="16"/>
        <v>V</v>
      </c>
      <c r="M15" s="87" t="str">
        <f t="shared" si="16"/>
        <v>S</v>
      </c>
      <c r="N15" s="87" t="str">
        <f t="shared" si="16"/>
        <v>D</v>
      </c>
      <c r="O15" s="87" t="str">
        <f t="shared" si="16"/>
        <v>L</v>
      </c>
      <c r="P15" s="87" t="str">
        <f t="shared" si="16"/>
        <v>M</v>
      </c>
      <c r="Q15" s="87" t="str">
        <f t="shared" si="16"/>
        <v>M</v>
      </c>
      <c r="R15" s="87" t="str">
        <f t="shared" si="16"/>
        <v>J</v>
      </c>
      <c r="S15" s="87" t="str">
        <f t="shared" si="16"/>
        <v>V</v>
      </c>
      <c r="T15" s="87" t="str">
        <f t="shared" si="16"/>
        <v>S</v>
      </c>
      <c r="U15" s="87" t="str">
        <f t="shared" si="16"/>
        <v>D</v>
      </c>
      <c r="V15" s="87" t="str">
        <f t="shared" si="16"/>
        <v>L</v>
      </c>
      <c r="W15" s="87" t="str">
        <f t="shared" si="16"/>
        <v>M</v>
      </c>
      <c r="X15" s="87" t="str">
        <f t="shared" si="16"/>
        <v>M</v>
      </c>
      <c r="Y15" s="87" t="str">
        <f t="shared" si="16"/>
        <v>J</v>
      </c>
      <c r="Z15" s="87" t="str">
        <f t="shared" si="16"/>
        <v>V</v>
      </c>
      <c r="AA15" s="87" t="str">
        <f t="shared" si="16"/>
        <v>S</v>
      </c>
      <c r="AB15" s="87" t="str">
        <f t="shared" si="16"/>
        <v>D</v>
      </c>
      <c r="AC15" s="87" t="str">
        <f t="shared" si="16"/>
        <v>L</v>
      </c>
      <c r="AD15" s="87" t="str">
        <f t="shared" si="16"/>
        <v>M</v>
      </c>
      <c r="AE15" s="87" t="str">
        <f t="shared" si="16"/>
        <v>M</v>
      </c>
      <c r="AF15" s="87" t="str">
        <f t="shared" si="16"/>
        <v>J</v>
      </c>
      <c r="AG15" s="87" t="str">
        <f t="shared" si="16"/>
        <v>V</v>
      </c>
      <c r="AH15" s="87" t="str">
        <f t="shared" si="16"/>
        <v>S</v>
      </c>
      <c r="AI15" s="87" t="str">
        <f t="shared" si="16"/>
        <v>D</v>
      </c>
      <c r="AJ15" s="87" t="str">
        <f t="shared" si="16"/>
        <v>L</v>
      </c>
      <c r="AK15" s="87" t="str">
        <f t="shared" si="16"/>
        <v>M</v>
      </c>
      <c r="AL15" s="87" t="str">
        <f t="shared" si="16"/>
        <v>M</v>
      </c>
      <c r="AM15" s="87" t="str">
        <f t="shared" si="16"/>
        <v>J</v>
      </c>
      <c r="AN15" s="87" t="str">
        <f t="shared" si="16"/>
        <v>V</v>
      </c>
      <c r="AO15" s="87" t="str">
        <f t="shared" si="16"/>
        <v>S</v>
      </c>
      <c r="AP15" s="87" t="str">
        <f t="shared" si="16"/>
        <v>D</v>
      </c>
      <c r="AQ15" s="87" t="str">
        <f t="shared" si="16"/>
        <v>L</v>
      </c>
      <c r="AR15" s="87" t="str">
        <f t="shared" si="16"/>
        <v>M</v>
      </c>
      <c r="AS15" s="87" t="str">
        <f t="shared" si="16"/>
        <v>M</v>
      </c>
      <c r="AT15" s="87" t="str">
        <f t="shared" si="16"/>
        <v>J</v>
      </c>
      <c r="AU15" s="87" t="str">
        <f t="shared" si="16"/>
        <v>V</v>
      </c>
      <c r="AV15" s="87" t="str">
        <f t="shared" si="16"/>
        <v>S</v>
      </c>
      <c r="AW15" s="87" t="str">
        <f t="shared" si="16"/>
        <v>D</v>
      </c>
      <c r="AX15" s="87" t="str">
        <f t="shared" si="16"/>
        <v>L</v>
      </c>
      <c r="AY15" s="87" t="str">
        <f t="shared" si="16"/>
        <v>M</v>
      </c>
      <c r="AZ15" s="87" t="str">
        <f t="shared" si="16"/>
        <v>M</v>
      </c>
      <c r="BA15" s="87" t="str">
        <f t="shared" si="16"/>
        <v>J</v>
      </c>
      <c r="BB15" s="87" t="str">
        <f t="shared" si="16"/>
        <v>V</v>
      </c>
      <c r="BC15" s="87" t="str">
        <f t="shared" si="16"/>
        <v>S</v>
      </c>
      <c r="BD15" s="87" t="str">
        <f t="shared" si="16"/>
        <v>D</v>
      </c>
      <c r="BE15" s="87" t="str">
        <f t="shared" si="16"/>
        <v>L</v>
      </c>
      <c r="BF15" s="87" t="str">
        <f t="shared" si="16"/>
        <v>M</v>
      </c>
      <c r="BG15" s="87" t="str">
        <f t="shared" si="16"/>
        <v>M</v>
      </c>
      <c r="BH15" s="87" t="str">
        <f t="shared" si="16"/>
        <v>J</v>
      </c>
      <c r="BI15" s="87" t="str">
        <f t="shared" si="16"/>
        <v>V</v>
      </c>
      <c r="BJ15" s="87" t="str">
        <f t="shared" si="16"/>
        <v>S</v>
      </c>
      <c r="BK15" s="87" t="str">
        <f t="shared" si="16"/>
        <v>D</v>
      </c>
      <c r="BL15" s="87" t="str">
        <f t="shared" si="16"/>
        <v>L</v>
      </c>
      <c r="BM15" s="87" t="str">
        <f t="shared" si="16"/>
        <v>M</v>
      </c>
      <c r="BN15" s="87" t="str">
        <f t="shared" si="16"/>
        <v>M</v>
      </c>
      <c r="BO15" s="87" t="str">
        <f t="shared" ref="BO15:DT15" si="17">IF(BO14=6,"V",IF(BO14=7,"S",IF(BO14=1,"D",IF(BO14=2,"L",IF(BO14=3,"M",IF(BO14=4,"M",IF(BO14=5,"J","")))))))</f>
        <v>J</v>
      </c>
      <c r="BP15" s="87" t="str">
        <f t="shared" si="17"/>
        <v>V</v>
      </c>
      <c r="BQ15" s="87" t="str">
        <f t="shared" si="17"/>
        <v>S</v>
      </c>
      <c r="BR15" s="87" t="str">
        <f t="shared" si="17"/>
        <v>D</v>
      </c>
      <c r="BS15" s="87" t="str">
        <f t="shared" si="17"/>
        <v>L</v>
      </c>
      <c r="BT15" s="87" t="str">
        <f t="shared" si="17"/>
        <v>M</v>
      </c>
      <c r="BU15" s="87" t="str">
        <f t="shared" si="17"/>
        <v>M</v>
      </c>
      <c r="BV15" s="87" t="str">
        <f t="shared" si="17"/>
        <v>J</v>
      </c>
      <c r="BW15" s="87" t="str">
        <f t="shared" si="17"/>
        <v>V</v>
      </c>
      <c r="BX15" s="87" t="str">
        <f t="shared" si="17"/>
        <v>S</v>
      </c>
      <c r="BY15" s="87" t="str">
        <f t="shared" si="17"/>
        <v>D</v>
      </c>
      <c r="BZ15" s="87" t="str">
        <f t="shared" si="17"/>
        <v>L</v>
      </c>
      <c r="CA15" s="87" t="str">
        <f t="shared" si="17"/>
        <v>M</v>
      </c>
      <c r="CB15" s="87" t="str">
        <f t="shared" si="17"/>
        <v>M</v>
      </c>
      <c r="CC15" s="87" t="str">
        <f t="shared" si="17"/>
        <v>J</v>
      </c>
      <c r="CD15" s="87" t="str">
        <f t="shared" si="17"/>
        <v>V</v>
      </c>
      <c r="CE15" s="87" t="str">
        <f t="shared" si="17"/>
        <v>S</v>
      </c>
      <c r="CF15" s="87" t="str">
        <f t="shared" si="17"/>
        <v>D</v>
      </c>
      <c r="CG15" s="87" t="str">
        <f t="shared" si="17"/>
        <v>L</v>
      </c>
      <c r="CH15" s="87" t="str">
        <f t="shared" si="17"/>
        <v>M</v>
      </c>
      <c r="CI15" s="87" t="str">
        <f t="shared" si="17"/>
        <v>M</v>
      </c>
      <c r="CJ15" s="87" t="str">
        <f t="shared" si="17"/>
        <v>J</v>
      </c>
      <c r="CK15" s="87" t="str">
        <f t="shared" si="17"/>
        <v>V</v>
      </c>
      <c r="CL15" s="87" t="str">
        <f t="shared" si="17"/>
        <v>S</v>
      </c>
      <c r="CM15" s="87" t="str">
        <f t="shared" si="17"/>
        <v>D</v>
      </c>
      <c r="CN15" s="87" t="str">
        <f t="shared" si="17"/>
        <v>L</v>
      </c>
      <c r="CO15" s="87" t="str">
        <f t="shared" si="17"/>
        <v>M</v>
      </c>
      <c r="CP15" s="87" t="str">
        <f t="shared" si="17"/>
        <v>M</v>
      </c>
      <c r="CQ15" s="87" t="str">
        <f t="shared" si="17"/>
        <v>J</v>
      </c>
      <c r="CR15" s="87" t="str">
        <f t="shared" si="17"/>
        <v>V</v>
      </c>
      <c r="CS15" s="87" t="str">
        <f t="shared" si="17"/>
        <v>S</v>
      </c>
      <c r="CT15" s="87" t="str">
        <f t="shared" si="17"/>
        <v>D</v>
      </c>
      <c r="CU15" s="87" t="str">
        <f t="shared" si="17"/>
        <v>L</v>
      </c>
      <c r="CV15" s="87" t="str">
        <f t="shared" si="17"/>
        <v>M</v>
      </c>
      <c r="CW15" s="87" t="str">
        <f t="shared" si="17"/>
        <v>M</v>
      </c>
      <c r="CX15" s="87" t="str">
        <f t="shared" si="17"/>
        <v>J</v>
      </c>
      <c r="CY15" s="87" t="str">
        <f t="shared" si="17"/>
        <v>V</v>
      </c>
      <c r="CZ15" s="87" t="str">
        <f t="shared" si="17"/>
        <v>S</v>
      </c>
      <c r="DA15" s="87" t="str">
        <f t="shared" si="17"/>
        <v>D</v>
      </c>
      <c r="DB15" s="87" t="str">
        <f t="shared" si="17"/>
        <v>L</v>
      </c>
      <c r="DC15" s="87" t="str">
        <f t="shared" si="17"/>
        <v>M</v>
      </c>
      <c r="DD15" s="87" t="str">
        <f t="shared" si="17"/>
        <v>M</v>
      </c>
      <c r="DE15" s="87" t="str">
        <f t="shared" si="17"/>
        <v>J</v>
      </c>
      <c r="DF15" s="87" t="str">
        <f t="shared" si="17"/>
        <v>V</v>
      </c>
      <c r="DG15" s="87" t="str">
        <f t="shared" si="17"/>
        <v>S</v>
      </c>
      <c r="DH15" s="87" t="str">
        <f t="shared" si="17"/>
        <v>D</v>
      </c>
      <c r="DI15" s="87" t="str">
        <f t="shared" si="17"/>
        <v>L</v>
      </c>
      <c r="DJ15" s="87" t="str">
        <f t="shared" si="17"/>
        <v>M</v>
      </c>
      <c r="DK15" s="87" t="str">
        <f t="shared" si="17"/>
        <v>M</v>
      </c>
      <c r="DL15" s="87" t="str">
        <f t="shared" si="17"/>
        <v>J</v>
      </c>
      <c r="DM15" s="87" t="str">
        <f t="shared" si="17"/>
        <v>V</v>
      </c>
      <c r="DN15" s="87" t="str">
        <f t="shared" si="17"/>
        <v>S</v>
      </c>
      <c r="DO15" s="87" t="str">
        <f t="shared" si="17"/>
        <v>D</v>
      </c>
      <c r="DP15" s="87" t="str">
        <f t="shared" si="17"/>
        <v>L</v>
      </c>
      <c r="DQ15" s="87" t="str">
        <f t="shared" si="17"/>
        <v>M</v>
      </c>
      <c r="DR15" s="87" t="str">
        <f t="shared" si="17"/>
        <v>M</v>
      </c>
      <c r="DS15" s="87" t="str">
        <f t="shared" si="17"/>
        <v>J</v>
      </c>
      <c r="DT15" s="87" t="str">
        <f t="shared" si="17"/>
        <v>V</v>
      </c>
    </row>
    <row r="16" spans="1:124" s="72" customFormat="1" ht="21" customHeight="1" x14ac:dyDescent="0.3">
      <c r="A16" s="68" t="str">
        <f>IF(A6=1,'LISTE DES EMPLOYES'!A2,IF(A6=2,'LISTE DES EMPLOYES'!B2,IF(A6=3,'LISTE DES EMPLOYES'!C2,IF(A6=4,'LISTE DES EMPLOYES'!D2,IF(A6=5,'LISTE DES EMPLOYES'!E2," ")))))</f>
        <v>A</v>
      </c>
      <c r="B16" s="57"/>
      <c r="C16" s="69"/>
      <c r="D16" s="69"/>
      <c r="E16" s="69"/>
      <c r="F16" s="69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</row>
    <row r="17" spans="1:124" s="72" customFormat="1" ht="21" customHeight="1" x14ac:dyDescent="0.3">
      <c r="A17" s="78" t="str">
        <f>IF(A6=1,'LISTE DES EMPLOYES'!A3,IF(A6=2,'LISTE DES EMPLOYES'!B3,IF(A6=3,'LISTE DES EMPLOYES'!C3,IF(A6=4,'LISTE DES EMPLOYES'!D3,IF(A6=5,'LISTE DES EMPLOYES'!E3," ")))))</f>
        <v>B</v>
      </c>
      <c r="B17" s="55"/>
      <c r="C17" s="73"/>
      <c r="D17" s="73"/>
      <c r="E17" s="73"/>
      <c r="F17" s="73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  <c r="DQ17" s="75"/>
      <c r="DR17" s="75"/>
      <c r="DS17" s="75"/>
      <c r="DT17" s="75"/>
    </row>
    <row r="18" spans="1:124" s="72" customFormat="1" ht="21" customHeight="1" x14ac:dyDescent="0.3">
      <c r="A18" s="78" t="str">
        <f>IF(A$6=1,'LISTE DES EMPLOYES'!A4,IF(A$6=2,'LISTE DES EMPLOYES'!B4,IF(A$6=3,'LISTE DES EMPLOYES'!C4,IF(A$6=4,'LISTE DES EMPLOYES'!D4,IF(A$6=5,'LISTE DES EMPLOYES'!E4," ")))))</f>
        <v>C</v>
      </c>
      <c r="B18" s="55"/>
      <c r="C18" s="73"/>
      <c r="D18" s="73"/>
      <c r="E18" s="73"/>
      <c r="F18" s="73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6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5"/>
      <c r="CJ18" s="75"/>
      <c r="CK18" s="75"/>
      <c r="CL18" s="75"/>
      <c r="CM18" s="75"/>
      <c r="CN18" s="75"/>
      <c r="CO18" s="75"/>
      <c r="CP18" s="75"/>
      <c r="CQ18" s="75"/>
      <c r="CR18" s="75"/>
      <c r="CS18" s="75"/>
      <c r="CT18" s="75"/>
      <c r="CU18" s="75"/>
      <c r="CV18" s="75"/>
      <c r="CW18" s="75"/>
      <c r="CX18" s="75"/>
      <c r="CY18" s="75"/>
      <c r="CZ18" s="75"/>
      <c r="DA18" s="75"/>
      <c r="DB18" s="75"/>
      <c r="DC18" s="75"/>
      <c r="DD18" s="75"/>
      <c r="DE18" s="75"/>
      <c r="DF18" s="75"/>
      <c r="DG18" s="75"/>
      <c r="DH18" s="75"/>
      <c r="DI18" s="75"/>
      <c r="DJ18" s="75"/>
      <c r="DK18" s="75"/>
      <c r="DL18" s="75"/>
      <c r="DM18" s="75"/>
      <c r="DN18" s="75"/>
      <c r="DO18" s="75"/>
      <c r="DP18" s="75"/>
      <c r="DQ18" s="75"/>
      <c r="DR18" s="75"/>
      <c r="DS18" s="75"/>
      <c r="DT18" s="75"/>
    </row>
    <row r="19" spans="1:124" s="72" customFormat="1" ht="21" customHeight="1" x14ac:dyDescent="0.3">
      <c r="A19" s="78" t="str">
        <f>IF(A$6=1,'LISTE DES EMPLOYES'!A5,IF(A$6=2,'LISTE DES EMPLOYES'!B5,IF(A$6=3,'LISTE DES EMPLOYES'!C5,IF(A$6=4,'LISTE DES EMPLOYES'!D5,IF(A$6=5,'LISTE DES EMPLOYES'!E5," ")))))</f>
        <v>D</v>
      </c>
      <c r="B19" s="55"/>
      <c r="C19" s="73"/>
      <c r="D19" s="73"/>
      <c r="E19" s="73"/>
      <c r="F19" s="73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5"/>
      <c r="CJ19" s="75"/>
      <c r="CK19" s="75"/>
      <c r="CL19" s="75"/>
      <c r="CM19" s="75"/>
      <c r="CN19" s="75"/>
      <c r="CO19" s="75"/>
      <c r="CP19" s="75"/>
      <c r="CQ19" s="75"/>
      <c r="CR19" s="75"/>
      <c r="CS19" s="75"/>
      <c r="CT19" s="75"/>
      <c r="CU19" s="75"/>
      <c r="CV19" s="75"/>
      <c r="CW19" s="75"/>
      <c r="CX19" s="75"/>
      <c r="CY19" s="75"/>
      <c r="CZ19" s="75"/>
      <c r="DA19" s="75"/>
      <c r="DB19" s="75"/>
      <c r="DC19" s="75"/>
      <c r="DD19" s="75"/>
      <c r="DE19" s="75"/>
      <c r="DF19" s="75"/>
      <c r="DG19" s="75"/>
      <c r="DH19" s="75"/>
      <c r="DI19" s="75"/>
      <c r="DJ19" s="75"/>
      <c r="DK19" s="75"/>
      <c r="DL19" s="75"/>
      <c r="DM19" s="75"/>
      <c r="DN19" s="75"/>
      <c r="DO19" s="75"/>
      <c r="DP19" s="75"/>
      <c r="DQ19" s="75"/>
      <c r="DR19" s="75"/>
      <c r="DS19" s="75"/>
      <c r="DT19" s="75"/>
    </row>
    <row r="20" spans="1:124" s="72" customFormat="1" ht="21" customHeight="1" x14ac:dyDescent="0.3">
      <c r="A20" s="78" t="str">
        <f>IF(A$6=1,'LISTE DES EMPLOYES'!A6,IF(A$6=2,'LISTE DES EMPLOYES'!B6,IF(A$6=3,'LISTE DES EMPLOYES'!C6,IF(A$6=4,'LISTE DES EMPLOYES'!D6,IF(A$6=5,'LISTE DES EMPLOYES'!E6," ")))))</f>
        <v>E</v>
      </c>
      <c r="B20" s="55"/>
      <c r="C20" s="73"/>
      <c r="D20" s="73"/>
      <c r="E20" s="73"/>
      <c r="F20" s="73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5"/>
      <c r="CJ20" s="75"/>
      <c r="CK20" s="75"/>
      <c r="CL20" s="75"/>
      <c r="CM20" s="75"/>
      <c r="CN20" s="75"/>
      <c r="CO20" s="75"/>
      <c r="CP20" s="75"/>
      <c r="CQ20" s="75"/>
      <c r="CR20" s="75"/>
      <c r="CS20" s="75"/>
      <c r="CT20" s="75"/>
      <c r="CU20" s="75"/>
      <c r="CV20" s="75"/>
      <c r="CW20" s="75"/>
      <c r="CX20" s="75"/>
      <c r="CY20" s="75"/>
      <c r="CZ20" s="75"/>
      <c r="DA20" s="75"/>
      <c r="DB20" s="75"/>
      <c r="DC20" s="75"/>
      <c r="DD20" s="75"/>
      <c r="DE20" s="75"/>
      <c r="DF20" s="75"/>
      <c r="DG20" s="75"/>
      <c r="DH20" s="75"/>
      <c r="DI20" s="75"/>
      <c r="DJ20" s="75"/>
      <c r="DK20" s="75"/>
      <c r="DL20" s="75"/>
      <c r="DM20" s="75"/>
      <c r="DN20" s="75"/>
      <c r="DO20" s="75"/>
      <c r="DP20" s="75"/>
      <c r="DQ20" s="75"/>
      <c r="DR20" s="75"/>
      <c r="DS20" s="75"/>
      <c r="DT20" s="75"/>
    </row>
    <row r="21" spans="1:124" s="72" customFormat="1" ht="21" customHeight="1" x14ac:dyDescent="0.3">
      <c r="A21" s="78" t="str">
        <f>IF(A$6=1,'LISTE DES EMPLOYES'!A7,IF(A$6=2,'LISTE DES EMPLOYES'!B7,IF(A$6=3,'LISTE DES EMPLOYES'!C7,IF(A$6=4,'LISTE DES EMPLOYES'!D7,IF(A$6=5,'LISTE DES EMPLOYES'!E7," ")))))</f>
        <v>F</v>
      </c>
      <c r="B21" s="55"/>
      <c r="C21" s="73"/>
      <c r="D21" s="73"/>
      <c r="E21" s="73"/>
      <c r="F21" s="73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75"/>
      <c r="DJ21" s="75"/>
      <c r="DK21" s="75"/>
      <c r="DL21" s="75"/>
      <c r="DM21" s="75"/>
      <c r="DN21" s="75"/>
      <c r="DO21" s="75"/>
      <c r="DP21" s="75"/>
      <c r="DQ21" s="75"/>
      <c r="DR21" s="75"/>
      <c r="DS21" s="75"/>
      <c r="DT21" s="75"/>
    </row>
    <row r="22" spans="1:124" s="72" customFormat="1" ht="21" customHeight="1" x14ac:dyDescent="0.3">
      <c r="A22" s="78" t="str">
        <f>IF(A$6=1,'LISTE DES EMPLOYES'!A8,IF(A$6=2,'LISTE DES EMPLOYES'!B8,IF(A$6=3,'LISTE DES EMPLOYES'!C8,IF(A$6=4,'LISTE DES EMPLOYES'!D8,IF(A$6=5,'LISTE DES EMPLOYES'!E8," ")))))</f>
        <v>G</v>
      </c>
      <c r="B22" s="55"/>
      <c r="C22" s="73"/>
      <c r="D22" s="73"/>
      <c r="E22" s="73"/>
      <c r="F22" s="73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5"/>
      <c r="CJ22" s="75"/>
      <c r="CK22" s="75"/>
      <c r="CL22" s="75"/>
      <c r="CM22" s="75"/>
      <c r="CN22" s="75"/>
      <c r="CO22" s="75"/>
      <c r="CP22" s="75"/>
      <c r="CQ22" s="75"/>
      <c r="CR22" s="75"/>
      <c r="CS22" s="75"/>
      <c r="CT22" s="75"/>
      <c r="CU22" s="75"/>
      <c r="CV22" s="75"/>
      <c r="CW22" s="75"/>
      <c r="CX22" s="75"/>
      <c r="CY22" s="75"/>
      <c r="CZ22" s="75"/>
      <c r="DA22" s="75"/>
      <c r="DB22" s="75"/>
      <c r="DC22" s="75"/>
      <c r="DD22" s="75"/>
      <c r="DE22" s="75"/>
      <c r="DF22" s="75"/>
      <c r="DG22" s="75"/>
      <c r="DH22" s="75"/>
      <c r="DI22" s="75"/>
      <c r="DJ22" s="75"/>
      <c r="DK22" s="75"/>
      <c r="DL22" s="75"/>
      <c r="DM22" s="75"/>
      <c r="DN22" s="75"/>
      <c r="DO22" s="75"/>
      <c r="DP22" s="75"/>
      <c r="DQ22" s="75"/>
      <c r="DR22" s="75"/>
      <c r="DS22" s="75"/>
      <c r="DT22" s="75"/>
    </row>
    <row r="23" spans="1:124" s="72" customFormat="1" ht="21" customHeight="1" x14ac:dyDescent="0.3">
      <c r="A23" s="78">
        <f>IF(A$6=1,'LISTE DES EMPLOYES'!A9,IF(A$6=2,'LISTE DES EMPLOYES'!B9,IF(A$6=3,'LISTE DES EMPLOYES'!C9,IF(A$6=4,'LISTE DES EMPLOYES'!D9,IF(A$6=5,'LISTE DES EMPLOYES'!E9,"")))))</f>
        <v>0</v>
      </c>
      <c r="B23" s="55"/>
      <c r="C23" s="73"/>
      <c r="D23" s="73"/>
      <c r="E23" s="73"/>
      <c r="F23" s="73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5"/>
      <c r="CJ23" s="75"/>
      <c r="CK23" s="75"/>
      <c r="CL23" s="75"/>
      <c r="CM23" s="75"/>
      <c r="CN23" s="75"/>
      <c r="CO23" s="75"/>
      <c r="CP23" s="75"/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5"/>
      <c r="DC23" s="75"/>
      <c r="DD23" s="75"/>
      <c r="DE23" s="75"/>
      <c r="DF23" s="75"/>
      <c r="DG23" s="75"/>
      <c r="DH23" s="75"/>
      <c r="DI23" s="75"/>
      <c r="DJ23" s="75"/>
      <c r="DK23" s="75"/>
      <c r="DL23" s="75"/>
      <c r="DM23" s="75"/>
      <c r="DN23" s="75"/>
      <c r="DO23" s="75"/>
      <c r="DP23" s="75"/>
      <c r="DQ23" s="75"/>
      <c r="DR23" s="75"/>
      <c r="DS23" s="75"/>
      <c r="DT23" s="75"/>
    </row>
    <row r="24" spans="1:124" s="72" customFormat="1" ht="21" customHeight="1" x14ac:dyDescent="0.3">
      <c r="A24" s="78" t="str">
        <f>IF(A$6=1,'LISTE DES EMPLOYES'!A10,IF(A$6=2,'LISTE DES EMPLOYES'!B10,IF(A$6=3,'LISTE DES EMPLOYES'!C10,IF(A$6=4,'LISTE DES EMPLOYES'!D10,IF(A$6=5,'LISTE DES EMPLOYES'!E10," ")))))</f>
        <v>DF</v>
      </c>
      <c r="B24" s="55"/>
      <c r="C24" s="73"/>
      <c r="D24" s="73"/>
      <c r="E24" s="73"/>
      <c r="F24" s="73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5"/>
      <c r="CJ24" s="75"/>
      <c r="CK24" s="75"/>
      <c r="CL24" s="75"/>
      <c r="CM24" s="75"/>
      <c r="CN24" s="75"/>
      <c r="CO24" s="75"/>
      <c r="CP24" s="75"/>
      <c r="CQ24" s="75"/>
      <c r="CR24" s="75"/>
      <c r="CS24" s="75"/>
      <c r="CT24" s="75"/>
      <c r="CU24" s="75"/>
      <c r="CV24" s="75"/>
      <c r="CW24" s="75"/>
      <c r="CX24" s="75"/>
      <c r="CY24" s="75"/>
      <c r="CZ24" s="75"/>
      <c r="DA24" s="75"/>
      <c r="DB24" s="75"/>
      <c r="DC24" s="75"/>
      <c r="DD24" s="75"/>
      <c r="DE24" s="75"/>
      <c r="DF24" s="75"/>
      <c r="DG24" s="75"/>
      <c r="DH24" s="75"/>
      <c r="DI24" s="75"/>
      <c r="DJ24" s="75"/>
      <c r="DK24" s="75"/>
      <c r="DL24" s="75"/>
      <c r="DM24" s="75"/>
      <c r="DN24" s="75"/>
      <c r="DO24" s="75"/>
      <c r="DP24" s="75"/>
      <c r="DQ24" s="75"/>
      <c r="DR24" s="75"/>
      <c r="DS24" s="75"/>
      <c r="DT24" s="75"/>
    </row>
    <row r="25" spans="1:124" s="72" customFormat="1" ht="21" customHeight="1" x14ac:dyDescent="0.3">
      <c r="A25" s="78">
        <f>IF(A$6=1,'LISTE DES EMPLOYES'!A11,IF(A$6=2,'LISTE DES EMPLOYES'!B11,IF(A$6=3,'LISTE DES EMPLOYES'!C11,IF(A$6=4,'LISTE DES EMPLOYES'!D11,IF(A$6=5,'LISTE DES EMPLOYES'!E11," ")))))</f>
        <v>0</v>
      </c>
      <c r="B25" s="55"/>
      <c r="C25" s="73"/>
      <c r="D25" s="73"/>
      <c r="E25" s="73"/>
      <c r="F25" s="73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  <c r="CV25" s="75"/>
      <c r="CW25" s="75"/>
      <c r="CX25" s="75"/>
      <c r="CY25" s="75"/>
      <c r="CZ25" s="75"/>
      <c r="DA25" s="75"/>
      <c r="DB25" s="75"/>
      <c r="DC25" s="75"/>
      <c r="DD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  <c r="DQ25" s="75"/>
      <c r="DR25" s="75"/>
      <c r="DS25" s="75"/>
      <c r="DT25" s="75"/>
    </row>
    <row r="26" spans="1:124" s="72" customFormat="1" ht="21" customHeight="1" x14ac:dyDescent="0.3">
      <c r="A26" s="78" t="str">
        <f>IF(A$6=1,'LISTE DES EMPLOYES'!A12,IF(A$6=2,'LISTE DES EMPLOYES'!B12,IF(A$6=3,'LISTE DES EMPLOYES'!C12,IF(A$6=4,'LISTE DES EMPLOYES'!D12,IF(A$6=5,'LISTE DES EMPLOYES'!E12," ")))))</f>
        <v>CL</v>
      </c>
      <c r="B26" s="55"/>
      <c r="C26" s="73"/>
      <c r="D26" s="73"/>
      <c r="E26" s="73"/>
      <c r="F26" s="73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5"/>
      <c r="CJ26" s="75"/>
      <c r="CK26" s="75"/>
      <c r="CL26" s="75"/>
      <c r="CM26" s="75"/>
      <c r="CN26" s="75"/>
      <c r="CO26" s="75"/>
      <c r="CP26" s="75"/>
      <c r="CQ26" s="75"/>
      <c r="CR26" s="75"/>
      <c r="CS26" s="75"/>
      <c r="CT26" s="75"/>
      <c r="CU26" s="75"/>
      <c r="CV26" s="75"/>
      <c r="CW26" s="75"/>
      <c r="CX26" s="75"/>
      <c r="CY26" s="75"/>
      <c r="CZ26" s="75"/>
      <c r="DA26" s="75"/>
      <c r="DB26" s="75"/>
      <c r="DC26" s="75"/>
      <c r="DD26" s="75"/>
      <c r="DE26" s="75"/>
      <c r="DF26" s="75"/>
      <c r="DG26" s="75"/>
      <c r="DH26" s="75"/>
      <c r="DI26" s="75"/>
      <c r="DJ26" s="75"/>
      <c r="DK26" s="75"/>
      <c r="DL26" s="75"/>
      <c r="DM26" s="75"/>
      <c r="DN26" s="75"/>
      <c r="DO26" s="75"/>
      <c r="DP26" s="75"/>
      <c r="DQ26" s="75"/>
      <c r="DR26" s="75"/>
      <c r="DS26" s="75"/>
      <c r="DT26" s="75"/>
    </row>
    <row r="27" spans="1:124" s="72" customFormat="1" ht="21" customHeight="1" x14ac:dyDescent="0.3">
      <c r="A27" s="78" t="str">
        <f>IF(A$6=1,'LISTE DES EMPLOYES'!A13,IF(A$6=2,'LISTE DES EMPLOYES'!B13,IF(A$6=3,'LISTE DES EMPLOYES'!C13,IF(A$6=4,'LISTE DES EMPLOYES'!D13,IF(A$6=5,'LISTE DES EMPLOYES'!E13," ")))))</f>
        <v>AS</v>
      </c>
      <c r="B27" s="55"/>
      <c r="C27" s="73"/>
      <c r="D27" s="73"/>
      <c r="E27" s="73"/>
      <c r="F27" s="73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</row>
    <row r="28" spans="1:124" s="72" customFormat="1" ht="21" customHeight="1" x14ac:dyDescent="0.3">
      <c r="A28" s="78" t="str">
        <f>IF(A$6=1,'LISTE DES EMPLOYES'!A14,IF(A$6=2,'LISTE DES EMPLOYES'!B14,IF(A$6=3,'LISTE DES EMPLOYES'!C14,IF(A$6=4,'LISTE DES EMPLOYES'!D14,IF(A$6=5,'LISTE DES EMPLOYES'!E14," ")))))</f>
        <v>Q</v>
      </c>
      <c r="B28" s="55"/>
      <c r="C28" s="73"/>
      <c r="D28" s="73"/>
      <c r="E28" s="73"/>
      <c r="F28" s="73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5"/>
      <c r="CJ28" s="75"/>
      <c r="CK28" s="75"/>
      <c r="CL28" s="75"/>
      <c r="CM28" s="75"/>
      <c r="CN28" s="75"/>
      <c r="CO28" s="75"/>
      <c r="CP28" s="75"/>
      <c r="CQ28" s="75"/>
      <c r="CR28" s="75"/>
      <c r="CS28" s="75"/>
      <c r="CT28" s="75"/>
      <c r="CU28" s="75"/>
      <c r="CV28" s="75"/>
      <c r="CW28" s="75"/>
      <c r="CX28" s="75"/>
      <c r="CY28" s="75"/>
      <c r="CZ28" s="75"/>
      <c r="DA28" s="75"/>
      <c r="DB28" s="75"/>
      <c r="DC28" s="75"/>
      <c r="DD28" s="75"/>
      <c r="DE28" s="75"/>
      <c r="DF28" s="75"/>
      <c r="DG28" s="75"/>
      <c r="DH28" s="75"/>
      <c r="DI28" s="75"/>
      <c r="DJ28" s="75"/>
      <c r="DK28" s="75"/>
      <c r="DL28" s="75"/>
      <c r="DM28" s="75"/>
      <c r="DN28" s="75"/>
      <c r="DO28" s="75"/>
      <c r="DP28" s="75"/>
      <c r="DQ28" s="75"/>
      <c r="DR28" s="75"/>
      <c r="DS28" s="75"/>
      <c r="DT28" s="75"/>
    </row>
    <row r="29" spans="1:124" s="72" customFormat="1" ht="21" customHeight="1" x14ac:dyDescent="0.3">
      <c r="A29" s="78" t="str">
        <f>IF(A$6=1,'LISTE DES EMPLOYES'!A15,IF(A$6=2,'LISTE DES EMPLOYES'!B15,IF(A$6=3,'LISTE DES EMPLOYES'!C15,IF(A$6=4,'LISTE DES EMPLOYES'!D15,IF(A$6=5,'LISTE DES EMPLOYES'!E15," ")))))</f>
        <v>PDG</v>
      </c>
      <c r="B29" s="55"/>
      <c r="C29" s="73"/>
      <c r="D29" s="73"/>
      <c r="E29" s="73"/>
      <c r="F29" s="73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/>
      <c r="DJ29" s="75"/>
      <c r="DK29" s="75"/>
      <c r="DL29" s="75"/>
      <c r="DM29" s="75"/>
      <c r="DN29" s="75"/>
      <c r="DO29" s="75"/>
      <c r="DP29" s="75"/>
      <c r="DQ29" s="75"/>
      <c r="DR29" s="75"/>
      <c r="DS29" s="75"/>
      <c r="DT29" s="75"/>
    </row>
    <row r="30" spans="1:124" s="72" customFormat="1" ht="21" customHeight="1" x14ac:dyDescent="0.3">
      <c r="A30" s="79">
        <f>IF(A$6=1,'LISTE DES EMPLOYES'!A16,IF(A$6=2,'LISTE DES EMPLOYES'!B16,IF(A$6=3,'LISTE DES EMPLOYES'!C16,IF(A$6=4,'LISTE DES EMPLOYES'!D16,IF(A$6=5,'LISTE DES EMPLOYES'!E16," ")))))</f>
        <v>0</v>
      </c>
      <c r="B30" s="55"/>
      <c r="C30" s="73"/>
      <c r="D30" s="73"/>
      <c r="E30" s="73"/>
      <c r="F30" s="73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5"/>
      <c r="CJ30" s="75"/>
      <c r="CK30" s="75"/>
      <c r="CL30" s="75"/>
      <c r="CM30" s="75"/>
      <c r="CN30" s="75"/>
      <c r="CO30" s="75"/>
      <c r="CP30" s="75"/>
      <c r="CQ30" s="75"/>
      <c r="CR30" s="75"/>
      <c r="CS30" s="75"/>
      <c r="CT30" s="75"/>
      <c r="CU30" s="75"/>
      <c r="CV30" s="75"/>
      <c r="CW30" s="75"/>
      <c r="CX30" s="75"/>
      <c r="CY30" s="75"/>
      <c r="CZ30" s="75"/>
      <c r="DA30" s="75"/>
      <c r="DB30" s="75"/>
      <c r="DC30" s="75"/>
      <c r="DD30" s="75"/>
      <c r="DE30" s="75"/>
      <c r="DF30" s="75"/>
      <c r="DG30" s="75"/>
      <c r="DH30" s="75"/>
      <c r="DI30" s="75"/>
      <c r="DJ30" s="75"/>
      <c r="DK30" s="75"/>
      <c r="DL30" s="75"/>
      <c r="DM30" s="75"/>
      <c r="DN30" s="75"/>
      <c r="DO30" s="75"/>
      <c r="DP30" s="75"/>
      <c r="DQ30" s="75"/>
      <c r="DR30" s="75"/>
      <c r="DS30" s="75"/>
      <c r="DT30" s="75"/>
    </row>
    <row r="31" spans="1:124" s="72" customFormat="1" ht="21" customHeight="1" x14ac:dyDescent="0.3">
      <c r="A31" s="79">
        <f>IF(A$6=1,'LISTE DES EMPLOYES'!A17,IF(A$6=2,'LISTE DES EMPLOYES'!B17,IF(A$6=3,'LISTE DES EMPLOYES'!C17,IF(A$6=4,'LISTE DES EMPLOYES'!D17,IF(A$6=5,'LISTE DES EMPLOYES'!E17," ")))))</f>
        <v>0</v>
      </c>
      <c r="B31" s="55"/>
      <c r="C31" s="73"/>
      <c r="D31" s="73"/>
      <c r="E31" s="73"/>
      <c r="F31" s="73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5"/>
      <c r="CJ31" s="75"/>
      <c r="CK31" s="75"/>
      <c r="CL31" s="75"/>
      <c r="CM31" s="75"/>
      <c r="CN31" s="75"/>
      <c r="CO31" s="75"/>
      <c r="CP31" s="75"/>
      <c r="CQ31" s="75"/>
      <c r="CR31" s="75"/>
      <c r="CS31" s="75"/>
      <c r="CT31" s="75"/>
      <c r="CU31" s="75"/>
      <c r="CV31" s="75"/>
      <c r="CW31" s="75"/>
      <c r="CX31" s="75"/>
      <c r="CY31" s="75"/>
      <c r="CZ31" s="75"/>
      <c r="DA31" s="75"/>
      <c r="DB31" s="75"/>
      <c r="DC31" s="75"/>
      <c r="DD31" s="75"/>
      <c r="DE31" s="75"/>
      <c r="DF31" s="75"/>
      <c r="DG31" s="75"/>
      <c r="DH31" s="75"/>
      <c r="DI31" s="75"/>
      <c r="DJ31" s="75"/>
      <c r="DK31" s="75"/>
      <c r="DL31" s="75"/>
      <c r="DM31" s="75"/>
      <c r="DN31" s="75"/>
      <c r="DO31" s="75"/>
      <c r="DP31" s="75"/>
      <c r="DQ31" s="75"/>
      <c r="DR31" s="75"/>
      <c r="DS31" s="75"/>
      <c r="DT31" s="75"/>
    </row>
    <row r="32" spans="1:124" s="72" customFormat="1" ht="21" customHeight="1" x14ac:dyDescent="0.3">
      <c r="A32" s="79">
        <f>IF(A$6=1,'LISTE DES EMPLOYES'!A18,IF(A$6=2,'LISTE DES EMPLOYES'!B18,IF(A$6=3,'LISTE DES EMPLOYES'!C18,IF(A$6=4,'LISTE DES EMPLOYES'!D18,IF(A$6=5,'LISTE DES EMPLOYES'!E18," ")))))</f>
        <v>0</v>
      </c>
      <c r="B32" s="55"/>
      <c r="C32" s="73"/>
      <c r="D32" s="73"/>
      <c r="E32" s="73"/>
      <c r="F32" s="73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5"/>
      <c r="CJ32" s="75"/>
      <c r="CK32" s="75"/>
      <c r="CL32" s="75"/>
      <c r="CM32" s="75"/>
      <c r="CN32" s="75"/>
      <c r="CO32" s="75"/>
      <c r="CP32" s="75"/>
      <c r="CQ32" s="75"/>
      <c r="CR32" s="75"/>
      <c r="CS32" s="75"/>
      <c r="CT32" s="75"/>
      <c r="CU32" s="75"/>
      <c r="CV32" s="75"/>
      <c r="CW32" s="75"/>
      <c r="CX32" s="75"/>
      <c r="CY32" s="75"/>
      <c r="CZ32" s="75"/>
      <c r="DA32" s="75"/>
      <c r="DB32" s="75"/>
      <c r="DC32" s="75"/>
      <c r="DD32" s="75"/>
      <c r="DE32" s="75"/>
      <c r="DF32" s="75"/>
      <c r="DG32" s="75"/>
      <c r="DH32" s="75"/>
      <c r="DI32" s="75"/>
      <c r="DJ32" s="75"/>
      <c r="DK32" s="75"/>
      <c r="DL32" s="75"/>
      <c r="DM32" s="75"/>
      <c r="DN32" s="75"/>
      <c r="DO32" s="75"/>
      <c r="DP32" s="75"/>
      <c r="DQ32" s="75"/>
      <c r="DR32" s="75"/>
      <c r="DS32" s="75"/>
      <c r="DT32" s="75"/>
    </row>
    <row r="33" spans="1:124" s="72" customFormat="1" ht="21" customHeight="1" x14ac:dyDescent="0.3">
      <c r="A33" s="79">
        <f>IF(A$6=1,'LISTE DES EMPLOYES'!A19,IF(A$6=2,'LISTE DES EMPLOYES'!B19,IF(A$6=3,'LISTE DES EMPLOYES'!C19,IF(A$6=4,'LISTE DES EMPLOYES'!D19,IF(A$6=5,'LISTE DES EMPLOYES'!E19," ")))))</f>
        <v>0</v>
      </c>
      <c r="B33" s="55"/>
      <c r="C33" s="73"/>
      <c r="D33" s="73"/>
      <c r="E33" s="73"/>
      <c r="F33" s="73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  <c r="CT33" s="75"/>
      <c r="CU33" s="75"/>
      <c r="CV33" s="75"/>
      <c r="CW33" s="75"/>
      <c r="CX33" s="75"/>
      <c r="CY33" s="75"/>
      <c r="CZ33" s="75"/>
      <c r="DA33" s="75"/>
      <c r="DB33" s="75"/>
      <c r="DC33" s="75"/>
      <c r="DD33" s="75"/>
      <c r="DE33" s="75"/>
      <c r="DF33" s="75"/>
      <c r="DG33" s="75"/>
      <c r="DH33" s="75"/>
      <c r="DI33" s="75"/>
      <c r="DJ33" s="75"/>
      <c r="DK33" s="75"/>
      <c r="DL33" s="75"/>
      <c r="DM33" s="75"/>
      <c r="DN33" s="75"/>
      <c r="DO33" s="75"/>
      <c r="DP33" s="75"/>
      <c r="DQ33" s="75"/>
      <c r="DR33" s="75"/>
      <c r="DS33" s="75"/>
      <c r="DT33" s="75"/>
    </row>
    <row r="34" spans="1:124" s="72" customFormat="1" ht="21" customHeight="1" x14ac:dyDescent="0.3">
      <c r="A34" s="79">
        <f>IF(A$6=1,'LISTE DES EMPLOYES'!A20,IF(A$6=2,'LISTE DES EMPLOYES'!B20,IF(A$6=3,'LISTE DES EMPLOYES'!C20,IF(A$6=4,'LISTE DES EMPLOYES'!D20,IF(A$6=5,'LISTE DES EMPLOYES'!E20," ")))))</f>
        <v>0</v>
      </c>
      <c r="B34" s="55"/>
      <c r="C34" s="73"/>
      <c r="D34" s="73"/>
      <c r="E34" s="73"/>
      <c r="F34" s="73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5"/>
      <c r="CJ34" s="75"/>
      <c r="CK34" s="75"/>
      <c r="CL34" s="75"/>
      <c r="CM34" s="75"/>
      <c r="CN34" s="75"/>
      <c r="CO34" s="75"/>
      <c r="CP34" s="75"/>
      <c r="CQ34" s="75"/>
      <c r="CR34" s="75"/>
      <c r="CS34" s="75"/>
      <c r="CT34" s="75"/>
      <c r="CU34" s="75"/>
      <c r="CV34" s="75"/>
      <c r="CW34" s="75"/>
      <c r="CX34" s="75"/>
      <c r="CY34" s="75"/>
      <c r="CZ34" s="75"/>
      <c r="DA34" s="75"/>
      <c r="DB34" s="75"/>
      <c r="DC34" s="75"/>
      <c r="DD34" s="75"/>
      <c r="DE34" s="75"/>
      <c r="DF34" s="75"/>
      <c r="DG34" s="75"/>
      <c r="DH34" s="75"/>
      <c r="DI34" s="75"/>
      <c r="DJ34" s="75"/>
      <c r="DK34" s="75"/>
      <c r="DL34" s="75"/>
      <c r="DM34" s="75"/>
      <c r="DN34" s="75"/>
      <c r="DO34" s="75"/>
      <c r="DP34" s="75"/>
      <c r="DQ34" s="75"/>
      <c r="DR34" s="75"/>
      <c r="DS34" s="75"/>
      <c r="DT34" s="75"/>
    </row>
    <row r="35" spans="1:124" s="72" customFormat="1" ht="21" customHeight="1" x14ac:dyDescent="0.3">
      <c r="A35" s="79">
        <f>IF(A$6=1,'LISTE DES EMPLOYES'!A21,IF(A$6=2,'LISTE DES EMPLOYES'!B21,IF(A$6=3,'LISTE DES EMPLOYES'!C21,IF(A$6=4,'LISTE DES EMPLOYES'!D21,IF(A$6=5,'LISTE DES EMPLOYES'!E21," ")))))</f>
        <v>0</v>
      </c>
      <c r="B35" s="55"/>
      <c r="C35" s="73"/>
      <c r="D35" s="73"/>
      <c r="E35" s="73"/>
      <c r="F35" s="73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5"/>
      <c r="CJ35" s="75"/>
      <c r="CK35" s="75"/>
      <c r="CL35" s="75"/>
      <c r="CM35" s="75"/>
      <c r="CN35" s="75"/>
      <c r="CO35" s="75"/>
      <c r="CP35" s="75"/>
      <c r="CQ35" s="75"/>
      <c r="CR35" s="75"/>
      <c r="CS35" s="75"/>
      <c r="CT35" s="75"/>
      <c r="CU35" s="75"/>
      <c r="CV35" s="75"/>
      <c r="CW35" s="75"/>
      <c r="CX35" s="75"/>
      <c r="CY35" s="75"/>
      <c r="CZ35" s="75"/>
      <c r="DA35" s="75"/>
      <c r="DB35" s="75"/>
      <c r="DC35" s="75"/>
      <c r="DD35" s="75"/>
      <c r="DE35" s="75"/>
      <c r="DF35" s="75"/>
      <c r="DG35" s="75"/>
      <c r="DH35" s="75"/>
      <c r="DI35" s="75"/>
      <c r="DJ35" s="75"/>
      <c r="DK35" s="75"/>
      <c r="DL35" s="75"/>
      <c r="DM35" s="75"/>
      <c r="DN35" s="75"/>
      <c r="DO35" s="75"/>
      <c r="DP35" s="75"/>
      <c r="DQ35" s="75"/>
      <c r="DR35" s="75"/>
      <c r="DS35" s="75"/>
      <c r="DT35" s="75"/>
    </row>
    <row r="36" spans="1:124" s="72" customFormat="1" ht="21" customHeight="1" x14ac:dyDescent="0.3">
      <c r="A36" s="79">
        <f>IF(A$6=1,'LISTE DES EMPLOYES'!A22,IF(A$6=2,'LISTE DES EMPLOYES'!B22,IF(A$6=3,'LISTE DES EMPLOYES'!C22,IF(A$6=4,'LISTE DES EMPLOYES'!D22,IF(A$6=5,'LISTE DES EMPLOYES'!E22," ")))))</f>
        <v>0</v>
      </c>
      <c r="B36" s="55"/>
      <c r="C36" s="73"/>
      <c r="D36" s="73"/>
      <c r="E36" s="73"/>
      <c r="F36" s="73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5"/>
      <c r="CJ36" s="75"/>
      <c r="CK36" s="75"/>
      <c r="CL36" s="75"/>
      <c r="CM36" s="75"/>
      <c r="CN36" s="75"/>
      <c r="CO36" s="75"/>
      <c r="CP36" s="75"/>
      <c r="CQ36" s="75"/>
      <c r="CR36" s="75"/>
      <c r="CS36" s="75"/>
      <c r="CT36" s="75"/>
      <c r="CU36" s="75"/>
      <c r="CV36" s="75"/>
      <c r="CW36" s="75"/>
      <c r="CX36" s="75"/>
      <c r="CY36" s="75"/>
      <c r="CZ36" s="75"/>
      <c r="DA36" s="75"/>
      <c r="DB36" s="75"/>
      <c r="DC36" s="75"/>
      <c r="DD36" s="75"/>
      <c r="DE36" s="75"/>
      <c r="DF36" s="75"/>
      <c r="DG36" s="75"/>
      <c r="DH36" s="75"/>
      <c r="DI36" s="75"/>
      <c r="DJ36" s="75"/>
      <c r="DK36" s="75"/>
      <c r="DL36" s="75"/>
      <c r="DM36" s="75"/>
      <c r="DN36" s="75"/>
      <c r="DO36" s="75"/>
      <c r="DP36" s="75"/>
      <c r="DQ36" s="75"/>
      <c r="DR36" s="75"/>
      <c r="DS36" s="75"/>
      <c r="DT36" s="75"/>
    </row>
    <row r="37" spans="1:124" s="72" customFormat="1" ht="21" customHeight="1" x14ac:dyDescent="0.3">
      <c r="A37" s="79">
        <f>IF(A$6=1,'LISTE DES EMPLOYES'!A23,IF(A$6=2,'LISTE DES EMPLOYES'!B23,IF(A$6=3,'LISTE DES EMPLOYES'!C23,IF(A$6=4,'LISTE DES EMPLOYES'!D23,IF(A$6=5,'LISTE DES EMPLOYES'!E23," ")))))</f>
        <v>0</v>
      </c>
      <c r="B37" s="55"/>
      <c r="C37" s="73"/>
      <c r="D37" s="73"/>
      <c r="E37" s="73"/>
      <c r="F37" s="73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5"/>
      <c r="CJ37" s="75"/>
      <c r="CK37" s="75"/>
      <c r="CL37" s="75"/>
      <c r="CM37" s="75"/>
      <c r="CN37" s="75"/>
      <c r="CO37" s="75"/>
      <c r="CP37" s="75"/>
      <c r="CQ37" s="75"/>
      <c r="CR37" s="75"/>
      <c r="CS37" s="75"/>
      <c r="CT37" s="75"/>
      <c r="CU37" s="75"/>
      <c r="CV37" s="75"/>
      <c r="CW37" s="75"/>
      <c r="CX37" s="75"/>
      <c r="CY37" s="75"/>
      <c r="CZ37" s="75"/>
      <c r="DA37" s="75"/>
      <c r="DB37" s="75"/>
      <c r="DC37" s="75"/>
      <c r="DD37" s="75"/>
      <c r="DE37" s="75"/>
      <c r="DF37" s="75"/>
      <c r="DG37" s="75"/>
      <c r="DH37" s="75"/>
      <c r="DI37" s="75"/>
      <c r="DJ37" s="75"/>
      <c r="DK37" s="75"/>
      <c r="DL37" s="75"/>
      <c r="DM37" s="75"/>
      <c r="DN37" s="75"/>
      <c r="DO37" s="75"/>
      <c r="DP37" s="75"/>
      <c r="DQ37" s="75"/>
      <c r="DR37" s="75"/>
      <c r="DS37" s="75"/>
      <c r="DT37" s="75"/>
    </row>
    <row r="38" spans="1:124" s="72" customFormat="1" ht="21" customHeight="1" x14ac:dyDescent="0.3">
      <c r="A38" s="79">
        <f>IF(A$6=1,'LISTE DES EMPLOYES'!A24,IF(A$6=2,'LISTE DES EMPLOYES'!B24,IF(A$6=3,'LISTE DES EMPLOYES'!C24,IF(A$6=4,'LISTE DES EMPLOYES'!D24,IF(A$6=5,'LISTE DES EMPLOYES'!E24," ")))))</f>
        <v>0</v>
      </c>
      <c r="B38" s="55"/>
      <c r="C38" s="73"/>
      <c r="D38" s="73"/>
      <c r="E38" s="73"/>
      <c r="F38" s="73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5"/>
      <c r="CJ38" s="75"/>
      <c r="CK38" s="75"/>
      <c r="CL38" s="75"/>
      <c r="CM38" s="75"/>
      <c r="CN38" s="75"/>
      <c r="CO38" s="75"/>
      <c r="CP38" s="75"/>
      <c r="CQ38" s="75"/>
      <c r="CR38" s="75"/>
      <c r="CS38" s="75"/>
      <c r="CT38" s="75"/>
      <c r="CU38" s="75"/>
      <c r="CV38" s="75"/>
      <c r="CW38" s="75"/>
      <c r="CX38" s="75"/>
      <c r="CY38" s="75"/>
      <c r="CZ38" s="75"/>
      <c r="DA38" s="75"/>
      <c r="DB38" s="75"/>
      <c r="DC38" s="75"/>
      <c r="DD38" s="75"/>
      <c r="DE38" s="75"/>
      <c r="DF38" s="75"/>
      <c r="DG38" s="75"/>
      <c r="DH38" s="75"/>
      <c r="DI38" s="75"/>
      <c r="DJ38" s="75"/>
      <c r="DK38" s="75"/>
      <c r="DL38" s="75"/>
      <c r="DM38" s="75"/>
      <c r="DN38" s="75"/>
      <c r="DO38" s="75"/>
      <c r="DP38" s="75"/>
      <c r="DQ38" s="75"/>
      <c r="DR38" s="75"/>
      <c r="DS38" s="75"/>
      <c r="DT38" s="75"/>
    </row>
    <row r="39" spans="1:124" s="72" customFormat="1" ht="21" customHeight="1" x14ac:dyDescent="0.3">
      <c r="A39" s="79">
        <f>IF(A$6=1,'LISTE DES EMPLOYES'!A25,IF(A$6=2,'LISTE DES EMPLOYES'!B25,IF(A$6=3,'LISTE DES EMPLOYES'!C25,IF(A$6=4,'LISTE DES EMPLOYES'!D25,IF(A$6=5,'LISTE DES EMPLOYES'!E25," ")))))</f>
        <v>0</v>
      </c>
      <c r="B39" s="55"/>
      <c r="C39" s="73"/>
      <c r="D39" s="73"/>
      <c r="E39" s="73"/>
      <c r="F39" s="73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5"/>
      <c r="CJ39" s="75"/>
      <c r="CK39" s="75"/>
      <c r="CL39" s="75"/>
      <c r="CM39" s="75"/>
      <c r="CN39" s="75"/>
      <c r="CO39" s="75"/>
      <c r="CP39" s="75"/>
      <c r="CQ39" s="75"/>
      <c r="CR39" s="75"/>
      <c r="CS39" s="75"/>
      <c r="CT39" s="75"/>
      <c r="CU39" s="75"/>
      <c r="CV39" s="75"/>
      <c r="CW39" s="75"/>
      <c r="CX39" s="75"/>
      <c r="CY39" s="75"/>
      <c r="CZ39" s="75"/>
      <c r="DA39" s="75"/>
      <c r="DB39" s="75"/>
      <c r="DC39" s="75"/>
      <c r="DD39" s="75"/>
      <c r="DE39" s="75"/>
      <c r="DF39" s="75"/>
      <c r="DG39" s="75"/>
      <c r="DH39" s="75"/>
      <c r="DI39" s="75"/>
      <c r="DJ39" s="75"/>
      <c r="DK39" s="75"/>
      <c r="DL39" s="75"/>
      <c r="DM39" s="75"/>
      <c r="DN39" s="75"/>
      <c r="DO39" s="75"/>
      <c r="DP39" s="75"/>
      <c r="DQ39" s="75"/>
      <c r="DR39" s="75"/>
      <c r="DS39" s="75"/>
      <c r="DT39" s="75"/>
    </row>
    <row r="40" spans="1:124" s="72" customFormat="1" ht="21" customHeight="1" x14ac:dyDescent="0.3">
      <c r="A40" s="77">
        <f>IF(A$6=1,'LISTE DES EMPLOYES'!A26,IF(A$6=2,'LISTE DES EMPLOYES'!B26,IF(A$6=3,'LISTE DES EMPLOYES'!C26,IF(A$6=4,'LISTE DES EMPLOYES'!D26,IF(A$6=5,'LISTE DES EMPLOYES'!E26," ")))))</f>
        <v>0</v>
      </c>
      <c r="B40" s="55"/>
      <c r="C40" s="73"/>
      <c r="D40" s="73"/>
      <c r="E40" s="73"/>
      <c r="F40" s="73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5"/>
      <c r="CJ40" s="75"/>
      <c r="CK40" s="75"/>
      <c r="CL40" s="75"/>
      <c r="CM40" s="75"/>
      <c r="CN40" s="75"/>
      <c r="CO40" s="75"/>
      <c r="CP40" s="75"/>
      <c r="CQ40" s="75"/>
      <c r="CR40" s="75"/>
      <c r="CS40" s="75"/>
      <c r="CT40" s="75"/>
      <c r="CU40" s="75"/>
      <c r="CV40" s="75"/>
      <c r="CW40" s="75"/>
      <c r="CX40" s="75"/>
      <c r="CY40" s="75"/>
      <c r="CZ40" s="75"/>
      <c r="DA40" s="75"/>
      <c r="DB40" s="75"/>
      <c r="DC40" s="75"/>
      <c r="DD40" s="75"/>
      <c r="DE40" s="75"/>
      <c r="DF40" s="75"/>
      <c r="DG40" s="75"/>
      <c r="DH40" s="75"/>
      <c r="DI40" s="75"/>
      <c r="DJ40" s="75"/>
      <c r="DK40" s="75"/>
      <c r="DL40" s="75"/>
      <c r="DM40" s="75"/>
      <c r="DN40" s="75"/>
      <c r="DO40" s="75"/>
      <c r="DP40" s="75"/>
      <c r="DQ40" s="75"/>
      <c r="DR40" s="75"/>
      <c r="DS40" s="75"/>
      <c r="DT40" s="75"/>
    </row>
    <row r="41" spans="1:124" x14ac:dyDescent="0.3">
      <c r="B41" t="str">
        <f>IF(B15=6,"V",IF(B15=7,"S",IF(B15=1,"D",IF(B15=2,"L",IF(B15=3,"M",IF(B15=4,"M",IF(B15=5,"J","")))))))</f>
        <v/>
      </c>
    </row>
  </sheetData>
  <conditionalFormatting sqref="C14:DS40">
    <cfRule type="expression" dxfId="30" priority="43">
      <formula>WEEKDAY(C$12,2)&gt;5</formula>
    </cfRule>
  </conditionalFormatting>
  <conditionalFormatting sqref="B10:DT10">
    <cfRule type="expression" dxfId="29" priority="20">
      <formula>B9=9</formula>
    </cfRule>
    <cfRule type="expression" dxfId="28" priority="21">
      <formula>B9=4</formula>
    </cfRule>
    <cfRule type="expression" dxfId="27" priority="22">
      <formula>B9=8</formula>
    </cfRule>
    <cfRule type="expression" dxfId="26" priority="23">
      <formula>B9=3</formula>
    </cfRule>
    <cfRule type="expression" dxfId="25" priority="24">
      <formula>B9=7</formula>
    </cfRule>
    <cfRule type="expression" dxfId="24" priority="25">
      <formula>B9=2</formula>
    </cfRule>
    <cfRule type="expression" dxfId="23" priority="26">
      <formula>B9=6</formula>
    </cfRule>
    <cfRule type="expression" dxfId="22" priority="27">
      <formula>B9=1</formula>
    </cfRule>
    <cfRule type="expression" dxfId="21" priority="28">
      <formula>B9=12</formula>
    </cfRule>
    <cfRule type="expression" dxfId="20" priority="29">
      <formula>B9=11</formula>
    </cfRule>
    <cfRule type="expression" dxfId="19" priority="30">
      <formula>B9=10</formula>
    </cfRule>
  </conditionalFormatting>
  <conditionalFormatting sqref="B11:DT11">
    <cfRule type="expression" dxfId="18" priority="14">
      <formula>WEEKDAY(C$15,2)&lt;2</formula>
    </cfRule>
    <cfRule type="expression" dxfId="17" priority="18">
      <formula>MOD(B11,2)=0</formula>
    </cfRule>
  </conditionalFormatting>
  <conditionalFormatting sqref="A16:A40">
    <cfRule type="cellIs" dxfId="16" priority="13" operator="equal">
      <formula>0</formula>
    </cfRule>
  </conditionalFormatting>
  <conditionalFormatting sqref="B12:DT40">
    <cfRule type="expression" dxfId="15" priority="76">
      <formula>WEEKDAY(B$14,1)=7</formula>
    </cfRule>
    <cfRule type="expression" dxfId="14" priority="77">
      <formula>WEEKDAY(B$14,1)=1</formula>
    </cfRule>
  </conditionalFormatting>
  <conditionalFormatting sqref="B8:DT8">
    <cfRule type="expression" dxfId="13" priority="11">
      <formula>B9=2</formula>
    </cfRule>
    <cfRule type="expression" dxfId="12" priority="19">
      <formula>B9=5</formula>
    </cfRule>
    <cfRule type="expression" dxfId="11" priority="10">
      <formula>B9=9</formula>
    </cfRule>
    <cfRule type="expression" dxfId="10" priority="9">
      <formula>B9=4</formula>
    </cfRule>
    <cfRule type="expression" dxfId="9" priority="8">
      <formula>B9=8</formula>
    </cfRule>
    <cfRule type="expression" dxfId="8" priority="7">
      <formula>B9=3</formula>
    </cfRule>
    <cfRule type="expression" dxfId="7" priority="6">
      <formula>B9=7</formula>
    </cfRule>
    <cfRule type="expression" dxfId="6" priority="5">
      <formula>B9=6</formula>
    </cfRule>
    <cfRule type="expression" dxfId="5" priority="4">
      <formula>B9=1</formula>
    </cfRule>
    <cfRule type="expression" dxfId="4" priority="3">
      <formula>B9=12</formula>
    </cfRule>
    <cfRule type="expression" dxfId="3" priority="2">
      <formula>B9=11</formula>
    </cfRule>
    <cfRule type="expression" dxfId="2" priority="1">
      <formula>B9=10</formula>
    </cfRule>
  </conditionalFormatting>
  <pageMargins left="0.11811023622047245" right="0.11811023622047245" top="0.74803149606299213" bottom="0.74803149606299213" header="0.31496062992125984" footer="0.31496062992125984"/>
  <pageSetup paperSize="9" scale="44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Zonecombinée3_QuandChangement">
                <anchor moveWithCells="1">
                  <from>
                    <xdr:col>0</xdr:col>
                    <xdr:colOff>0</xdr:colOff>
                    <xdr:row>1</xdr:row>
                    <xdr:rowOff>7620</xdr:rowOff>
                  </from>
                  <to>
                    <xdr:col>1</xdr:col>
                    <xdr:colOff>22860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0</xdr:col>
                    <xdr:colOff>7620</xdr:colOff>
                    <xdr:row>3</xdr:row>
                    <xdr:rowOff>7620</xdr:rowOff>
                  </from>
                  <to>
                    <xdr:col>1</xdr:col>
                    <xdr:colOff>7620</xdr:colOff>
                    <xdr:row>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Drop Down 6">
              <controlPr defaultSize="0" autoLine="0" autoPict="0">
                <anchor moveWithCells="1">
                  <from>
                    <xdr:col>2</xdr:col>
                    <xdr:colOff>22860</xdr:colOff>
                    <xdr:row>2</xdr:row>
                    <xdr:rowOff>22860</xdr:rowOff>
                  </from>
                  <to>
                    <xdr:col>7</xdr:col>
                    <xdr:colOff>68580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Drop Down 7">
              <controlPr defaultSize="0" autoLine="0" autoPict="0">
                <anchor moveWithCells="1">
                  <from>
                    <xdr:col>8</xdr:col>
                    <xdr:colOff>38100</xdr:colOff>
                    <xdr:row>2</xdr:row>
                    <xdr:rowOff>7620</xdr:rowOff>
                  </from>
                  <to>
                    <xdr:col>13</xdr:col>
                    <xdr:colOff>60960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Drop Down 8">
              <controlPr defaultSize="0" autoLine="0" autoPict="0">
                <anchor moveWithCells="1">
                  <from>
                    <xdr:col>14</xdr:col>
                    <xdr:colOff>30480</xdr:colOff>
                    <xdr:row>2</xdr:row>
                    <xdr:rowOff>0</xdr:rowOff>
                  </from>
                  <to>
                    <xdr:col>19</xdr:col>
                    <xdr:colOff>76200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Drop Down 9">
              <controlPr defaultSize="0" autoLine="0" autoPict="0">
                <anchor moveWithCells="1">
                  <from>
                    <xdr:col>20</xdr:col>
                    <xdr:colOff>38100</xdr:colOff>
                    <xdr:row>1</xdr:row>
                    <xdr:rowOff>190500</xdr:rowOff>
                  </from>
                  <to>
                    <xdr:col>25</xdr:col>
                    <xdr:colOff>68580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Drop Down 10">
              <controlPr defaultSize="0" autoLine="0" autoPict="0">
                <anchor moveWithCells="1">
                  <from>
                    <xdr:col>0</xdr:col>
                    <xdr:colOff>7620</xdr:colOff>
                    <xdr:row>5</xdr:row>
                    <xdr:rowOff>0</xdr:rowOff>
                  </from>
                  <to>
                    <xdr:col>0</xdr:col>
                    <xdr:colOff>1600200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F7C1A5C6-6C75-489D-A2B2-B18CCEBF72EA}">
            <xm:f>COUNTIFS('JOURS FERIES'!$B$3:$B$15, $CI12)&gt;0</xm:f>
            <x14:dxf>
              <fill>
                <patternFill>
                  <bgColor theme="0" tint="-0.499984740745262"/>
                </patternFill>
              </fill>
            </x14:dxf>
          </x14:cfRule>
          <xm:sqref>CI12</xm:sqref>
        </x14:conditionalFormatting>
        <x14:conditionalFormatting xmlns:xm="http://schemas.microsoft.com/office/excel/2006/main">
          <x14:cfRule type="expression" priority="78" id="{97FA0236-19B1-43B1-B55C-1EFFA3EE9DDD}">
            <xm:f>COUNTIFS('JOURS FERIES'!$B$3:$B$15, B$12)&gt;0</xm:f>
            <x14:dxf>
              <fill>
                <patternFill>
                  <bgColor rgb="FFFF0000"/>
                </patternFill>
              </fill>
            </x14:dxf>
          </x14:cfRule>
          <xm:sqref>B12:DT40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1"/>
  <sheetViews>
    <sheetView workbookViewId="0">
      <selection activeCell="F15" sqref="F15"/>
    </sheetView>
  </sheetViews>
  <sheetFormatPr baseColWidth="10" defaultRowHeight="14.4" x14ac:dyDescent="0.3"/>
  <cols>
    <col min="1" max="5" width="23.77734375" customWidth="1"/>
  </cols>
  <sheetData>
    <row r="1" spans="1:7" ht="15" thickBot="1" x14ac:dyDescent="0.35">
      <c r="A1" s="23" t="s">
        <v>43</v>
      </c>
      <c r="B1" s="23" t="s">
        <v>44</v>
      </c>
      <c r="C1" s="23" t="s">
        <v>45</v>
      </c>
      <c r="D1" s="23" t="s">
        <v>46</v>
      </c>
      <c r="E1" s="23" t="s">
        <v>47</v>
      </c>
    </row>
    <row r="2" spans="1:7" x14ac:dyDescent="0.3">
      <c r="A2" s="24" t="s">
        <v>43</v>
      </c>
      <c r="B2" s="37" t="s">
        <v>45</v>
      </c>
      <c r="C2" s="36" t="s">
        <v>62</v>
      </c>
      <c r="D2" s="28" t="s">
        <v>73</v>
      </c>
      <c r="E2" s="32" t="s">
        <v>82</v>
      </c>
      <c r="G2" s="23" t="s">
        <v>48</v>
      </c>
    </row>
    <row r="3" spans="1:7" x14ac:dyDescent="0.3">
      <c r="A3" s="25" t="s">
        <v>44</v>
      </c>
      <c r="B3" s="38" t="s">
        <v>46</v>
      </c>
      <c r="C3" s="27" t="s">
        <v>63</v>
      </c>
      <c r="D3" s="29" t="s">
        <v>74</v>
      </c>
      <c r="E3" s="33" t="s">
        <v>83</v>
      </c>
      <c r="G3" s="23" t="s">
        <v>44</v>
      </c>
    </row>
    <row r="4" spans="1:7" x14ac:dyDescent="0.3">
      <c r="A4" s="25" t="s">
        <v>45</v>
      </c>
      <c r="B4" s="38" t="s">
        <v>51</v>
      </c>
      <c r="C4" s="27" t="s">
        <v>64</v>
      </c>
      <c r="D4" s="29" t="s">
        <v>75</v>
      </c>
      <c r="E4" s="33" t="s">
        <v>77</v>
      </c>
      <c r="G4" s="23" t="s">
        <v>45</v>
      </c>
    </row>
    <row r="5" spans="1:7" x14ac:dyDescent="0.3">
      <c r="A5" s="25" t="s">
        <v>46</v>
      </c>
      <c r="B5" s="38" t="s">
        <v>57</v>
      </c>
      <c r="C5" s="27" t="s">
        <v>65</v>
      </c>
      <c r="D5" s="29" t="s">
        <v>76</v>
      </c>
      <c r="E5" s="33" t="s">
        <v>84</v>
      </c>
      <c r="G5" s="23" t="s">
        <v>46</v>
      </c>
    </row>
    <row r="6" spans="1:7" x14ac:dyDescent="0.3">
      <c r="A6" s="25" t="s">
        <v>49</v>
      </c>
      <c r="B6" s="38" t="s">
        <v>58</v>
      </c>
      <c r="C6" s="27" t="s">
        <v>66</v>
      </c>
      <c r="D6" s="29" t="s">
        <v>77</v>
      </c>
      <c r="E6" s="33" t="s">
        <v>85</v>
      </c>
      <c r="G6" s="23" t="s">
        <v>49</v>
      </c>
    </row>
    <row r="7" spans="1:7" x14ac:dyDescent="0.3">
      <c r="A7" s="25" t="s">
        <v>50</v>
      </c>
      <c r="B7" s="38"/>
      <c r="C7" s="27"/>
      <c r="D7" s="29" t="s">
        <v>78</v>
      </c>
      <c r="E7" s="33" t="s">
        <v>51</v>
      </c>
    </row>
    <row r="8" spans="1:7" x14ac:dyDescent="0.3">
      <c r="A8" s="25" t="s">
        <v>51</v>
      </c>
      <c r="B8" s="38" t="s">
        <v>59</v>
      </c>
      <c r="C8" s="27" t="s">
        <v>67</v>
      </c>
      <c r="D8" s="29" t="s">
        <v>79</v>
      </c>
      <c r="E8" s="33" t="s">
        <v>86</v>
      </c>
    </row>
    <row r="9" spans="1:7" x14ac:dyDescent="0.3">
      <c r="A9" s="25"/>
      <c r="B9" s="38" t="s">
        <v>60</v>
      </c>
      <c r="C9" s="27" t="s">
        <v>68</v>
      </c>
      <c r="D9" s="29" t="s">
        <v>80</v>
      </c>
      <c r="E9" s="33" t="s">
        <v>87</v>
      </c>
    </row>
    <row r="10" spans="1:7" ht="15" thickBot="1" x14ac:dyDescent="0.35">
      <c r="A10" s="25" t="s">
        <v>52</v>
      </c>
      <c r="B10" s="39" t="s">
        <v>61</v>
      </c>
      <c r="C10" s="27" t="s">
        <v>69</v>
      </c>
      <c r="D10" s="29" t="s">
        <v>81</v>
      </c>
      <c r="E10" s="33" t="s">
        <v>88</v>
      </c>
    </row>
    <row r="11" spans="1:7" ht="15" thickBot="1" x14ac:dyDescent="0.35">
      <c r="A11" s="25"/>
      <c r="C11" s="27" t="s">
        <v>70</v>
      </c>
      <c r="D11" s="35" t="s">
        <v>72</v>
      </c>
      <c r="E11" s="33" t="s">
        <v>89</v>
      </c>
    </row>
    <row r="12" spans="1:7" x14ac:dyDescent="0.3">
      <c r="A12" s="25" t="s">
        <v>53</v>
      </c>
      <c r="C12" s="40" t="s">
        <v>71</v>
      </c>
      <c r="E12" s="33" t="s">
        <v>90</v>
      </c>
    </row>
    <row r="13" spans="1:7" ht="15" thickBot="1" x14ac:dyDescent="0.35">
      <c r="A13" s="25" t="s">
        <v>54</v>
      </c>
      <c r="C13" s="41" t="s">
        <v>72</v>
      </c>
      <c r="E13" s="33" t="s">
        <v>91</v>
      </c>
    </row>
    <row r="14" spans="1:7" x14ac:dyDescent="0.3">
      <c r="A14" s="53" t="s">
        <v>55</v>
      </c>
      <c r="E14" s="33" t="s">
        <v>65</v>
      </c>
    </row>
    <row r="15" spans="1:7" ht="15" thickBot="1" x14ac:dyDescent="0.35">
      <c r="A15" s="26" t="s">
        <v>56</v>
      </c>
      <c r="E15" s="33" t="s">
        <v>67</v>
      </c>
    </row>
    <row r="16" spans="1:7" x14ac:dyDescent="0.3">
      <c r="E16" s="33" t="s">
        <v>92</v>
      </c>
    </row>
    <row r="17" spans="1:5" x14ac:dyDescent="0.3">
      <c r="E17" s="33" t="s">
        <v>93</v>
      </c>
    </row>
    <row r="18" spans="1:5" x14ac:dyDescent="0.3">
      <c r="B18" s="30"/>
      <c r="C18" s="31"/>
      <c r="E18" s="33" t="s">
        <v>94</v>
      </c>
    </row>
    <row r="19" spans="1:5" x14ac:dyDescent="0.3">
      <c r="B19" s="30"/>
      <c r="C19" s="30"/>
      <c r="E19" s="33" t="s">
        <v>95</v>
      </c>
    </row>
    <row r="20" spans="1:5" x14ac:dyDescent="0.3">
      <c r="B20" s="30"/>
      <c r="C20" s="30"/>
      <c r="E20" s="33"/>
    </row>
    <row r="21" spans="1:5" ht="15" thickBot="1" x14ac:dyDescent="0.35">
      <c r="B21" s="30"/>
      <c r="C21" s="30"/>
      <c r="E21" s="34"/>
    </row>
    <row r="22" spans="1:5" x14ac:dyDescent="0.3">
      <c r="A22" s="30"/>
      <c r="B22" s="30"/>
      <c r="C22" s="30"/>
    </row>
    <row r="23" spans="1:5" x14ac:dyDescent="0.3">
      <c r="A23" s="30"/>
      <c r="B23" s="30"/>
      <c r="C23" s="30"/>
    </row>
    <row r="24" spans="1:5" x14ac:dyDescent="0.3">
      <c r="A24" s="30"/>
      <c r="B24" s="30"/>
      <c r="C24" s="30"/>
    </row>
    <row r="25" spans="1:5" x14ac:dyDescent="0.3">
      <c r="A25" s="30"/>
      <c r="B25" s="30"/>
      <c r="C25" s="30"/>
    </row>
    <row r="26" spans="1:5" x14ac:dyDescent="0.3">
      <c r="A26" s="30"/>
      <c r="B26" s="30"/>
      <c r="C26" s="30"/>
    </row>
    <row r="27" spans="1:5" x14ac:dyDescent="0.3">
      <c r="A27" s="30"/>
      <c r="B27" s="30"/>
      <c r="C27" s="30"/>
    </row>
    <row r="28" spans="1:5" x14ac:dyDescent="0.3">
      <c r="A28" s="30"/>
      <c r="B28" s="30"/>
      <c r="C28" s="30"/>
    </row>
    <row r="29" spans="1:5" x14ac:dyDescent="0.3">
      <c r="A29" s="31"/>
      <c r="B29" s="30"/>
      <c r="C29" s="30"/>
    </row>
    <row r="30" spans="1:5" x14ac:dyDescent="0.3">
      <c r="A30" s="30"/>
      <c r="B30" s="30"/>
      <c r="C30" s="30"/>
    </row>
    <row r="31" spans="1:5" x14ac:dyDescent="0.3">
      <c r="A31" s="30"/>
      <c r="B31" s="30"/>
      <c r="C31" s="30"/>
    </row>
    <row r="32" spans="1:5" x14ac:dyDescent="0.3">
      <c r="A32" s="30"/>
      <c r="B32" s="30"/>
      <c r="C32" s="30"/>
    </row>
    <row r="33" spans="1:3" x14ac:dyDescent="0.3">
      <c r="A33" s="30"/>
      <c r="B33" s="30"/>
      <c r="C33" s="30"/>
    </row>
    <row r="34" spans="1:3" x14ac:dyDescent="0.3">
      <c r="A34" s="30"/>
      <c r="B34" s="30"/>
      <c r="C34" s="30"/>
    </row>
    <row r="35" spans="1:3" x14ac:dyDescent="0.3">
      <c r="A35" s="30"/>
      <c r="B35" s="30"/>
      <c r="C35" s="30"/>
    </row>
    <row r="36" spans="1:3" x14ac:dyDescent="0.3">
      <c r="A36" s="30"/>
      <c r="B36" s="30"/>
      <c r="C36" s="30"/>
    </row>
    <row r="37" spans="1:3" x14ac:dyDescent="0.3">
      <c r="A37" s="30"/>
      <c r="B37" s="30"/>
      <c r="C37" s="30"/>
    </row>
    <row r="38" spans="1:3" x14ac:dyDescent="0.3">
      <c r="A38" s="30"/>
      <c r="B38" s="30"/>
      <c r="C38" s="30"/>
    </row>
    <row r="39" spans="1:3" x14ac:dyDescent="0.3">
      <c r="A39" s="30"/>
      <c r="B39" s="30"/>
      <c r="C39" s="30"/>
    </row>
    <row r="40" spans="1:3" x14ac:dyDescent="0.3">
      <c r="A40" s="31"/>
      <c r="B40" s="30"/>
      <c r="C40" s="30"/>
    </row>
    <row r="41" spans="1:3" x14ac:dyDescent="0.3">
      <c r="A41" s="30"/>
      <c r="B41" s="30"/>
      <c r="C41" s="30"/>
    </row>
    <row r="42" spans="1:3" x14ac:dyDescent="0.3">
      <c r="A42" s="30"/>
      <c r="B42" s="30"/>
      <c r="C42" s="30"/>
    </row>
    <row r="43" spans="1:3" x14ac:dyDescent="0.3">
      <c r="A43" s="30"/>
      <c r="B43" s="30"/>
      <c r="C43" s="30"/>
    </row>
    <row r="44" spans="1:3" x14ac:dyDescent="0.3">
      <c r="A44" s="30"/>
      <c r="B44" s="30"/>
      <c r="C44" s="30"/>
    </row>
    <row r="45" spans="1:3" x14ac:dyDescent="0.3">
      <c r="A45" s="30"/>
      <c r="B45" s="30"/>
      <c r="C45" s="30"/>
    </row>
    <row r="46" spans="1:3" x14ac:dyDescent="0.3">
      <c r="A46" s="30"/>
      <c r="B46" s="30"/>
      <c r="C46" s="30"/>
    </row>
    <row r="47" spans="1:3" x14ac:dyDescent="0.3">
      <c r="A47" s="30"/>
      <c r="B47" s="30"/>
      <c r="C47" s="30"/>
    </row>
    <row r="48" spans="1:3" x14ac:dyDescent="0.3">
      <c r="A48" s="30"/>
      <c r="B48" s="30"/>
      <c r="C48" s="30"/>
    </row>
    <row r="49" spans="1:3" x14ac:dyDescent="0.3">
      <c r="A49" s="30"/>
      <c r="B49" s="30"/>
      <c r="C49" s="30"/>
    </row>
    <row r="50" spans="1:3" x14ac:dyDescent="0.3">
      <c r="A50" s="30"/>
      <c r="B50" s="30"/>
      <c r="C50" s="30"/>
    </row>
    <row r="51" spans="1:3" x14ac:dyDescent="0.3">
      <c r="A51" s="30"/>
      <c r="B51" s="30"/>
      <c r="C51" s="30"/>
    </row>
    <row r="52" spans="1:3" x14ac:dyDescent="0.3">
      <c r="A52" s="31"/>
      <c r="B52" s="30"/>
      <c r="C52" s="30"/>
    </row>
    <row r="53" spans="1:3" x14ac:dyDescent="0.3">
      <c r="A53" s="30"/>
      <c r="B53" s="30"/>
      <c r="C53" s="30"/>
    </row>
    <row r="54" spans="1:3" x14ac:dyDescent="0.3">
      <c r="A54" s="30"/>
      <c r="B54" s="30"/>
      <c r="C54" s="30"/>
    </row>
    <row r="55" spans="1:3" x14ac:dyDescent="0.3">
      <c r="A55" s="30"/>
      <c r="B55" s="30"/>
      <c r="C55" s="30"/>
    </row>
    <row r="56" spans="1:3" x14ac:dyDescent="0.3">
      <c r="A56" s="30"/>
      <c r="B56" s="30"/>
      <c r="C56" s="30"/>
    </row>
    <row r="57" spans="1:3" x14ac:dyDescent="0.3">
      <c r="A57" s="30"/>
      <c r="B57" s="30"/>
      <c r="C57" s="30"/>
    </row>
    <row r="58" spans="1:3" x14ac:dyDescent="0.3">
      <c r="A58" s="30"/>
      <c r="B58" s="30"/>
      <c r="C58" s="30"/>
    </row>
    <row r="59" spans="1:3" x14ac:dyDescent="0.3">
      <c r="A59" s="30"/>
      <c r="B59" s="30"/>
      <c r="C59" s="30"/>
    </row>
    <row r="60" spans="1:3" x14ac:dyDescent="0.3">
      <c r="A60" s="30"/>
      <c r="B60" s="30"/>
      <c r="C60" s="30"/>
    </row>
    <row r="61" spans="1:3" x14ac:dyDescent="0.3">
      <c r="A61" s="30"/>
      <c r="B61" s="30"/>
      <c r="C61" s="30"/>
    </row>
    <row r="62" spans="1:3" x14ac:dyDescent="0.3">
      <c r="A62" s="31"/>
      <c r="B62" s="30"/>
      <c r="C62" s="30"/>
    </row>
    <row r="63" spans="1:3" x14ac:dyDescent="0.3">
      <c r="A63" s="30"/>
      <c r="B63" s="30"/>
      <c r="C63" s="30"/>
    </row>
    <row r="64" spans="1:3" x14ac:dyDescent="0.3">
      <c r="A64" s="30"/>
      <c r="B64" s="30"/>
      <c r="C64" s="30"/>
    </row>
    <row r="65" spans="1:3" x14ac:dyDescent="0.3">
      <c r="A65" s="30"/>
      <c r="B65" s="30"/>
      <c r="C65" s="30"/>
    </row>
    <row r="66" spans="1:3" x14ac:dyDescent="0.3">
      <c r="A66" s="30"/>
      <c r="B66" s="30"/>
      <c r="C66" s="30"/>
    </row>
    <row r="67" spans="1:3" x14ac:dyDescent="0.3">
      <c r="A67" s="30"/>
      <c r="B67" s="30"/>
      <c r="C67" s="30"/>
    </row>
    <row r="68" spans="1:3" x14ac:dyDescent="0.3">
      <c r="A68" s="30"/>
      <c r="B68" s="30"/>
      <c r="C68" s="30"/>
    </row>
    <row r="69" spans="1:3" x14ac:dyDescent="0.3">
      <c r="A69" s="30"/>
      <c r="B69" s="30"/>
      <c r="C69" s="30"/>
    </row>
    <row r="70" spans="1:3" x14ac:dyDescent="0.3">
      <c r="A70" s="30"/>
      <c r="B70" s="30"/>
      <c r="C70" s="30"/>
    </row>
    <row r="71" spans="1:3" x14ac:dyDescent="0.3">
      <c r="A71" s="30"/>
      <c r="B71" s="30"/>
      <c r="C71" s="30"/>
    </row>
    <row r="72" spans="1:3" x14ac:dyDescent="0.3">
      <c r="A72" s="30"/>
      <c r="B72" s="30"/>
      <c r="C72" s="30"/>
    </row>
    <row r="73" spans="1:3" x14ac:dyDescent="0.3">
      <c r="A73" s="30"/>
      <c r="B73" s="30"/>
      <c r="C73" s="30"/>
    </row>
    <row r="74" spans="1:3" x14ac:dyDescent="0.3">
      <c r="A74" s="30"/>
      <c r="B74" s="30"/>
      <c r="C74" s="30"/>
    </row>
    <row r="75" spans="1:3" x14ac:dyDescent="0.3">
      <c r="A75" s="30"/>
      <c r="B75" s="30"/>
      <c r="C75" s="30"/>
    </row>
    <row r="76" spans="1:3" x14ac:dyDescent="0.3">
      <c r="A76" s="30"/>
      <c r="B76" s="30"/>
      <c r="C76" s="30"/>
    </row>
    <row r="77" spans="1:3" x14ac:dyDescent="0.3">
      <c r="A77" s="30"/>
      <c r="B77" s="30"/>
      <c r="C77" s="30"/>
    </row>
    <row r="78" spans="1:3" x14ac:dyDescent="0.3">
      <c r="A78" s="30"/>
      <c r="B78" s="30"/>
      <c r="C78" s="30"/>
    </row>
    <row r="79" spans="1:3" x14ac:dyDescent="0.3">
      <c r="A79" s="30"/>
      <c r="B79" s="30"/>
      <c r="C79" s="30"/>
    </row>
    <row r="80" spans="1:3" x14ac:dyDescent="0.3">
      <c r="A80" s="30"/>
      <c r="B80" s="30"/>
      <c r="C80" s="30"/>
    </row>
    <row r="81" spans="1:3" x14ac:dyDescent="0.3">
      <c r="A81" s="30"/>
      <c r="B81" s="30"/>
      <c r="C81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>
      <selection activeCell="A10" sqref="A10"/>
    </sheetView>
  </sheetViews>
  <sheetFormatPr baseColWidth="10" defaultRowHeight="14.4" x14ac:dyDescent="0.3"/>
  <cols>
    <col min="4" max="4" width="15.21875" bestFit="1" customWidth="1"/>
  </cols>
  <sheetData>
    <row r="1" spans="1:7" x14ac:dyDescent="0.3">
      <c r="A1" s="19" t="s">
        <v>0</v>
      </c>
      <c r="C1" s="1" t="s">
        <v>14</v>
      </c>
      <c r="D1" s="1" t="s">
        <v>40</v>
      </c>
      <c r="E1" s="7"/>
      <c r="F1" s="7"/>
      <c r="G1" s="7"/>
    </row>
    <row r="2" spans="1:7" x14ac:dyDescent="0.3">
      <c r="A2" s="19" t="s">
        <v>1</v>
      </c>
      <c r="C2" s="1" t="s">
        <v>13</v>
      </c>
      <c r="D2" s="1" t="s">
        <v>39</v>
      </c>
      <c r="E2" s="7"/>
      <c r="F2" s="7"/>
      <c r="G2" s="7"/>
    </row>
    <row r="3" spans="1:7" x14ac:dyDescent="0.3">
      <c r="A3" s="19" t="s">
        <v>2</v>
      </c>
      <c r="C3" s="1" t="s">
        <v>15</v>
      </c>
      <c r="D3" s="1" t="s">
        <v>38</v>
      </c>
      <c r="E3" s="7"/>
      <c r="F3" s="8"/>
      <c r="G3" s="8"/>
    </row>
    <row r="4" spans="1:7" x14ac:dyDescent="0.3">
      <c r="A4" s="19" t="s">
        <v>3</v>
      </c>
      <c r="C4" s="1" t="s">
        <v>16</v>
      </c>
      <c r="D4" s="1"/>
      <c r="E4" s="7"/>
      <c r="F4" s="7"/>
      <c r="G4" s="7"/>
    </row>
    <row r="5" spans="1:7" x14ac:dyDescent="0.3">
      <c r="A5" s="19" t="s">
        <v>4</v>
      </c>
      <c r="C5" s="1" t="s">
        <v>17</v>
      </c>
      <c r="D5" s="1"/>
      <c r="E5" s="7"/>
      <c r="F5" s="7"/>
      <c r="G5" s="7"/>
    </row>
    <row r="6" spans="1:7" x14ac:dyDescent="0.3">
      <c r="A6" s="19" t="s">
        <v>5</v>
      </c>
      <c r="C6" s="1" t="s">
        <v>18</v>
      </c>
      <c r="D6" s="1"/>
      <c r="E6" s="7"/>
      <c r="F6" s="8"/>
      <c r="G6" s="7"/>
    </row>
    <row r="7" spans="1:7" x14ac:dyDescent="0.3">
      <c r="A7" s="19" t="s">
        <v>6</v>
      </c>
      <c r="C7" s="1" t="s">
        <v>19</v>
      </c>
      <c r="D7" s="1"/>
      <c r="E7" s="9"/>
      <c r="F7" s="8"/>
      <c r="G7" s="7"/>
    </row>
    <row r="8" spans="1:7" x14ac:dyDescent="0.3">
      <c r="A8" s="19" t="s">
        <v>7</v>
      </c>
      <c r="C8" s="1" t="s">
        <v>20</v>
      </c>
      <c r="D8" s="1"/>
      <c r="E8" s="7"/>
      <c r="F8" s="7"/>
      <c r="G8" s="7"/>
    </row>
    <row r="9" spans="1:7" x14ac:dyDescent="0.3">
      <c r="A9" s="19" t="s">
        <v>8</v>
      </c>
      <c r="C9" s="1" t="s">
        <v>21</v>
      </c>
      <c r="D9" s="1"/>
      <c r="E9" s="7"/>
      <c r="F9" s="8"/>
      <c r="G9" s="7"/>
    </row>
    <row r="10" spans="1:7" x14ac:dyDescent="0.3">
      <c r="A10" s="19" t="s">
        <v>9</v>
      </c>
      <c r="C10" s="1" t="s">
        <v>22</v>
      </c>
      <c r="D10" s="1"/>
      <c r="E10" s="7"/>
      <c r="F10" s="8"/>
      <c r="G10" s="7"/>
    </row>
    <row r="11" spans="1:7" x14ac:dyDescent="0.3">
      <c r="A11" s="19" t="s">
        <v>10</v>
      </c>
      <c r="C11" s="1" t="s">
        <v>23</v>
      </c>
      <c r="D11" s="1"/>
      <c r="E11" s="9"/>
      <c r="F11" s="7"/>
      <c r="G11" s="7"/>
    </row>
    <row r="12" spans="1:7" x14ac:dyDescent="0.3">
      <c r="A12" s="19" t="s">
        <v>11</v>
      </c>
      <c r="C12" s="1" t="s">
        <v>24</v>
      </c>
      <c r="D12" s="1"/>
      <c r="E12" s="9"/>
      <c r="F12" s="7"/>
      <c r="G12" s="7"/>
    </row>
    <row r="13" spans="1:7" x14ac:dyDescent="0.3">
      <c r="E13" s="7"/>
      <c r="F13" s="8"/>
      <c r="G13" s="7"/>
    </row>
    <row r="14" spans="1:7" x14ac:dyDescent="0.3">
      <c r="E14" s="9"/>
      <c r="F14" s="8"/>
      <c r="G14" s="7"/>
    </row>
    <row r="15" spans="1:7" x14ac:dyDescent="0.3">
      <c r="E15" s="9"/>
      <c r="F15" s="7"/>
      <c r="G15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workbookViewId="0">
      <selection activeCell="B16" sqref="B16"/>
    </sheetView>
  </sheetViews>
  <sheetFormatPr baseColWidth="10" defaultRowHeight="14.4" x14ac:dyDescent="0.3"/>
  <cols>
    <col min="1" max="1" width="18.5546875" customWidth="1"/>
  </cols>
  <sheetData>
    <row r="1" spans="1:5" ht="15" thickBot="1" x14ac:dyDescent="0.35">
      <c r="A1" s="3" t="s">
        <v>25</v>
      </c>
      <c r="B1" s="22">
        <f ca="1">YEAR(TODAY())</f>
        <v>2022</v>
      </c>
      <c r="C1" s="4"/>
    </row>
    <row r="2" spans="1:5" ht="15" thickBot="1" x14ac:dyDescent="0.35">
      <c r="A2" s="4"/>
      <c r="B2" s="4"/>
      <c r="C2" s="4"/>
    </row>
    <row r="3" spans="1:5" x14ac:dyDescent="0.3">
      <c r="A3" s="5" t="s">
        <v>26</v>
      </c>
      <c r="B3" s="16">
        <f ca="1">DATE($B$1, 1, 1)</f>
        <v>44562</v>
      </c>
      <c r="C3" s="8"/>
      <c r="D3" s="21"/>
      <c r="E3" s="2">
        <f ca="1">DATE(B1,1,1)</f>
        <v>44562</v>
      </c>
    </row>
    <row r="4" spans="1:5" x14ac:dyDescent="0.3">
      <c r="A4" s="6" t="s">
        <v>27</v>
      </c>
      <c r="B4" s="17">
        <f ca="1">ROUND(DATE($B$1, 4, MOD(234-11*MOD($B$1, 19), 30))/7,)*7-6</f>
        <v>44668</v>
      </c>
      <c r="C4" s="8"/>
      <c r="D4" s="21"/>
      <c r="E4" s="2">
        <f ca="1">DATE(B1,2,1)</f>
        <v>44593</v>
      </c>
    </row>
    <row r="5" spans="1:5" x14ac:dyDescent="0.3">
      <c r="A5" s="6" t="s">
        <v>28</v>
      </c>
      <c r="B5" s="17">
        <f ca="1">B4+1</f>
        <v>44669</v>
      </c>
      <c r="C5" s="8"/>
      <c r="D5" s="2"/>
      <c r="E5" s="2">
        <f ca="1">DATE(B1,3,1)</f>
        <v>44621</v>
      </c>
    </row>
    <row r="6" spans="1:5" x14ac:dyDescent="0.3">
      <c r="A6" s="6" t="s">
        <v>29</v>
      </c>
      <c r="B6" s="17">
        <f ca="1">DATE($B$1, 5, 1)</f>
        <v>44682</v>
      </c>
      <c r="C6" s="8"/>
      <c r="D6" s="21"/>
      <c r="E6" s="2">
        <f ca="1">DATE(B1,4,1)</f>
        <v>44652</v>
      </c>
    </row>
    <row r="7" spans="1:5" x14ac:dyDescent="0.3">
      <c r="A7" s="11">
        <v>44689</v>
      </c>
      <c r="B7" s="17">
        <f ca="1">DATE($B$1, 5, 8)</f>
        <v>44689</v>
      </c>
      <c r="C7" s="7"/>
      <c r="D7" s="21"/>
      <c r="E7" s="2">
        <f ca="1">DATE(B1,5,1)</f>
        <v>44682</v>
      </c>
    </row>
    <row r="8" spans="1:5" x14ac:dyDescent="0.3">
      <c r="A8" s="6" t="s">
        <v>30</v>
      </c>
      <c r="B8" s="17">
        <f ca="1">B4+39</f>
        <v>44707</v>
      </c>
      <c r="C8" s="7"/>
      <c r="D8" s="21"/>
      <c r="E8" s="2">
        <f ca="1">DATE(B1,6,1)</f>
        <v>44713</v>
      </c>
    </row>
    <row r="9" spans="1:5" x14ac:dyDescent="0.3">
      <c r="A9" s="6" t="s">
        <v>31</v>
      </c>
      <c r="B9" s="17">
        <f ca="1">B4+49</f>
        <v>44717</v>
      </c>
      <c r="C9" s="7"/>
      <c r="D9" s="21"/>
      <c r="E9" s="2">
        <f ca="1">DATE(B1,7,1)</f>
        <v>44743</v>
      </c>
    </row>
    <row r="10" spans="1:5" x14ac:dyDescent="0.3">
      <c r="A10" s="6" t="s">
        <v>32</v>
      </c>
      <c r="B10" s="17">
        <f ca="1">B4+50</f>
        <v>44718</v>
      </c>
      <c r="C10" s="7"/>
      <c r="D10" s="21"/>
      <c r="E10" s="2">
        <f ca="1">DATE(B1,8,1)</f>
        <v>44774</v>
      </c>
    </row>
    <row r="11" spans="1:5" x14ac:dyDescent="0.3">
      <c r="A11" s="12">
        <v>44756</v>
      </c>
      <c r="B11" s="17">
        <f ca="1">DATE($B$1, 7, 14)</f>
        <v>44756</v>
      </c>
      <c r="C11" s="7"/>
      <c r="D11" s="21"/>
      <c r="E11" s="2">
        <f ca="1">DATE(B1,9,1)</f>
        <v>44805</v>
      </c>
    </row>
    <row r="12" spans="1:5" x14ac:dyDescent="0.3">
      <c r="A12" s="13">
        <v>44788</v>
      </c>
      <c r="B12" s="17">
        <f ca="1">DATE($B$1, 8, 15)</f>
        <v>44788</v>
      </c>
      <c r="C12" s="7"/>
      <c r="D12" s="21"/>
      <c r="E12" s="2">
        <f ca="1">DATE(B1,10,1)</f>
        <v>44835</v>
      </c>
    </row>
    <row r="13" spans="1:5" x14ac:dyDescent="0.3">
      <c r="A13" s="10" t="s">
        <v>33</v>
      </c>
      <c r="B13" s="17">
        <f ca="1">DATE($B$1, 11, 1)</f>
        <v>44866</v>
      </c>
      <c r="C13" s="7"/>
      <c r="D13" s="21"/>
      <c r="E13" s="2">
        <f ca="1">DATE(B1,11,1)</f>
        <v>44866</v>
      </c>
    </row>
    <row r="14" spans="1:5" x14ac:dyDescent="0.3">
      <c r="A14" s="14">
        <v>44876</v>
      </c>
      <c r="B14" s="17">
        <f ca="1">DATE($B$1, 11, 11)</f>
        <v>44876</v>
      </c>
      <c r="C14" s="7"/>
      <c r="D14" s="21"/>
      <c r="E14" s="2">
        <f ca="1">DATE(B1,12,1)</f>
        <v>44896</v>
      </c>
    </row>
    <row r="15" spans="1:5" ht="15" thickBot="1" x14ac:dyDescent="0.35">
      <c r="A15" s="15">
        <v>44920</v>
      </c>
      <c r="B15" s="18">
        <f ca="1">DATE($B$1, 12, 25)</f>
        <v>44920</v>
      </c>
      <c r="C15" s="7"/>
      <c r="D15" s="21"/>
      <c r="E15" s="2"/>
    </row>
    <row r="18" spans="2:2" x14ac:dyDescent="0.3">
      <c r="B18" s="1"/>
    </row>
    <row r="19" spans="2:2" x14ac:dyDescent="0.3">
      <c r="B19" s="1"/>
    </row>
    <row r="20" spans="2:2" x14ac:dyDescent="0.3">
      <c r="B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LISTE DES EMPLOYES</vt:lpstr>
      <vt:lpstr>MOIS ANNEES</vt:lpstr>
      <vt:lpstr>JOURS FERIES</vt:lpstr>
    </vt:vector>
  </TitlesOfParts>
  <Company>LUVICA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TMARYLVC LUVICA</dc:creator>
  <cp:lastModifiedBy>TMARYLVC LUVICA</cp:lastModifiedBy>
  <cp:lastPrinted>2022-09-06T15:22:53Z</cp:lastPrinted>
  <dcterms:created xsi:type="dcterms:W3CDTF">2022-03-23T08:34:47Z</dcterms:created>
  <dcterms:modified xsi:type="dcterms:W3CDTF">2022-09-07T06:33:34Z</dcterms:modified>
</cp:coreProperties>
</file>