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.astic\Downloads\"/>
    </mc:Choice>
  </mc:AlternateContent>
  <xr:revisionPtr revIDLastSave="0" documentId="8_{C9970408-BB8B-4795-B9D3-2CE56F2F01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ENDRIER" sheetId="6" r:id="rId1"/>
    <sheet name="BASE DE DONNEES TTES LES INFOS" sheetId="9" r:id="rId2"/>
  </sheets>
  <definedNames>
    <definedName name="_xlnm._FilterDatabase" localSheetId="1" hidden="1">'BASE DE DONNEES TTES LES INFOS'!$A$2:$J$2</definedName>
    <definedName name="_REGION__">#REF!</definedName>
    <definedName name="CLIENT">#REF!</definedName>
    <definedName name="CLIENT__REGION__AGENTS">#REF!</definedName>
    <definedName name="DEPENSER_MOINS_1_GV___MIXTE">#REF!</definedName>
    <definedName name="Nom_de_l_Offre">#REF!</definedName>
    <definedName name="SCACHAP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6" i="6" l="1"/>
  <c r="C18" i="6"/>
  <c r="C15" i="6"/>
  <c r="C17" i="6"/>
  <c r="C14" i="6"/>
  <c r="C19" i="6"/>
  <c r="C13" i="6"/>
  <c r="G13" i="6" s="1"/>
  <c r="C12" i="6"/>
  <c r="G12" i="6" s="1"/>
  <c r="E12" i="6"/>
  <c r="D12" i="6"/>
  <c r="I12" i="6" l="1"/>
  <c r="K12" i="6"/>
  <c r="J12" i="6"/>
  <c r="F12" i="6"/>
  <c r="H12" i="6"/>
  <c r="N21" i="6" l="1"/>
  <c r="N2" i="6" l="1"/>
  <c r="M6" i="6" s="1"/>
  <c r="E3" i="6" l="1"/>
  <c r="K14" i="6" l="1"/>
  <c r="K15" i="6"/>
  <c r="D19" i="6"/>
  <c r="E19" i="6"/>
  <c r="K16" i="6"/>
  <c r="K17" i="6"/>
  <c r="K13" i="6"/>
  <c r="K19" i="6"/>
  <c r="K18" i="6"/>
  <c r="E13" i="6"/>
  <c r="D15" i="6"/>
  <c r="D18" i="6"/>
  <c r="E14" i="6"/>
  <c r="D16" i="6"/>
  <c r="D17" i="6"/>
  <c r="E15" i="6"/>
  <c r="E16" i="6"/>
  <c r="D13" i="6"/>
  <c r="E18" i="6"/>
  <c r="D14" i="6"/>
  <c r="E17" i="6"/>
  <c r="C7" i="6"/>
  <c r="E7" i="6"/>
  <c r="D7" i="6"/>
  <c r="M5" i="6"/>
  <c r="N6" i="6"/>
  <c r="N9" i="6" s="1"/>
  <c r="F7" i="6" l="1"/>
  <c r="I7" i="6"/>
  <c r="G7" i="6"/>
  <c r="J7" i="6"/>
  <c r="H7" i="6"/>
  <c r="K7" i="6"/>
  <c r="I19" i="6"/>
  <c r="G19" i="6"/>
  <c r="H19" i="6"/>
  <c r="F19" i="6"/>
  <c r="J19" i="6"/>
  <c r="F13" i="6"/>
  <c r="J13" i="6"/>
  <c r="I13" i="6"/>
  <c r="H13" i="6"/>
  <c r="H17" i="6"/>
  <c r="G17" i="6"/>
  <c r="F17" i="6"/>
  <c r="J17" i="6"/>
  <c r="I17" i="6"/>
  <c r="I16" i="6"/>
  <c r="G16" i="6"/>
  <c r="F16" i="6"/>
  <c r="J16" i="6"/>
  <c r="H16" i="6"/>
  <c r="H14" i="6"/>
  <c r="G14" i="6"/>
  <c r="F14" i="6"/>
  <c r="J14" i="6"/>
  <c r="I14" i="6"/>
  <c r="G15" i="6"/>
  <c r="F15" i="6"/>
  <c r="J15" i="6"/>
  <c r="H15" i="6"/>
  <c r="I15" i="6"/>
  <c r="J18" i="6"/>
  <c r="I18" i="6"/>
  <c r="H18" i="6"/>
  <c r="G18" i="6"/>
  <c r="F18" i="6"/>
  <c r="N5" i="6"/>
  <c r="O6" i="6"/>
  <c r="O9" i="6" s="1"/>
  <c r="O11" i="6" l="1"/>
  <c r="N11" i="6"/>
  <c r="M11" i="6"/>
  <c r="O17" i="6"/>
  <c r="N17" i="6"/>
  <c r="M17" i="6"/>
  <c r="O13" i="6"/>
  <c r="N13" i="6"/>
  <c r="M13" i="6"/>
  <c r="N18" i="6"/>
  <c r="M18" i="6"/>
  <c r="O18" i="6"/>
  <c r="N12" i="6"/>
  <c r="M12" i="6"/>
  <c r="O12" i="6"/>
  <c r="N16" i="6"/>
  <c r="M16" i="6"/>
  <c r="O16" i="6"/>
  <c r="O19" i="6"/>
  <c r="N19" i="6"/>
  <c r="M19" i="6"/>
  <c r="O7" i="6"/>
  <c r="N7" i="6"/>
  <c r="M7" i="6"/>
  <c r="O15" i="6"/>
  <c r="N15" i="6"/>
  <c r="M15" i="6"/>
  <c r="N8" i="6"/>
  <c r="O8" i="6"/>
  <c r="N10" i="6"/>
  <c r="O10" i="6"/>
  <c r="N14" i="6"/>
  <c r="M14" i="6"/>
  <c r="O14" i="6"/>
  <c r="O5" i="6"/>
  <c r="P6" i="6"/>
  <c r="P9" i="6" s="1"/>
  <c r="P12" i="6" l="1"/>
  <c r="P15" i="6"/>
  <c r="P19" i="6"/>
  <c r="P13" i="6"/>
  <c r="P8" i="6"/>
  <c r="P10" i="6"/>
  <c r="P16" i="6"/>
  <c r="P18" i="6"/>
  <c r="P14" i="6"/>
  <c r="P7" i="6"/>
  <c r="P17" i="6"/>
  <c r="P5" i="6"/>
  <c r="Q6" i="6"/>
  <c r="Q13" i="6" l="1"/>
  <c r="Q19" i="6"/>
  <c r="Q15" i="6"/>
  <c r="Q7" i="6"/>
  <c r="Q12" i="6"/>
  <c r="Q17" i="6"/>
  <c r="Q14" i="6"/>
  <c r="Q11" i="6"/>
  <c r="Q18" i="6"/>
  <c r="Q16" i="6"/>
  <c r="Q10" i="6"/>
  <c r="Q5" i="6"/>
  <c r="R6" i="6"/>
  <c r="R7" i="6" l="1"/>
  <c r="R15" i="6"/>
  <c r="R12" i="6"/>
  <c r="R16" i="6"/>
  <c r="R17" i="6"/>
  <c r="R18" i="6"/>
  <c r="R14" i="6"/>
  <c r="R10" i="6"/>
  <c r="R13" i="6"/>
  <c r="R19" i="6"/>
  <c r="R5" i="6"/>
  <c r="S6" i="6"/>
  <c r="S12" i="6" l="1"/>
  <c r="S11" i="6"/>
  <c r="S17" i="6"/>
  <c r="S14" i="6"/>
  <c r="S18" i="6"/>
  <c r="S16" i="6"/>
  <c r="S7" i="6"/>
  <c r="S13" i="6"/>
  <c r="S19" i="6"/>
  <c r="S15" i="6"/>
  <c r="S10" i="6"/>
  <c r="S5" i="6"/>
  <c r="T6" i="6"/>
  <c r="T11" i="6" l="1"/>
  <c r="T17" i="6"/>
  <c r="T14" i="6"/>
  <c r="T18" i="6"/>
  <c r="T16" i="6"/>
  <c r="T7" i="6"/>
  <c r="T13" i="6"/>
  <c r="T19" i="6"/>
  <c r="T15" i="6"/>
  <c r="T12" i="6"/>
  <c r="T10" i="6"/>
  <c r="T5" i="6"/>
  <c r="U6" i="6"/>
  <c r="U18" i="6" l="1"/>
  <c r="U16" i="6"/>
  <c r="U11" i="6"/>
  <c r="U17" i="6"/>
  <c r="U10" i="6"/>
  <c r="U12" i="6"/>
  <c r="U19" i="6"/>
  <c r="U15" i="6"/>
  <c r="U7" i="6"/>
  <c r="U13" i="6"/>
  <c r="U14" i="6"/>
  <c r="U5" i="6"/>
  <c r="V6" i="6"/>
  <c r="V7" i="6" l="1"/>
  <c r="V11" i="6"/>
  <c r="V17" i="6"/>
  <c r="V10" i="6"/>
  <c r="V12" i="6"/>
  <c r="V13" i="6"/>
  <c r="V19" i="6"/>
  <c r="V15" i="6"/>
  <c r="V14" i="6"/>
  <c r="V18" i="6"/>
  <c r="V16" i="6"/>
  <c r="V5" i="6"/>
  <c r="W6" i="6"/>
  <c r="W8" i="6" l="1"/>
  <c r="W9" i="6"/>
  <c r="W11" i="6"/>
  <c r="W17" i="6"/>
  <c r="W12" i="6"/>
  <c r="W7" i="6"/>
  <c r="W10" i="6"/>
  <c r="W14" i="6"/>
  <c r="W13" i="6"/>
  <c r="W19" i="6"/>
  <c r="W15" i="6"/>
  <c r="W18" i="6"/>
  <c r="W16" i="6"/>
  <c r="W5" i="6"/>
  <c r="X6" i="6"/>
  <c r="X19" i="6" l="1"/>
  <c r="X7" i="6"/>
  <c r="X12" i="6"/>
  <c r="X13" i="6"/>
  <c r="X15" i="6"/>
  <c r="X10" i="6"/>
  <c r="X18" i="6"/>
  <c r="X16" i="6"/>
  <c r="X14" i="6"/>
  <c r="X17" i="6"/>
  <c r="Y6" i="6"/>
  <c r="X5" i="6"/>
  <c r="Y13" i="6" l="1"/>
  <c r="Y19" i="6"/>
  <c r="Y15" i="6"/>
  <c r="Y18" i="6"/>
  <c r="Y16" i="6"/>
  <c r="Y14" i="6"/>
  <c r="Y17" i="6"/>
  <c r="Y10" i="6"/>
  <c r="Y12" i="6"/>
  <c r="Y7" i="6"/>
  <c r="Y5" i="6"/>
  <c r="Z6" i="6"/>
  <c r="Z18" i="6" l="1"/>
  <c r="Z16" i="6"/>
  <c r="Z14" i="6"/>
  <c r="Z7" i="6"/>
  <c r="Z11" i="6"/>
  <c r="Z17" i="6"/>
  <c r="Z12" i="6"/>
  <c r="Z10" i="6"/>
  <c r="Z13" i="6"/>
  <c r="Z19" i="6"/>
  <c r="Z15" i="6"/>
  <c r="Z5" i="6"/>
  <c r="AA6" i="6"/>
  <c r="AA11" i="6" l="1"/>
  <c r="AA18" i="6"/>
  <c r="AA10" i="6"/>
  <c r="AA17" i="6"/>
  <c r="AA12" i="6"/>
  <c r="AA16" i="6"/>
  <c r="AA13" i="6"/>
  <c r="AA19" i="6"/>
  <c r="AA15" i="6"/>
  <c r="AA7" i="6"/>
  <c r="AA14" i="6"/>
  <c r="AB6" i="6"/>
  <c r="AA5" i="6"/>
  <c r="AB14" i="6" l="1"/>
  <c r="AB18" i="6"/>
  <c r="AB10" i="6"/>
  <c r="AB16" i="6"/>
  <c r="AB13" i="6"/>
  <c r="AB19" i="6"/>
  <c r="AB15" i="6"/>
  <c r="AB7" i="6"/>
  <c r="AB12" i="6"/>
  <c r="AB11" i="6"/>
  <c r="AB17" i="6"/>
  <c r="AB5" i="6"/>
  <c r="AC6" i="6"/>
  <c r="AC10" i="6" l="1"/>
  <c r="AC13" i="6"/>
  <c r="AC19" i="6"/>
  <c r="AC15" i="6"/>
  <c r="AC12" i="6"/>
  <c r="AC7" i="6"/>
  <c r="AC11" i="6"/>
  <c r="AC17" i="6"/>
  <c r="AC14" i="6"/>
  <c r="AC18" i="6"/>
  <c r="AC16" i="6"/>
  <c r="AC5" i="6"/>
  <c r="AD6" i="6"/>
  <c r="AD18" i="6" l="1"/>
  <c r="AD14" i="6"/>
  <c r="AD11" i="6"/>
  <c r="AD17" i="6"/>
  <c r="AD16" i="6"/>
  <c r="AD13" i="6"/>
  <c r="AD10" i="6"/>
  <c r="AD12" i="6"/>
  <c r="AD7" i="6"/>
  <c r="AD15" i="6"/>
  <c r="AD19" i="6"/>
  <c r="AD5" i="6"/>
  <c r="AE6" i="6"/>
  <c r="AE9" i="6" s="1"/>
  <c r="AE12" i="6" l="1"/>
  <c r="AE17" i="6"/>
  <c r="AE14" i="6"/>
  <c r="AE18" i="6"/>
  <c r="AE16" i="6"/>
  <c r="AE7" i="6"/>
  <c r="AE10" i="6"/>
  <c r="AE13" i="6"/>
  <c r="AE19" i="6"/>
  <c r="AE15" i="6"/>
  <c r="AE5" i="6"/>
  <c r="AF6" i="6"/>
  <c r="AF9" i="6" s="1"/>
  <c r="AF17" i="6" l="1"/>
  <c r="AF14" i="6"/>
  <c r="AF18" i="6"/>
  <c r="AF16" i="6"/>
  <c r="AF15" i="6"/>
  <c r="AF13" i="6"/>
  <c r="AF19" i="6"/>
  <c r="AF10" i="6"/>
  <c r="AF12" i="6"/>
  <c r="AF7" i="6"/>
  <c r="AF5" i="6"/>
  <c r="AG6" i="6"/>
  <c r="AG9" i="6" s="1"/>
  <c r="AG18" i="6" l="1"/>
  <c r="AG16" i="6"/>
  <c r="AG17" i="6"/>
  <c r="AG7" i="6"/>
  <c r="AG12" i="6"/>
  <c r="AG13" i="6"/>
  <c r="AG10" i="6"/>
  <c r="AG19" i="6"/>
  <c r="AG15" i="6"/>
  <c r="AG14" i="6"/>
  <c r="AG5" i="6"/>
  <c r="AH6" i="6"/>
  <c r="AH9" i="6" s="1"/>
  <c r="AH17" i="6" l="1"/>
  <c r="AH12" i="6"/>
  <c r="AH7" i="6"/>
  <c r="AH10" i="6"/>
  <c r="AH13" i="6"/>
  <c r="AH19" i="6"/>
  <c r="AH15" i="6"/>
  <c r="AH14" i="6"/>
  <c r="AH18" i="6"/>
  <c r="AH16" i="6"/>
  <c r="AH5" i="6"/>
  <c r="AI6" i="6"/>
  <c r="AI9" i="6" s="1"/>
  <c r="AI11" i="6" l="1"/>
  <c r="AI17" i="6"/>
  <c r="AI7" i="6"/>
  <c r="AI15" i="6"/>
  <c r="AI13" i="6"/>
  <c r="AI19" i="6"/>
  <c r="AI18" i="6"/>
  <c r="AI16" i="6"/>
  <c r="AI14" i="6"/>
  <c r="AI12" i="6"/>
  <c r="AI10" i="6"/>
  <c r="AI5" i="6"/>
  <c r="AJ6" i="6"/>
  <c r="AJ9" i="6" l="1"/>
  <c r="AJ8" i="6"/>
  <c r="AJ13" i="6"/>
  <c r="AJ12" i="6"/>
  <c r="AJ15" i="6"/>
  <c r="AJ10" i="6"/>
  <c r="AJ19" i="6"/>
  <c r="AJ11" i="6"/>
  <c r="AJ18" i="6"/>
  <c r="AJ16" i="6"/>
  <c r="AJ14" i="6"/>
  <c r="AJ17" i="6"/>
  <c r="AJ7" i="6"/>
  <c r="AK6" i="6"/>
  <c r="AK9" i="6" s="1"/>
  <c r="AJ5" i="6"/>
  <c r="AK13" i="6" l="1"/>
  <c r="AK19" i="6"/>
  <c r="AK15" i="6"/>
  <c r="AK18" i="6"/>
  <c r="AK16" i="6"/>
  <c r="AK14" i="6"/>
  <c r="AK7" i="6"/>
  <c r="AK11" i="6"/>
  <c r="AK17" i="6"/>
  <c r="AK10" i="6"/>
  <c r="AK12" i="6"/>
  <c r="AK8" i="6"/>
  <c r="AK5" i="6"/>
  <c r="AL6" i="6"/>
  <c r="AL9" i="6" s="1"/>
  <c r="AL18" i="6" l="1"/>
  <c r="AL16" i="6"/>
  <c r="AL14" i="6"/>
  <c r="AL7" i="6"/>
  <c r="AL17" i="6"/>
  <c r="AL12" i="6"/>
  <c r="AL10" i="6"/>
  <c r="AL13" i="6"/>
  <c r="AL19" i="6"/>
  <c r="AL15" i="6"/>
  <c r="AL8" i="6"/>
  <c r="AL5" i="6"/>
  <c r="AM6" i="6"/>
  <c r="AM9" i="6" s="1"/>
  <c r="AM16" i="6" l="1"/>
  <c r="AM17" i="6"/>
  <c r="AM14" i="6"/>
  <c r="AM18" i="6"/>
  <c r="AM10" i="6"/>
  <c r="AM13" i="6"/>
  <c r="AM19" i="6"/>
  <c r="AM15" i="6"/>
  <c r="AM7" i="6"/>
  <c r="AM8" i="6"/>
  <c r="AM12" i="6"/>
  <c r="AM11" i="6"/>
  <c r="AM5" i="6"/>
  <c r="AN6" i="6"/>
  <c r="AN9" i="6" s="1"/>
  <c r="AN18" i="6" l="1"/>
  <c r="AN7" i="6"/>
  <c r="AN8" i="6"/>
  <c r="AN16" i="6"/>
  <c r="AN13" i="6"/>
  <c r="AN19" i="6"/>
  <c r="AN15" i="6"/>
  <c r="AN12" i="6"/>
  <c r="AN11" i="6"/>
  <c r="AN14" i="6"/>
  <c r="AN17" i="6"/>
  <c r="AN10" i="6"/>
  <c r="AO6" i="6"/>
  <c r="AO9" i="6" s="1"/>
  <c r="AN5" i="6"/>
  <c r="AO19" i="6" l="1"/>
  <c r="AO15" i="6"/>
  <c r="AO11" i="6"/>
  <c r="AO12" i="6"/>
  <c r="AO7" i="6"/>
  <c r="AO8" i="6"/>
  <c r="AO13" i="6"/>
  <c r="AO17" i="6"/>
  <c r="AO14" i="6"/>
  <c r="AO10" i="6"/>
  <c r="AO18" i="6"/>
  <c r="AO16" i="6"/>
  <c r="AP6" i="6"/>
  <c r="AP9" i="6" s="1"/>
  <c r="AO5" i="6"/>
  <c r="AP13" i="6" l="1"/>
  <c r="AP8" i="6"/>
  <c r="AP14" i="6"/>
  <c r="AP11" i="6"/>
  <c r="AP17" i="6"/>
  <c r="AP16" i="6"/>
  <c r="AP18" i="6"/>
  <c r="AP10" i="6"/>
  <c r="AP12" i="6"/>
  <c r="AP19" i="6"/>
  <c r="AP7" i="6"/>
  <c r="AP15" i="6"/>
  <c r="AP5" i="6"/>
</calcChain>
</file>

<file path=xl/sharedStrings.xml><?xml version="1.0" encoding="utf-8"?>
<sst xmlns="http://schemas.openxmlformats.org/spreadsheetml/2006/main" count="115" uniqueCount="50">
  <si>
    <t>S</t>
  </si>
  <si>
    <t>Année</t>
  </si>
  <si>
    <t>Client</t>
  </si>
  <si>
    <t>AGENTS</t>
  </si>
  <si>
    <t>Région</t>
  </si>
  <si>
    <t>Envoi Fiche prdt</t>
  </si>
  <si>
    <t>J</t>
  </si>
  <si>
    <t>Nom de l'offre</t>
  </si>
  <si>
    <t>REMONTEES</t>
  </si>
  <si>
    <t>FICHES</t>
  </si>
  <si>
    <t>FICHE</t>
  </si>
  <si>
    <t>REMONTE</t>
  </si>
  <si>
    <t>Date de début</t>
  </si>
  <si>
    <t>Date de fin</t>
  </si>
  <si>
    <t>Agent</t>
  </si>
  <si>
    <t>AUCHAN</t>
  </si>
  <si>
    <t>LECLERC</t>
  </si>
  <si>
    <t>Ø</t>
  </si>
  <si>
    <t>OP / Prospectus SALONS</t>
  </si>
  <si>
    <t>PUB / CATALOGUE</t>
  </si>
  <si>
    <t>RÉGION DM7 PAQUES MIXTES</t>
  </si>
  <si>
    <t>CLIENT__REGION__AGENTS</t>
  </si>
  <si>
    <t>_REGION__</t>
  </si>
  <si>
    <t>Nom_de_l'Offre</t>
  </si>
  <si>
    <t>Date_fin</t>
  </si>
  <si>
    <t>OP__SALON_PROSPECTUS</t>
  </si>
  <si>
    <t>Date_debut</t>
  </si>
  <si>
    <t>SALON</t>
  </si>
  <si>
    <t>x</t>
  </si>
  <si>
    <t>X</t>
  </si>
  <si>
    <t/>
  </si>
  <si>
    <t>RÉGION DM2 PAQUES MIXTES</t>
  </si>
  <si>
    <t>sud</t>
  </si>
  <si>
    <t>nord</t>
  </si>
  <si>
    <t>A</t>
  </si>
  <si>
    <t>B</t>
  </si>
  <si>
    <t>EST</t>
  </si>
  <si>
    <t>C</t>
  </si>
  <si>
    <t>PROSPECTUS</t>
  </si>
  <si>
    <t>DM 2</t>
  </si>
  <si>
    <t>NORD</t>
  </si>
  <si>
    <t>Evenement tous les ans</t>
  </si>
  <si>
    <t>Retomber des commandes €</t>
  </si>
  <si>
    <t>Cout de l'évenement €</t>
  </si>
  <si>
    <t>Commentaires 1</t>
  </si>
  <si>
    <t>Commentaires 2</t>
  </si>
  <si>
    <t>Ne pas reparticiper en 2023 pas assez de retombées</t>
  </si>
  <si>
    <t xml:space="preserve">Pas assez de visibilité </t>
  </si>
  <si>
    <t>Très bonne retombées prévoir de participer en 2023</t>
  </si>
  <si>
    <t xml:space="preserve">AVRIL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</si>
</sst>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"/>
    <numFmt numFmtId="165" formatCode="mm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14" fontId="0" fillId="0" borderId="0" xfId="0" applyNumberFormat="1"/>
    <xf numFmtId="164" fontId="0" fillId="0" borderId="1" xfId="0" applyNumberForma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4" fontId="2" fillId="0" borderId="0" xfId="0" applyNumberFormat="1" applyFont="1"/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65" fontId="4" fillId="0" borderId="2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vertical="center"/>
    </xf>
    <xf numFmtId="14" fontId="0" fillId="6" borderId="1" xfId="0" applyNumberForma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vertical="center" wrapText="1"/>
    </xf>
  </cellXfs>
  <cellStyles count="2">
    <cellStyle name="Normal" xfId="0" builtinId="0"/>
    <cellStyle name="Normal 2" xfId="1" xr:uid="{20BF4770-783A-4C7A-8155-552C99DA0864}"/>
  </cellStyles>
  <dxfs count="73"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numFmt numFmtId="19" formatCode="dd/mm/yyyy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numFmt numFmtId="19" formatCode="dd/mm/yyyy"/>
      <alignment vertical="center" textRotation="0" indent="0" justifyLastLine="0" shrinkToFit="0" readingOrder="0"/>
    </dxf>
    <dxf>
      <numFmt numFmtId="19" formatCode="dd/mm/yyyy"/>
      <alignment vertical="center" textRotation="0" indent="0" justifyLastLine="0" shrinkToFit="0" readingOrder="0"/>
    </dxf>
    <dxf>
      <numFmt numFmtId="19" formatCode="dd/mm/yyyy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E$1" fmlaRange="#REF!" noThreeD="1" sel="0" val="0"/>
</file>

<file path=xl/ctrlProps/ctrlProp2.xml><?xml version="1.0" encoding="utf-8"?>
<formControlPr xmlns="http://schemas.microsoft.com/office/spreadsheetml/2009/9/main" objectType="Drop" dropStyle="combo" dx="22" fmlaLink="$E$2" fmlaRange="#REF!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76200</xdr:rowOff>
        </xdr:from>
        <xdr:to>
          <xdr:col>1</xdr:col>
          <xdr:colOff>1007970</xdr:colOff>
          <xdr:row>0</xdr:row>
          <xdr:rowOff>276225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76200</xdr:rowOff>
        </xdr:from>
        <xdr:to>
          <xdr:col>1</xdr:col>
          <xdr:colOff>1007970</xdr:colOff>
          <xdr:row>1</xdr:row>
          <xdr:rowOff>276225</xdr:rowOff>
        </xdr:to>
        <xdr:sp macro="" textlink="">
          <xdr:nvSpPr>
            <xdr:cNvPr id="6146" name="Drop Dow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4A83EF-089A-4394-A912-7E2A7885D3F0}" name="Tableau1" displayName="Tableau1" ref="A2:N6" totalsRowShown="0" headerRowDxfId="72" dataDxfId="71">
  <autoFilter ref="A2:N6" xr:uid="{324A83EF-089A-4394-A912-7E2A7885D3F0}"/>
  <sortState xmlns:xlrd2="http://schemas.microsoft.com/office/spreadsheetml/2017/richdata2" ref="A3:J6">
    <sortCondition ref="I2:I6"/>
  </sortState>
  <tableColumns count="14">
    <tableColumn id="3" xr3:uid="{CE41890F-E081-4A48-A500-E5242D711820}" name="Année" dataDxfId="70">
      <calculatedColumnFormula>YEAR(#REF!)</calculatedColumnFormula>
    </tableColumn>
    <tableColumn id="5" xr3:uid="{AD0D2C21-3297-49AB-AF44-9E40340BCE53}" name="CLIENT__REGION__AGENTS" dataDxfId="69"/>
    <tableColumn id="6" xr3:uid="{D96CE22F-E518-4BE5-A599-52B7DB939CE6}" name="_REGION__" dataDxfId="68"/>
    <tableColumn id="7" xr3:uid="{719482FB-2A8D-4C88-BC22-D65C9FD7DD83}" name="Nom_de_l'Offre" dataDxfId="67"/>
    <tableColumn id="8" xr3:uid="{8CAC2555-D232-412C-8DA5-249E761EBEEE}" name="AGENTS" dataDxfId="66"/>
    <tableColumn id="9" xr3:uid="{182D91E4-3935-4C9A-B6B1-EEBC8C63944E}" name="Date_debut" dataDxfId="65"/>
    <tableColumn id="10" xr3:uid="{493D015F-ABC8-4F7F-AF97-8453FAB2DFC4}" name="Date_fin" dataDxfId="64"/>
    <tableColumn id="11" xr3:uid="{1E35415A-E8C0-4176-8138-34430A567A52}" name="REMONTEES" dataDxfId="63"/>
    <tableColumn id="12" xr3:uid="{19F91F4D-333E-49C1-A6B7-F455C21F3F29}" name="FICHES" dataDxfId="62"/>
    <tableColumn id="13" xr3:uid="{A2C56435-3899-4145-A1C7-4822A679A6B6}" name="OP__SALON_PROSPECTUS" dataDxfId="61"/>
    <tableColumn id="1" xr3:uid="{DDC195D7-2960-461F-BF68-05E8DFD710C2}" name="Commentaires 1" dataDxfId="60"/>
    <tableColumn id="2" xr3:uid="{F3DF6856-257D-436F-8D70-27C168E3ACB9}" name="Retomber des commandes €" dataDxfId="59"/>
    <tableColumn id="4" xr3:uid="{C242C2EB-27ED-4255-BE10-6030A573CA51}" name="Cout de l'évenement €" dataDxfId="58"/>
    <tableColumn id="14" xr3:uid="{328B4DC3-CF06-46CA-B0BC-6D1F6FE48D23}" name="Commentaires 2" dataDxfId="57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P21"/>
  <sheetViews>
    <sheetView tabSelected="1" zoomScale="70" zoomScaleNormal="70" workbookViewId="0">
      <selection activeCell="AW9" sqref="AW9"/>
    </sheetView>
  </sheetViews>
  <sheetFormatPr baseColWidth="10" defaultRowHeight="15" x14ac:dyDescent="0.25"/>
  <cols>
    <col min="1" max="1" width="6.5703125" customWidth="1"/>
    <col min="2" max="2" width="19.28515625" customWidth="1"/>
    <col min="3" max="3" width="23.140625" customWidth="1"/>
    <col min="4" max="4" width="7" customWidth="1"/>
    <col min="5" max="5" width="10.5703125" customWidth="1"/>
    <col min="6" max="6" width="9.85546875" customWidth="1"/>
    <col min="7" max="10" width="10.5703125" customWidth="1"/>
    <col min="11" max="11" width="17" bestFit="1" customWidth="1"/>
    <col min="12" max="12" width="4.5703125" customWidth="1"/>
    <col min="13" max="13" width="4.28515625" bestFit="1" customWidth="1"/>
    <col min="14" max="14" width="4.5703125" customWidth="1"/>
    <col min="15" max="15" width="5.140625" customWidth="1"/>
    <col min="16" max="16" width="4.140625" customWidth="1"/>
    <col min="17" max="23" width="5.140625" customWidth="1"/>
    <col min="24" max="24" width="5.7109375" customWidth="1"/>
    <col min="25" max="25" width="5.140625" customWidth="1"/>
    <col min="26" max="26" width="7.140625" customWidth="1"/>
    <col min="27" max="42" width="5.140625" customWidth="1"/>
  </cols>
  <sheetData>
    <row r="1" spans="3:42" ht="25.5" customHeight="1" x14ac:dyDescent="0.25">
      <c r="C1" t="s">
        <v>49</v>
      </c>
      <c r="E1">
        <v>0</v>
      </c>
    </row>
    <row r="2" spans="3:42" ht="27" customHeight="1" x14ac:dyDescent="0.25">
      <c r="E2">
        <v>0</v>
      </c>
      <c r="G2">
        <v>2022</v>
      </c>
      <c r="N2" s="6">
        <f>DATE(G2,E1,1)</f>
        <v>44531</v>
      </c>
    </row>
    <row r="3" spans="3:42" ht="31.5" customHeight="1" x14ac:dyDescent="0.25">
      <c r="C3" t="s">
        <v>5</v>
      </c>
      <c r="E3">
        <f>IF(C3="Envoi Fiche prdt",1,"")</f>
        <v>1</v>
      </c>
    </row>
    <row r="4" spans="3:42" ht="21" x14ac:dyDescent="0.25">
      <c r="L4" s="15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</row>
    <row r="5" spans="3:42" x14ac:dyDescent="0.25">
      <c r="E5" s="8"/>
      <c r="F5" s="8"/>
      <c r="G5" s="8"/>
      <c r="H5" s="8"/>
      <c r="I5" s="8"/>
      <c r="J5" s="8"/>
      <c r="K5" s="8"/>
      <c r="L5" s="4" t="s">
        <v>0</v>
      </c>
      <c r="M5" s="3">
        <f>WEEKNUM(M6)</f>
        <v>49</v>
      </c>
      <c r="N5" s="3">
        <f t="shared" ref="N5:AP5" si="0">WEEKNUM(N6)</f>
        <v>49</v>
      </c>
      <c r="O5" s="3">
        <f t="shared" si="0"/>
        <v>49</v>
      </c>
      <c r="P5" s="3">
        <f t="shared" si="0"/>
        <v>49</v>
      </c>
      <c r="Q5" s="3">
        <f t="shared" si="0"/>
        <v>50</v>
      </c>
      <c r="R5" s="3">
        <f t="shared" si="0"/>
        <v>50</v>
      </c>
      <c r="S5" s="3">
        <f t="shared" si="0"/>
        <v>50</v>
      </c>
      <c r="T5" s="3">
        <f t="shared" si="0"/>
        <v>50</v>
      </c>
      <c r="U5" s="3">
        <f t="shared" si="0"/>
        <v>50</v>
      </c>
      <c r="V5" s="3">
        <f t="shared" si="0"/>
        <v>50</v>
      </c>
      <c r="W5" s="3">
        <f t="shared" si="0"/>
        <v>50</v>
      </c>
      <c r="X5" s="3">
        <f t="shared" si="0"/>
        <v>51</v>
      </c>
      <c r="Y5" s="3">
        <f t="shared" si="0"/>
        <v>51</v>
      </c>
      <c r="Z5" s="3">
        <f t="shared" si="0"/>
        <v>51</v>
      </c>
      <c r="AA5" s="3">
        <f t="shared" si="0"/>
        <v>51</v>
      </c>
      <c r="AB5" s="3">
        <f t="shared" si="0"/>
        <v>51</v>
      </c>
      <c r="AC5" s="3">
        <f t="shared" si="0"/>
        <v>51</v>
      </c>
      <c r="AD5" s="3">
        <f t="shared" si="0"/>
        <v>51</v>
      </c>
      <c r="AE5" s="3">
        <f t="shared" si="0"/>
        <v>52</v>
      </c>
      <c r="AF5" s="3">
        <f t="shared" si="0"/>
        <v>52</v>
      </c>
      <c r="AG5" s="3">
        <f t="shared" si="0"/>
        <v>52</v>
      </c>
      <c r="AH5" s="3">
        <f t="shared" si="0"/>
        <v>52</v>
      </c>
      <c r="AI5" s="3">
        <f t="shared" si="0"/>
        <v>52</v>
      </c>
      <c r="AJ5" s="3">
        <f t="shared" si="0"/>
        <v>52</v>
      </c>
      <c r="AK5" s="3">
        <f t="shared" si="0"/>
        <v>52</v>
      </c>
      <c r="AL5" s="3">
        <f t="shared" si="0"/>
        <v>53</v>
      </c>
      <c r="AM5" s="3">
        <f t="shared" si="0"/>
        <v>53</v>
      </c>
      <c r="AN5" s="3">
        <f t="shared" si="0"/>
        <v>53</v>
      </c>
      <c r="AO5" s="3">
        <f t="shared" si="0"/>
        <v>53</v>
      </c>
      <c r="AP5" s="3">
        <f t="shared" si="0"/>
        <v>53</v>
      </c>
    </row>
    <row r="6" spans="3:42" ht="42" customHeight="1" x14ac:dyDescent="0.25">
      <c r="C6" s="5" t="s">
        <v>7</v>
      </c>
      <c r="D6" s="5" t="s">
        <v>2</v>
      </c>
      <c r="E6" s="5" t="s">
        <v>4</v>
      </c>
      <c r="F6" s="5" t="s">
        <v>14</v>
      </c>
      <c r="G6" s="5" t="s">
        <v>10</v>
      </c>
      <c r="H6" s="5" t="s">
        <v>11</v>
      </c>
      <c r="I6" s="11" t="s">
        <v>12</v>
      </c>
      <c r="J6" s="5" t="s">
        <v>13</v>
      </c>
      <c r="K6" s="11" t="s">
        <v>18</v>
      </c>
      <c r="L6" s="5" t="s">
        <v>6</v>
      </c>
      <c r="M6" s="2">
        <f>N2</f>
        <v>44531</v>
      </c>
      <c r="N6" s="2">
        <f>M6+1</f>
        <v>44532</v>
      </c>
      <c r="O6" s="2">
        <f t="shared" ref="O6:AP6" si="1">N6+1</f>
        <v>44533</v>
      </c>
      <c r="P6" s="2">
        <f t="shared" si="1"/>
        <v>44534</v>
      </c>
      <c r="Q6" s="2">
        <f t="shared" si="1"/>
        <v>44535</v>
      </c>
      <c r="R6" s="2">
        <f t="shared" si="1"/>
        <v>44536</v>
      </c>
      <c r="S6" s="2">
        <f t="shared" si="1"/>
        <v>44537</v>
      </c>
      <c r="T6" s="2">
        <f t="shared" si="1"/>
        <v>44538</v>
      </c>
      <c r="U6" s="2">
        <f t="shared" si="1"/>
        <v>44539</v>
      </c>
      <c r="V6" s="2">
        <f t="shared" si="1"/>
        <v>44540</v>
      </c>
      <c r="W6" s="2">
        <f t="shared" si="1"/>
        <v>44541</v>
      </c>
      <c r="X6" s="2">
        <f t="shared" si="1"/>
        <v>44542</v>
      </c>
      <c r="Y6" s="2">
        <f t="shared" si="1"/>
        <v>44543</v>
      </c>
      <c r="Z6" s="2">
        <f t="shared" si="1"/>
        <v>44544</v>
      </c>
      <c r="AA6" s="2">
        <f t="shared" si="1"/>
        <v>44545</v>
      </c>
      <c r="AB6" s="2">
        <f>AA6+1</f>
        <v>44546</v>
      </c>
      <c r="AC6" s="2">
        <f t="shared" si="1"/>
        <v>44547</v>
      </c>
      <c r="AD6" s="2">
        <f t="shared" si="1"/>
        <v>44548</v>
      </c>
      <c r="AE6" s="2">
        <f t="shared" si="1"/>
        <v>44549</v>
      </c>
      <c r="AF6" s="2">
        <f t="shared" si="1"/>
        <v>44550</v>
      </c>
      <c r="AG6" s="2">
        <f t="shared" si="1"/>
        <v>44551</v>
      </c>
      <c r="AH6" s="2">
        <f t="shared" si="1"/>
        <v>44552</v>
      </c>
      <c r="AI6" s="2">
        <f t="shared" si="1"/>
        <v>44553</v>
      </c>
      <c r="AJ6" s="2">
        <f t="shared" si="1"/>
        <v>44554</v>
      </c>
      <c r="AK6" s="2">
        <f t="shared" si="1"/>
        <v>44555</v>
      </c>
      <c r="AL6" s="2">
        <f t="shared" si="1"/>
        <v>44556</v>
      </c>
      <c r="AM6" s="2">
        <f t="shared" si="1"/>
        <v>44557</v>
      </c>
      <c r="AN6" s="2">
        <f t="shared" si="1"/>
        <v>44558</v>
      </c>
      <c r="AO6" s="2">
        <f t="shared" si="1"/>
        <v>44559</v>
      </c>
      <c r="AP6" s="2">
        <f t="shared" si="1"/>
        <v>44560</v>
      </c>
    </row>
    <row r="7" spans="3:42" ht="40.5" hidden="1" customHeight="1" x14ac:dyDescent="0.25">
      <c r="C7" s="9" t="str">
        <f>IFERROR(VLOOKUP(B7,'BASE DE DONNEES TTES LES INFOS'!$A$3:$I$137,7,FALSE),"")</f>
        <v/>
      </c>
      <c r="D7" s="9" t="str">
        <f>IFERROR(VLOOKUP($B7,'BASE DE DONNEES TTES LES INFOS'!$A$3:$I$137,5,FALSE),"")</f>
        <v/>
      </c>
      <c r="E7" s="9" t="str">
        <f>IFERROR(VLOOKUP($B7,'BASE DE DONNEES TTES LES INFOS'!$A$3:$I$137,6,FALSE),"")</f>
        <v/>
      </c>
      <c r="F7" s="9" t="str">
        <f>IF(C7="","",IFERROR(_xlfn.XLOOKUP(B7,'BASE DE DONNEES TTES LES INFOS'!#REF!,'BASE DE DONNEES TTES LES INFOS'!E:E,0,0),""))</f>
        <v/>
      </c>
      <c r="G7" s="10" t="str">
        <f>IF(C7="","",_xlfn.XLOOKUP(B7,'BASE DE DONNEES TTES LES INFOS'!#REF!,'BASE DE DONNEES TTES LES INFOS'!I:I,0,0))</f>
        <v/>
      </c>
      <c r="H7" s="10" t="str">
        <f>IF(C7="","",_xlfn.XLOOKUP(B7,'BASE DE DONNEES TTES LES INFOS'!#REF!,'BASE DE DONNEES TTES LES INFOS'!H:H,0,0))</f>
        <v/>
      </c>
      <c r="I7" s="12" t="str">
        <f>IF(C7="","",_xlfn.XLOOKUP(B7,'BASE DE DONNEES TTES LES INFOS'!#REF!,'BASE DE DONNEES TTES LES INFOS'!F:F,0,0))</f>
        <v/>
      </c>
      <c r="J7" s="12" t="str">
        <f>IF(C7="","",_xlfn.XLOOKUP(B7,'BASE DE DONNEES TTES LES INFOS'!#REF!,'BASE DE DONNEES TTES LES INFOS'!G:G,0,0))</f>
        <v/>
      </c>
      <c r="K7" s="12" t="str">
        <f>IF(C7="","",_xlfn.XLOOKUP(B7,'BASE DE DONNEES TTES LES INFOS'!#REF!,'BASE DE DONNEES TTES LES INFOS'!J:J,0,0))</f>
        <v/>
      </c>
      <c r="L7" s="13"/>
      <c r="M7" s="2" t="str">
        <f t="shared" ref="M7:AB19" si="2">IF($J7&gt;=M$6,IF($I7&lt;=M$6,"x",""))</f>
        <v/>
      </c>
      <c r="N7" s="2" t="str">
        <f t="shared" si="2"/>
        <v/>
      </c>
      <c r="O7" s="2" t="str">
        <f t="shared" si="2"/>
        <v/>
      </c>
      <c r="P7" s="2" t="str">
        <f t="shared" si="2"/>
        <v/>
      </c>
      <c r="Q7" s="2" t="str">
        <f t="shared" si="2"/>
        <v/>
      </c>
      <c r="R7" s="2" t="str">
        <f t="shared" si="2"/>
        <v/>
      </c>
      <c r="S7" s="2" t="str">
        <f t="shared" si="2"/>
        <v/>
      </c>
      <c r="T7" s="2" t="str">
        <f t="shared" si="2"/>
        <v/>
      </c>
      <c r="U7" s="2" t="str">
        <f t="shared" si="2"/>
        <v/>
      </c>
      <c r="V7" s="2" t="str">
        <f t="shared" si="2"/>
        <v/>
      </c>
      <c r="W7" s="2" t="str">
        <f t="shared" si="2"/>
        <v/>
      </c>
      <c r="X7" s="2" t="str">
        <f t="shared" si="2"/>
        <v/>
      </c>
      <c r="Y7" s="2" t="str">
        <f t="shared" si="2"/>
        <v/>
      </c>
      <c r="Z7" s="2" t="str">
        <f t="shared" si="2"/>
        <v/>
      </c>
      <c r="AA7" s="2" t="str">
        <f t="shared" si="2"/>
        <v/>
      </c>
      <c r="AB7" s="2" t="str">
        <f t="shared" si="2"/>
        <v/>
      </c>
      <c r="AC7" s="2" t="str">
        <f t="shared" ref="AC7:AP19" si="3">IF($J7&gt;=AC$6,IF($I7&lt;=AC$6,"x",""))</f>
        <v/>
      </c>
      <c r="AD7" s="2" t="str">
        <f t="shared" si="3"/>
        <v/>
      </c>
      <c r="AE7" s="2" t="str">
        <f t="shared" si="3"/>
        <v/>
      </c>
      <c r="AF7" s="2" t="str">
        <f t="shared" si="3"/>
        <v/>
      </c>
      <c r="AG7" s="2" t="str">
        <f t="shared" si="3"/>
        <v/>
      </c>
      <c r="AH7" s="2" t="str">
        <f t="shared" si="3"/>
        <v/>
      </c>
      <c r="AI7" s="2" t="str">
        <f t="shared" si="3"/>
        <v/>
      </c>
      <c r="AJ7" s="2" t="str">
        <f t="shared" si="3"/>
        <v/>
      </c>
      <c r="AK7" s="2" t="str">
        <f t="shared" si="3"/>
        <v/>
      </c>
      <c r="AL7" s="2" t="str">
        <f t="shared" si="3"/>
        <v/>
      </c>
      <c r="AM7" s="2" t="str">
        <f t="shared" si="3"/>
        <v/>
      </c>
      <c r="AN7" s="2" t="str">
        <f t="shared" si="3"/>
        <v/>
      </c>
      <c r="AO7" s="2" t="str">
        <f t="shared" si="3"/>
        <v/>
      </c>
      <c r="AP7" s="2" t="str">
        <f t="shared" si="3"/>
        <v/>
      </c>
    </row>
    <row r="8" spans="3:42" ht="40.5" customHeight="1" x14ac:dyDescent="0.25">
      <c r="C8" s="9" t="s">
        <v>20</v>
      </c>
      <c r="D8" s="9" t="s">
        <v>16</v>
      </c>
      <c r="E8" s="21" t="s">
        <v>32</v>
      </c>
      <c r="F8" s="21" t="s">
        <v>34</v>
      </c>
      <c r="G8" s="23">
        <v>44665</v>
      </c>
      <c r="H8" s="25">
        <v>44656</v>
      </c>
      <c r="I8" s="24">
        <v>44656</v>
      </c>
      <c r="J8" s="24">
        <v>44667</v>
      </c>
      <c r="K8" s="27" t="s">
        <v>19</v>
      </c>
      <c r="L8" s="13"/>
      <c r="M8" s="22" t="s">
        <v>29</v>
      </c>
      <c r="N8" s="2" t="str">
        <f t="shared" si="2"/>
        <v/>
      </c>
      <c r="O8" s="2" t="str">
        <f t="shared" si="2"/>
        <v/>
      </c>
      <c r="P8" s="2" t="str">
        <f t="shared" si="2"/>
        <v/>
      </c>
      <c r="Q8" s="26" t="s">
        <v>29</v>
      </c>
      <c r="R8" s="2" t="s">
        <v>30</v>
      </c>
      <c r="S8" s="2" t="s">
        <v>30</v>
      </c>
      <c r="T8" s="2" t="s">
        <v>30</v>
      </c>
      <c r="U8" s="2" t="s">
        <v>30</v>
      </c>
      <c r="V8" s="2" t="s">
        <v>30</v>
      </c>
      <c r="W8" s="2" t="str">
        <f t="shared" si="2"/>
        <v/>
      </c>
      <c r="X8" s="2" t="s">
        <v>28</v>
      </c>
      <c r="Y8" s="2" t="s">
        <v>28</v>
      </c>
      <c r="Z8" s="2" t="s">
        <v>28</v>
      </c>
      <c r="AA8" s="2" t="s">
        <v>28</v>
      </c>
      <c r="AB8" s="2" t="s">
        <v>28</v>
      </c>
      <c r="AC8" s="2" t="s">
        <v>28</v>
      </c>
      <c r="AD8" s="2" t="s">
        <v>28</v>
      </c>
      <c r="AE8" s="2" t="s">
        <v>28</v>
      </c>
      <c r="AF8" s="2" t="s">
        <v>28</v>
      </c>
      <c r="AG8" s="2" t="s">
        <v>28</v>
      </c>
      <c r="AH8" s="2" t="s">
        <v>28</v>
      </c>
      <c r="AI8" s="2" t="s">
        <v>28</v>
      </c>
      <c r="AJ8" s="2" t="str">
        <f t="shared" si="3"/>
        <v/>
      </c>
      <c r="AK8" s="2" t="str">
        <f t="shared" si="3"/>
        <v/>
      </c>
      <c r="AL8" s="2" t="str">
        <f t="shared" si="3"/>
        <v/>
      </c>
      <c r="AM8" s="2" t="str">
        <f t="shared" si="3"/>
        <v/>
      </c>
      <c r="AN8" s="2" t="str">
        <f t="shared" si="3"/>
        <v/>
      </c>
      <c r="AO8" s="2" t="str">
        <f t="shared" si="3"/>
        <v/>
      </c>
      <c r="AP8" s="2" t="str">
        <f t="shared" si="3"/>
        <v/>
      </c>
    </row>
    <row r="9" spans="3:42" ht="40.5" customHeight="1" x14ac:dyDescent="0.25">
      <c r="C9" s="9" t="s">
        <v>31</v>
      </c>
      <c r="D9" s="9" t="s">
        <v>16</v>
      </c>
      <c r="E9" s="21" t="s">
        <v>33</v>
      </c>
      <c r="F9" s="21" t="s">
        <v>35</v>
      </c>
      <c r="G9" s="23">
        <v>44656</v>
      </c>
      <c r="H9" s="25">
        <v>44658</v>
      </c>
      <c r="I9" s="24">
        <v>44662</v>
      </c>
      <c r="J9" s="24">
        <v>44666</v>
      </c>
      <c r="K9" s="27" t="s">
        <v>19</v>
      </c>
      <c r="L9" s="13"/>
      <c r="N9" s="2" t="str">
        <f t="shared" si="2"/>
        <v/>
      </c>
      <c r="O9" s="2" t="str">
        <f t="shared" si="2"/>
        <v/>
      </c>
      <c r="P9" s="2" t="str">
        <f t="shared" si="2"/>
        <v/>
      </c>
      <c r="Q9" s="22" t="s">
        <v>29</v>
      </c>
      <c r="R9" s="2" t="s">
        <v>30</v>
      </c>
      <c r="S9" s="26" t="s">
        <v>29</v>
      </c>
      <c r="T9" s="2" t="s">
        <v>30</v>
      </c>
      <c r="U9" s="2" t="s">
        <v>30</v>
      </c>
      <c r="V9" s="2" t="s">
        <v>30</v>
      </c>
      <c r="W9" s="2" t="str">
        <f>IF($J9&gt;=W$6,IF($I9&lt;=W$6,"x",""))</f>
        <v/>
      </c>
      <c r="X9" s="2" t="s">
        <v>28</v>
      </c>
      <c r="Y9" s="2" t="s">
        <v>28</v>
      </c>
      <c r="Z9" s="2" t="s">
        <v>28</v>
      </c>
      <c r="AA9" s="2" t="s">
        <v>28</v>
      </c>
      <c r="AB9" s="2" t="s">
        <v>30</v>
      </c>
      <c r="AC9" s="2" t="s">
        <v>30</v>
      </c>
      <c r="AD9" s="2" t="s">
        <v>30</v>
      </c>
      <c r="AE9" s="2" t="str">
        <f t="shared" si="3"/>
        <v/>
      </c>
      <c r="AF9" s="2" t="str">
        <f t="shared" si="3"/>
        <v/>
      </c>
      <c r="AG9" s="2" t="str">
        <f t="shared" si="3"/>
        <v/>
      </c>
      <c r="AH9" s="2" t="str">
        <f t="shared" si="3"/>
        <v/>
      </c>
      <c r="AI9" s="2" t="str">
        <f t="shared" si="3"/>
        <v/>
      </c>
      <c r="AJ9" s="2" t="str">
        <f t="shared" si="3"/>
        <v/>
      </c>
      <c r="AK9" s="2" t="str">
        <f t="shared" si="3"/>
        <v/>
      </c>
      <c r="AL9" s="2" t="str">
        <f t="shared" si="3"/>
        <v/>
      </c>
      <c r="AM9" s="2" t="str">
        <f t="shared" si="3"/>
        <v/>
      </c>
      <c r="AN9" s="2" t="str">
        <f t="shared" si="3"/>
        <v/>
      </c>
      <c r="AO9" s="2" t="str">
        <f t="shared" si="3"/>
        <v/>
      </c>
      <c r="AP9" s="2" t="str">
        <f t="shared" si="3"/>
        <v/>
      </c>
    </row>
    <row r="10" spans="3:42" ht="40.5" customHeight="1" x14ac:dyDescent="0.25">
      <c r="C10" s="9" t="s">
        <v>31</v>
      </c>
      <c r="D10" s="9" t="s">
        <v>16</v>
      </c>
      <c r="E10" s="21" t="s">
        <v>36</v>
      </c>
      <c r="F10" s="21" t="s">
        <v>37</v>
      </c>
      <c r="G10" s="23" t="s">
        <v>17</v>
      </c>
      <c r="H10" s="25" t="s">
        <v>17</v>
      </c>
      <c r="I10" s="24">
        <v>44663</v>
      </c>
      <c r="J10" s="24">
        <v>44664</v>
      </c>
      <c r="K10" s="27" t="s">
        <v>38</v>
      </c>
      <c r="L10" s="13"/>
      <c r="M10" s="22" t="s">
        <v>29</v>
      </c>
      <c r="N10" s="2" t="str">
        <f t="shared" si="2"/>
        <v/>
      </c>
      <c r="O10" s="2" t="str">
        <f t="shared" si="2"/>
        <v/>
      </c>
      <c r="P10" s="2" t="str">
        <f t="shared" si="2"/>
        <v/>
      </c>
      <c r="Q10" s="2" t="str">
        <f t="shared" si="2"/>
        <v/>
      </c>
      <c r="R10" s="2" t="str">
        <f t="shared" si="2"/>
        <v/>
      </c>
      <c r="S10" s="2" t="str">
        <f t="shared" si="2"/>
        <v/>
      </c>
      <c r="T10" s="2" t="str">
        <f t="shared" si="2"/>
        <v/>
      </c>
      <c r="U10" s="2" t="str">
        <f t="shared" si="2"/>
        <v/>
      </c>
      <c r="V10" s="2" t="str">
        <f t="shared" si="2"/>
        <v/>
      </c>
      <c r="W10" s="2" t="str">
        <f t="shared" si="2"/>
        <v/>
      </c>
      <c r="X10" s="2" t="str">
        <f t="shared" si="2"/>
        <v/>
      </c>
      <c r="Y10" s="2" t="str">
        <f t="shared" si="2"/>
        <v/>
      </c>
      <c r="Z10" s="2" t="str">
        <f t="shared" si="2"/>
        <v/>
      </c>
      <c r="AA10" s="2" t="str">
        <f t="shared" si="2"/>
        <v/>
      </c>
      <c r="AB10" s="2" t="str">
        <f t="shared" si="2"/>
        <v/>
      </c>
      <c r="AC10" s="2" t="str">
        <f t="shared" si="3"/>
        <v/>
      </c>
      <c r="AD10" s="2" t="str">
        <f t="shared" si="3"/>
        <v/>
      </c>
      <c r="AE10" s="2" t="str">
        <f t="shared" si="3"/>
        <v/>
      </c>
      <c r="AF10" s="2" t="str">
        <f t="shared" si="3"/>
        <v/>
      </c>
      <c r="AG10" s="2" t="str">
        <f t="shared" si="3"/>
        <v/>
      </c>
      <c r="AH10" s="2" t="str">
        <f t="shared" si="3"/>
        <v/>
      </c>
      <c r="AI10" s="2" t="str">
        <f t="shared" si="3"/>
        <v/>
      </c>
      <c r="AJ10" s="2" t="str">
        <f t="shared" si="3"/>
        <v/>
      </c>
      <c r="AK10" s="2" t="str">
        <f t="shared" si="3"/>
        <v/>
      </c>
      <c r="AL10" s="2" t="str">
        <f t="shared" si="3"/>
        <v/>
      </c>
      <c r="AM10" s="2" t="str">
        <f t="shared" si="3"/>
        <v/>
      </c>
      <c r="AN10" s="2" t="str">
        <f t="shared" si="3"/>
        <v/>
      </c>
      <c r="AO10" s="2" t="str">
        <f t="shared" si="3"/>
        <v/>
      </c>
      <c r="AP10" s="2" t="str">
        <f t="shared" si="3"/>
        <v/>
      </c>
    </row>
    <row r="11" spans="3:42" ht="40.5" customHeight="1" x14ac:dyDescent="0.25">
      <c r="C11" s="9" t="s">
        <v>39</v>
      </c>
      <c r="D11" s="9" t="s">
        <v>15</v>
      </c>
      <c r="E11" s="21" t="s">
        <v>40</v>
      </c>
      <c r="F11" s="21" t="s">
        <v>34</v>
      </c>
      <c r="G11" s="23">
        <v>44655</v>
      </c>
      <c r="H11" s="25">
        <v>44677</v>
      </c>
      <c r="I11" s="24">
        <v>44670</v>
      </c>
      <c r="J11" s="24">
        <v>44673</v>
      </c>
      <c r="K11" s="27" t="s">
        <v>27</v>
      </c>
      <c r="L11" s="13"/>
      <c r="M11" s="2" t="str">
        <f t="shared" si="2"/>
        <v/>
      </c>
      <c r="N11" s="2" t="str">
        <f t="shared" si="2"/>
        <v/>
      </c>
      <c r="O11" s="2" t="str">
        <f t="shared" si="2"/>
        <v/>
      </c>
      <c r="P11" s="26" t="s">
        <v>29</v>
      </c>
      <c r="Q11" s="2" t="str">
        <f t="shared" si="2"/>
        <v/>
      </c>
      <c r="S11" s="2" t="str">
        <f t="shared" si="2"/>
        <v/>
      </c>
      <c r="T11" s="2" t="str">
        <f t="shared" si="2"/>
        <v/>
      </c>
      <c r="U11" s="2" t="str">
        <f t="shared" si="2"/>
        <v/>
      </c>
      <c r="V11" s="2" t="str">
        <f t="shared" si="2"/>
        <v/>
      </c>
      <c r="W11" s="2" t="str">
        <f t="shared" si="2"/>
        <v/>
      </c>
      <c r="X11" s="2"/>
      <c r="Y11" s="2"/>
      <c r="Z11" s="2" t="str">
        <f t="shared" si="2"/>
        <v/>
      </c>
      <c r="AA11" s="2" t="str">
        <f t="shared" si="2"/>
        <v/>
      </c>
      <c r="AB11" s="2" t="str">
        <f t="shared" si="2"/>
        <v/>
      </c>
      <c r="AC11" s="2" t="str">
        <f t="shared" si="3"/>
        <v/>
      </c>
      <c r="AD11" s="2" t="str">
        <f t="shared" si="3"/>
        <v/>
      </c>
      <c r="AE11" s="2" t="s">
        <v>29</v>
      </c>
      <c r="AF11" s="2" t="s">
        <v>29</v>
      </c>
      <c r="AG11" s="2" t="s">
        <v>29</v>
      </c>
      <c r="AH11" s="2" t="s">
        <v>29</v>
      </c>
      <c r="AI11" s="2" t="str">
        <f t="shared" si="3"/>
        <v/>
      </c>
      <c r="AJ11" s="2" t="str">
        <f t="shared" si="3"/>
        <v/>
      </c>
      <c r="AK11" s="2" t="str">
        <f t="shared" si="3"/>
        <v/>
      </c>
      <c r="AL11" s="22" t="s">
        <v>29</v>
      </c>
      <c r="AM11" s="2" t="str">
        <f t="shared" si="3"/>
        <v/>
      </c>
      <c r="AN11" s="2" t="str">
        <f t="shared" si="3"/>
        <v/>
      </c>
      <c r="AO11" s="2" t="str">
        <f t="shared" si="3"/>
        <v/>
      </c>
      <c r="AP11" s="2" t="str">
        <f t="shared" si="3"/>
        <v/>
      </c>
    </row>
    <row r="12" spans="3:42" ht="40.5" customHeight="1" x14ac:dyDescent="0.25">
      <c r="C12" s="9" t="str">
        <f>IFERROR(VLOOKUP(B12,'BASE DE DONNEES TTES LES INFOS'!$A$3:$I$137,7,FALSE),"")</f>
        <v/>
      </c>
      <c r="D12" s="9" t="str">
        <f>IFERROR(VLOOKUP($B12,'BASE DE DONNEES TTES LES INFOS'!$A$3:$I$137,5,FALSE),"")</f>
        <v/>
      </c>
      <c r="E12" s="9" t="str">
        <f>IFERROR(VLOOKUP($B12,'BASE DE DONNEES TTES LES INFOS'!$A$3:$I$137,6,FALSE),"")</f>
        <v/>
      </c>
      <c r="F12" s="9" t="str">
        <f>IF(C12="","",IFERROR(_xlfn.XLOOKUP(B12,'BASE DE DONNEES TTES LES INFOS'!#REF!,'BASE DE DONNEES TTES LES INFOS'!E:E,0,0),""))</f>
        <v/>
      </c>
      <c r="G12" s="10" t="str">
        <f>IF(C12="","",_xlfn.XLOOKUP(B12,'BASE DE DONNEES TTES LES INFOS'!#REF!,'BASE DE DONNEES TTES LES INFOS'!I:I,0,0))</f>
        <v/>
      </c>
      <c r="H12" s="10" t="str">
        <f>IF(C12="","",_xlfn.XLOOKUP(B12,'BASE DE DONNEES TTES LES INFOS'!#REF!,'BASE DE DONNEES TTES LES INFOS'!H:H,0,0))</f>
        <v/>
      </c>
      <c r="I12" s="12" t="str">
        <f>IF(C12="","",_xlfn.XLOOKUP(B12,'BASE DE DONNEES TTES LES INFOS'!#REF!,'BASE DE DONNEES TTES LES INFOS'!F:F,0,0))</f>
        <v/>
      </c>
      <c r="J12" s="12" t="str">
        <f>IF(C12="","",_xlfn.XLOOKUP(B12,'BASE DE DONNEES TTES LES INFOS'!#REF!,'BASE DE DONNEES TTES LES INFOS'!G:G,0,0))</f>
        <v/>
      </c>
      <c r="K12" s="12" t="str">
        <f>IF(C12="","",_xlfn.XLOOKUP(B12,'BASE DE DONNEES TTES LES INFOS'!#REF!,'BASE DE DONNEES TTES LES INFOS'!J:J,0,0))</f>
        <v/>
      </c>
      <c r="L12" s="13"/>
      <c r="M12" s="2" t="str">
        <f t="shared" si="2"/>
        <v/>
      </c>
      <c r="N12" s="2" t="str">
        <f t="shared" si="2"/>
        <v/>
      </c>
      <c r="O12" s="2" t="str">
        <f t="shared" si="2"/>
        <v/>
      </c>
      <c r="P12" s="2" t="str">
        <f t="shared" si="2"/>
        <v/>
      </c>
      <c r="Q12" s="2" t="str">
        <f t="shared" si="2"/>
        <v/>
      </c>
      <c r="R12" s="2" t="str">
        <f t="shared" si="2"/>
        <v/>
      </c>
      <c r="S12" s="2" t="str">
        <f t="shared" si="2"/>
        <v/>
      </c>
      <c r="T12" s="2" t="str">
        <f t="shared" si="2"/>
        <v/>
      </c>
      <c r="U12" s="2" t="str">
        <f t="shared" si="2"/>
        <v/>
      </c>
      <c r="V12" s="2" t="str">
        <f t="shared" si="2"/>
        <v/>
      </c>
      <c r="W12" s="2" t="str">
        <f t="shared" si="2"/>
        <v/>
      </c>
      <c r="X12" s="2" t="str">
        <f t="shared" si="2"/>
        <v/>
      </c>
      <c r="Y12" s="2" t="str">
        <f t="shared" si="2"/>
        <v/>
      </c>
      <c r="Z12" s="2" t="str">
        <f t="shared" si="2"/>
        <v/>
      </c>
      <c r="AA12" s="2" t="str">
        <f t="shared" si="2"/>
        <v/>
      </c>
      <c r="AB12" s="2" t="str">
        <f t="shared" si="2"/>
        <v/>
      </c>
      <c r="AC12" s="2" t="str">
        <f t="shared" si="3"/>
        <v/>
      </c>
      <c r="AD12" s="2" t="str">
        <f t="shared" si="3"/>
        <v/>
      </c>
      <c r="AE12" s="2" t="str">
        <f t="shared" si="3"/>
        <v/>
      </c>
      <c r="AF12" s="2" t="str">
        <f t="shared" si="3"/>
        <v/>
      </c>
      <c r="AG12" s="2" t="str">
        <f t="shared" si="3"/>
        <v/>
      </c>
      <c r="AH12" s="2" t="str">
        <f t="shared" si="3"/>
        <v/>
      </c>
      <c r="AI12" s="2" t="str">
        <f t="shared" si="3"/>
        <v/>
      </c>
      <c r="AJ12" s="2" t="str">
        <f t="shared" si="3"/>
        <v/>
      </c>
      <c r="AK12" s="2" t="str">
        <f t="shared" si="3"/>
        <v/>
      </c>
      <c r="AL12" s="2" t="str">
        <f t="shared" si="3"/>
        <v/>
      </c>
      <c r="AM12" s="2" t="str">
        <f t="shared" si="3"/>
        <v/>
      </c>
      <c r="AN12" s="2" t="str">
        <f t="shared" si="3"/>
        <v/>
      </c>
      <c r="AO12" s="2" t="str">
        <f t="shared" si="3"/>
        <v/>
      </c>
      <c r="AP12" s="2" t="str">
        <f t="shared" si="3"/>
        <v/>
      </c>
    </row>
    <row r="13" spans="3:42" ht="40.5" customHeight="1" x14ac:dyDescent="0.25">
      <c r="C13" s="9" t="str">
        <f>IFERROR(VLOOKUP(B13,'BASE DE DONNEES TTES LES INFOS'!$A$3:$I$137,7,FALSE),"")</f>
        <v/>
      </c>
      <c r="D13" s="9" t="str">
        <f>IFERROR(VLOOKUP($B13,'BASE DE DONNEES TTES LES INFOS'!$A$3:$I$137,5,FALSE),"")</f>
        <v/>
      </c>
      <c r="E13" s="9" t="str">
        <f>IFERROR(VLOOKUP($B13,'BASE DE DONNEES TTES LES INFOS'!$A$3:$I$137,6,FALSE),"")</f>
        <v/>
      </c>
      <c r="F13" s="9" t="str">
        <f>IF(C13="","",IFERROR(_xlfn.XLOOKUP(B13,'BASE DE DONNEES TTES LES INFOS'!#REF!,'BASE DE DONNEES TTES LES INFOS'!E:E,0,0),""))</f>
        <v/>
      </c>
      <c r="G13" s="10" t="str">
        <f>IF(C13="","",_xlfn.XLOOKUP(B13,'BASE DE DONNEES TTES LES INFOS'!#REF!,'BASE DE DONNEES TTES LES INFOS'!I:I,0,0))</f>
        <v/>
      </c>
      <c r="H13" s="10" t="str">
        <f>IF(C13="","",_xlfn.XLOOKUP(B13,'BASE DE DONNEES TTES LES INFOS'!#REF!,'BASE DE DONNEES TTES LES INFOS'!H:H,0,0))</f>
        <v/>
      </c>
      <c r="I13" s="12" t="str">
        <f>IF(C13="","",_xlfn.XLOOKUP(B13,'BASE DE DONNEES TTES LES INFOS'!#REF!,'BASE DE DONNEES TTES LES INFOS'!F:F,0,0))</f>
        <v/>
      </c>
      <c r="J13" s="12" t="str">
        <f>IF(C13="","",_xlfn.XLOOKUP(B13,'BASE DE DONNEES TTES LES INFOS'!#REF!,'BASE DE DONNEES TTES LES INFOS'!G:G,0,0))</f>
        <v/>
      </c>
      <c r="K13" s="12" t="str">
        <f>IF(C13="","",_xlfn.XLOOKUP(B13,'BASE DE DONNEES TTES LES INFOS'!#REF!,'BASE DE DONNEES TTES LES INFOS'!J:J,0,0))</f>
        <v/>
      </c>
      <c r="L13" s="13"/>
      <c r="M13" s="2" t="str">
        <f t="shared" si="2"/>
        <v/>
      </c>
      <c r="N13" s="2" t="str">
        <f t="shared" si="2"/>
        <v/>
      </c>
      <c r="O13" s="2" t="str">
        <f t="shared" si="2"/>
        <v/>
      </c>
      <c r="P13" s="2" t="str">
        <f t="shared" si="2"/>
        <v/>
      </c>
      <c r="Q13" s="2" t="str">
        <f t="shared" si="2"/>
        <v/>
      </c>
      <c r="R13" s="2" t="str">
        <f t="shared" si="2"/>
        <v/>
      </c>
      <c r="S13" s="2" t="str">
        <f t="shared" si="2"/>
        <v/>
      </c>
      <c r="T13" s="2" t="str">
        <f t="shared" si="2"/>
        <v/>
      </c>
      <c r="U13" s="2" t="str">
        <f t="shared" si="2"/>
        <v/>
      </c>
      <c r="V13" s="2" t="str">
        <f t="shared" si="2"/>
        <v/>
      </c>
      <c r="W13" s="2" t="str">
        <f t="shared" si="2"/>
        <v/>
      </c>
      <c r="X13" s="2" t="str">
        <f t="shared" si="2"/>
        <v/>
      </c>
      <c r="Y13" s="2" t="str">
        <f t="shared" si="2"/>
        <v/>
      </c>
      <c r="Z13" s="2" t="str">
        <f t="shared" si="2"/>
        <v/>
      </c>
      <c r="AA13" s="2" t="str">
        <f t="shared" si="2"/>
        <v/>
      </c>
      <c r="AB13" s="2" t="str">
        <f t="shared" si="2"/>
        <v/>
      </c>
      <c r="AC13" s="2" t="str">
        <f t="shared" si="3"/>
        <v/>
      </c>
      <c r="AD13" s="2" t="str">
        <f t="shared" si="3"/>
        <v/>
      </c>
      <c r="AE13" s="2" t="str">
        <f t="shared" si="3"/>
        <v/>
      </c>
      <c r="AF13" s="2" t="str">
        <f t="shared" si="3"/>
        <v/>
      </c>
      <c r="AG13" s="2" t="str">
        <f t="shared" si="3"/>
        <v/>
      </c>
      <c r="AH13" s="2" t="str">
        <f t="shared" si="3"/>
        <v/>
      </c>
      <c r="AI13" s="2" t="str">
        <f t="shared" si="3"/>
        <v/>
      </c>
      <c r="AJ13" s="2" t="str">
        <f t="shared" si="3"/>
        <v/>
      </c>
      <c r="AK13" s="2" t="str">
        <f t="shared" si="3"/>
        <v/>
      </c>
      <c r="AL13" s="2" t="str">
        <f t="shared" si="3"/>
        <v/>
      </c>
      <c r="AM13" s="2" t="str">
        <f t="shared" si="3"/>
        <v/>
      </c>
      <c r="AN13" s="2" t="str">
        <f t="shared" si="3"/>
        <v/>
      </c>
      <c r="AO13" s="2" t="str">
        <f t="shared" si="3"/>
        <v/>
      </c>
      <c r="AP13" s="2" t="str">
        <f t="shared" si="3"/>
        <v/>
      </c>
    </row>
    <row r="14" spans="3:42" ht="40.5" customHeight="1" x14ac:dyDescent="0.25">
      <c r="C14" s="9" t="str">
        <f>IFERROR(VLOOKUP(B14,'BASE DE DONNEES TTES LES INFOS'!$A$3:$I$137,7,FALSE),"")</f>
        <v/>
      </c>
      <c r="D14" s="9" t="str">
        <f>IFERROR(VLOOKUP($B14,'BASE DE DONNEES TTES LES INFOS'!$A$3:$I$137,5,FALSE),"")</f>
        <v/>
      </c>
      <c r="E14" s="9" t="str">
        <f>IFERROR(VLOOKUP($B14,'BASE DE DONNEES TTES LES INFOS'!$A$3:$I$137,6,FALSE),"")</f>
        <v/>
      </c>
      <c r="F14" s="9" t="str">
        <f>IF(C14="","",IFERROR(_xlfn.XLOOKUP(B14,'BASE DE DONNEES TTES LES INFOS'!#REF!,'BASE DE DONNEES TTES LES INFOS'!E:E,0,0),""))</f>
        <v/>
      </c>
      <c r="G14" s="10" t="str">
        <f>IF(C14="","",_xlfn.XLOOKUP(B14,'BASE DE DONNEES TTES LES INFOS'!#REF!,'BASE DE DONNEES TTES LES INFOS'!I:I,0,0))</f>
        <v/>
      </c>
      <c r="H14" s="10" t="str">
        <f>IF(C14="","",_xlfn.XLOOKUP(B14,'BASE DE DONNEES TTES LES INFOS'!#REF!,'BASE DE DONNEES TTES LES INFOS'!H:H,0,0))</f>
        <v/>
      </c>
      <c r="I14" s="12" t="str">
        <f>IF(C14="","",_xlfn.XLOOKUP(B14,'BASE DE DONNEES TTES LES INFOS'!#REF!,'BASE DE DONNEES TTES LES INFOS'!F:F,0,0))</f>
        <v/>
      </c>
      <c r="J14" s="12" t="str">
        <f>IF(C14="","",_xlfn.XLOOKUP(B14,'BASE DE DONNEES TTES LES INFOS'!#REF!,'BASE DE DONNEES TTES LES INFOS'!G:G,0,0))</f>
        <v/>
      </c>
      <c r="K14" s="12" t="str">
        <f>IF(C14="","",_xlfn.XLOOKUP(B14,'BASE DE DONNEES TTES LES INFOS'!#REF!,'BASE DE DONNEES TTES LES INFOS'!J:J,0,0))</f>
        <v/>
      </c>
      <c r="L14" s="13"/>
      <c r="M14" s="2" t="str">
        <f t="shared" si="2"/>
        <v/>
      </c>
      <c r="N14" s="2" t="str">
        <f t="shared" si="2"/>
        <v/>
      </c>
      <c r="O14" s="2" t="str">
        <f t="shared" si="2"/>
        <v/>
      </c>
      <c r="P14" s="2" t="str">
        <f t="shared" si="2"/>
        <v/>
      </c>
      <c r="Q14" s="2" t="str">
        <f t="shared" si="2"/>
        <v/>
      </c>
      <c r="R14" s="2" t="str">
        <f t="shared" si="2"/>
        <v/>
      </c>
      <c r="S14" s="2" t="str">
        <f t="shared" si="2"/>
        <v/>
      </c>
      <c r="T14" s="2" t="str">
        <f t="shared" si="2"/>
        <v/>
      </c>
      <c r="U14" s="2" t="str">
        <f t="shared" si="2"/>
        <v/>
      </c>
      <c r="V14" s="2" t="str">
        <f t="shared" si="2"/>
        <v/>
      </c>
      <c r="W14" s="2" t="str">
        <f t="shared" si="2"/>
        <v/>
      </c>
      <c r="X14" s="2" t="str">
        <f t="shared" si="2"/>
        <v/>
      </c>
      <c r="Y14" s="2" t="str">
        <f t="shared" si="2"/>
        <v/>
      </c>
      <c r="Z14" s="2" t="str">
        <f t="shared" si="2"/>
        <v/>
      </c>
      <c r="AA14" s="2" t="str">
        <f t="shared" si="2"/>
        <v/>
      </c>
      <c r="AB14" s="2" t="str">
        <f t="shared" si="2"/>
        <v/>
      </c>
      <c r="AC14" s="2" t="str">
        <f t="shared" si="3"/>
        <v/>
      </c>
      <c r="AD14" s="2" t="str">
        <f t="shared" si="3"/>
        <v/>
      </c>
      <c r="AE14" s="2" t="str">
        <f t="shared" si="3"/>
        <v/>
      </c>
      <c r="AF14" s="2" t="str">
        <f t="shared" si="3"/>
        <v/>
      </c>
      <c r="AG14" s="2" t="str">
        <f t="shared" si="3"/>
        <v/>
      </c>
      <c r="AH14" s="2" t="str">
        <f t="shared" si="3"/>
        <v/>
      </c>
      <c r="AI14" s="2" t="str">
        <f t="shared" si="3"/>
        <v/>
      </c>
      <c r="AJ14" s="2" t="str">
        <f t="shared" si="3"/>
        <v/>
      </c>
      <c r="AK14" s="2" t="str">
        <f t="shared" si="3"/>
        <v/>
      </c>
      <c r="AL14" s="2" t="str">
        <f t="shared" si="3"/>
        <v/>
      </c>
      <c r="AM14" s="2" t="str">
        <f t="shared" si="3"/>
        <v/>
      </c>
      <c r="AN14" s="2" t="str">
        <f t="shared" si="3"/>
        <v/>
      </c>
      <c r="AO14" s="2" t="str">
        <f t="shared" si="3"/>
        <v/>
      </c>
      <c r="AP14" s="2" t="str">
        <f t="shared" si="3"/>
        <v/>
      </c>
    </row>
    <row r="15" spans="3:42" ht="40.5" customHeight="1" x14ac:dyDescent="0.25">
      <c r="C15" s="9" t="str">
        <f>IFERROR(VLOOKUP(B15,'BASE DE DONNEES TTES LES INFOS'!$A$3:$I$137,7,FALSE),"")</f>
        <v/>
      </c>
      <c r="D15" s="9" t="str">
        <f>IFERROR(VLOOKUP($B15,'BASE DE DONNEES TTES LES INFOS'!$A$3:$I$137,5,FALSE),"")</f>
        <v/>
      </c>
      <c r="E15" s="9" t="str">
        <f>IFERROR(VLOOKUP($B15,'BASE DE DONNEES TTES LES INFOS'!$A$3:$I$137,6,FALSE),"")</f>
        <v/>
      </c>
      <c r="F15" s="9" t="str">
        <f>IF(C15="","",IFERROR(_xlfn.XLOOKUP(B15,'BASE DE DONNEES TTES LES INFOS'!#REF!,'BASE DE DONNEES TTES LES INFOS'!E:E,0,0),""))</f>
        <v/>
      </c>
      <c r="G15" s="10" t="str">
        <f>IF(C15="","",_xlfn.XLOOKUP(B15,'BASE DE DONNEES TTES LES INFOS'!#REF!,'BASE DE DONNEES TTES LES INFOS'!I:I,0,0))</f>
        <v/>
      </c>
      <c r="H15" s="10" t="str">
        <f>IF(C15="","",_xlfn.XLOOKUP(B15,'BASE DE DONNEES TTES LES INFOS'!#REF!,'BASE DE DONNEES TTES LES INFOS'!H:H,0,0))</f>
        <v/>
      </c>
      <c r="I15" s="12" t="str">
        <f>IF(C15="","",_xlfn.XLOOKUP(B15,'BASE DE DONNEES TTES LES INFOS'!#REF!,'BASE DE DONNEES TTES LES INFOS'!F:F,0,0))</f>
        <v/>
      </c>
      <c r="J15" s="12" t="str">
        <f>IF(C15="","",_xlfn.XLOOKUP(B15,'BASE DE DONNEES TTES LES INFOS'!#REF!,'BASE DE DONNEES TTES LES INFOS'!G:G,0,0))</f>
        <v/>
      </c>
      <c r="K15" s="12" t="str">
        <f>IF(C15="","",_xlfn.XLOOKUP(B15,'BASE DE DONNEES TTES LES INFOS'!#REF!,'BASE DE DONNEES TTES LES INFOS'!J:J,0,0))</f>
        <v/>
      </c>
      <c r="L15" s="13"/>
      <c r="M15" s="2" t="str">
        <f t="shared" si="2"/>
        <v/>
      </c>
      <c r="N15" s="2" t="str">
        <f t="shared" si="2"/>
        <v/>
      </c>
      <c r="O15" s="2" t="str">
        <f t="shared" si="2"/>
        <v/>
      </c>
      <c r="P15" s="2" t="str">
        <f t="shared" si="2"/>
        <v/>
      </c>
      <c r="Q15" s="2" t="str">
        <f t="shared" si="2"/>
        <v/>
      </c>
      <c r="R15" s="2" t="str">
        <f t="shared" si="2"/>
        <v/>
      </c>
      <c r="S15" s="2" t="str">
        <f t="shared" si="2"/>
        <v/>
      </c>
      <c r="T15" s="2" t="str">
        <f t="shared" si="2"/>
        <v/>
      </c>
      <c r="U15" s="2" t="str">
        <f t="shared" si="2"/>
        <v/>
      </c>
      <c r="V15" s="2" t="str">
        <f t="shared" si="2"/>
        <v/>
      </c>
      <c r="W15" s="2" t="str">
        <f t="shared" si="2"/>
        <v/>
      </c>
      <c r="X15" s="2" t="str">
        <f t="shared" si="2"/>
        <v/>
      </c>
      <c r="Y15" s="2" t="str">
        <f t="shared" si="2"/>
        <v/>
      </c>
      <c r="Z15" s="2" t="str">
        <f t="shared" si="2"/>
        <v/>
      </c>
      <c r="AA15" s="2" t="str">
        <f t="shared" si="2"/>
        <v/>
      </c>
      <c r="AB15" s="2" t="str">
        <f t="shared" si="2"/>
        <v/>
      </c>
      <c r="AC15" s="2" t="str">
        <f t="shared" si="3"/>
        <v/>
      </c>
      <c r="AD15" s="2" t="str">
        <f t="shared" si="3"/>
        <v/>
      </c>
      <c r="AE15" s="2" t="str">
        <f t="shared" si="3"/>
        <v/>
      </c>
      <c r="AF15" s="2" t="str">
        <f t="shared" si="3"/>
        <v/>
      </c>
      <c r="AG15" s="2" t="str">
        <f t="shared" si="3"/>
        <v/>
      </c>
      <c r="AH15" s="2" t="str">
        <f t="shared" si="3"/>
        <v/>
      </c>
      <c r="AI15" s="2" t="str">
        <f t="shared" si="3"/>
        <v/>
      </c>
      <c r="AJ15" s="2" t="str">
        <f t="shared" si="3"/>
        <v/>
      </c>
      <c r="AK15" s="2" t="str">
        <f t="shared" si="3"/>
        <v/>
      </c>
      <c r="AL15" s="2" t="str">
        <f t="shared" si="3"/>
        <v/>
      </c>
      <c r="AM15" s="2" t="str">
        <f t="shared" si="3"/>
        <v/>
      </c>
      <c r="AN15" s="2" t="str">
        <f t="shared" si="3"/>
        <v/>
      </c>
      <c r="AO15" s="2" t="str">
        <f t="shared" si="3"/>
        <v/>
      </c>
      <c r="AP15" s="2" t="str">
        <f t="shared" si="3"/>
        <v/>
      </c>
    </row>
    <row r="16" spans="3:42" ht="40.5" customHeight="1" x14ac:dyDescent="0.25">
      <c r="C16" s="9" t="str">
        <f>IFERROR(VLOOKUP(B16,'BASE DE DONNEES TTES LES INFOS'!$A$3:$I$137,7,FALSE),"")</f>
        <v/>
      </c>
      <c r="D16" s="9" t="str">
        <f>IFERROR(VLOOKUP($B16,'BASE DE DONNEES TTES LES INFOS'!$A$3:$I$137,5,FALSE),"")</f>
        <v/>
      </c>
      <c r="E16" s="9" t="str">
        <f>IFERROR(VLOOKUP($B16,'BASE DE DONNEES TTES LES INFOS'!$A$3:$I$137,6,FALSE),"")</f>
        <v/>
      </c>
      <c r="F16" s="9" t="str">
        <f>IF(C16="","",IFERROR(_xlfn.XLOOKUP(B16,'BASE DE DONNEES TTES LES INFOS'!#REF!,'BASE DE DONNEES TTES LES INFOS'!E:E,0,0),""))</f>
        <v/>
      </c>
      <c r="G16" s="10" t="str">
        <f>IF(C16="","",_xlfn.XLOOKUP(B16,'BASE DE DONNEES TTES LES INFOS'!#REF!,'BASE DE DONNEES TTES LES INFOS'!I:I,0,0))</f>
        <v/>
      </c>
      <c r="H16" s="10" t="str">
        <f>IF(C16="","",_xlfn.XLOOKUP(B16,'BASE DE DONNEES TTES LES INFOS'!#REF!,'BASE DE DONNEES TTES LES INFOS'!H:H,0,0))</f>
        <v/>
      </c>
      <c r="I16" s="12" t="str">
        <f>IF(C16="","",_xlfn.XLOOKUP(B16,'BASE DE DONNEES TTES LES INFOS'!#REF!,'BASE DE DONNEES TTES LES INFOS'!F:F,0,0))</f>
        <v/>
      </c>
      <c r="J16" s="12" t="str">
        <f>IF(C16="","",_xlfn.XLOOKUP(B16,'BASE DE DONNEES TTES LES INFOS'!#REF!,'BASE DE DONNEES TTES LES INFOS'!G:G,0,0))</f>
        <v/>
      </c>
      <c r="K16" s="12" t="str">
        <f>IF(C16="","",_xlfn.XLOOKUP(B16,'BASE DE DONNEES TTES LES INFOS'!#REF!,'BASE DE DONNEES TTES LES INFOS'!J:J,0,0))</f>
        <v/>
      </c>
      <c r="L16" s="13"/>
      <c r="M16" s="2" t="str">
        <f t="shared" si="2"/>
        <v/>
      </c>
      <c r="N16" s="2" t="str">
        <f t="shared" si="2"/>
        <v/>
      </c>
      <c r="O16" s="2" t="str">
        <f t="shared" si="2"/>
        <v/>
      </c>
      <c r="P16" s="2" t="str">
        <f t="shared" si="2"/>
        <v/>
      </c>
      <c r="Q16" s="2" t="str">
        <f t="shared" si="2"/>
        <v/>
      </c>
      <c r="R16" s="2" t="str">
        <f t="shared" si="2"/>
        <v/>
      </c>
      <c r="S16" s="2" t="str">
        <f t="shared" si="2"/>
        <v/>
      </c>
      <c r="T16" s="2" t="str">
        <f t="shared" si="2"/>
        <v/>
      </c>
      <c r="U16" s="2" t="str">
        <f t="shared" si="2"/>
        <v/>
      </c>
      <c r="V16" s="2" t="str">
        <f t="shared" si="2"/>
        <v/>
      </c>
      <c r="W16" s="2" t="str">
        <f t="shared" si="2"/>
        <v/>
      </c>
      <c r="X16" s="2" t="str">
        <f t="shared" si="2"/>
        <v/>
      </c>
      <c r="Y16" s="2" t="str">
        <f t="shared" si="2"/>
        <v/>
      </c>
      <c r="Z16" s="2" t="str">
        <f t="shared" si="2"/>
        <v/>
      </c>
      <c r="AA16" s="2" t="str">
        <f t="shared" si="2"/>
        <v/>
      </c>
      <c r="AB16" s="2" t="str">
        <f t="shared" si="2"/>
        <v/>
      </c>
      <c r="AC16" s="2" t="str">
        <f t="shared" si="3"/>
        <v/>
      </c>
      <c r="AD16" s="2" t="str">
        <f t="shared" si="3"/>
        <v/>
      </c>
      <c r="AE16" s="2" t="str">
        <f t="shared" si="3"/>
        <v/>
      </c>
      <c r="AF16" s="2" t="str">
        <f t="shared" si="3"/>
        <v/>
      </c>
      <c r="AG16" s="2" t="str">
        <f t="shared" si="3"/>
        <v/>
      </c>
      <c r="AH16" s="2" t="str">
        <f t="shared" si="3"/>
        <v/>
      </c>
      <c r="AI16" s="2" t="str">
        <f t="shared" si="3"/>
        <v/>
      </c>
      <c r="AJ16" s="2" t="str">
        <f t="shared" si="3"/>
        <v/>
      </c>
      <c r="AK16" s="2" t="str">
        <f t="shared" si="3"/>
        <v/>
      </c>
      <c r="AL16" s="2" t="str">
        <f t="shared" si="3"/>
        <v/>
      </c>
      <c r="AM16" s="2" t="str">
        <f t="shared" si="3"/>
        <v/>
      </c>
      <c r="AN16" s="2" t="str">
        <f t="shared" si="3"/>
        <v/>
      </c>
      <c r="AO16" s="2" t="str">
        <f t="shared" si="3"/>
        <v/>
      </c>
      <c r="AP16" s="2" t="str">
        <f t="shared" si="3"/>
        <v/>
      </c>
    </row>
    <row r="17" spans="3:42" ht="40.5" customHeight="1" x14ac:dyDescent="0.25">
      <c r="C17" s="9" t="str">
        <f>IFERROR(VLOOKUP(B17,'BASE DE DONNEES TTES LES INFOS'!$A$3:$I$137,7,FALSE),"")</f>
        <v/>
      </c>
      <c r="D17" s="9" t="str">
        <f>IFERROR(VLOOKUP($B17,'BASE DE DONNEES TTES LES INFOS'!$A$3:$I$137,5,FALSE),"")</f>
        <v/>
      </c>
      <c r="E17" s="9" t="str">
        <f>IFERROR(VLOOKUP($B17,'BASE DE DONNEES TTES LES INFOS'!$A$3:$I$137,6,FALSE),"")</f>
        <v/>
      </c>
      <c r="F17" s="9" t="str">
        <f>IF(C17="","",IFERROR(_xlfn.XLOOKUP(B17,'BASE DE DONNEES TTES LES INFOS'!#REF!,'BASE DE DONNEES TTES LES INFOS'!E:E,0,0),""))</f>
        <v/>
      </c>
      <c r="G17" s="10" t="str">
        <f>IF(C17="","",_xlfn.XLOOKUP(B17,'BASE DE DONNEES TTES LES INFOS'!#REF!,'BASE DE DONNEES TTES LES INFOS'!I:I,0,0))</f>
        <v/>
      </c>
      <c r="H17" s="10" t="str">
        <f>IF(C17="","",_xlfn.XLOOKUP(B17,'BASE DE DONNEES TTES LES INFOS'!#REF!,'BASE DE DONNEES TTES LES INFOS'!H:H,0,0))</f>
        <v/>
      </c>
      <c r="I17" s="12" t="str">
        <f>IF(C17="","",_xlfn.XLOOKUP(B17,'BASE DE DONNEES TTES LES INFOS'!#REF!,'BASE DE DONNEES TTES LES INFOS'!F:F,0,0))</f>
        <v/>
      </c>
      <c r="J17" s="12" t="str">
        <f>IF(C17="","",_xlfn.XLOOKUP(B17,'BASE DE DONNEES TTES LES INFOS'!#REF!,'BASE DE DONNEES TTES LES INFOS'!G:G,0,0))</f>
        <v/>
      </c>
      <c r="K17" s="12" t="str">
        <f>IF(C17="","",_xlfn.XLOOKUP(B17,'BASE DE DONNEES TTES LES INFOS'!#REF!,'BASE DE DONNEES TTES LES INFOS'!J:J,0,0))</f>
        <v/>
      </c>
      <c r="L17" s="13"/>
      <c r="M17" s="2" t="str">
        <f t="shared" si="2"/>
        <v/>
      </c>
      <c r="N17" s="2" t="str">
        <f t="shared" si="2"/>
        <v/>
      </c>
      <c r="O17" s="2" t="str">
        <f t="shared" si="2"/>
        <v/>
      </c>
      <c r="P17" s="2" t="str">
        <f t="shared" si="2"/>
        <v/>
      </c>
      <c r="Q17" s="2" t="str">
        <f t="shared" si="2"/>
        <v/>
      </c>
      <c r="R17" s="2" t="str">
        <f t="shared" si="2"/>
        <v/>
      </c>
      <c r="S17" s="2" t="str">
        <f t="shared" si="2"/>
        <v/>
      </c>
      <c r="T17" s="2" t="str">
        <f t="shared" si="2"/>
        <v/>
      </c>
      <c r="U17" s="2" t="str">
        <f t="shared" si="2"/>
        <v/>
      </c>
      <c r="V17" s="2" t="str">
        <f t="shared" si="2"/>
        <v/>
      </c>
      <c r="W17" s="2" t="str">
        <f t="shared" si="2"/>
        <v/>
      </c>
      <c r="X17" s="2" t="str">
        <f t="shared" si="2"/>
        <v/>
      </c>
      <c r="Y17" s="2" t="str">
        <f t="shared" si="2"/>
        <v/>
      </c>
      <c r="Z17" s="2" t="str">
        <f t="shared" si="2"/>
        <v/>
      </c>
      <c r="AA17" s="2" t="str">
        <f t="shared" si="2"/>
        <v/>
      </c>
      <c r="AB17" s="2" t="str">
        <f t="shared" si="2"/>
        <v/>
      </c>
      <c r="AC17" s="2" t="str">
        <f t="shared" si="3"/>
        <v/>
      </c>
      <c r="AD17" s="2" t="str">
        <f t="shared" si="3"/>
        <v/>
      </c>
      <c r="AE17" s="2" t="str">
        <f t="shared" si="3"/>
        <v/>
      </c>
      <c r="AF17" s="2" t="str">
        <f t="shared" si="3"/>
        <v/>
      </c>
      <c r="AG17" s="2" t="str">
        <f t="shared" si="3"/>
        <v/>
      </c>
      <c r="AH17" s="2" t="str">
        <f t="shared" si="3"/>
        <v/>
      </c>
      <c r="AI17" s="2" t="str">
        <f t="shared" si="3"/>
        <v/>
      </c>
      <c r="AJ17" s="2" t="str">
        <f t="shared" si="3"/>
        <v/>
      </c>
      <c r="AK17" s="2" t="str">
        <f t="shared" si="3"/>
        <v/>
      </c>
      <c r="AL17" s="2" t="str">
        <f t="shared" si="3"/>
        <v/>
      </c>
      <c r="AM17" s="2" t="str">
        <f t="shared" si="3"/>
        <v/>
      </c>
      <c r="AN17" s="2" t="str">
        <f t="shared" si="3"/>
        <v/>
      </c>
      <c r="AO17" s="2" t="str">
        <f t="shared" si="3"/>
        <v/>
      </c>
      <c r="AP17" s="2" t="str">
        <f t="shared" si="3"/>
        <v/>
      </c>
    </row>
    <row r="18" spans="3:42" ht="40.5" customHeight="1" x14ac:dyDescent="0.25">
      <c r="C18" s="9" t="str">
        <f>IFERROR(VLOOKUP(B18,'BASE DE DONNEES TTES LES INFOS'!$A$3:$I$137,7,FALSE),"")</f>
        <v/>
      </c>
      <c r="D18" s="9" t="str">
        <f>IFERROR(VLOOKUP($B18,'BASE DE DONNEES TTES LES INFOS'!$A$3:$I$137,5,FALSE),"")</f>
        <v/>
      </c>
      <c r="E18" s="9" t="str">
        <f>IFERROR(VLOOKUP($B18,'BASE DE DONNEES TTES LES INFOS'!$A$3:$I$137,6,FALSE),"")</f>
        <v/>
      </c>
      <c r="F18" s="9" t="str">
        <f>IF(C18="","",IFERROR(_xlfn.XLOOKUP(B18,'BASE DE DONNEES TTES LES INFOS'!#REF!,'BASE DE DONNEES TTES LES INFOS'!E:E,0,0),""))</f>
        <v/>
      </c>
      <c r="G18" s="10" t="str">
        <f>IF(C18="","",_xlfn.XLOOKUP(B18,'BASE DE DONNEES TTES LES INFOS'!#REF!,'BASE DE DONNEES TTES LES INFOS'!I:I,0,0))</f>
        <v/>
      </c>
      <c r="H18" s="10" t="str">
        <f>IF(C18="","",_xlfn.XLOOKUP(B18,'BASE DE DONNEES TTES LES INFOS'!#REF!,'BASE DE DONNEES TTES LES INFOS'!H:H,0,0))</f>
        <v/>
      </c>
      <c r="I18" s="12" t="str">
        <f>IF(C18="","",_xlfn.XLOOKUP(B18,'BASE DE DONNEES TTES LES INFOS'!#REF!,'BASE DE DONNEES TTES LES INFOS'!F:F,0,0))</f>
        <v/>
      </c>
      <c r="J18" s="12" t="str">
        <f>IF(C18="","",_xlfn.XLOOKUP(B18,'BASE DE DONNEES TTES LES INFOS'!#REF!,'BASE DE DONNEES TTES LES INFOS'!G:G,0,0))</f>
        <v/>
      </c>
      <c r="K18" s="12" t="str">
        <f>IF(C18="","",_xlfn.XLOOKUP(B18,'BASE DE DONNEES TTES LES INFOS'!#REF!,'BASE DE DONNEES TTES LES INFOS'!J:J,0,0))</f>
        <v/>
      </c>
      <c r="L18" s="13"/>
      <c r="M18" s="2" t="str">
        <f t="shared" si="2"/>
        <v/>
      </c>
      <c r="N18" s="2" t="str">
        <f t="shared" si="2"/>
        <v/>
      </c>
      <c r="O18" s="2" t="str">
        <f t="shared" si="2"/>
        <v/>
      </c>
      <c r="P18" s="2" t="str">
        <f t="shared" si="2"/>
        <v/>
      </c>
      <c r="Q18" s="2" t="str">
        <f t="shared" si="2"/>
        <v/>
      </c>
      <c r="R18" s="2" t="str">
        <f t="shared" si="2"/>
        <v/>
      </c>
      <c r="S18" s="2" t="str">
        <f t="shared" si="2"/>
        <v/>
      </c>
      <c r="T18" s="2" t="str">
        <f t="shared" si="2"/>
        <v/>
      </c>
      <c r="U18" s="2" t="str">
        <f t="shared" si="2"/>
        <v/>
      </c>
      <c r="V18" s="2" t="str">
        <f t="shared" si="2"/>
        <v/>
      </c>
      <c r="W18" s="2" t="str">
        <f t="shared" si="2"/>
        <v/>
      </c>
      <c r="X18" s="2" t="str">
        <f t="shared" si="2"/>
        <v/>
      </c>
      <c r="Y18" s="2" t="str">
        <f t="shared" si="2"/>
        <v/>
      </c>
      <c r="Z18" s="2" t="str">
        <f t="shared" si="2"/>
        <v/>
      </c>
      <c r="AA18" s="2" t="str">
        <f t="shared" si="2"/>
        <v/>
      </c>
      <c r="AB18" s="2" t="str">
        <f t="shared" si="2"/>
        <v/>
      </c>
      <c r="AC18" s="2" t="str">
        <f t="shared" si="3"/>
        <v/>
      </c>
      <c r="AD18" s="2" t="str">
        <f t="shared" si="3"/>
        <v/>
      </c>
      <c r="AE18" s="2" t="str">
        <f t="shared" si="3"/>
        <v/>
      </c>
      <c r="AF18" s="2" t="str">
        <f t="shared" si="3"/>
        <v/>
      </c>
      <c r="AG18" s="2" t="str">
        <f t="shared" si="3"/>
        <v/>
      </c>
      <c r="AH18" s="2" t="str">
        <f t="shared" si="3"/>
        <v/>
      </c>
      <c r="AI18" s="2" t="str">
        <f t="shared" si="3"/>
        <v/>
      </c>
      <c r="AJ18" s="2" t="str">
        <f t="shared" si="3"/>
        <v/>
      </c>
      <c r="AK18" s="2" t="str">
        <f t="shared" si="3"/>
        <v/>
      </c>
      <c r="AL18" s="2" t="str">
        <f t="shared" si="3"/>
        <v/>
      </c>
      <c r="AM18" s="2" t="str">
        <f t="shared" si="3"/>
        <v/>
      </c>
      <c r="AN18" s="2" t="str">
        <f t="shared" si="3"/>
        <v/>
      </c>
      <c r="AO18" s="2" t="str">
        <f t="shared" si="3"/>
        <v/>
      </c>
      <c r="AP18" s="2" t="str">
        <f t="shared" si="3"/>
        <v/>
      </c>
    </row>
    <row r="19" spans="3:42" ht="40.5" customHeight="1" x14ac:dyDescent="0.25">
      <c r="C19" s="9" t="str">
        <f>IFERROR(VLOOKUP(B19,'BASE DE DONNEES TTES LES INFOS'!$A$3:$I$137,7,FALSE),"")</f>
        <v/>
      </c>
      <c r="D19" s="9" t="str">
        <f>IFERROR(VLOOKUP($B19,'BASE DE DONNEES TTES LES INFOS'!$A$3:$I$137,5,FALSE),"")</f>
        <v/>
      </c>
      <c r="E19" s="9" t="str">
        <f>IFERROR(VLOOKUP($B19,'BASE DE DONNEES TTES LES INFOS'!$A$3:$I$137,6,FALSE),"")</f>
        <v/>
      </c>
      <c r="F19" s="9" t="str">
        <f>IF(C19="","",IFERROR(_xlfn.XLOOKUP(B19,'BASE DE DONNEES TTES LES INFOS'!#REF!,'BASE DE DONNEES TTES LES INFOS'!E:E,0,0),""))</f>
        <v/>
      </c>
      <c r="G19" s="10" t="str">
        <f>IF(C19="","",_xlfn.XLOOKUP(B19,'BASE DE DONNEES TTES LES INFOS'!#REF!,'BASE DE DONNEES TTES LES INFOS'!I:I,0,0))</f>
        <v/>
      </c>
      <c r="H19" s="10" t="str">
        <f>IF(C19="","",_xlfn.XLOOKUP(B19,'BASE DE DONNEES TTES LES INFOS'!#REF!,'BASE DE DONNEES TTES LES INFOS'!H:H,0,0))</f>
        <v/>
      </c>
      <c r="I19" s="12" t="str">
        <f>IF(C19="","",_xlfn.XLOOKUP(B19,'BASE DE DONNEES TTES LES INFOS'!#REF!,'BASE DE DONNEES TTES LES INFOS'!F:F,0,0))</f>
        <v/>
      </c>
      <c r="J19" s="12" t="str">
        <f>IF(C19="","",_xlfn.XLOOKUP(B19,'BASE DE DONNEES TTES LES INFOS'!#REF!,'BASE DE DONNEES TTES LES INFOS'!G:G,0,0))</f>
        <v/>
      </c>
      <c r="K19" s="12" t="str">
        <f>IF(C19="","",_xlfn.XLOOKUP(B19,'BASE DE DONNEES TTES LES INFOS'!#REF!,'BASE DE DONNEES TTES LES INFOS'!J:J,0,0))</f>
        <v/>
      </c>
      <c r="L19" s="13"/>
      <c r="M19" s="2" t="str">
        <f t="shared" si="2"/>
        <v/>
      </c>
      <c r="N19" s="2" t="str">
        <f t="shared" si="2"/>
        <v/>
      </c>
      <c r="O19" s="2" t="str">
        <f t="shared" si="2"/>
        <v/>
      </c>
      <c r="P19" s="2" t="str">
        <f t="shared" si="2"/>
        <v/>
      </c>
      <c r="Q19" s="2" t="str">
        <f t="shared" si="2"/>
        <v/>
      </c>
      <c r="R19" s="2" t="str">
        <f t="shared" si="2"/>
        <v/>
      </c>
      <c r="S19" s="2" t="str">
        <f t="shared" si="2"/>
        <v/>
      </c>
      <c r="T19" s="2" t="str">
        <f t="shared" si="2"/>
        <v/>
      </c>
      <c r="U19" s="2" t="str">
        <f t="shared" si="2"/>
        <v/>
      </c>
      <c r="V19" s="2" t="str">
        <f t="shared" si="2"/>
        <v/>
      </c>
      <c r="W19" s="2" t="str">
        <f t="shared" si="2"/>
        <v/>
      </c>
      <c r="X19" s="2" t="str">
        <f t="shared" si="2"/>
        <v/>
      </c>
      <c r="Y19" s="2" t="str">
        <f t="shared" si="2"/>
        <v/>
      </c>
      <c r="Z19" s="2" t="str">
        <f t="shared" si="2"/>
        <v/>
      </c>
      <c r="AA19" s="2" t="str">
        <f t="shared" si="2"/>
        <v/>
      </c>
      <c r="AB19" s="2" t="str">
        <f t="shared" si="2"/>
        <v/>
      </c>
      <c r="AC19" s="2" t="str">
        <f t="shared" si="3"/>
        <v/>
      </c>
      <c r="AD19" s="2" t="str">
        <f t="shared" si="3"/>
        <v/>
      </c>
      <c r="AE19" s="2" t="str">
        <f t="shared" si="3"/>
        <v/>
      </c>
      <c r="AF19" s="2" t="str">
        <f t="shared" si="3"/>
        <v/>
      </c>
      <c r="AG19" s="2" t="str">
        <f t="shared" si="3"/>
        <v/>
      </c>
      <c r="AH19" s="2" t="str">
        <f t="shared" si="3"/>
        <v/>
      </c>
      <c r="AI19" s="2" t="str">
        <f t="shared" si="3"/>
        <v/>
      </c>
      <c r="AJ19" s="2" t="str">
        <f t="shared" si="3"/>
        <v/>
      </c>
      <c r="AK19" s="2" t="str">
        <f t="shared" si="3"/>
        <v/>
      </c>
      <c r="AL19" s="2" t="str">
        <f t="shared" si="3"/>
        <v/>
      </c>
      <c r="AM19" s="2" t="str">
        <f t="shared" si="3"/>
        <v/>
      </c>
      <c r="AN19" s="2" t="str">
        <f t="shared" si="3"/>
        <v/>
      </c>
      <c r="AO19" s="2" t="str">
        <f t="shared" si="3"/>
        <v/>
      </c>
      <c r="AP19" s="2" t="str">
        <f t="shared" si="3"/>
        <v/>
      </c>
    </row>
    <row r="21" spans="3:42" x14ac:dyDescent="0.25">
      <c r="N21" s="6">
        <f>DATE(G2,E1,1)</f>
        <v>44531</v>
      </c>
    </row>
  </sheetData>
  <phoneticPr fontId="3" type="noConversion"/>
  <conditionalFormatting sqref="X7:Y7 AK8:AP8 N8:P9 X8:AI8 X9:AA9 N10:AP10 M12:AP19 M11:O11 S11:AK11 AM11:AP11 Q11">
    <cfRule type="timePeriod" dxfId="56" priority="114" timePeriod="thisMonth">
      <formula>AND(MONTH(M7)=MONTH(TODAY()),YEAR(M7)=YEAR(TODAY()))</formula>
    </cfRule>
  </conditionalFormatting>
  <conditionalFormatting sqref="L7">
    <cfRule type="timePeriod" dxfId="55" priority="103" timePeriod="thisMonth">
      <formula>AND(MONTH(L7)=MONTH(TODAY()),YEAR(L7)=YEAR(TODAY()))</formula>
    </cfRule>
  </conditionalFormatting>
  <conditionalFormatting sqref="X6:Y7 X10:Y19">
    <cfRule type="expression" dxfId="54" priority="92" stopIfTrue="1">
      <formula>WEEKDAY(X$6,2)&gt;5</formula>
    </cfRule>
  </conditionalFormatting>
  <conditionalFormatting sqref="K7 K12:K19">
    <cfRule type="containsText" dxfId="53" priority="76" operator="containsText" text="SALON">
      <formula>NOT(ISERROR(SEARCH("SALON",K7)))</formula>
    </cfRule>
    <cfRule type="containsText" dxfId="52" priority="77" operator="containsText" text="PUB">
      <formula>NOT(ISERROR(SEARCH("PUB",K7)))</formula>
    </cfRule>
    <cfRule type="containsText" dxfId="51" priority="78" operator="containsText" text="PROMO">
      <formula>NOT(ISERROR(SEARCH("PROMO",K7)))</formula>
    </cfRule>
  </conditionalFormatting>
  <conditionalFormatting sqref="M6:AP6 N8:P8 AK8:AP8 N10:AP10 M12:AP19 M11:O11 S11:AK11 AM11:AP11 Q11">
    <cfRule type="expression" dxfId="50" priority="69">
      <formula>WEEKDAY(M$6,2)&gt;5</formula>
    </cfRule>
  </conditionalFormatting>
  <conditionalFormatting sqref="N8:P8 X8:AI8 AK8:AP8 N10:AP10 M12:AP19 M11:O11 S11:AK11 AM11:AP11 Q11">
    <cfRule type="cellIs" dxfId="48" priority="52" operator="equal">
      <formula>FALSE</formula>
    </cfRule>
    <cfRule type="cellIs" dxfId="47" priority="53" operator="equal">
      <formula>"X"</formula>
    </cfRule>
    <cfRule type="cellIs" dxfId="46" priority="54" operator="equal">
      <formula>"R"</formula>
    </cfRule>
    <cfRule type="cellIs" dxfId="45" priority="55" operator="equal">
      <formula>"F"</formula>
    </cfRule>
  </conditionalFormatting>
  <conditionalFormatting sqref="X7:Y7 AE8:AF8 X10:Y19">
    <cfRule type="cellIs" dxfId="42" priority="46" stopIfTrue="1" operator="equal">
      <formula>FALSE</formula>
    </cfRule>
    <cfRule type="cellIs" dxfId="41" priority="47" operator="equal">
      <formula>"X"</formula>
    </cfRule>
    <cfRule type="cellIs" dxfId="40" priority="48" operator="equal">
      <formula>"R"</formula>
    </cfRule>
    <cfRule type="cellIs" dxfId="39" priority="49" operator="equal">
      <formula>"F"</formula>
    </cfRule>
  </conditionalFormatting>
  <conditionalFormatting sqref="M7:AP7 AB9:AP9">
    <cfRule type="timePeriod" dxfId="37" priority="44" timePeriod="thisMonth">
      <formula>AND(MONTH(M7)=MONTH(TODAY()),YEAR(M7)=YEAR(TODAY()))</formula>
    </cfRule>
  </conditionalFormatting>
  <conditionalFormatting sqref="M7:AP7 AB9:AP9">
    <cfRule type="cellIs" dxfId="36" priority="40" operator="equal">
      <formula>FALSE</formula>
    </cfRule>
    <cfRule type="cellIs" dxfId="35" priority="41" operator="equal">
      <formula>"X"</formula>
    </cfRule>
    <cfRule type="cellIs" dxfId="34" priority="42" operator="equal">
      <formula>"R"</formula>
    </cfRule>
    <cfRule type="cellIs" dxfId="33" priority="43" operator="equal">
      <formula>"F"</formula>
    </cfRule>
  </conditionalFormatting>
  <conditionalFormatting sqref="M7:AP7 AB9:AP9">
    <cfRule type="expression" dxfId="32" priority="33">
      <formula>WEEKDAY(M$6,2)&gt;5</formula>
    </cfRule>
  </conditionalFormatting>
  <conditionalFormatting sqref="AE8:AF8">
    <cfRule type="expression" dxfId="28" priority="153" stopIfTrue="1">
      <formula>WEEKDAY(X$6,2)&gt;5</formula>
    </cfRule>
  </conditionalFormatting>
  <conditionalFormatting sqref="X8:AI8">
    <cfRule type="expression" dxfId="27" priority="165">
      <formula>WEEKDAY(Q$6,2)&gt;5</formula>
    </cfRule>
  </conditionalFormatting>
  <conditionalFormatting sqref="R8:W8">
    <cfRule type="timePeriod" dxfId="26" priority="29" timePeriod="thisMonth">
      <formula>AND(MONTH(R8)=MONTH(TODAY()),YEAR(R8)=YEAR(TODAY()))</formula>
    </cfRule>
  </conditionalFormatting>
  <conditionalFormatting sqref="R8:W8">
    <cfRule type="cellIs" dxfId="25" priority="25" operator="equal">
      <formula>FALSE</formula>
    </cfRule>
    <cfRule type="cellIs" dxfId="24" priority="26" operator="equal">
      <formula>"X"</formula>
    </cfRule>
    <cfRule type="cellIs" dxfId="23" priority="27" operator="equal">
      <formula>"R"</formula>
    </cfRule>
    <cfRule type="cellIs" dxfId="22" priority="28" operator="equal">
      <formula>"F"</formula>
    </cfRule>
  </conditionalFormatting>
  <conditionalFormatting sqref="R8:W8">
    <cfRule type="expression" dxfId="21" priority="24">
      <formula>WEEKDAY(R$6,2)&gt;5</formula>
    </cfRule>
  </conditionalFormatting>
  <conditionalFormatting sqref="AJ8">
    <cfRule type="timePeriod" dxfId="20" priority="23" timePeriod="thisMonth">
      <formula>AND(MONTH(AJ8)=MONTH(TODAY()),YEAR(AJ8)=YEAR(TODAY()))</formula>
    </cfRule>
  </conditionalFormatting>
  <conditionalFormatting sqref="AJ8">
    <cfRule type="cellIs" dxfId="19" priority="19" operator="equal">
      <formula>FALSE</formula>
    </cfRule>
    <cfRule type="cellIs" dxfId="18" priority="20" operator="equal">
      <formula>"X"</formula>
    </cfRule>
    <cfRule type="cellIs" dxfId="17" priority="21" operator="equal">
      <formula>"R"</formula>
    </cfRule>
    <cfRule type="cellIs" dxfId="16" priority="22" operator="equal">
      <formula>"F"</formula>
    </cfRule>
  </conditionalFormatting>
  <conditionalFormatting sqref="AJ8">
    <cfRule type="expression" dxfId="15" priority="18">
      <formula>WEEKDAY(AJ$6,2)&gt;5</formula>
    </cfRule>
  </conditionalFormatting>
  <conditionalFormatting sqref="N9:P9">
    <cfRule type="expression" dxfId="14" priority="15">
      <formula>WEEKDAY(N$6,2)&gt;5</formula>
    </cfRule>
  </conditionalFormatting>
  <conditionalFormatting sqref="N9:P9 X9:AA9">
    <cfRule type="cellIs" dxfId="13" priority="11" operator="equal">
      <formula>FALSE</formula>
    </cfRule>
    <cfRule type="cellIs" dxfId="12" priority="12" operator="equal">
      <formula>"X"</formula>
    </cfRule>
    <cfRule type="cellIs" dxfId="11" priority="13" operator="equal">
      <formula>"R"</formula>
    </cfRule>
    <cfRule type="cellIs" dxfId="10" priority="14" operator="equal">
      <formula>"F"</formula>
    </cfRule>
  </conditionalFormatting>
  <conditionalFormatting sqref="X9:AA9">
    <cfRule type="expression" dxfId="9" priority="17">
      <formula>WEEKDAY(Q$6,2)&gt;5</formula>
    </cfRule>
  </conditionalFormatting>
  <conditionalFormatting sqref="R9 T9:W9">
    <cfRule type="timePeriod" dxfId="8" priority="6" timePeriod="thisMonth">
      <formula>AND(MONTH(R9)=MONTH(TODAY()),YEAR(R9)=YEAR(TODAY()))</formula>
    </cfRule>
  </conditionalFormatting>
  <conditionalFormatting sqref="R9 T9:W9">
    <cfRule type="cellIs" dxfId="7" priority="2" operator="equal">
      <formula>FALSE</formula>
    </cfRule>
    <cfRule type="cellIs" dxfId="6" priority="3" operator="equal">
      <formula>"X"</formula>
    </cfRule>
    <cfRule type="cellIs" dxfId="5" priority="4" operator="equal">
      <formula>"R"</formula>
    </cfRule>
    <cfRule type="cellIs" dxfId="4" priority="5" operator="equal">
      <formula>"F"</formula>
    </cfRule>
  </conditionalFormatting>
  <conditionalFormatting sqref="R9 T9:W9">
    <cfRule type="expression" dxfId="3" priority="1">
      <formula>WEEKDAY(R$6,2)&gt;5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Drop Down 1">
              <controlPr defaultSize="0" autoLine="0" autoPict="0">
                <anchor moveWithCells="1">
                  <from>
                    <xdr:col>0</xdr:col>
                    <xdr:colOff>66675</xdr:colOff>
                    <xdr:row>0</xdr:row>
                    <xdr:rowOff>76200</xdr:rowOff>
                  </from>
                  <to>
                    <xdr:col>1</xdr:col>
                    <xdr:colOff>1009650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Drop Down 2">
              <controlPr defaultSize="0" autoLine="0" autoPict="0">
                <anchor moveWithCells="1">
                  <from>
                    <xdr:col>0</xdr:col>
                    <xdr:colOff>66675</xdr:colOff>
                    <xdr:row>1</xdr:row>
                    <xdr:rowOff>76200</xdr:rowOff>
                  </from>
                  <to>
                    <xdr:col>1</xdr:col>
                    <xdr:colOff>1009650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'BASE DE DONNEES TTES LES INFOS'!#REF!</xm:f>
          </x14:formula1>
          <xm:sqref>C3</xm:sqref>
        </x14:dataValidation>
        <x14:dataValidation type="list" allowBlank="1" showInputMessage="1" showErrorMessage="1" xr:uid="{418BBFAA-8D19-4BE7-BEC2-7BE4419CE816}">
          <x14:formula1>
            <xm:f>#REF!</xm:f>
          </x14:formula1>
          <xm:sqref>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2:N6"/>
  <sheetViews>
    <sheetView zoomScale="85" zoomScaleNormal="85" workbookViewId="0">
      <selection activeCell="L16" sqref="L16"/>
    </sheetView>
  </sheetViews>
  <sheetFormatPr baseColWidth="10" defaultRowHeight="15" x14ac:dyDescent="0.25"/>
  <cols>
    <col min="2" max="2" width="25.42578125" customWidth="1"/>
    <col min="3" max="3" width="25.28515625" style="20" customWidth="1"/>
    <col min="4" max="4" width="29.85546875" bestFit="1" customWidth="1"/>
    <col min="6" max="6" width="13.140625" style="1" customWidth="1"/>
    <col min="7" max="7" width="13.28515625" style="1" customWidth="1"/>
    <col min="8" max="8" width="14" style="1" customWidth="1"/>
    <col min="9" max="9" width="12.7109375" style="7" bestFit="1" customWidth="1"/>
    <col min="10" max="10" width="17.85546875" bestFit="1" customWidth="1"/>
    <col min="11" max="11" width="23.28515625" bestFit="1" customWidth="1"/>
    <col min="12" max="12" width="19.140625" customWidth="1"/>
    <col min="13" max="13" width="14.7109375" customWidth="1"/>
    <col min="14" max="14" width="22.42578125" bestFit="1" customWidth="1"/>
  </cols>
  <sheetData>
    <row r="2" spans="1:14" ht="44.25" customHeight="1" x14ac:dyDescent="0.25">
      <c r="A2" s="17" t="s">
        <v>1</v>
      </c>
      <c r="B2" s="18" t="s">
        <v>21</v>
      </c>
      <c r="C2" s="18" t="s">
        <v>22</v>
      </c>
      <c r="D2" s="18" t="s">
        <v>23</v>
      </c>
      <c r="E2" s="18" t="s">
        <v>3</v>
      </c>
      <c r="F2" s="18" t="s">
        <v>26</v>
      </c>
      <c r="G2" s="18" t="s">
        <v>24</v>
      </c>
      <c r="H2" s="18" t="s">
        <v>8</v>
      </c>
      <c r="I2" s="19" t="s">
        <v>9</v>
      </c>
      <c r="J2" s="29" t="s">
        <v>25</v>
      </c>
      <c r="K2" s="30" t="s">
        <v>44</v>
      </c>
      <c r="L2" s="30" t="s">
        <v>42</v>
      </c>
      <c r="M2" s="30" t="s">
        <v>43</v>
      </c>
      <c r="N2" s="28" t="s">
        <v>45</v>
      </c>
    </row>
    <row r="3" spans="1:14" s="14" customFormat="1" ht="45" x14ac:dyDescent="0.25">
      <c r="A3" s="14">
        <v>2022</v>
      </c>
      <c r="B3" s="9" t="s">
        <v>16</v>
      </c>
      <c r="C3" s="21" t="s">
        <v>32</v>
      </c>
      <c r="D3" s="9" t="s">
        <v>20</v>
      </c>
      <c r="E3" s="21" t="s">
        <v>34</v>
      </c>
      <c r="F3" s="24">
        <v>44656</v>
      </c>
      <c r="G3" s="24">
        <v>44667</v>
      </c>
      <c r="H3" s="25">
        <v>44656</v>
      </c>
      <c r="I3" s="23">
        <v>44665</v>
      </c>
      <c r="J3" s="27" t="s">
        <v>19</v>
      </c>
      <c r="K3" s="12" t="s">
        <v>41</v>
      </c>
      <c r="L3" s="12"/>
      <c r="M3" s="12"/>
      <c r="N3" s="31" t="s">
        <v>46</v>
      </c>
    </row>
    <row r="4" spans="1:14" s="14" customFormat="1" ht="45" x14ac:dyDescent="0.25">
      <c r="A4" s="14">
        <v>2022</v>
      </c>
      <c r="B4" s="9" t="s">
        <v>16</v>
      </c>
      <c r="C4" s="21" t="s">
        <v>33</v>
      </c>
      <c r="D4" s="9" t="s">
        <v>31</v>
      </c>
      <c r="E4" s="21" t="s">
        <v>35</v>
      </c>
      <c r="F4" s="24">
        <v>44662</v>
      </c>
      <c r="G4" s="24">
        <v>44666</v>
      </c>
      <c r="H4" s="25">
        <v>44658</v>
      </c>
      <c r="I4" s="23">
        <v>44656</v>
      </c>
      <c r="J4" s="27" t="s">
        <v>19</v>
      </c>
      <c r="K4" s="12"/>
      <c r="L4" s="12"/>
      <c r="M4" s="12"/>
      <c r="N4" s="31" t="s">
        <v>48</v>
      </c>
    </row>
    <row r="5" spans="1:14" s="14" customFormat="1" ht="24.95" customHeight="1" x14ac:dyDescent="0.25">
      <c r="A5" s="14">
        <v>2022</v>
      </c>
      <c r="B5" s="9" t="s">
        <v>16</v>
      </c>
      <c r="C5" s="21" t="s">
        <v>36</v>
      </c>
      <c r="D5" s="9" t="s">
        <v>31</v>
      </c>
      <c r="E5" s="21" t="s">
        <v>37</v>
      </c>
      <c r="F5" s="24">
        <v>44663</v>
      </c>
      <c r="G5" s="24">
        <v>44664</v>
      </c>
      <c r="H5" s="25" t="s">
        <v>17</v>
      </c>
      <c r="I5" s="23" t="s">
        <v>17</v>
      </c>
      <c r="J5" s="27" t="s">
        <v>38</v>
      </c>
      <c r="K5" s="12"/>
      <c r="L5" s="12"/>
      <c r="M5" s="12"/>
      <c r="N5" s="12"/>
    </row>
    <row r="6" spans="1:14" s="14" customFormat="1" ht="24.95" customHeight="1" x14ac:dyDescent="0.25">
      <c r="A6" s="14">
        <v>2022</v>
      </c>
      <c r="B6" s="9" t="s">
        <v>15</v>
      </c>
      <c r="C6" s="21" t="s">
        <v>40</v>
      </c>
      <c r="D6" s="9" t="s">
        <v>39</v>
      </c>
      <c r="E6" s="21" t="s">
        <v>34</v>
      </c>
      <c r="F6" s="24">
        <v>44670</v>
      </c>
      <c r="G6" s="24">
        <v>44673</v>
      </c>
      <c r="H6" s="25">
        <v>44677</v>
      </c>
      <c r="I6" s="23">
        <v>44655</v>
      </c>
      <c r="J6" s="27" t="s">
        <v>27</v>
      </c>
      <c r="K6" s="12" t="s">
        <v>41</v>
      </c>
      <c r="L6" s="12"/>
      <c r="M6" s="12"/>
      <c r="N6" s="12" t="s">
        <v>47</v>
      </c>
    </row>
  </sheetData>
  <conditionalFormatting sqref="J3:J6">
    <cfRule type="containsText" dxfId="2" priority="107" operator="containsText" text="PROMO">
      <formula>NOT(ISERROR(SEARCH("PROMO",J3)))</formula>
    </cfRule>
  </conditionalFormatting>
  <conditionalFormatting sqref="J3:J6">
    <cfRule type="containsText" dxfId="1" priority="105" operator="containsText" text="SALON">
      <formula>NOT(ISERROR(SEARCH("SALON",J3)))</formula>
    </cfRule>
    <cfRule type="containsText" dxfId="0" priority="106" operator="containsText" text="PUB">
      <formula>NOT(ISERROR(SEARCH("PUB",J3)))</formula>
    </cfRule>
  </conditionalFormatting>
  <conditionalFormatting sqref="I3:I6">
    <cfRule type="timePeriod" priority="1" timePeriod="thisMonth">
      <formula>AND(MONTH(I3)=MONTH(TODAY()),YEAR(I3)=YEAR(TODAY()))</formula>
    </cfRule>
  </conditionalFormatting>
  <pageMargins left="0.25" right="0.25" top="0.75" bottom="0.75" header="0.3" footer="0.3"/>
  <pageSetup paperSize="9" scale="67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2827B6D-1963-4613-BF23-0C9CD8139201}">
          <x14:formula1>
            <xm:f>#REF!</xm:f>
          </x14:formula1>
          <xm:sqref>E3:E6</xm:sqref>
        </x14:dataValidation>
        <x14:dataValidation type="list" allowBlank="1" showInputMessage="1" showErrorMessage="1" xr:uid="{78B8E8E1-49F7-48D8-BA5C-546EE56D733A}">
          <x14:formula1>
            <xm:f>#REF!</xm:f>
          </x14:formula1>
          <xm:sqref>J3:J6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BASE DE DONNEES TTES LES INFOS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Astic</dc:creator>
  <cp:lastModifiedBy>e Astic</cp:lastModifiedBy>
  <cp:lastPrinted>2022-03-28T09:50:12Z</cp:lastPrinted>
  <dcterms:created xsi:type="dcterms:W3CDTF">2022-01-14T09:57:35Z</dcterms:created>
  <dcterms:modified xsi:type="dcterms:W3CDTF">2022-03-29T10:39:10Z</dcterms:modified>
</cp:coreProperties>
</file>