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tables/table31.xml" ContentType="application/vnd.openxmlformats-officedocument.spreadsheetml.table+xml"/>
  <Override PartName="/xl/tables/table32.xml" ContentType="application/vnd.openxmlformats-officedocument.spreadsheetml.table+xml"/>
  <Override PartName="/xl/tables/table33.xml" ContentType="application/vnd.openxmlformats-officedocument.spreadsheetml.table+xml"/>
  <Override PartName="/xl/drawings/drawing2.xml" ContentType="application/vnd.openxmlformats-officedocument.drawing+xml"/>
  <Override PartName="/xl/tables/table3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120" yWindow="420" windowWidth="8730" windowHeight="7335" tabRatio="881" firstSheet="3" activeTab="3"/>
  </bookViews>
  <sheets>
    <sheet name="Instructions -Inscription" sheetId="399" state="hidden" r:id="rId1"/>
    <sheet name="Liste déroulante" sheetId="160" state="hidden" r:id="rId2"/>
    <sheet name="FINANCES" sheetId="128" state="hidden" r:id="rId3"/>
    <sheet name="Inscriptions" sheetId="37" r:id="rId4"/>
  </sheets>
  <definedNames>
    <definedName name="_">#REF!</definedName>
    <definedName name="_xlnm._FilterDatabase" localSheetId="1" hidden="1">'Liste déroulante'!$L$28:$M$28</definedName>
    <definedName name="AVQ_difficultes_fonctionnelles">#REF!</definedName>
    <definedName name="Décision" localSheetId="1">'Liste déroulante'!$B$32:$B$37</definedName>
    <definedName name="Décision">'Liste déroulante'!$B$33:$B$37</definedName>
    <definedName name="Décisioncomité" localSheetId="1">'Liste déroulante'!$B$32:$B$37</definedName>
    <definedName name="Décisioncomité">'Liste déroulante'!$B$33:$B$37</definedName>
    <definedName name="Décisions">'Liste déroulante'!$B$33:$B$35</definedName>
    <definedName name="Inscriptions">Inscriptions!$1:$1048576</definedName>
    <definedName name="Intervenants">#REF!</definedName>
    <definedName name="Intervenants2">#REF!</definedName>
    <definedName name="ListeIntervenants">#REF!</definedName>
    <definedName name="ListeSUD">'Liste déroulante'!$L$30:$L$81</definedName>
    <definedName name="RLSERVICE">'Liste déroulante'!$B$55:$C$70</definedName>
    <definedName name="Tableau1">Inscriptions!$B$6:$N$26</definedName>
    <definedName name="_xlnm.Print_Area" localSheetId="3">Inscriptions!$A$1:$N$6</definedName>
  </definedNames>
  <calcPr calcId="162913"/>
</workbook>
</file>

<file path=xl/calcChain.xml><?xml version="1.0" encoding="utf-8"?>
<calcChain xmlns="http://schemas.openxmlformats.org/spreadsheetml/2006/main">
  <c r="V24" i="128" l="1"/>
  <c r="V22" i="128"/>
  <c r="V20" i="128"/>
  <c r="V18" i="128"/>
  <c r="V16" i="128"/>
  <c r="V14" i="128"/>
  <c r="V12" i="128"/>
  <c r="V10" i="128"/>
  <c r="V8" i="128"/>
  <c r="V25" i="128"/>
  <c r="V23" i="128"/>
  <c r="V21" i="128"/>
  <c r="V19" i="128"/>
  <c r="V17" i="128"/>
  <c r="V15" i="128"/>
  <c r="V13" i="128"/>
  <c r="V11" i="128"/>
  <c r="V9" i="128"/>
  <c r="V7" i="128"/>
  <c r="V6" i="128"/>
  <c r="N23" i="128" l="1"/>
  <c r="M23" i="128"/>
  <c r="J23" i="128"/>
  <c r="K23" i="128" s="1"/>
  <c r="A6" i="128"/>
  <c r="T23" i="128" l="1"/>
  <c r="S23" i="128" l="1"/>
  <c r="Q23" i="128"/>
  <c r="O23" i="128" l="1"/>
  <c r="R23" i="128"/>
  <c r="P23" i="128" l="1"/>
  <c r="U23" i="128" s="1"/>
  <c r="J6" i="128"/>
  <c r="K6" i="128" s="1"/>
  <c r="L6" i="128"/>
  <c r="M6" i="128"/>
  <c r="N6" i="128"/>
  <c r="E6" i="128"/>
  <c r="C6" i="128"/>
  <c r="I6" i="128"/>
  <c r="F6" i="128"/>
  <c r="D6" i="128"/>
  <c r="G6" i="128"/>
  <c r="H6" i="128"/>
  <c r="B6" i="128"/>
  <c r="N25" i="128" l="1"/>
  <c r="N21" i="128"/>
  <c r="N19" i="128"/>
  <c r="N17" i="128"/>
  <c r="N15" i="128"/>
  <c r="N13" i="128"/>
  <c r="N11" i="128"/>
  <c r="N9" i="128"/>
  <c r="N7" i="128"/>
  <c r="N24" i="128"/>
  <c r="N22" i="128"/>
  <c r="N20" i="128"/>
  <c r="N18" i="128"/>
  <c r="N16" i="128"/>
  <c r="N14" i="128"/>
  <c r="N12" i="128"/>
  <c r="N10" i="128"/>
  <c r="N8" i="128"/>
  <c r="M25" i="128"/>
  <c r="M21" i="128"/>
  <c r="M19" i="128"/>
  <c r="M17" i="128"/>
  <c r="M15" i="128"/>
  <c r="M13" i="128"/>
  <c r="M11" i="128"/>
  <c r="M24" i="128"/>
  <c r="M22" i="128"/>
  <c r="M20" i="128"/>
  <c r="M18" i="128"/>
  <c r="M16" i="128"/>
  <c r="M14" i="128"/>
  <c r="M12" i="128"/>
  <c r="M10" i="128"/>
  <c r="M9" i="128"/>
  <c r="M8" i="128"/>
  <c r="M7" i="128"/>
  <c r="J25" i="128"/>
  <c r="K25" i="128" s="1"/>
  <c r="J24" i="128"/>
  <c r="K24" i="128" s="1"/>
  <c r="J22" i="128"/>
  <c r="K22" i="128" s="1"/>
  <c r="J21" i="128"/>
  <c r="K21" i="128" s="1"/>
  <c r="J20" i="128"/>
  <c r="K20" i="128" s="1"/>
  <c r="J19" i="128"/>
  <c r="K19" i="128" s="1"/>
  <c r="J18" i="128"/>
  <c r="K18" i="128" s="1"/>
  <c r="J17" i="128"/>
  <c r="K17" i="128" s="1"/>
  <c r="J16" i="128"/>
  <c r="K16" i="128" s="1"/>
  <c r="J15" i="128"/>
  <c r="K15" i="128" s="1"/>
  <c r="J14" i="128"/>
  <c r="K14" i="128" s="1"/>
  <c r="J13" i="128"/>
  <c r="K13" i="128" s="1"/>
  <c r="J12" i="128"/>
  <c r="K12" i="128" s="1"/>
  <c r="J11" i="128"/>
  <c r="K11" i="128" s="1"/>
  <c r="J10" i="128"/>
  <c r="K10" i="128" s="1"/>
  <c r="J9" i="128"/>
  <c r="K9" i="128" s="1"/>
  <c r="J8" i="128"/>
  <c r="K8" i="128" s="1"/>
  <c r="J7" i="128"/>
  <c r="K7" i="128" s="1"/>
  <c r="T25" i="128" l="1"/>
  <c r="T24" i="128"/>
  <c r="T22" i="128"/>
  <c r="T21" i="128"/>
  <c r="T20" i="128"/>
  <c r="T19" i="128"/>
  <c r="T18" i="128"/>
  <c r="T17" i="128"/>
  <c r="T16" i="128"/>
  <c r="T15" i="128"/>
  <c r="T14" i="128"/>
  <c r="T13" i="128"/>
  <c r="T12" i="128"/>
  <c r="T11" i="128"/>
  <c r="T10" i="128"/>
  <c r="T9" i="128"/>
  <c r="T8" i="128"/>
  <c r="S21" i="128" l="1"/>
  <c r="S19" i="128"/>
  <c r="Q20" i="128"/>
  <c r="S12" i="128"/>
  <c r="S16" i="128"/>
  <c r="Q21" i="128"/>
  <c r="Q24" i="128"/>
  <c r="Q12" i="128"/>
  <c r="S24" i="128"/>
  <c r="S20" i="128"/>
  <c r="S10" i="128"/>
  <c r="Q13" i="128"/>
  <c r="Q17" i="128"/>
  <c r="Q25" i="128"/>
  <c r="Q16" i="128"/>
  <c r="S13" i="128"/>
  <c r="S17" i="128"/>
  <c r="Q18" i="128"/>
  <c r="Q22" i="128"/>
  <c r="S25" i="128"/>
  <c r="Q11" i="128"/>
  <c r="S11" i="128"/>
  <c r="Q14" i="128"/>
  <c r="S15" i="128"/>
  <c r="S18" i="128"/>
  <c r="S14" i="128"/>
  <c r="Q15" i="128"/>
  <c r="Q19" i="128"/>
  <c r="S22" i="128"/>
  <c r="S9" i="128"/>
  <c r="Q9" i="128"/>
  <c r="S8" i="128"/>
  <c r="Q8" i="128"/>
  <c r="Q10" i="128" l="1"/>
  <c r="O11" i="128"/>
  <c r="O16" i="128"/>
  <c r="O14" i="128"/>
  <c r="O25" i="128"/>
  <c r="O13" i="128"/>
  <c r="O12" i="128"/>
  <c r="O22" i="128"/>
  <c r="O24" i="128"/>
  <c r="O20" i="128"/>
  <c r="O17" i="128"/>
  <c r="O19" i="128"/>
  <c r="O15" i="128"/>
  <c r="O18" i="128"/>
  <c r="O21" i="128"/>
  <c r="O9" i="128"/>
  <c r="O8" i="128"/>
  <c r="O10" i="128" l="1"/>
  <c r="R19" i="128"/>
  <c r="R15" i="128"/>
  <c r="R11" i="128"/>
  <c r="R9" i="128"/>
  <c r="R13" i="128"/>
  <c r="R25" i="128"/>
  <c r="R21" i="128"/>
  <c r="R17" i="128"/>
  <c r="P25" i="128"/>
  <c r="P21" i="128"/>
  <c r="P17" i="128"/>
  <c r="R16" i="128" l="1"/>
  <c r="P20" i="128"/>
  <c r="R18" i="128"/>
  <c r="R8" i="128"/>
  <c r="R22" i="128"/>
  <c r="R14" i="128"/>
  <c r="R24" i="128"/>
  <c r="R20" i="128"/>
  <c r="U20" i="128" s="1"/>
  <c r="R12" i="128"/>
  <c r="P10" i="128"/>
  <c r="R10" i="128"/>
  <c r="P8" i="128"/>
  <c r="P13" i="128"/>
  <c r="U13" i="128" s="1"/>
  <c r="U17" i="128"/>
  <c r="U21" i="128"/>
  <c r="U25" i="128"/>
  <c r="P15" i="128"/>
  <c r="U15" i="128" s="1"/>
  <c r="P11" i="128"/>
  <c r="U11" i="128" s="1"/>
  <c r="P19" i="128"/>
  <c r="U19" i="128" s="1"/>
  <c r="P16" i="128"/>
  <c r="P14" i="128"/>
  <c r="P9" i="128"/>
  <c r="U9" i="128" s="1"/>
  <c r="P12" i="128"/>
  <c r="P22" i="128"/>
  <c r="T7" i="128"/>
  <c r="U14" i="128" l="1"/>
  <c r="U16" i="128"/>
  <c r="U10" i="128"/>
  <c r="U22" i="128"/>
  <c r="U12" i="128"/>
  <c r="P24" i="128"/>
  <c r="U24" i="128" s="1"/>
  <c r="U8" i="128"/>
  <c r="P18" i="128"/>
  <c r="U18" i="128" s="1"/>
  <c r="S7" i="128"/>
  <c r="Q7" i="128" l="1"/>
  <c r="O7" i="128" l="1"/>
  <c r="R7" i="128" l="1"/>
  <c r="P7" i="128"/>
  <c r="F2" i="128"/>
  <c r="U7" i="128" l="1"/>
  <c r="L7" i="128"/>
  <c r="O6" i="128" l="1"/>
  <c r="T6" i="128" l="1"/>
  <c r="S6" i="128" l="1"/>
  <c r="Q6" i="128" l="1"/>
  <c r="G25" i="160" l="1"/>
  <c r="B9" i="128"/>
  <c r="B15" i="128"/>
  <c r="B13" i="128"/>
  <c r="B23" i="128"/>
  <c r="B17" i="128"/>
  <c r="B19" i="128"/>
  <c r="B7" i="128"/>
  <c r="B11" i="128"/>
  <c r="B25" i="128"/>
  <c r="A9" i="128"/>
  <c r="B21" i="128"/>
  <c r="L8" i="128" l="1"/>
  <c r="L9" i="128"/>
  <c r="L10" i="128"/>
  <c r="L11" i="128"/>
  <c r="L12" i="128"/>
  <c r="L13" i="128"/>
  <c r="L14" i="128"/>
  <c r="L15" i="128"/>
  <c r="L16" i="128"/>
  <c r="L17" i="128"/>
  <c r="L18" i="128"/>
  <c r="L19" i="128"/>
  <c r="L20" i="128"/>
  <c r="L21" i="128"/>
  <c r="L22" i="128"/>
  <c r="L23" i="128"/>
  <c r="L24" i="128"/>
  <c r="L25" i="128"/>
  <c r="L22" i="160" l="1"/>
  <c r="L16" i="160"/>
  <c r="L17" i="160"/>
  <c r="L18" i="160"/>
  <c r="L19" i="160"/>
  <c r="L20" i="160"/>
  <c r="L21" i="160"/>
  <c r="L23" i="160"/>
  <c r="L15" i="160"/>
  <c r="P6" i="128" l="1"/>
  <c r="R6" i="128" l="1"/>
  <c r="U6" i="128" s="1"/>
  <c r="G13" i="128"/>
  <c r="C9" i="128"/>
  <c r="D17" i="128"/>
  <c r="C16" i="128"/>
  <c r="A11" i="128"/>
  <c r="H16" i="128"/>
  <c r="I17" i="128"/>
  <c r="A16" i="128"/>
  <c r="A12" i="128"/>
  <c r="C11" i="128"/>
  <c r="F25" i="128"/>
  <c r="A22" i="128"/>
  <c r="I20" i="128"/>
  <c r="I8" i="128"/>
  <c r="E10" i="128"/>
  <c r="H13" i="128"/>
  <c r="G11" i="128"/>
  <c r="H21" i="128"/>
  <c r="D22" i="128"/>
  <c r="F13" i="128"/>
  <c r="E23" i="128"/>
  <c r="H20" i="128"/>
  <c r="F16" i="128"/>
  <c r="H22" i="128"/>
  <c r="D16" i="128"/>
  <c r="E22" i="128"/>
  <c r="D11" i="128"/>
  <c r="C23" i="128"/>
  <c r="B14" i="128"/>
  <c r="C18" i="128"/>
  <c r="G8" i="128"/>
  <c r="C13" i="128"/>
  <c r="C10" i="128"/>
  <c r="G17" i="128"/>
  <c r="G20" i="128"/>
  <c r="C15" i="128"/>
  <c r="E12" i="128"/>
  <c r="I22" i="128"/>
  <c r="F18" i="128"/>
  <c r="E14" i="128"/>
  <c r="B10" i="128"/>
  <c r="G7" i="128"/>
  <c r="H25" i="128"/>
  <c r="D18" i="128"/>
  <c r="E21" i="128"/>
  <c r="F17" i="128"/>
  <c r="G12" i="128"/>
  <c r="F20" i="128"/>
  <c r="C21" i="128"/>
  <c r="F8" i="128"/>
  <c r="H14" i="128"/>
  <c r="C14" i="128"/>
  <c r="E19" i="128"/>
  <c r="A13" i="128"/>
  <c r="I16" i="128"/>
  <c r="F19" i="128"/>
  <c r="D24" i="128"/>
  <c r="E17" i="128"/>
  <c r="F12" i="128"/>
  <c r="F15" i="128"/>
  <c r="C8" i="128"/>
  <c r="A8" i="128"/>
  <c r="G21" i="128"/>
  <c r="G22" i="128"/>
  <c r="I23" i="128"/>
  <c r="B8" i="128"/>
  <c r="G15" i="128"/>
  <c r="F24" i="128"/>
  <c r="C17" i="128"/>
  <c r="H17" i="128"/>
  <c r="I12" i="128"/>
  <c r="A17" i="128"/>
  <c r="F22" i="128"/>
  <c r="I25" i="128"/>
  <c r="B16" i="128"/>
  <c r="G14" i="128"/>
  <c r="H9" i="128"/>
  <c r="E15" i="128"/>
  <c r="H12" i="128"/>
  <c r="G19" i="128"/>
  <c r="G9" i="128"/>
  <c r="B20" i="128"/>
  <c r="D20" i="128"/>
  <c r="A25" i="128"/>
  <c r="H23" i="128"/>
  <c r="A20" i="128"/>
  <c r="A7" i="128"/>
  <c r="B18" i="128"/>
  <c r="C7" i="128"/>
  <c r="E7" i="128"/>
  <c r="G16" i="128"/>
  <c r="A18" i="128"/>
  <c r="D14" i="128"/>
  <c r="E9" i="128"/>
  <c r="I19" i="128"/>
  <c r="D25" i="128"/>
  <c r="D21" i="128"/>
  <c r="C22" i="128"/>
  <c r="F23" i="128"/>
  <c r="H8" i="128"/>
  <c r="H11" i="128"/>
  <c r="E11" i="128"/>
  <c r="E20" i="128"/>
  <c r="H18" i="128"/>
  <c r="B22" i="128"/>
  <c r="F10" i="128"/>
  <c r="D9" i="128"/>
  <c r="D7" i="128"/>
  <c r="C20" i="128"/>
  <c r="E25" i="128"/>
  <c r="H7" i="128"/>
  <c r="D19" i="128"/>
  <c r="I11" i="128"/>
  <c r="I14" i="128"/>
  <c r="B12" i="128"/>
  <c r="G24" i="128"/>
  <c r="D15" i="128"/>
  <c r="D13" i="128"/>
  <c r="E18" i="128"/>
  <c r="A14" i="128"/>
  <c r="I10" i="128"/>
  <c r="D10" i="128"/>
  <c r="A23" i="128"/>
  <c r="C25" i="128"/>
  <c r="G10" i="128"/>
  <c r="H10" i="128"/>
  <c r="I13" i="128"/>
  <c r="G23" i="128"/>
  <c r="G18" i="128"/>
  <c r="F9" i="128"/>
  <c r="H19" i="128"/>
  <c r="D8" i="128"/>
  <c r="A19" i="128"/>
  <c r="I21" i="128"/>
  <c r="F11" i="128"/>
  <c r="D23" i="128"/>
  <c r="A21" i="128"/>
  <c r="A15" i="128"/>
  <c r="I9" i="128"/>
  <c r="B24" i="128"/>
  <c r="C19" i="128"/>
  <c r="A24" i="128"/>
  <c r="I7" i="128"/>
  <c r="C24" i="128"/>
  <c r="H15" i="128"/>
  <c r="I18" i="128"/>
  <c r="G25" i="128"/>
  <c r="F14" i="128"/>
  <c r="A10" i="128"/>
  <c r="F21" i="128"/>
  <c r="C12" i="128"/>
  <c r="E16" i="128"/>
  <c r="I15" i="128"/>
  <c r="H24" i="128"/>
  <c r="I24" i="128"/>
  <c r="E13" i="128"/>
  <c r="E24" i="128"/>
  <c r="F7" i="128"/>
  <c r="E8" i="128"/>
  <c r="D12" i="128"/>
</calcChain>
</file>

<file path=xl/sharedStrings.xml><?xml version="1.0" encoding="utf-8"?>
<sst xmlns="http://schemas.openxmlformats.org/spreadsheetml/2006/main" count="568" uniqueCount="348">
  <si>
    <t>Décision du comité</t>
  </si>
  <si>
    <t>Type de demande</t>
  </si>
  <si>
    <t>Date du comité</t>
  </si>
  <si>
    <t>Demande</t>
  </si>
  <si>
    <t>Accepté tel quel</t>
  </si>
  <si>
    <t>Refusé</t>
  </si>
  <si>
    <t>Accepté avec un nombre d'heures mises en attente</t>
  </si>
  <si>
    <t>Soins d'hygiène</t>
  </si>
  <si>
    <t>Date OEMC
AAAA-MM-JJ</t>
  </si>
  <si>
    <t>CES</t>
  </si>
  <si>
    <t>Nom, Prénom</t>
  </si>
  <si>
    <t>Bassin</t>
  </si>
  <si>
    <t>RLS</t>
  </si>
  <si>
    <t>Sud</t>
  </si>
  <si>
    <t>#</t>
  </si>
  <si>
    <t>DDN
AAAA-MM-JJ</t>
  </si>
  <si>
    <t>Nom du dispensataire de service</t>
  </si>
  <si>
    <t>EESAD</t>
  </si>
  <si>
    <t>RPA</t>
  </si>
  <si>
    <t>Date de début</t>
  </si>
  <si>
    <t>Heures accordées
/sem.</t>
  </si>
  <si>
    <t xml:space="preserve">Date du comité : </t>
  </si>
  <si>
    <t>AVQ en heure</t>
  </si>
  <si>
    <t>AVD en heure</t>
  </si>
  <si>
    <t>Intervenant 
pivot</t>
  </si>
  <si>
    <t>LDDM</t>
  </si>
  <si>
    <t>Date de fin</t>
  </si>
  <si>
    <t>Inscription</t>
  </si>
  <si>
    <t>Liste déroulante</t>
  </si>
  <si>
    <t>Langue</t>
  </si>
  <si>
    <t>Français</t>
  </si>
  <si>
    <t>Anglais</t>
  </si>
  <si>
    <t>Nord</t>
  </si>
  <si>
    <t>PDH</t>
  </si>
  <si>
    <t>FONDS</t>
  </si>
  <si>
    <t>3 - S. Pall.</t>
  </si>
  <si>
    <t>4 - Alloc. SAPA</t>
  </si>
  <si>
    <t>BASSIN</t>
  </si>
  <si>
    <t>ALA</t>
  </si>
  <si>
    <t>ARG</t>
  </si>
  <si>
    <t>SOM</t>
  </si>
  <si>
    <t>STJ</t>
  </si>
  <si>
    <t>TDB</t>
  </si>
  <si>
    <t>Profil intervention</t>
  </si>
  <si>
    <t>Post-hosp.</t>
  </si>
  <si>
    <t>S. Pall</t>
  </si>
  <si>
    <t>S. Phys. C.T.</t>
  </si>
  <si>
    <t>S. Phys. L.T.</t>
  </si>
  <si>
    <t>DI</t>
  </si>
  <si>
    <t>TSA</t>
  </si>
  <si>
    <t>SAPA</t>
  </si>
  <si>
    <t>DP (18 et +)</t>
  </si>
  <si>
    <t>DP (0-17)</t>
  </si>
  <si>
    <t>110</t>
  </si>
  <si>
    <t>nom</t>
  </si>
  <si>
    <t>Chèque-emploi service</t>
  </si>
  <si>
    <t>Entreprise d'économie sociale à domicile</t>
  </si>
  <si>
    <t>et</t>
  </si>
  <si>
    <t>TDB - Le 15 Lesage</t>
  </si>
  <si>
    <t>Budget</t>
  </si>
  <si>
    <r>
      <t>Ass. à la personne 
R</t>
    </r>
    <r>
      <rPr>
        <b/>
        <sz val="11"/>
        <color theme="1"/>
        <rFont val="Arial Narrow"/>
        <family val="2"/>
      </rPr>
      <t>épit-gardiennage
(en heure)</t>
    </r>
  </si>
  <si>
    <t>TDB - Manoir Fontainebleau</t>
  </si>
  <si>
    <t>RPA (nom à venir)</t>
  </si>
  <si>
    <t>Intervenant 
pivot (# poste tél.)</t>
  </si>
  <si>
    <t>En attente de décision</t>
  </si>
  <si>
    <t>Informations incomplètes</t>
  </si>
  <si>
    <t>TDB - Rés. Paradis des Anges</t>
  </si>
  <si>
    <t>État du comité</t>
  </si>
  <si>
    <t>Incomplet</t>
  </si>
  <si>
    <t>=ENT(A1)*24+(A1-ENT(A1))*24 </t>
  </si>
  <si>
    <t>Nom, Prénom
de l'usager</t>
  </si>
  <si>
    <t>Profil ISO-SMAF</t>
  </si>
  <si>
    <t>Répit</t>
  </si>
  <si>
    <t>F</t>
  </si>
  <si>
    <t>M</t>
  </si>
  <si>
    <t>N</t>
  </si>
  <si>
    <t>R</t>
  </si>
  <si>
    <t>A</t>
  </si>
  <si>
    <t>B</t>
  </si>
  <si>
    <t>Faites un choix</t>
  </si>
  <si>
    <t>Reconduction</t>
  </si>
  <si>
    <t>TDB - Résidence Le Boréa</t>
  </si>
  <si>
    <t>1 - DIMOS</t>
  </si>
  <si>
    <t>2 - SISAD</t>
  </si>
  <si>
    <t>Fermeture</t>
  </si>
  <si>
    <t xml:space="preserve">Ajout </t>
  </si>
  <si>
    <t xml:space="preserve">Baisse </t>
  </si>
  <si>
    <t xml:space="preserve">Nouvelle </t>
  </si>
  <si>
    <t xml:space="preserve">Saint-Jérôme, le </t>
  </si>
  <si>
    <t>Sainte-Agathe-des-Monts, le</t>
  </si>
  <si>
    <t>TDB - L'Étincelle</t>
  </si>
  <si>
    <t>Accepté avec modifications</t>
  </si>
  <si>
    <t>Saisie terminée par AA aux alloc.</t>
  </si>
  <si>
    <t>Complet, prêt à être saisi par AA aux alloc.</t>
  </si>
  <si>
    <t>Aucune info à saisir par AA aux alloc.</t>
  </si>
  <si>
    <t>Saint-Eustache, le</t>
  </si>
  <si>
    <t>Rivière-Rouge, le</t>
  </si>
  <si>
    <t>Mont-Laurier, le</t>
  </si>
  <si>
    <t>Sainte-Thérèse, le</t>
  </si>
  <si>
    <t>Lachute, le</t>
  </si>
  <si>
    <t>Piedmont, le</t>
  </si>
  <si>
    <t>Établissement</t>
  </si>
  <si>
    <t>Durée</t>
  </si>
  <si>
    <t>Choisir lieu</t>
  </si>
  <si>
    <t>Antoine-Labelle</t>
  </si>
  <si>
    <t>Lac-des-Deux-Montagnes</t>
  </si>
  <si>
    <t>Pays-d'en-Haut</t>
  </si>
  <si>
    <t>des Sommets</t>
  </si>
  <si>
    <t>St-Jérôme</t>
  </si>
  <si>
    <t>Thérèse-de-Blainville</t>
  </si>
  <si>
    <t>Argenteuil</t>
  </si>
  <si>
    <t>Loi 90 en heure</t>
  </si>
  <si>
    <t>TDB - Le Boisé Gagnon</t>
  </si>
  <si>
    <t>NAM</t>
  </si>
  <si>
    <t>LDDM - Résidence Saint-Eustache</t>
  </si>
  <si>
    <t>Travaux lourd 
(en heure)                                                                          Soutien civique)</t>
  </si>
  <si>
    <t>STJ - Les Retrouvailles</t>
  </si>
  <si>
    <t>STJ - Manoir St-Jérôme</t>
  </si>
  <si>
    <t>LDDM - Résidence L'Unique</t>
  </si>
  <si>
    <t>TDB - Jardin des Sources</t>
  </si>
  <si>
    <t>Modification</t>
  </si>
  <si>
    <t>ASSS</t>
  </si>
  <si>
    <t>Agence</t>
  </si>
  <si>
    <t>Prestataire</t>
  </si>
  <si>
    <t>Durée selon le prestataire</t>
  </si>
  <si>
    <t>TDB - AVQ Coop Aide chez Soi</t>
  </si>
  <si>
    <t>LDDM - AVQ Coop Aide chez Soi</t>
  </si>
  <si>
    <t>TDB - Résidence Marie-Laure</t>
  </si>
  <si>
    <t>LDDM - Résidence Bonheur DD</t>
  </si>
  <si>
    <t>LDDM - Résidence L'Artisan</t>
  </si>
  <si>
    <t>STJ - Résidence Toit Bleu</t>
  </si>
  <si>
    <t>LDDM - AVD Coop Aide chez Soi</t>
  </si>
  <si>
    <t>LDDM - Cours du Moulin</t>
  </si>
  <si>
    <t>LDDM - Manoir Oka</t>
  </si>
  <si>
    <t>LDDM - Manoir Royal</t>
  </si>
  <si>
    <t>TDB - AVD Coop Aide chez Soi</t>
  </si>
  <si>
    <t>STJ - AVD STM (Serv. Travail Maison)</t>
  </si>
  <si>
    <t>STJ - Résidence chez Soi</t>
  </si>
  <si>
    <t>STJ - Villa Sainte-Sophie</t>
  </si>
  <si>
    <r>
      <t xml:space="preserve">Profil
intervention
</t>
    </r>
    <r>
      <rPr>
        <sz val="16"/>
        <color theme="0"/>
        <rFont val="Arial Narrow"/>
        <family val="2"/>
      </rPr>
      <t>(Type de clientèle)</t>
    </r>
  </si>
  <si>
    <r>
      <t xml:space="preserve">Profil 
SMAF
</t>
    </r>
    <r>
      <rPr>
        <sz val="16"/>
        <color theme="0"/>
        <rFont val="Arial Narrow"/>
        <family val="2"/>
      </rPr>
      <t>(ISO)</t>
    </r>
  </si>
  <si>
    <r>
      <t xml:space="preserve">Date OEMC
</t>
    </r>
    <r>
      <rPr>
        <sz val="16"/>
        <color theme="0"/>
        <rFont val="Arial Narrow"/>
        <family val="2"/>
      </rPr>
      <t>(AAAA-MM-JJ)</t>
    </r>
  </si>
  <si>
    <t xml:space="preserve">Langue
</t>
  </si>
  <si>
    <t xml:space="preserve">DDN
</t>
  </si>
  <si>
    <t xml:space="preserve">État du comité : </t>
  </si>
  <si>
    <t>MEMBRES DU COMITÉ :</t>
  </si>
  <si>
    <t>LDDM 2</t>
  </si>
  <si>
    <t>STJ 6</t>
  </si>
  <si>
    <t>STJ 7</t>
  </si>
  <si>
    <t>STJ 8</t>
  </si>
  <si>
    <t>TDB 3</t>
  </si>
  <si>
    <t>TDB 4</t>
  </si>
  <si>
    <t>TDB 5</t>
  </si>
  <si>
    <t>Numéros</t>
  </si>
  <si>
    <t>LDDM 1</t>
  </si>
  <si>
    <t>Colonne1</t>
  </si>
  <si>
    <t>Colonne2</t>
  </si>
  <si>
    <t>RLSERVICE</t>
  </si>
  <si>
    <t>État</t>
  </si>
  <si>
    <t>Actif</t>
  </si>
  <si>
    <t>Modifié</t>
  </si>
  <si>
    <t>Suspendu</t>
  </si>
  <si>
    <t>Fermé</t>
  </si>
  <si>
    <t>tarif horaire + charges sociales</t>
  </si>
  <si>
    <t>Décédé</t>
  </si>
  <si>
    <t>à venir</t>
  </si>
  <si>
    <t>Hébergé</t>
  </si>
  <si>
    <t>Prolongation</t>
  </si>
  <si>
    <t xml:space="preserve">Annulé </t>
  </si>
  <si>
    <t>Déménagé</t>
  </si>
  <si>
    <t>Non-desservi</t>
  </si>
  <si>
    <t>Hospitalisé</t>
  </si>
  <si>
    <t>CODE SECONDAIRE</t>
  </si>
  <si>
    <t>CODE PRIMAIRE</t>
  </si>
  <si>
    <t>TDB - L'Orée du Faubourg</t>
  </si>
  <si>
    <t>TYPE DE DISPENSATAIRE</t>
  </si>
  <si>
    <t>Type</t>
  </si>
  <si>
    <t>Annulée</t>
  </si>
  <si>
    <t>N/D</t>
  </si>
  <si>
    <t xml:space="preserve">Suivre la séquence des numéros d'inscription afin d'avoir un appareillage avec les documents éval, priorités et ententes. </t>
  </si>
  <si>
    <t xml:space="preserve">CLSC </t>
  </si>
  <si>
    <t>Réservé au gestionnaire</t>
  </si>
  <si>
    <r>
      <rPr>
        <sz val="28"/>
        <color theme="1"/>
        <rFont val="Arial Narrow"/>
        <family val="2"/>
      </rPr>
      <t>Comité d'allocation</t>
    </r>
    <r>
      <rPr>
        <sz val="24"/>
        <color theme="1"/>
        <rFont val="Arial Narrow"/>
        <family val="2"/>
      </rPr>
      <t xml:space="preserve">
Date du comité : </t>
    </r>
  </si>
  <si>
    <t>Les évaluateurs ou membre du comité de détermination doivent inscrire leur nom aux places dédiées. Les noms seront transcrits sur toutes les pages.</t>
  </si>
  <si>
    <t>1.</t>
  </si>
  <si>
    <t>2.</t>
  </si>
  <si>
    <t>3.</t>
  </si>
  <si>
    <t xml:space="preserve">Onglet Inscription:
</t>
  </si>
  <si>
    <t>Choisir le numéro de l'évaluation selon le cas</t>
  </si>
  <si>
    <t>Sélectionner la langue</t>
  </si>
  <si>
    <t>Inscrire la date de naissance en repectant la forme</t>
  </si>
  <si>
    <t>Sélectionner le profil d'intervention</t>
  </si>
  <si>
    <t>Sélectionner profil ISO-SMAF</t>
  </si>
  <si>
    <t>Sélectionner RLS: LDDM (DI-TSA), LDDM1, LDDM2</t>
  </si>
  <si>
    <t>Inscrire le NAM en respectant la forme (sans espace)</t>
  </si>
  <si>
    <r>
      <t>Inscire le nom</t>
    </r>
    <r>
      <rPr>
        <b/>
        <u/>
        <sz val="10"/>
        <color theme="1"/>
        <rFont val="Calibri"/>
        <family val="2"/>
        <scheme val="minor"/>
      </rPr>
      <t xml:space="preserve"> virgule</t>
    </r>
    <r>
      <rPr>
        <b/>
        <sz val="10"/>
        <color theme="1"/>
        <rFont val="Calibri"/>
        <family val="2"/>
        <scheme val="minor"/>
      </rPr>
      <t xml:space="preserve"> et prénom de l'usager en respectant la forme</t>
    </r>
  </si>
  <si>
    <t>Inscrire le prénom nom et numéro de poste ou téléphone</t>
  </si>
  <si>
    <t xml:space="preserve">Inscrire la date de l'OEMC </t>
  </si>
  <si>
    <t>Aide à l'alimentation</t>
  </si>
  <si>
    <t>Aide à l'habillement</t>
  </si>
  <si>
    <t>Domicile seul</t>
  </si>
  <si>
    <t>Domicile avec proche</t>
  </si>
  <si>
    <t>Hygiène partielle inclus habillage (7605)</t>
  </si>
  <si>
    <t>Hygiène complète inclus habillage (7604)</t>
  </si>
  <si>
    <t>2 personnes (7651)</t>
  </si>
  <si>
    <t>Lève-personne (7651)</t>
  </si>
  <si>
    <t>(-1) Couper les aliments (7601)</t>
  </si>
  <si>
    <t>(-1) Stimulation/surveillance (7601)</t>
  </si>
  <si>
    <t>(-3) Gavage (7601)</t>
  </si>
  <si>
    <t>(-3) Alimentation entérale (7601)</t>
  </si>
  <si>
    <t>(-1) Supervision ou préparation vêtements (7608)</t>
  </si>
  <si>
    <t>(-3) Condom urinaire (7609)</t>
  </si>
  <si>
    <t>(-3) Sonde urinaire (7609)</t>
  </si>
  <si>
    <t>(-3) Assistance complète (7601)</t>
  </si>
  <si>
    <t>(-2) Assistance partielle (7601)</t>
  </si>
  <si>
    <t>(-2) Aide pour s'habiller ou se déshabiller (7608)</t>
  </si>
  <si>
    <t>Doit être complété par les membres du comité. Un formulaire permet la saisie dans la source.</t>
  </si>
  <si>
    <t>(-3) Habillage-déshabillage par autrui (7608)</t>
  </si>
  <si>
    <t>Enfiler-retirer bas support (7608)</t>
  </si>
  <si>
    <t>Déplacement                                                                           EESAD</t>
  </si>
  <si>
    <t xml:space="preserve"> Surveillance-encadrement (7605)</t>
  </si>
  <si>
    <t>Orthèse-Prothèse (7608)</t>
  </si>
  <si>
    <t>Changement de culotte n'utilise pas la toilette (7611)</t>
  </si>
  <si>
    <t>(-1) Assistance pour utiliser toilette (7611)</t>
  </si>
  <si>
    <t>(-3) Cathétérisme (7609)</t>
  </si>
  <si>
    <t>(-3) Curage rectal (7609)</t>
  </si>
  <si>
    <t>(-3) Stomie (7609)</t>
  </si>
  <si>
    <t>(-3) Urostomie (7609)</t>
  </si>
  <si>
    <t xml:space="preserve">Assistance à la toilette </t>
  </si>
  <si>
    <t>Glycémie sans temps (6623)</t>
  </si>
  <si>
    <t>LDDM 0</t>
  </si>
  <si>
    <r>
      <t xml:space="preserve">Suivre les étapes d'inscription: 
</t>
    </r>
    <r>
      <rPr>
        <b/>
        <u/>
        <sz val="12"/>
        <color rgb="FFFF0000"/>
        <rFont val="Calibri"/>
        <family val="2"/>
        <scheme val="minor"/>
      </rPr>
      <t>1.</t>
    </r>
    <r>
      <rPr>
        <b/>
        <sz val="12"/>
        <color rgb="FFFF0000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Confirmer l'inscription                                      
</t>
    </r>
    <r>
      <rPr>
        <b/>
        <u/>
        <sz val="12"/>
        <color rgb="FFFF0000"/>
        <rFont val="Calibri"/>
        <family val="2"/>
        <scheme val="minor"/>
      </rPr>
      <t>2.</t>
    </r>
    <r>
      <rPr>
        <sz val="12"/>
        <color rgb="FFFF0000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Aller dans </t>
    </r>
    <r>
      <rPr>
        <b/>
        <sz val="12"/>
        <color rgb="FFFF0000"/>
        <rFont val="Calibri"/>
        <family val="2"/>
        <scheme val="minor"/>
      </rPr>
      <t>numéro</t>
    </r>
    <r>
      <rPr>
        <b/>
        <sz val="12"/>
        <color theme="1"/>
        <rFont val="Calibri"/>
        <family val="2"/>
        <scheme val="minor"/>
      </rPr>
      <t xml:space="preserve"> sélectionner l'évaluation.5
</t>
    </r>
    <r>
      <rPr>
        <b/>
        <u/>
        <sz val="12"/>
        <color rgb="FFFF0000"/>
        <rFont val="Calibri"/>
        <family val="2"/>
        <scheme val="minor"/>
      </rPr>
      <t>3.</t>
    </r>
    <r>
      <rPr>
        <b/>
        <sz val="12"/>
        <color theme="1"/>
        <rFont val="Calibri"/>
        <family val="2"/>
        <scheme val="minor"/>
      </rPr>
      <t xml:space="preserve"> Terminer l'inscription de l'usager</t>
    </r>
  </si>
  <si>
    <t>STJ - AVQ STM (Serv. Travail Maison)</t>
  </si>
  <si>
    <t>ALA-ML</t>
  </si>
  <si>
    <t>ALA-RR</t>
  </si>
  <si>
    <t>SOM-Agathe</t>
  </si>
  <si>
    <t>SOM-Tremblant</t>
  </si>
  <si>
    <t>LDDM - Résidence L'Okoise</t>
  </si>
  <si>
    <t>STJ - Manoir l'Émeraude</t>
  </si>
  <si>
    <t>STJ - Résidence Ange-Marie</t>
  </si>
  <si>
    <t>STJ - Résidence Chemin de la Rivière du Nord</t>
  </si>
  <si>
    <t>STJ - Résidence du Verger</t>
  </si>
  <si>
    <t>STJ - Résidence La Chaumière</t>
  </si>
  <si>
    <t>LDDM - Résidence Alphée Deux-Montagnes</t>
  </si>
  <si>
    <t>LDDM - Résidence La Ressource du Lac</t>
  </si>
  <si>
    <t>7- NSA - mesure ponctuelle</t>
  </si>
  <si>
    <t>(-2) Assistance: aider à s'asseoir, à s'essuyer, à s'habiller, à se relever incluant changement de culotte ou chaise d’aisance avec mobilisation au lève-personne, ou aide de 2 personnes (7611)</t>
  </si>
  <si>
    <t>LDDM - Manoir Painchaud</t>
  </si>
  <si>
    <t>STJ - Résidence Latour</t>
  </si>
  <si>
    <t>SJ</t>
  </si>
  <si>
    <t>Allocation personnalisée</t>
  </si>
  <si>
    <t>LDDM - Résidence Grande-Côte</t>
  </si>
  <si>
    <t>STJ 9</t>
  </si>
  <si>
    <t>STJ - Résidence Marie-Andrée</t>
  </si>
  <si>
    <t>STJ - Chartwell Rivière du Nord</t>
  </si>
  <si>
    <t>TDB - Coop Aide chez Soi répit</t>
  </si>
  <si>
    <t>TDB - Résidence Anne Gabriel</t>
  </si>
  <si>
    <t>TDB - Résidence Antoine-Feuillon</t>
  </si>
  <si>
    <t>TDB - Résidence Havre de mieux-être</t>
  </si>
  <si>
    <t xml:space="preserve">TDB - Résidence du Marché </t>
  </si>
  <si>
    <t>Aide aux transferts</t>
  </si>
  <si>
    <t>Fonction vésicales/intestinale</t>
  </si>
  <si>
    <t>Mise en jour RPA (7608)</t>
  </si>
  <si>
    <t>Mise en nuit RPA (7608)</t>
  </si>
  <si>
    <t>Aide complète RPA (7601)</t>
  </si>
  <si>
    <t>Aide partielle RPA (7601)</t>
  </si>
  <si>
    <t>Aide aux transferts et déplacements (7651)</t>
  </si>
  <si>
    <t>Actes délégués</t>
  </si>
  <si>
    <t>Administrer médicaments RPA (7613)</t>
  </si>
  <si>
    <t>Administrer médicaments sans temps (7613)</t>
  </si>
  <si>
    <t>Appliquer crème sans temps (7613)</t>
  </si>
  <si>
    <t>Gouttes sans temps (7613)</t>
  </si>
  <si>
    <t>Insuline sans temps (7613)</t>
  </si>
  <si>
    <t>Pompe (asthme) sans temps (7613)</t>
  </si>
  <si>
    <t>Timbres sans temps (7613)</t>
  </si>
  <si>
    <t>Oui</t>
  </si>
  <si>
    <t>Non</t>
  </si>
  <si>
    <t>PPA sous le même toit</t>
  </si>
  <si>
    <t xml:space="preserve"> PPA hors domicile </t>
  </si>
  <si>
    <t>Mesure 20.5 autre travailleur</t>
  </si>
  <si>
    <t>Mesure 20.5 parent travailleur</t>
  </si>
  <si>
    <t>Milieu de vie</t>
  </si>
  <si>
    <t>Administrer médicaments EESAD &amp; ASSS (7613)</t>
  </si>
  <si>
    <t>Glycémie EESAD &amp; ASSS (6623)</t>
  </si>
  <si>
    <t>Gouttes EESAD &amp; ASSS (7613)</t>
  </si>
  <si>
    <t>Insuline EESAD &amp; ASSS (7613)</t>
  </si>
  <si>
    <t>Pompe (asthme) EESAD &amp; ASSS (7613)</t>
  </si>
  <si>
    <t>Glycémie (sans administration d'insuline) RPA (6623)</t>
  </si>
  <si>
    <t>Appliquer crème EESAD &amp; ASSS (7613)</t>
  </si>
  <si>
    <t>Timbres EESAD &amp; ASSS (7613)</t>
  </si>
  <si>
    <t>AAD</t>
  </si>
  <si>
    <t>Gré-à-gré (AAD)</t>
  </si>
  <si>
    <t>Ressource (dispensataire) LDDM</t>
  </si>
  <si>
    <t>Ressource (dispensataire) STJ</t>
  </si>
  <si>
    <t>Ressource (dispensataire) TDB</t>
  </si>
  <si>
    <t>TDB - Résidence Sunrise de Fontainebleau AP</t>
  </si>
  <si>
    <t>ALA - AVD Coop Défi-Autonomie</t>
  </si>
  <si>
    <t>ALA - AVQ Coop Défi-Autonomie</t>
  </si>
  <si>
    <t>ALA - Manoir du Picardie</t>
  </si>
  <si>
    <t>ALA - Manoir Lausois</t>
  </si>
  <si>
    <t>ALA - Pavillon Campeau</t>
  </si>
  <si>
    <t>ALA - Résidence Au Cœur d'Or</t>
  </si>
  <si>
    <t>ALA - Résidence des Colibris</t>
  </si>
  <si>
    <t>ALA - Résidence Le Gîte Ferme-Neuve</t>
  </si>
  <si>
    <t>ALA - Résidence Nominingue</t>
  </si>
  <si>
    <t>ALA - Résidence Villa des Aînés</t>
  </si>
  <si>
    <t>ALA - Villa Cartier</t>
  </si>
  <si>
    <t>Ressource (dispensataire) ALA</t>
  </si>
  <si>
    <t>Ressource (dispensataire) ARG</t>
  </si>
  <si>
    <t>Ressource (dispensataire) PDH</t>
  </si>
  <si>
    <t>ARG - AVD Coup de pouce</t>
  </si>
  <si>
    <t>ARG - AVQ Coup de pouce</t>
  </si>
  <si>
    <t>ARG - Résidence des Sources</t>
  </si>
  <si>
    <t>ARG - Médaillon d'Or</t>
  </si>
  <si>
    <t>ARG - Résidence St-Philippe</t>
  </si>
  <si>
    <t>PDH - AVQ Aide Chez Soi</t>
  </si>
  <si>
    <t>PDH - AVD Aide Chez Soi</t>
  </si>
  <si>
    <t>PDH - AVQ Répit Bien-Être</t>
  </si>
  <si>
    <t>PDH - Répit Répit Bien-Être</t>
  </si>
  <si>
    <t>PDH - Résidence Au Cœur d'Adèle</t>
  </si>
  <si>
    <t>PDH - Résidence des Bâtisseurs</t>
  </si>
  <si>
    <t>PDH - Résidence Manoir de la Falaise</t>
  </si>
  <si>
    <t>PDH - Résidence Manoir Ste-Adèle</t>
  </si>
  <si>
    <t>PDH - Résidence Manoir St-Adolphe</t>
  </si>
  <si>
    <t>PDH - FC SVP</t>
  </si>
  <si>
    <t>Ressource (dispensataire) SOM</t>
  </si>
  <si>
    <t>SOM - AVD Aide Chez Soi</t>
  </si>
  <si>
    <t>SOM - AVQ Aide Chez Soi</t>
  </si>
  <si>
    <t>SOM - Manoir Pascal</t>
  </si>
  <si>
    <t>SOM - Résidence Chantal Legault</t>
  </si>
  <si>
    <t>SOM - Résidence Des Laurentides</t>
  </si>
  <si>
    <t>SOM - Résidence Les Cours St-Jovite</t>
  </si>
  <si>
    <t>SOM - Résidence Manoir 4-Saisons</t>
  </si>
  <si>
    <t>SOM - Résidence Vallée de la Rouge</t>
  </si>
  <si>
    <t xml:space="preserve">SOM - Villa des Générations </t>
  </si>
  <si>
    <t>SOM - Villa Notre-Dame</t>
  </si>
  <si>
    <t xml:space="preserve">TDB - Résidence Sunrise de Fontainebleau </t>
  </si>
  <si>
    <t>Ressource (dispensataire) NORD</t>
  </si>
  <si>
    <t>Ressource (dispensataire) DPDRP</t>
  </si>
  <si>
    <t>PDH - Aide chez Soi des Pays-d'en-Haut</t>
  </si>
  <si>
    <t>SOM - AVD Coop Chiffon Magique</t>
  </si>
  <si>
    <t>SOM - AVQ Coop Chiffon Magique</t>
  </si>
  <si>
    <t>TDB - COOP Aide chez Soi répit</t>
  </si>
  <si>
    <t>Ressource (dispensataire) SUD</t>
  </si>
  <si>
    <t>TDB - Résidence Montée Sanche</t>
  </si>
  <si>
    <t>LDDM - Centre de jour Vivre en Santé</t>
  </si>
  <si>
    <t>TDB - Centre de jour Vivre en Santé</t>
  </si>
  <si>
    <t>No.dossier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</si>
</sst>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8" formatCode="#,##0.00\ &quot;$&quot;_);[Red]\(#,##0.00\ &quot;$&quot;\)"/>
    <numFmt numFmtId="44" formatCode="_ * #,##0.00_)\ &quot;$&quot;_ ;_ * \(#,##0.00\)\ &quot;$&quot;_ ;_ * &quot;-&quot;??_)\ &quot;$&quot;_ ;_ @_ "/>
    <numFmt numFmtId="164" formatCode="_ * #,##0.00_)\ _$_ ;_ * \(#,##0.00\)\ _$_ ;_ * &quot;-&quot;??_)\ _$_ ;_ @_ "/>
    <numFmt numFmtId="166" formatCode="000\ 000\ 000"/>
    <numFmt numFmtId="167" formatCode="[$-F800]dddd\,\ mmmm\ dd\,\ yyyy"/>
  </numFmts>
  <fonts count="4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Trebuchet MS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28"/>
      <color theme="1"/>
      <name val="Arial Narrow"/>
      <family val="2"/>
    </font>
    <font>
      <sz val="28"/>
      <color theme="1"/>
      <name val="Arial Narrow"/>
      <family val="2"/>
    </font>
    <font>
      <b/>
      <sz val="20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1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 Narrow"/>
      <family val="2"/>
    </font>
    <font>
      <sz val="11"/>
      <name val="Arial Narrow"/>
      <family val="2"/>
    </font>
    <font>
      <b/>
      <sz val="12"/>
      <name val="Arial Narrow"/>
      <family val="2"/>
    </font>
    <font>
      <b/>
      <sz val="16"/>
      <color theme="1"/>
      <name val="Arial Narrow"/>
      <family val="2"/>
    </font>
    <font>
      <b/>
      <sz val="22"/>
      <color theme="1"/>
      <name val="Arial Narrow"/>
      <family val="2"/>
    </font>
    <font>
      <sz val="22"/>
      <color theme="1"/>
      <name val="Arial Narrow"/>
      <family val="2"/>
    </font>
    <font>
      <sz val="14"/>
      <color theme="1"/>
      <name val="Trebuchet MS"/>
      <family val="2"/>
    </font>
    <font>
      <sz val="11"/>
      <color rgb="FF303030"/>
      <name val="Verdana"/>
      <family val="2"/>
    </font>
    <font>
      <b/>
      <sz val="10"/>
      <color theme="1"/>
      <name val="Calibri"/>
      <family val="2"/>
      <scheme val="minor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sz val="16"/>
      <color theme="0"/>
      <name val="Arial Narrow"/>
      <family val="2"/>
    </font>
    <font>
      <sz val="16"/>
      <color theme="0"/>
      <name val="Arial Narrow"/>
      <family val="2"/>
    </font>
    <font>
      <sz val="24"/>
      <color theme="1"/>
      <name val="Arial Narrow"/>
      <family val="2"/>
    </font>
    <font>
      <b/>
      <sz val="26"/>
      <color theme="0"/>
      <name val="Arial Narrow"/>
      <family val="2"/>
    </font>
    <font>
      <b/>
      <sz val="26"/>
      <color theme="1"/>
      <name val="Arial Narrow"/>
      <family val="2"/>
    </font>
    <font>
      <b/>
      <sz val="48"/>
      <color theme="1"/>
      <name val="Arial Narrow"/>
      <family val="2"/>
    </font>
    <font>
      <b/>
      <sz val="11"/>
      <color theme="1"/>
      <name val="Calibri"/>
      <family val="2"/>
      <scheme val="minor"/>
    </font>
    <font>
      <b/>
      <sz val="10"/>
      <name val="Arial Narrow"/>
      <family val="2"/>
    </font>
    <font>
      <sz val="14"/>
      <color theme="1"/>
      <name val="Trebuchet MS"/>
      <family val="2"/>
    </font>
    <font>
      <sz val="11"/>
      <color theme="1"/>
      <name val="Arial Narrow"/>
      <family val="2"/>
    </font>
    <font>
      <sz val="11"/>
      <color theme="1"/>
      <name val="Arial Narrow"/>
      <family val="2"/>
    </font>
    <font>
      <b/>
      <u/>
      <sz val="12"/>
      <color rgb="FFFF000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name val="Arial Narrow"/>
      <family val="2"/>
    </font>
    <font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A5F7FB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FF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9">
    <xf numFmtId="0" fontId="0" fillId="0" borderId="0"/>
    <xf numFmtId="164" fontId="13" fillId="0" borderId="0" applyFont="0" applyFill="0" applyBorder="0" applyAlignment="0" applyProtection="0"/>
    <xf numFmtId="0" fontId="14" fillId="0" borderId="0"/>
    <xf numFmtId="0" fontId="26" fillId="0" borderId="0" applyNumberFormat="0" applyFill="0" applyBorder="0" applyAlignment="0" applyProtection="0"/>
    <xf numFmtId="4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4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</cellStyleXfs>
  <cellXfs count="239">
    <xf numFmtId="0" fontId="0" fillId="0" borderId="0" xfId="0"/>
    <xf numFmtId="167" fontId="7" fillId="3" borderId="3" xfId="0" applyNumberFormat="1" applyFont="1" applyFill="1" applyBorder="1" applyAlignment="1" applyProtection="1">
      <alignment horizontal="left" vertical="center"/>
    </xf>
    <xf numFmtId="14" fontId="7" fillId="3" borderId="0" xfId="0" applyNumberFormat="1" applyFont="1" applyFill="1" applyAlignment="1" applyProtection="1">
      <alignment horizontal="left" vertical="center"/>
    </xf>
    <xf numFmtId="14" fontId="11" fillId="0" borderId="11" xfId="0" applyNumberFormat="1" applyFont="1" applyFill="1" applyBorder="1" applyAlignment="1" applyProtection="1">
      <alignment horizontal="center" vertical="center" wrapText="1"/>
    </xf>
    <xf numFmtId="167" fontId="7" fillId="3" borderId="0" xfId="0" applyNumberFormat="1" applyFont="1" applyFill="1" applyAlignment="1" applyProtection="1">
      <alignment horizontal="left" vertical="center"/>
    </xf>
    <xf numFmtId="0" fontId="6" fillId="3" borderId="0" xfId="0" applyFont="1" applyFill="1" applyAlignment="1" applyProtection="1">
      <alignment vertical="center"/>
    </xf>
    <xf numFmtId="14" fontId="6" fillId="3" borderId="0" xfId="0" applyNumberFormat="1" applyFont="1" applyFill="1" applyAlignment="1" applyProtection="1">
      <alignment vertical="center"/>
    </xf>
    <xf numFmtId="0" fontId="6" fillId="3" borderId="3" xfId="0" applyFont="1" applyFill="1" applyBorder="1" applyAlignment="1" applyProtection="1">
      <alignment vertical="center"/>
    </xf>
    <xf numFmtId="0" fontId="6" fillId="0" borderId="0" xfId="0" applyFont="1" applyFill="1" applyAlignment="1" applyProtection="1">
      <alignment vertical="center"/>
    </xf>
    <xf numFmtId="0" fontId="22" fillId="0" borderId="0" xfId="0" applyFont="1" applyAlignment="1">
      <alignment vertical="center"/>
    </xf>
    <xf numFmtId="0" fontId="6" fillId="3" borderId="0" xfId="0" applyFont="1" applyFill="1" applyBorder="1" applyAlignment="1" applyProtection="1">
      <alignment vertical="center"/>
    </xf>
    <xf numFmtId="167" fontId="6" fillId="3" borderId="0" xfId="0" applyNumberFormat="1" applyFont="1" applyFill="1" applyAlignment="1" applyProtection="1">
      <alignment horizontal="left" vertical="center"/>
    </xf>
    <xf numFmtId="167" fontId="6" fillId="0" borderId="0" xfId="0" applyNumberFormat="1" applyFont="1" applyFill="1" applyAlignment="1" applyProtection="1">
      <alignment horizontal="left" vertical="center"/>
    </xf>
    <xf numFmtId="0" fontId="8" fillId="3" borderId="0" xfId="0" applyFont="1" applyFill="1" applyBorder="1" applyAlignment="1" applyProtection="1">
      <alignment vertical="center"/>
    </xf>
    <xf numFmtId="0" fontId="8" fillId="3" borderId="0" xfId="0" applyFont="1" applyFill="1" applyAlignment="1" applyProtection="1">
      <alignment vertical="center"/>
    </xf>
    <xf numFmtId="166" fontId="7" fillId="3" borderId="0" xfId="0" applyNumberFormat="1" applyFont="1" applyFill="1" applyAlignment="1" applyProtection="1">
      <alignment horizontal="right" vertical="center"/>
      <protection hidden="1"/>
    </xf>
    <xf numFmtId="0" fontId="6" fillId="3" borderId="0" xfId="0" applyFont="1" applyFill="1" applyAlignment="1" applyProtection="1">
      <alignment horizontal="right" vertical="center"/>
      <protection hidden="1"/>
    </xf>
    <xf numFmtId="0" fontId="11" fillId="3" borderId="0" xfId="0" applyFont="1" applyFill="1" applyBorder="1" applyAlignment="1" applyProtection="1">
      <alignment vertical="center"/>
    </xf>
    <xf numFmtId="0" fontId="11" fillId="3" borderId="11" xfId="0" applyFont="1" applyFill="1" applyBorder="1" applyAlignment="1" applyProtection="1">
      <alignment vertical="center"/>
    </xf>
    <xf numFmtId="0" fontId="10" fillId="4" borderId="0" xfId="0" applyFont="1" applyFill="1" applyBorder="1" applyAlignment="1" applyProtection="1">
      <alignment vertical="center"/>
    </xf>
    <xf numFmtId="0" fontId="10" fillId="4" borderId="11" xfId="0" applyFont="1" applyFill="1" applyBorder="1" applyAlignment="1" applyProtection="1">
      <alignment vertical="center"/>
    </xf>
    <xf numFmtId="0" fontId="10" fillId="3" borderId="0" xfId="0" applyFont="1" applyFill="1" applyBorder="1" applyAlignment="1" applyProtection="1">
      <alignment vertical="center"/>
    </xf>
    <xf numFmtId="0" fontId="10" fillId="3" borderId="11" xfId="0" applyFont="1" applyFill="1" applyBorder="1" applyAlignment="1" applyProtection="1">
      <alignment vertical="center"/>
    </xf>
    <xf numFmtId="0" fontId="6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6" fillId="3" borderId="0" xfId="0" applyFont="1" applyFill="1" applyBorder="1" applyProtection="1"/>
    <xf numFmtId="0" fontId="11" fillId="4" borderId="14" xfId="0" applyNumberFormat="1" applyFont="1" applyFill="1" applyBorder="1" applyAlignment="1" applyProtection="1">
      <alignment horizontal="center" vertical="center" wrapText="1"/>
    </xf>
    <xf numFmtId="14" fontId="11" fillId="2" borderId="11" xfId="0" applyNumberFormat="1" applyFont="1" applyFill="1" applyBorder="1" applyAlignment="1" applyProtection="1">
      <alignment horizontal="center" vertical="center" wrapText="1"/>
    </xf>
    <xf numFmtId="0" fontId="8" fillId="3" borderId="0" xfId="0" applyFont="1" applyFill="1" applyAlignment="1" applyProtection="1">
      <alignment horizontal="center" vertical="center"/>
    </xf>
    <xf numFmtId="167" fontId="6" fillId="3" borderId="0" xfId="0" applyNumberFormat="1" applyFont="1" applyFill="1" applyAlignment="1" applyProtection="1">
      <alignment horizontal="center" vertical="center"/>
    </xf>
    <xf numFmtId="0" fontId="6" fillId="3" borderId="0" xfId="0" applyFont="1" applyFill="1" applyProtection="1"/>
    <xf numFmtId="0" fontId="8" fillId="3" borderId="0" xfId="0" applyFont="1" applyFill="1" applyProtection="1"/>
    <xf numFmtId="0" fontId="11" fillId="3" borderId="0" xfId="0" applyFont="1" applyFill="1" applyProtection="1"/>
    <xf numFmtId="0" fontId="6" fillId="3" borderId="0" xfId="0" applyFont="1" applyFill="1" applyBorder="1" applyAlignment="1" applyProtection="1">
      <alignment horizontal="right"/>
    </xf>
    <xf numFmtId="0" fontId="1" fillId="6" borderId="0" xfId="0" applyFont="1" applyFill="1"/>
    <xf numFmtId="0" fontId="0" fillId="6" borderId="0" xfId="0" applyFill="1"/>
    <xf numFmtId="0" fontId="6" fillId="6" borderId="0" xfId="0" applyFont="1" applyFill="1" applyProtection="1"/>
    <xf numFmtId="0" fontId="10" fillId="6" borderId="0" xfId="0" applyFont="1" applyFill="1" applyBorder="1" applyAlignment="1" applyProtection="1">
      <alignment vertical="center" wrapText="1"/>
      <protection hidden="1"/>
    </xf>
    <xf numFmtId="0" fontId="6" fillId="6" borderId="0" xfId="0" applyFont="1" applyFill="1" applyAlignment="1" applyProtection="1"/>
    <xf numFmtId="0" fontId="6" fillId="6" borderId="0" xfId="0" applyFont="1" applyFill="1" applyBorder="1" applyProtection="1"/>
    <xf numFmtId="0" fontId="11" fillId="6" borderId="0" xfId="0" applyFont="1" applyFill="1" applyBorder="1" applyAlignment="1" applyProtection="1">
      <alignment horizontal="left" vertical="center"/>
      <protection locked="0"/>
    </xf>
    <xf numFmtId="0" fontId="11" fillId="6" borderId="0" xfId="0" applyFont="1" applyFill="1" applyBorder="1" applyAlignment="1" applyProtection="1">
      <alignment horizontal="left" vertical="center" wrapText="1"/>
      <protection locked="0"/>
    </xf>
    <xf numFmtId="0" fontId="12" fillId="6" borderId="0" xfId="0" applyFont="1" applyFill="1" applyProtection="1"/>
    <xf numFmtId="0" fontId="0" fillId="6" borderId="11" xfId="0" applyFill="1" applyBorder="1"/>
    <xf numFmtId="0" fontId="0" fillId="6" borderId="0" xfId="0" applyFill="1" applyProtection="1">
      <protection hidden="1"/>
    </xf>
    <xf numFmtId="0" fontId="16" fillId="6" borderId="0" xfId="0" applyFont="1" applyFill="1" applyBorder="1" applyProtection="1"/>
    <xf numFmtId="0" fontId="17" fillId="6" borderId="0" xfId="0" applyFont="1" applyFill="1" applyBorder="1" applyAlignment="1" applyProtection="1">
      <alignment horizontal="center" vertical="center"/>
      <protection hidden="1"/>
    </xf>
    <xf numFmtId="0" fontId="4" fillId="6" borderId="0" xfId="0" applyFont="1" applyFill="1" applyBorder="1"/>
    <xf numFmtId="0" fontId="0" fillId="6" borderId="0" xfId="0" applyFill="1" applyBorder="1"/>
    <xf numFmtId="0" fontId="10" fillId="6" borderId="0" xfId="0" applyFont="1" applyFill="1" applyBorder="1" applyAlignment="1" applyProtection="1">
      <alignment horizontal="center" vertical="center" wrapText="1"/>
      <protection hidden="1"/>
    </xf>
    <xf numFmtId="0" fontId="0" fillId="6" borderId="0" xfId="0" applyFill="1" applyAlignment="1"/>
    <xf numFmtId="0" fontId="5" fillId="6" borderId="0" xfId="0" applyFont="1" applyFill="1"/>
    <xf numFmtId="0" fontId="0" fillId="6" borderId="0" xfId="0" applyFill="1" applyAlignment="1">
      <alignment wrapText="1"/>
    </xf>
    <xf numFmtId="0" fontId="2" fillId="6" borderId="0" xfId="0" applyFont="1" applyFill="1" applyBorder="1" applyAlignment="1">
      <alignment horizontal="left" vertical="center"/>
    </xf>
    <xf numFmtId="0" fontId="0" fillId="6" borderId="0" xfId="0" applyFill="1" applyBorder="1" applyAlignment="1"/>
    <xf numFmtId="0" fontId="0" fillId="6" borderId="0" xfId="0" applyFill="1" applyBorder="1" applyAlignment="1">
      <alignment horizontal="left"/>
    </xf>
    <xf numFmtId="0" fontId="5" fillId="6" borderId="0" xfId="0" applyFont="1" applyFill="1" applyBorder="1" applyAlignment="1"/>
    <xf numFmtId="0" fontId="0" fillId="6" borderId="0" xfId="0" applyFont="1" applyFill="1" applyBorder="1" applyAlignment="1">
      <alignment horizontal="left"/>
    </xf>
    <xf numFmtId="0" fontId="5" fillId="6" borderId="0" xfId="0" applyFont="1" applyFill="1" applyBorder="1" applyAlignment="1">
      <alignment horizontal="center"/>
    </xf>
    <xf numFmtId="0" fontId="26" fillId="6" borderId="0" xfId="3" applyFill="1" applyBorder="1" applyAlignment="1"/>
    <xf numFmtId="0" fontId="26" fillId="6" borderId="0" xfId="3" applyFill="1" applyBorder="1" applyAlignment="1">
      <alignment vertical="center"/>
    </xf>
    <xf numFmtId="0" fontId="5" fillId="6" borderId="0" xfId="0" applyFont="1" applyFill="1" applyBorder="1" applyAlignment="1">
      <alignment horizontal="left"/>
    </xf>
    <xf numFmtId="0" fontId="5" fillId="6" borderId="0" xfId="0" applyFont="1" applyFill="1" applyBorder="1" applyAlignment="1">
      <alignment vertical="center"/>
    </xf>
    <xf numFmtId="0" fontId="0" fillId="6" borderId="11" xfId="0" applyFill="1" applyBorder="1" applyAlignment="1">
      <alignment horizontal="center" vertical="center"/>
    </xf>
    <xf numFmtId="44" fontId="0" fillId="6" borderId="0" xfId="4" applyFont="1" applyFill="1"/>
    <xf numFmtId="0" fontId="0" fillId="6" borderId="22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3" xfId="0" applyFill="1" applyBorder="1"/>
    <xf numFmtId="0" fontId="6" fillId="6" borderId="13" xfId="0" applyFont="1" applyFill="1" applyBorder="1" applyProtection="1"/>
    <xf numFmtId="0" fontId="11" fillId="6" borderId="13" xfId="0" applyFont="1" applyFill="1" applyBorder="1" applyAlignment="1" applyProtection="1">
      <alignment horizontal="left" vertical="center"/>
      <protection locked="0"/>
    </xf>
    <xf numFmtId="0" fontId="10" fillId="6" borderId="10" xfId="0" applyFont="1" applyFill="1" applyBorder="1" applyAlignment="1" applyProtection="1">
      <alignment vertical="center" wrapText="1"/>
      <protection hidden="1"/>
    </xf>
    <xf numFmtId="0" fontId="6" fillId="6" borderId="21" xfId="0" applyFont="1" applyFill="1" applyBorder="1" applyProtection="1"/>
    <xf numFmtId="0" fontId="0" fillId="6" borderId="13" xfId="0" applyFill="1" applyBorder="1" applyProtection="1">
      <protection hidden="1"/>
    </xf>
    <xf numFmtId="0" fontId="5" fillId="6" borderId="10" xfId="0" applyFont="1" applyFill="1" applyBorder="1" applyProtection="1">
      <protection hidden="1"/>
    </xf>
    <xf numFmtId="0" fontId="0" fillId="6" borderId="21" xfId="0" applyFill="1" applyBorder="1" applyProtection="1">
      <protection hidden="1"/>
    </xf>
    <xf numFmtId="0" fontId="12" fillId="6" borderId="10" xfId="0" applyFont="1" applyFill="1" applyBorder="1" applyProtection="1"/>
    <xf numFmtId="0" fontId="0" fillId="6" borderId="13" xfId="0" applyFill="1" applyBorder="1"/>
    <xf numFmtId="0" fontId="5" fillId="6" borderId="10" xfId="0" applyFont="1" applyFill="1" applyBorder="1"/>
    <xf numFmtId="0" fontId="0" fillId="6" borderId="21" xfId="0" applyFill="1" applyBorder="1"/>
    <xf numFmtId="0" fontId="0" fillId="6" borderId="13" xfId="0" quotePrefix="1" applyFill="1" applyBorder="1" applyAlignment="1">
      <alignment horizontal="center"/>
    </xf>
    <xf numFmtId="0" fontId="0" fillId="6" borderId="21" xfId="0" quotePrefix="1" applyFill="1" applyBorder="1" applyAlignment="1">
      <alignment horizontal="center"/>
    </xf>
    <xf numFmtId="0" fontId="21" fillId="6" borderId="13" xfId="0" applyFont="1" applyFill="1" applyBorder="1" applyAlignment="1">
      <alignment horizontal="left" vertical="center"/>
    </xf>
    <xf numFmtId="0" fontId="21" fillId="6" borderId="21" xfId="0" applyFont="1" applyFill="1" applyBorder="1" applyAlignment="1">
      <alignment horizontal="left" vertical="center"/>
    </xf>
    <xf numFmtId="0" fontId="15" fillId="6" borderId="10" xfId="2" applyNumberFormat="1" applyFont="1" applyFill="1" applyBorder="1" applyAlignment="1">
      <alignment horizontal="center" vertical="center"/>
    </xf>
    <xf numFmtId="0" fontId="5" fillId="6" borderId="15" xfId="0" applyFont="1" applyFill="1" applyBorder="1"/>
    <xf numFmtId="0" fontId="18" fillId="3" borderId="0" xfId="0" applyFont="1" applyFill="1" applyBorder="1" applyAlignment="1" applyProtection="1">
      <alignment horizontal="center" vertical="center" wrapText="1"/>
    </xf>
    <xf numFmtId="0" fontId="29" fillId="3" borderId="0" xfId="0" applyFont="1" applyFill="1" applyBorder="1" applyProtection="1">
      <protection locked="0"/>
    </xf>
    <xf numFmtId="0" fontId="6" fillId="3" borderId="0" xfId="0" applyFont="1" applyFill="1" applyBorder="1" applyProtection="1">
      <protection locked="0"/>
    </xf>
    <xf numFmtId="166" fontId="7" fillId="3" borderId="0" xfId="0" applyNumberFormat="1" applyFont="1" applyFill="1" applyAlignment="1" applyProtection="1">
      <alignment horizontal="center"/>
      <protection locked="0"/>
    </xf>
    <xf numFmtId="14" fontId="7" fillId="3" borderId="0" xfId="0" applyNumberFormat="1" applyFont="1" applyFill="1" applyAlignment="1" applyProtection="1">
      <alignment horizontal="right"/>
      <protection locked="0"/>
    </xf>
    <xf numFmtId="167" fontId="18" fillId="3" borderId="0" xfId="0" applyNumberFormat="1" applyFont="1" applyFill="1" applyBorder="1" applyAlignment="1" applyProtection="1">
      <alignment vertical="center"/>
      <protection locked="0"/>
    </xf>
    <xf numFmtId="167" fontId="7" fillId="3" borderId="0" xfId="0" applyNumberFormat="1" applyFont="1" applyFill="1" applyBorder="1" applyAlignment="1" applyProtection="1">
      <alignment vertical="center"/>
      <protection locked="0"/>
    </xf>
    <xf numFmtId="0" fontId="7" fillId="3" borderId="0" xfId="0" applyFont="1" applyFill="1" applyAlignment="1" applyProtection="1">
      <alignment horizontal="right"/>
      <protection locked="0"/>
    </xf>
    <xf numFmtId="167" fontId="7" fillId="3" borderId="0" xfId="0" applyNumberFormat="1" applyFont="1" applyFill="1" applyAlignment="1" applyProtection="1">
      <alignment horizontal="left" vertical="center"/>
      <protection locked="0"/>
    </xf>
    <xf numFmtId="0" fontId="27" fillId="5" borderId="9" xfId="0" applyFont="1" applyFill="1" applyBorder="1" applyAlignment="1" applyProtection="1">
      <alignment horizontal="center" vertical="center" wrapText="1"/>
    </xf>
    <xf numFmtId="0" fontId="27" fillId="5" borderId="9" xfId="0" applyFont="1" applyFill="1" applyBorder="1" applyAlignment="1" applyProtection="1">
      <alignment horizontal="center" vertical="center"/>
    </xf>
    <xf numFmtId="0" fontId="11" fillId="4" borderId="14" xfId="0" applyFont="1" applyFill="1" applyBorder="1" applyAlignment="1" applyProtection="1">
      <alignment horizontal="left" vertical="center" wrapText="1"/>
    </xf>
    <xf numFmtId="14" fontId="11" fillId="0" borderId="22" xfId="0" applyNumberFormat="1" applyFont="1" applyFill="1" applyBorder="1" applyAlignment="1" applyProtection="1">
      <alignment horizontal="center" vertical="center" wrapText="1"/>
    </xf>
    <xf numFmtId="0" fontId="11" fillId="4" borderId="14" xfId="0" applyNumberFormat="1" applyFont="1" applyFill="1" applyBorder="1" applyAlignment="1" applyProtection="1">
      <alignment horizontal="left" vertical="center" wrapText="1"/>
    </xf>
    <xf numFmtId="0" fontId="27" fillId="5" borderId="16" xfId="0" applyFont="1" applyFill="1" applyBorder="1" applyAlignment="1" applyProtection="1">
      <alignment horizontal="center" vertical="center" wrapText="1"/>
    </xf>
    <xf numFmtId="0" fontId="27" fillId="5" borderId="15" xfId="0" applyFont="1" applyFill="1" applyBorder="1" applyAlignment="1" applyProtection="1">
      <alignment horizontal="center" vertical="center" wrapText="1"/>
      <protection hidden="1"/>
    </xf>
    <xf numFmtId="14" fontId="27" fillId="5" borderId="23" xfId="0" applyNumberFormat="1" applyFont="1" applyFill="1" applyBorder="1" applyAlignment="1" applyProtection="1">
      <alignment horizontal="center" vertical="center" wrapText="1"/>
      <protection hidden="1"/>
    </xf>
    <xf numFmtId="14" fontId="11" fillId="4" borderId="14" xfId="0" applyNumberFormat="1" applyFont="1" applyFill="1" applyBorder="1" applyAlignment="1" applyProtection="1">
      <alignment horizontal="left" vertical="center" wrapText="1"/>
    </xf>
    <xf numFmtId="0" fontId="10" fillId="3" borderId="16" xfId="0" applyFont="1" applyFill="1" applyBorder="1" applyAlignment="1" applyProtection="1">
      <alignment horizontal="center" vertical="center" wrapText="1"/>
      <protection locked="0"/>
    </xf>
    <xf numFmtId="0" fontId="10" fillId="2" borderId="15" xfId="0" applyFont="1" applyFill="1" applyBorder="1" applyAlignment="1" applyProtection="1">
      <alignment horizontal="center" vertical="center" wrapText="1"/>
      <protection locked="0"/>
    </xf>
    <xf numFmtId="0" fontId="10" fillId="3" borderId="15" xfId="0" applyFont="1" applyFill="1" applyBorder="1" applyAlignment="1" applyProtection="1">
      <alignment horizontal="center" vertical="center" wrapText="1"/>
      <protection locked="0"/>
    </xf>
    <xf numFmtId="0" fontId="10" fillId="0" borderId="15" xfId="0" applyFont="1" applyFill="1" applyBorder="1" applyAlignment="1" applyProtection="1">
      <alignment horizontal="center" vertical="center" wrapText="1"/>
      <protection locked="0"/>
    </xf>
    <xf numFmtId="2" fontId="11" fillId="2" borderId="11" xfId="1" applyNumberFormat="1" applyFont="1" applyFill="1" applyBorder="1" applyAlignment="1" applyProtection="1">
      <alignment horizontal="center" vertical="center" wrapText="1"/>
    </xf>
    <xf numFmtId="2" fontId="11" fillId="0" borderId="11" xfId="1" applyNumberFormat="1" applyFont="1" applyFill="1" applyBorder="1" applyAlignment="1" applyProtection="1">
      <alignment horizontal="center" vertical="center" wrapText="1"/>
    </xf>
    <xf numFmtId="2" fontId="11" fillId="0" borderId="22" xfId="1" applyNumberFormat="1" applyFont="1" applyFill="1" applyBorder="1" applyAlignment="1" applyProtection="1">
      <alignment horizontal="center" vertical="center" wrapText="1"/>
    </xf>
    <xf numFmtId="0" fontId="6" fillId="0" borderId="0" xfId="0" applyFont="1" applyFill="1" applyAlignment="1" applyProtection="1">
      <alignment vertical="center"/>
      <protection locked="0"/>
    </xf>
    <xf numFmtId="167" fontId="6" fillId="0" borderId="0" xfId="0" applyNumberFormat="1" applyFont="1" applyFill="1" applyAlignment="1" applyProtection="1">
      <alignment horizontal="left" vertical="center"/>
      <protection locked="0"/>
    </xf>
    <xf numFmtId="0" fontId="33" fillId="6" borderId="24" xfId="0" applyFont="1" applyFill="1" applyBorder="1"/>
    <xf numFmtId="0" fontId="0" fillId="6" borderId="10" xfId="0" applyFill="1" applyBorder="1"/>
    <xf numFmtId="0" fontId="33" fillId="6" borderId="10" xfId="0" applyFont="1" applyFill="1" applyBorder="1"/>
    <xf numFmtId="0" fontId="6" fillId="6" borderId="10" xfId="0" applyFont="1" applyFill="1" applyBorder="1" applyProtection="1"/>
    <xf numFmtId="0" fontId="34" fillId="6" borderId="10" xfId="0" applyNumberFormat="1" applyFont="1" applyFill="1" applyBorder="1" applyAlignment="1">
      <alignment horizontal="center" vertical="center"/>
    </xf>
    <xf numFmtId="0" fontId="5" fillId="6" borderId="13" xfId="0" applyFont="1" applyFill="1" applyBorder="1"/>
    <xf numFmtId="0" fontId="6" fillId="3" borderId="0" xfId="0" applyFont="1" applyFill="1" applyAlignment="1" applyProtection="1">
      <alignment horizontal="center" vertical="center" wrapText="1"/>
      <protection locked="0"/>
    </xf>
    <xf numFmtId="0" fontId="35" fillId="6" borderId="21" xfId="0" applyFont="1" applyFill="1" applyBorder="1" applyAlignment="1">
      <alignment horizontal="left" vertical="center"/>
    </xf>
    <xf numFmtId="0" fontId="36" fillId="6" borderId="0" xfId="0" applyFont="1" applyFill="1" applyProtection="1"/>
    <xf numFmtId="0" fontId="36" fillId="6" borderId="0" xfId="0" applyFont="1" applyFill="1" applyAlignment="1" applyProtection="1">
      <alignment horizontal="right"/>
    </xf>
    <xf numFmtId="0" fontId="27" fillId="5" borderId="7" xfId="0" applyFont="1" applyFill="1" applyBorder="1" applyAlignment="1" applyProtection="1">
      <alignment horizontal="center" vertical="center" wrapText="1"/>
    </xf>
    <xf numFmtId="0" fontId="6" fillId="3" borderId="22" xfId="0" applyFont="1" applyFill="1" applyBorder="1" applyProtection="1"/>
    <xf numFmtId="14" fontId="6" fillId="3" borderId="22" xfId="0" applyNumberFormat="1" applyFont="1" applyFill="1" applyBorder="1" applyProtection="1"/>
    <xf numFmtId="0" fontId="37" fillId="3" borderId="22" xfId="0" applyFont="1" applyFill="1" applyBorder="1" applyProtection="1"/>
    <xf numFmtId="14" fontId="37" fillId="3" borderId="22" xfId="0" applyNumberFormat="1" applyFont="1" applyFill="1" applyBorder="1" applyProtection="1"/>
    <xf numFmtId="0" fontId="10" fillId="9" borderId="11" xfId="0" applyFont="1" applyFill="1" applyBorder="1" applyAlignment="1" applyProtection="1">
      <alignment horizontal="center" vertical="center"/>
      <protection locked="0"/>
    </xf>
    <xf numFmtId="0" fontId="42" fillId="9" borderId="1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right"/>
      <protection hidden="1"/>
    </xf>
    <xf numFmtId="0" fontId="23" fillId="8" borderId="0" xfId="0" applyFont="1" applyFill="1" applyAlignment="1" applyProtection="1">
      <alignment horizontal="right"/>
      <protection hidden="1"/>
    </xf>
    <xf numFmtId="0" fontId="23" fillId="8" borderId="0" xfId="0" applyFont="1" applyFill="1" applyAlignment="1" applyProtection="1">
      <alignment horizontal="right" vertical="top" wrapText="1"/>
      <protection hidden="1"/>
    </xf>
    <xf numFmtId="44" fontId="0" fillId="6" borderId="0" xfId="4" applyFont="1" applyFill="1" applyBorder="1"/>
    <xf numFmtId="0" fontId="0" fillId="6" borderId="11" xfId="0" applyFill="1" applyBorder="1" applyAlignment="1">
      <alignment horizontal="center"/>
    </xf>
    <xf numFmtId="0" fontId="43" fillId="6" borderId="11" xfId="0" applyFont="1" applyFill="1" applyBorder="1"/>
    <xf numFmtId="0" fontId="43" fillId="6" borderId="0" xfId="0" applyFont="1" applyFill="1" applyBorder="1"/>
    <xf numFmtId="167" fontId="6" fillId="3" borderId="0" xfId="0" applyNumberFormat="1" applyFont="1" applyFill="1" applyAlignment="1" applyProtection="1">
      <alignment horizontal="left" vertical="center"/>
    </xf>
    <xf numFmtId="0" fontId="18" fillId="3" borderId="2" xfId="0" applyFont="1" applyFill="1" applyBorder="1" applyAlignment="1" applyProtection="1">
      <alignment horizontal="center" vertical="center" wrapText="1"/>
      <protection locked="0"/>
    </xf>
    <xf numFmtId="167" fontId="7" fillId="3" borderId="0" xfId="0" applyNumberFormat="1" applyFont="1" applyFill="1" applyAlignment="1" applyProtection="1">
      <alignment horizontal="left" vertical="center"/>
    </xf>
    <xf numFmtId="167" fontId="6" fillId="3" borderId="0" xfId="0" applyNumberFormat="1" applyFont="1" applyFill="1" applyAlignment="1" applyProtection="1">
      <alignment horizontal="left" vertical="center"/>
    </xf>
    <xf numFmtId="0" fontId="31" fillId="3" borderId="4" xfId="0" applyFont="1" applyFill="1" applyBorder="1" applyAlignment="1" applyProtection="1">
      <alignment horizontal="left" vertical="center" wrapText="1"/>
      <protection hidden="1"/>
    </xf>
    <xf numFmtId="0" fontId="31" fillId="3" borderId="6" xfId="0" applyFont="1" applyFill="1" applyBorder="1" applyAlignment="1" applyProtection="1">
      <alignment horizontal="left" vertical="center" wrapText="1"/>
      <protection hidden="1"/>
    </xf>
    <xf numFmtId="0" fontId="11" fillId="4" borderId="11" xfId="0" applyFont="1" applyFill="1" applyBorder="1" applyAlignment="1" applyProtection="1">
      <alignment horizontal="left" vertical="center" wrapText="1"/>
    </xf>
    <xf numFmtId="0" fontId="11" fillId="4" borderId="11" xfId="0" applyNumberFormat="1" applyFont="1" applyFill="1" applyBorder="1" applyAlignment="1" applyProtection="1">
      <alignment horizontal="left" vertical="center" wrapText="1"/>
    </xf>
    <xf numFmtId="0" fontId="23" fillId="3" borderId="0" xfId="0" applyFont="1" applyFill="1" applyAlignment="1" applyProtection="1">
      <alignment horizontal="right"/>
      <protection hidden="1"/>
    </xf>
    <xf numFmtId="0" fontId="23" fillId="0" borderId="0" xfId="0" applyFont="1" applyFill="1" applyAlignment="1" applyProtection="1">
      <alignment horizontal="right"/>
      <protection hidden="1"/>
    </xf>
    <xf numFmtId="0" fontId="37" fillId="3" borderId="22" xfId="0" applyFont="1" applyFill="1" applyBorder="1" applyAlignment="1" applyProtection="1">
      <alignment horizontal="left"/>
    </xf>
    <xf numFmtId="0" fontId="44" fillId="6" borderId="0" xfId="0" applyFont="1" applyFill="1" applyBorder="1" applyAlignment="1">
      <alignment horizontal="left"/>
    </xf>
    <xf numFmtId="0" fontId="44" fillId="6" borderId="0" xfId="0" applyFont="1" applyFill="1" applyBorder="1"/>
    <xf numFmtId="0" fontId="44" fillId="6" borderId="0" xfId="0" applyFont="1" applyFill="1" applyBorder="1" applyAlignment="1"/>
    <xf numFmtId="0" fontId="0" fillId="6" borderId="13" xfId="0" applyFont="1" applyFill="1" applyBorder="1"/>
    <xf numFmtId="0" fontId="0" fillId="6" borderId="10" xfId="0" applyFont="1" applyFill="1" applyBorder="1"/>
    <xf numFmtId="0" fontId="0" fillId="6" borderId="0" xfId="0" applyFont="1" applyFill="1"/>
    <xf numFmtId="0" fontId="0" fillId="6" borderId="21" xfId="0" applyFont="1" applyFill="1" applyBorder="1"/>
    <xf numFmtId="0" fontId="0" fillId="6" borderId="13" xfId="0" applyFont="1" applyFill="1" applyBorder="1" applyAlignment="1" applyProtection="1"/>
    <xf numFmtId="0" fontId="0" fillId="6" borderId="10" xfId="0" applyFont="1" applyFill="1" applyBorder="1" applyAlignment="1" applyProtection="1">
      <alignment horizontal="left" vertical="center"/>
      <protection locked="0"/>
    </xf>
    <xf numFmtId="0" fontId="0" fillId="6" borderId="13" xfId="0" applyFont="1" applyFill="1" applyBorder="1" applyAlignment="1" applyProtection="1">
      <alignment horizontal="left" vertical="center"/>
      <protection locked="0"/>
    </xf>
    <xf numFmtId="0" fontId="11" fillId="6" borderId="0" xfId="0" applyFont="1" applyFill="1" applyAlignment="1" applyProtection="1"/>
    <xf numFmtId="8" fontId="0" fillId="6" borderId="0" xfId="0" applyNumberFormat="1" applyFill="1" applyBorder="1"/>
    <xf numFmtId="0" fontId="45" fillId="6" borderId="13" xfId="0" applyFont="1" applyFill="1" applyBorder="1"/>
    <xf numFmtId="0" fontId="46" fillId="6" borderId="13" xfId="0" applyFont="1" applyFill="1" applyBorder="1"/>
    <xf numFmtId="0" fontId="46" fillId="6" borderId="21" xfId="0" applyFont="1" applyFill="1" applyBorder="1"/>
    <xf numFmtId="0" fontId="46" fillId="6" borderId="13" xfId="0" applyFont="1" applyFill="1" applyBorder="1" applyAlignment="1" applyProtection="1">
      <alignment horizontal="left" vertical="center"/>
      <protection locked="0"/>
    </xf>
    <xf numFmtId="0" fontId="46" fillId="6" borderId="13" xfId="0" applyFont="1" applyFill="1" applyBorder="1" applyAlignment="1" applyProtection="1"/>
    <xf numFmtId="0" fontId="46" fillId="6" borderId="21" xfId="0" applyFont="1" applyFill="1" applyBorder="1" applyAlignment="1" applyProtection="1"/>
    <xf numFmtId="0" fontId="24" fillId="3" borderId="1" xfId="0" applyFont="1" applyFill="1" applyBorder="1" applyProtection="1">
      <protection locked="0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47" fillId="6" borderId="13" xfId="0" applyFont="1" applyFill="1" applyBorder="1"/>
    <xf numFmtId="0" fontId="47" fillId="6" borderId="13" xfId="0" applyFont="1" applyFill="1" applyBorder="1" applyAlignment="1" applyProtection="1">
      <alignment horizontal="left" vertical="center"/>
      <protection locked="0"/>
    </xf>
    <xf numFmtId="0" fontId="48" fillId="6" borderId="0" xfId="0" applyFont="1" applyFill="1" applyBorder="1"/>
    <xf numFmtId="8" fontId="0" fillId="6" borderId="0" xfId="4" applyNumberFormat="1" applyFont="1" applyFill="1" applyBorder="1"/>
    <xf numFmtId="44" fontId="0" fillId="6" borderId="0" xfId="0" applyNumberFormat="1" applyFill="1" applyBorder="1"/>
    <xf numFmtId="0" fontId="12" fillId="6" borderId="0" xfId="0" applyFont="1" applyFill="1" applyBorder="1" applyProtection="1"/>
    <xf numFmtId="0" fontId="0" fillId="6" borderId="5" xfId="0" applyFont="1" applyFill="1" applyBorder="1" applyAlignment="1">
      <alignment horizontal="center"/>
    </xf>
    <xf numFmtId="0" fontId="0" fillId="6" borderId="17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7" xfId="0" applyFill="1" applyBorder="1"/>
    <xf numFmtId="0" fontId="0" fillId="6" borderId="31" xfId="0" applyFont="1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/>
    </xf>
    <xf numFmtId="0" fontId="0" fillId="6" borderId="28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horizontal="center" vertical="center" wrapText="1"/>
    </xf>
    <xf numFmtId="0" fontId="0" fillId="6" borderId="8" xfId="0" applyFill="1" applyBorder="1"/>
    <xf numFmtId="0" fontId="0" fillId="6" borderId="26" xfId="0" applyFill="1" applyBorder="1" applyAlignment="1">
      <alignment horizontal="center" vertical="center"/>
    </xf>
    <xf numFmtId="0" fontId="0" fillId="6" borderId="25" xfId="0" applyFont="1" applyFill="1" applyBorder="1" applyAlignment="1">
      <alignment horizontal="center" vertical="center"/>
    </xf>
    <xf numFmtId="0" fontId="0" fillId="6" borderId="27" xfId="0" applyFont="1" applyFill="1" applyBorder="1" applyAlignment="1">
      <alignment horizontal="center" vertical="center"/>
    </xf>
    <xf numFmtId="0" fontId="0" fillId="6" borderId="32" xfId="0" applyFill="1" applyBorder="1" applyAlignment="1">
      <alignment horizontal="center" vertical="center"/>
    </xf>
    <xf numFmtId="0" fontId="0" fillId="6" borderId="15" xfId="0" applyFont="1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4" fillId="6" borderId="0" xfId="0" applyFont="1" applyFill="1"/>
    <xf numFmtId="0" fontId="44" fillId="6" borderId="0" xfId="0" applyFont="1" applyFill="1" applyBorder="1" applyAlignment="1">
      <alignment horizontal="center" vertical="center"/>
    </xf>
    <xf numFmtId="0" fontId="0" fillId="6" borderId="14" xfId="0" applyFill="1" applyBorder="1"/>
    <xf numFmtId="0" fontId="0" fillId="6" borderId="12" xfId="0" quotePrefix="1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6" borderId="16" xfId="0" applyFill="1" applyBorder="1"/>
    <xf numFmtId="0" fontId="0" fillId="6" borderId="33" xfId="0" applyFill="1" applyBorder="1"/>
    <xf numFmtId="0" fontId="0" fillId="6" borderId="20" xfId="0" applyFill="1" applyBorder="1"/>
    <xf numFmtId="0" fontId="0" fillId="6" borderId="19" xfId="0" applyFill="1" applyBorder="1" applyAlignment="1">
      <alignment horizontal="center"/>
    </xf>
    <xf numFmtId="0" fontId="0" fillId="6" borderId="30" xfId="0" applyFont="1" applyFill="1" applyBorder="1" applyAlignment="1">
      <alignment horizontal="center" vertical="center"/>
    </xf>
    <xf numFmtId="0" fontId="6" fillId="10" borderId="0" xfId="0" applyFont="1" applyFill="1" applyAlignment="1" applyProtection="1">
      <alignment vertical="center"/>
    </xf>
    <xf numFmtId="0" fontId="43" fillId="6" borderId="13" xfId="0" applyFont="1" applyFill="1" applyBorder="1"/>
    <xf numFmtId="0" fontId="0" fillId="6" borderId="21" xfId="0" applyFill="1" applyBorder="1" applyAlignment="1"/>
    <xf numFmtId="0" fontId="43" fillId="6" borderId="12" xfId="0" applyFont="1" applyFill="1" applyBorder="1"/>
    <xf numFmtId="0" fontId="43" fillId="6" borderId="14" xfId="0" applyFont="1" applyFill="1" applyBorder="1"/>
    <xf numFmtId="0" fontId="43" fillId="6" borderId="3" xfId="0" applyFont="1" applyFill="1" applyBorder="1"/>
    <xf numFmtId="0" fontId="5" fillId="6" borderId="33" xfId="0" applyFont="1" applyFill="1" applyBorder="1"/>
    <xf numFmtId="0" fontId="5" fillId="6" borderId="12" xfId="0" applyFont="1" applyFill="1" applyBorder="1"/>
    <xf numFmtId="0" fontId="0" fillId="6" borderId="12" xfId="0" applyFill="1" applyBorder="1"/>
    <xf numFmtId="0" fontId="43" fillId="6" borderId="22" xfId="0" applyFont="1" applyFill="1" applyBorder="1"/>
    <xf numFmtId="0" fontId="43" fillId="6" borderId="2" xfId="0" applyFont="1" applyFill="1" applyBorder="1"/>
    <xf numFmtId="0" fontId="43" fillId="6" borderId="20" xfId="0" applyFont="1" applyFill="1" applyBorder="1"/>
    <xf numFmtId="0" fontId="43" fillId="6" borderId="21" xfId="0" applyFont="1" applyFill="1" applyBorder="1"/>
    <xf numFmtId="0" fontId="1" fillId="7" borderId="0" xfId="0" applyFont="1" applyFill="1" applyAlignment="1" applyProtection="1">
      <alignment horizontal="left" vertical="center"/>
      <protection hidden="1"/>
    </xf>
    <xf numFmtId="0" fontId="23" fillId="8" borderId="0" xfId="0" applyFont="1" applyFill="1" applyAlignment="1" applyProtection="1">
      <alignment horizontal="right" wrapText="1"/>
      <protection hidden="1"/>
    </xf>
    <xf numFmtId="0" fontId="3" fillId="8" borderId="0" xfId="0" applyFont="1" applyFill="1" applyAlignment="1" applyProtection="1">
      <alignment horizontal="left" vertical="top" wrapText="1"/>
      <protection hidden="1"/>
    </xf>
    <xf numFmtId="0" fontId="30" fillId="5" borderId="5" xfId="0" applyFont="1" applyFill="1" applyBorder="1" applyAlignment="1" applyProtection="1">
      <alignment horizontal="left" vertical="center" wrapText="1"/>
      <protection locked="0"/>
    </xf>
    <xf numFmtId="0" fontId="30" fillId="5" borderId="4" xfId="0" applyFont="1" applyFill="1" applyBorder="1" applyAlignment="1" applyProtection="1">
      <alignment horizontal="left" vertical="center" wrapText="1"/>
      <protection locked="0"/>
    </xf>
    <xf numFmtId="0" fontId="31" fillId="3" borderId="4" xfId="0" applyFont="1" applyFill="1" applyBorder="1" applyAlignment="1" applyProtection="1">
      <alignment horizontal="left" vertical="center" wrapText="1"/>
      <protection hidden="1"/>
    </xf>
    <xf numFmtId="167" fontId="7" fillId="3" borderId="0" xfId="0" applyNumberFormat="1" applyFont="1" applyFill="1" applyAlignment="1" applyProtection="1">
      <alignment horizontal="left" vertical="center"/>
    </xf>
    <xf numFmtId="166" fontId="32" fillId="3" borderId="0" xfId="0" applyNumberFormat="1" applyFont="1" applyFill="1" applyAlignment="1" applyProtection="1">
      <alignment horizontal="center" vertical="center"/>
      <protection hidden="1"/>
    </xf>
    <xf numFmtId="0" fontId="29" fillId="3" borderId="0" xfId="0" applyFont="1" applyFill="1" applyAlignment="1" applyProtection="1">
      <alignment horizontal="left" wrapText="1"/>
      <protection locked="0"/>
    </xf>
    <xf numFmtId="0" fontId="29" fillId="3" borderId="0" xfId="0" applyFont="1" applyFill="1" applyAlignment="1" applyProtection="1">
      <alignment horizontal="left"/>
      <protection locked="0"/>
    </xf>
    <xf numFmtId="167" fontId="19" fillId="3" borderId="0" xfId="0" applyNumberFormat="1" applyFont="1" applyFill="1" applyAlignment="1" applyProtection="1">
      <alignment horizontal="center" vertical="center"/>
      <protection locked="0"/>
    </xf>
    <xf numFmtId="167" fontId="20" fillId="3" borderId="0" xfId="0" applyNumberFormat="1" applyFont="1" applyFill="1" applyAlignment="1" applyProtection="1">
      <alignment horizontal="center"/>
      <protection locked="0"/>
    </xf>
    <xf numFmtId="166" fontId="7" fillId="3" borderId="0" xfId="0" applyNumberFormat="1" applyFont="1" applyFill="1" applyAlignment="1" applyProtection="1">
      <alignment horizontal="center"/>
    </xf>
    <xf numFmtId="0" fontId="9" fillId="3" borderId="1" xfId="0" applyFont="1" applyFill="1" applyBorder="1" applyAlignment="1" applyProtection="1">
      <alignment horizontal="left" vertical="center" wrapText="1"/>
    </xf>
    <xf numFmtId="0" fontId="9" fillId="3" borderId="0" xfId="0" applyFont="1" applyFill="1" applyBorder="1" applyAlignment="1" applyProtection="1">
      <alignment horizontal="center" vertical="center" wrapText="1"/>
      <protection locked="0"/>
    </xf>
    <xf numFmtId="0" fontId="25" fillId="3" borderId="12" xfId="0" applyFont="1" applyFill="1" applyBorder="1" applyAlignment="1" applyProtection="1">
      <alignment horizontal="center" vertical="center" wrapText="1"/>
      <protection locked="0"/>
    </xf>
    <xf numFmtId="0" fontId="25" fillId="3" borderId="13" xfId="0" applyFont="1" applyFill="1" applyBorder="1" applyAlignment="1" applyProtection="1">
      <alignment horizontal="center" vertical="center" wrapText="1"/>
      <protection locked="0"/>
    </xf>
    <xf numFmtId="0" fontId="25" fillId="3" borderId="14" xfId="0" applyFont="1" applyFill="1" applyBorder="1" applyAlignment="1" applyProtection="1">
      <alignment horizontal="center" vertical="center" wrapText="1"/>
      <protection locked="0"/>
    </xf>
    <xf numFmtId="0" fontId="25" fillId="3" borderId="12" xfId="0" applyFont="1" applyFill="1" applyBorder="1" applyAlignment="1" applyProtection="1">
      <alignment horizontal="center"/>
      <protection locked="0"/>
    </xf>
    <xf numFmtId="0" fontId="25" fillId="3" borderId="13" xfId="0" applyFont="1" applyFill="1" applyBorder="1" applyAlignment="1" applyProtection="1">
      <alignment horizontal="center"/>
      <protection locked="0"/>
    </xf>
    <xf numFmtId="0" fontId="25" fillId="3" borderId="14" xfId="0" applyFont="1" applyFill="1" applyBorder="1" applyAlignment="1" applyProtection="1">
      <alignment horizontal="center"/>
      <protection locked="0"/>
    </xf>
  </cellXfs>
  <cellStyles count="19">
    <cellStyle name="Lien hypertexte" xfId="3" builtinId="8"/>
    <cellStyle name="Milliers" xfId="1" builtinId="3"/>
    <cellStyle name="Milliers 2" xfId="5"/>
    <cellStyle name="Monétaire" xfId="4" builtinId="4"/>
    <cellStyle name="Monétaire 10" xfId="6"/>
    <cellStyle name="Monétaire 2" xfId="7"/>
    <cellStyle name="Monétaire 2 2" xfId="8"/>
    <cellStyle name="Monétaire 2 3" xfId="9"/>
    <cellStyle name="Monétaire 3" xfId="10"/>
    <cellStyle name="Monétaire 3 2" xfId="11"/>
    <cellStyle name="Monétaire 4" xfId="12"/>
    <cellStyle name="Monétaire 4 2" xfId="13"/>
    <cellStyle name="Monétaire 5" xfId="14"/>
    <cellStyle name="Monétaire 6" xfId="15"/>
    <cellStyle name="Monétaire 7" xfId="16"/>
    <cellStyle name="Monétaire 8" xfId="17"/>
    <cellStyle name="Monétaire 9" xfId="18"/>
    <cellStyle name="Normal" xfId="0" builtinId="0"/>
    <cellStyle name="Normal 2" xfId="2"/>
  </cellStyles>
  <dxfs count="23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0"/>
        </patternFill>
      </fill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Arial Narrow"/>
        <scheme val="none"/>
      </font>
      <fill>
        <patternFill patternType="solid">
          <fgColor indexed="64"/>
          <bgColor theme="3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fill>
        <patternFill>
          <fgColor rgb="FFFFFF99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numFmt numFmtId="19" formatCode="yyyy/mm/dd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1"/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ont>
        <color rgb="FFFFFF99"/>
      </font>
    </dxf>
    <dxf>
      <font>
        <color rgb="FFCCCCFF"/>
      </font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auto="1"/>
        </top>
        <bottom style="thin">
          <color auto="1"/>
        </bottom>
        <vertical/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lor theme="4" tint="-0.249977111117893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border outline="0">
        <top style="thin">
          <color indexed="64"/>
        </top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scheme val="none"/>
      </font>
      <numFmt numFmtId="0" formatCode="General"/>
      <fill>
        <patternFill patternType="solid">
          <fgColor indexed="64"/>
          <bgColor theme="3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rebuchet MS"/>
        <scheme val="none"/>
      </font>
      <fill>
        <patternFill patternType="solid">
          <fgColor indexed="64"/>
          <bgColor theme="3" tint="0.79998168889431442"/>
        </patternFill>
      </fill>
      <alignment horizontal="left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</dxf>
    <dxf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protection locked="1" hidden="1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3" tint="0.79998168889431442"/>
        </patternFill>
      </fill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 Narrow"/>
        <scheme val="none"/>
      </font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protection locked="1" hidden="1"/>
    </dxf>
  </dxfs>
  <tableStyles count="0" defaultTableStyle="TableStyleMedium2" defaultPivotStyle="PivotStyleLight16"/>
  <colors>
    <mruColors>
      <color rgb="FFFFFFFF"/>
      <color rgb="FF000000"/>
      <color rgb="FFD2E3FC"/>
      <color rgb="FFE9C5F1"/>
      <color rgb="FF66FFFF"/>
      <color rgb="FFCCFF99"/>
      <color rgb="FFC60AAB"/>
      <color rgb="FFDFE9EF"/>
      <color rgb="FFAFE4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</xdr:colOff>
      <xdr:row>10</xdr:row>
      <xdr:rowOff>13610</xdr:rowOff>
    </xdr:from>
    <xdr:to>
      <xdr:col>10</xdr:col>
      <xdr:colOff>771100</xdr:colOff>
      <xdr:row>42</xdr:row>
      <xdr:rowOff>299358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410858" y="2217967"/>
          <a:ext cx="7084813" cy="659039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119061</xdr:colOff>
      <xdr:row>4</xdr:row>
      <xdr:rowOff>273843</xdr:rowOff>
    </xdr:from>
    <xdr:to>
      <xdr:col>19</xdr:col>
      <xdr:colOff>714374</xdr:colOff>
      <xdr:row>9</xdr:row>
      <xdr:rowOff>309562</xdr:rowOff>
    </xdr:to>
    <xdr:sp macro="" textlink="">
      <xdr:nvSpPr>
        <xdr:cNvPr id="2" name="ZoneTexte 1"/>
        <xdr:cNvSpPr txBox="1"/>
      </xdr:nvSpPr>
      <xdr:spPr>
        <a:xfrm>
          <a:off x="17395030" y="3536156"/>
          <a:ext cx="4405313" cy="223837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2800" b="1" u="dbl"/>
            <a:t>ATTENTION</a:t>
          </a:r>
          <a:r>
            <a:rPr lang="fr-CA" sz="2000" b="1"/>
            <a:t> </a:t>
          </a:r>
          <a:r>
            <a:rPr lang="fr-CA" sz="2000"/>
            <a:t>: </a:t>
          </a:r>
        </a:p>
        <a:p>
          <a:endParaRPr lang="fr-CA" sz="2000"/>
        </a:p>
        <a:p>
          <a:r>
            <a:rPr lang="fr-CA" sz="2000"/>
            <a:t>LES</a:t>
          </a:r>
          <a:r>
            <a:rPr lang="fr-CA" sz="2000" baseline="0"/>
            <a:t> DONNÉES DUPLIQUÉES D'UN USAGER SONT SENSIBLES. ELLES DEVRONT ÊTRE UTILISÉES SEULEMENT POUR UN 2E PRESTATAIRE DE SERVICES. </a:t>
          </a:r>
          <a:endParaRPr lang="fr-CA" sz="2000"/>
        </a:p>
      </xdr:txBody>
    </xdr:sp>
    <xdr:clientData/>
  </xdr:twoCellAnchor>
  <xdr:twoCellAnchor>
    <xdr:from>
      <xdr:col>0</xdr:col>
      <xdr:colOff>440532</xdr:colOff>
      <xdr:row>0</xdr:row>
      <xdr:rowOff>142874</xdr:rowOff>
    </xdr:from>
    <xdr:to>
      <xdr:col>5</xdr:col>
      <xdr:colOff>369093</xdr:colOff>
      <xdr:row>0</xdr:row>
      <xdr:rowOff>1440656</xdr:rowOff>
    </xdr:to>
    <xdr:sp macro="[0]!AfficheInscription" textlink="">
      <xdr:nvSpPr>
        <xdr:cNvPr id="3" name="Rectangle à coins arrondis 2"/>
        <xdr:cNvSpPr/>
      </xdr:nvSpPr>
      <xdr:spPr>
        <a:xfrm>
          <a:off x="440532" y="142874"/>
          <a:ext cx="2524124" cy="1297782"/>
        </a:xfrm>
        <a:prstGeom prst="roundRect">
          <a:avLst/>
        </a:prstGeom>
        <a:effectLst>
          <a:glow rad="63500">
            <a:schemeClr val="accent1">
              <a:satMod val="175000"/>
              <a:alpha val="40000"/>
            </a:schemeClr>
          </a:glow>
        </a:effectLst>
        <a:scene3d>
          <a:camera prst="orthographicFront"/>
          <a:lightRig rig="threePt" dir="t"/>
        </a:scene3d>
        <a:sp3d>
          <a:bevelT w="152400" h="50800" prst="softRound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600"/>
            <a:t>INSCRIPTION</a:t>
          </a:r>
          <a:r>
            <a:rPr lang="fr-CA" sz="1600" baseline="0"/>
            <a:t> D'UN USAGER DANS LA BASE DE DONNÉE</a:t>
          </a:r>
          <a:endParaRPr lang="fr-CA" sz="1600"/>
        </a:p>
      </xdr:txBody>
    </xdr:sp>
    <xdr:clientData/>
  </xdr:twoCellAnchor>
  <xdr:twoCellAnchor>
    <xdr:from>
      <xdr:col>0</xdr:col>
      <xdr:colOff>428624</xdr:colOff>
      <xdr:row>1</xdr:row>
      <xdr:rowOff>0</xdr:rowOff>
    </xdr:from>
    <xdr:to>
      <xdr:col>5</xdr:col>
      <xdr:colOff>369092</xdr:colOff>
      <xdr:row>2</xdr:row>
      <xdr:rowOff>666750</xdr:rowOff>
    </xdr:to>
    <xdr:sp macro="" textlink="">
      <xdr:nvSpPr>
        <xdr:cNvPr id="5" name="Rectangle à coins arrondis 4"/>
        <xdr:cNvSpPr/>
      </xdr:nvSpPr>
      <xdr:spPr>
        <a:xfrm>
          <a:off x="428624" y="1547813"/>
          <a:ext cx="2536031" cy="1345406"/>
        </a:xfrm>
        <a:prstGeom prst="roundRect">
          <a:avLst/>
        </a:prstGeom>
        <a:solidFill>
          <a:schemeClr val="accent5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>
              <a:solidFill>
                <a:srgbClr val="FFFF00"/>
              </a:solidFill>
            </a:rPr>
            <a:t>Le</a:t>
          </a:r>
          <a:r>
            <a:rPr lang="fr-CA" sz="1100" b="1" baseline="0">
              <a:solidFill>
                <a:srgbClr val="FFFF00"/>
              </a:solidFill>
            </a:rPr>
            <a:t> numéro de la ligne correspond à l'enregistrement des formulaires éval, priorité, entente ex : ligne 7 correspond au formulaire 1. Éval</a:t>
          </a:r>
          <a:r>
            <a:rPr lang="fr-CA" sz="1200" b="1" baseline="0">
              <a:solidFill>
                <a:srgbClr val="FFFF00"/>
              </a:solidFill>
            </a:rPr>
            <a:t>.  </a:t>
          </a:r>
          <a:r>
            <a:rPr lang="fr-CA" sz="1100" b="1" baseline="0">
              <a:solidFill>
                <a:srgbClr val="FFFF00"/>
              </a:solidFill>
            </a:rPr>
            <a:t>Suivre l'ordre d'inscription sur le formulaire</a:t>
          </a:r>
          <a:endParaRPr lang="fr-CA" sz="1100" b="1">
            <a:solidFill>
              <a:srgbClr val="FFFF00"/>
            </a:solidFill>
          </a:endParaRPr>
        </a:p>
      </xdr:txBody>
    </xdr:sp>
    <xdr:clientData/>
  </xdr:twoCellAnchor>
  <xdr:twoCellAnchor>
    <xdr:from>
      <xdr:col>11</xdr:col>
      <xdr:colOff>76200</xdr:colOff>
      <xdr:row>0</xdr:row>
      <xdr:rowOff>266700</xdr:rowOff>
    </xdr:from>
    <xdr:to>
      <xdr:col>11</xdr:col>
      <xdr:colOff>1847849</xdr:colOff>
      <xdr:row>0</xdr:row>
      <xdr:rowOff>933450</xdr:rowOff>
    </xdr:to>
    <xdr:sp macro="" textlink="">
      <xdr:nvSpPr>
        <xdr:cNvPr id="4" name="ZoneTexte 3"/>
        <xdr:cNvSpPr txBox="1"/>
      </xdr:nvSpPr>
      <xdr:spPr>
        <a:xfrm>
          <a:off x="12163425" y="266700"/>
          <a:ext cx="1771649" cy="66675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  <a:p>
          <a:r>
            <a:rPr lang="fr-CA" sz="1400"/>
            <a:t>Menu déroulant</a:t>
          </a:r>
        </a:p>
      </xdr:txBody>
    </xdr:sp>
    <xdr:clientData/>
  </xdr:twoCellAnchor>
  <xdr:twoCellAnchor>
    <xdr:from>
      <xdr:col>11</xdr:col>
      <xdr:colOff>1438275</xdr:colOff>
      <xdr:row>0</xdr:row>
      <xdr:rowOff>561975</xdr:rowOff>
    </xdr:from>
    <xdr:to>
      <xdr:col>11</xdr:col>
      <xdr:colOff>1571625</xdr:colOff>
      <xdr:row>0</xdr:row>
      <xdr:rowOff>800100</xdr:rowOff>
    </xdr:to>
    <xdr:sp macro="" textlink="">
      <xdr:nvSpPr>
        <xdr:cNvPr id="6" name="Flèche vers le bas 5"/>
        <xdr:cNvSpPr/>
      </xdr:nvSpPr>
      <xdr:spPr>
        <a:xfrm>
          <a:off x="13525500" y="561975"/>
          <a:ext cx="133350" cy="2381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28575</xdr:colOff>
      <xdr:row>0</xdr:row>
      <xdr:rowOff>295275</xdr:rowOff>
    </xdr:from>
    <xdr:to>
      <xdr:col>8</xdr:col>
      <xdr:colOff>1257300</xdr:colOff>
      <xdr:row>0</xdr:row>
      <xdr:rowOff>1009650</xdr:rowOff>
    </xdr:to>
    <xdr:sp macro="" textlink="">
      <xdr:nvSpPr>
        <xdr:cNvPr id="7" name="ZoneTexte 6"/>
        <xdr:cNvSpPr txBox="1"/>
      </xdr:nvSpPr>
      <xdr:spPr>
        <a:xfrm>
          <a:off x="7896225" y="295275"/>
          <a:ext cx="1228725" cy="7143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CA" sz="1100"/>
        </a:p>
        <a:p>
          <a:r>
            <a:rPr lang="fr-CA" sz="1100"/>
            <a:t>Écrire la date </a:t>
          </a:r>
        </a:p>
        <a:p>
          <a:r>
            <a:rPr lang="fr-CA" sz="1100"/>
            <a:t>ci-dessous</a:t>
          </a:r>
        </a:p>
      </xdr:txBody>
    </xdr:sp>
    <xdr:clientData/>
  </xdr:twoCellAnchor>
  <xdr:twoCellAnchor>
    <xdr:from>
      <xdr:col>8</xdr:col>
      <xdr:colOff>1000125</xdr:colOff>
      <xdr:row>0</xdr:row>
      <xdr:rowOff>561975</xdr:rowOff>
    </xdr:from>
    <xdr:to>
      <xdr:col>8</xdr:col>
      <xdr:colOff>1133475</xdr:colOff>
      <xdr:row>0</xdr:row>
      <xdr:rowOff>809625</xdr:rowOff>
    </xdr:to>
    <xdr:sp macro="" textlink="">
      <xdr:nvSpPr>
        <xdr:cNvPr id="8" name="Flèche vers le bas 7"/>
        <xdr:cNvSpPr/>
      </xdr:nvSpPr>
      <xdr:spPr>
        <a:xfrm>
          <a:off x="8867775" y="561975"/>
          <a:ext cx="133350" cy="2476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Demande" displayName="Demande" ref="B3:C10" totalsRowShown="0" headerRowDxfId="231" dataDxfId="229" headerRowBorderDxfId="230" tableBorderDxfId="228" totalsRowBorderDxfId="227">
  <autoFilter ref="B3:C10"/>
  <tableColumns count="2">
    <tableColumn id="1" name="Demande" dataDxfId="226"/>
    <tableColumn id="2" name="Colonne1" dataDxfId="225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Langue" displayName="Langue" ref="G14:G16" totalsRowShown="0" headerRowDxfId="224" dataDxfId="222" headerRowBorderDxfId="223" tableBorderDxfId="221" totalsRowBorderDxfId="220">
  <autoFilter ref="G14:G16"/>
  <tableColumns count="1">
    <tableColumn id="1" name="Langue" dataDxfId="219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4" name="RLS" displayName="RLS" ref="I14:K32" totalsRowShown="0" headerRowDxfId="218" dataDxfId="216" headerRowBorderDxfId="217" tableBorderDxfId="215" totalsRowBorderDxfId="214">
  <autoFilter ref="I14:K32"/>
  <tableColumns count="3">
    <tableColumn id="1" name="RLS" dataDxfId="213"/>
    <tableColumn id="2" name="Colonne1" dataDxfId="212"/>
    <tableColumn id="3" name="Colonne2" dataDxfId="211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PROINTER" displayName="PROINTER" ref="L14:L24" totalsRowShown="0" headerRowDxfId="210" dataDxfId="208" headerRowBorderDxfId="209" tableBorderDxfId="207" totalsRowBorderDxfId="206">
  <autoFilter ref="L14:L24"/>
  <tableColumns count="1">
    <tableColumn id="1" name="Profil intervention" dataDxfId="205">
      <calculatedColumnFormula>N15&amp;" - "&amp;M15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DECISION" displayName="DECISION" ref="B32:B39" totalsRowShown="0" headerRowDxfId="204" dataDxfId="202" headerRowBorderDxfId="203" tableBorderDxfId="201" totalsRowBorderDxfId="200">
  <autoFilter ref="B32:B39"/>
  <tableColumns count="1">
    <tableColumn id="1" name="Faites un choix" dataDxfId="199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7" name="FONDS" displayName="FONDS" ref="G32:H44" totalsRowShown="0" headerRowDxfId="198" dataDxfId="196" headerRowBorderDxfId="197" tableBorderDxfId="195" totalsRowBorderDxfId="194">
  <autoFilter ref="G32:H44"/>
  <tableColumns count="2">
    <tableColumn id="1" name="FONDS" dataDxfId="193"/>
    <tableColumn id="2" name="CODE SECONDAIRE" dataDxfId="192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8" name="BASSIN" displayName="BASSIN" ref="I38:I40" totalsRowShown="0" headerRowDxfId="191" dataDxfId="190">
  <autoFilter ref="I38:I40"/>
  <tableColumns count="1">
    <tableColumn id="1" name="BASSIN" dataDxfId="189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9" name="RESSOURCES" displayName="RESSOURCES" ref="L28:L81" totalsRowShown="0" headerRowDxfId="188" dataDxfId="186" headerRowBorderDxfId="187" tableBorderDxfId="185">
  <autoFilter ref="L28:L81"/>
  <tableColumns count="1">
    <tableColumn id="1" name="Ressource (dispensataire) SUD" dataDxfId="184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10" name="PROFILISO" displayName="PROFILISO" ref="E14:E29" totalsRowShown="0" headerRowDxfId="183" dataDxfId="182">
  <autoFilter ref="E14:E29"/>
  <tableColumns count="1">
    <tableColumn id="1" name="Profil ISO-SMAF" dataDxfId="181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1" name="Numéros" displayName="Numéros" ref="G56:G81" totalsRowShown="0" headerRowDxfId="180" dataDxfId="179">
  <autoFilter ref="G56:G81"/>
  <tableColumns count="1">
    <tableColumn id="1" name="Numéros" dataDxfId="178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4" name="Tableau14" displayName="Tableau14" ref="B55:C70" totalsRowShown="0" headerRowDxfId="177" dataDxfId="176">
  <autoFilter ref="B55:C70"/>
  <tableColumns count="2">
    <tableColumn id="1" name="RLSERVICE" dataDxfId="175"/>
    <tableColumn id="2" name="Colonne2" dataDxfId="174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5" name="Tableau15" displayName="Tableau15" ref="P3:P18" totalsRowShown="0" headerRowDxfId="173" dataDxfId="172">
  <autoFilter ref="P3:P18"/>
  <tableColumns count="1">
    <tableColumn id="1" name="État" dataDxfId="17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7" name="Tableau17" displayName="Tableau17" ref="U3:U7" totalsRowShown="0" headerRowDxfId="170" dataDxfId="169">
  <autoFilter ref="U3:U7"/>
  <tableColumns count="1">
    <tableColumn id="1" name="TYPE DE DISPENSATAIRE" dataDxfId="168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8" name="Tableau18" displayName="Tableau18" ref="W3:W7" totalsRowShown="0" headerRowDxfId="167" dataDxfId="166">
  <autoFilter ref="W3:W7"/>
  <tableColumns count="1">
    <tableColumn id="1" name="Type" dataDxfId="165"/>
  </tableColumns>
  <tableStyleInfo name="TableStyleLight2" showFirstColumn="0" showLastColumn="0" showRowStripes="1" showColumnStripes="0"/>
</table>
</file>

<file path=xl/tables/table15.xml><?xml version="1.0" encoding="utf-8"?>
<table xmlns="http://schemas.openxmlformats.org/spreadsheetml/2006/main" id="3" name="Tableau3" displayName="Tableau3" ref="J60:J64" totalsRowShown="0" headerRowDxfId="164" dataDxfId="163">
  <autoFilter ref="J60:J64"/>
  <tableColumns count="1">
    <tableColumn id="1" name="Milieu de vie" dataDxfId="162"/>
  </tableColumns>
  <tableStyleInfo name="TableStyleLight2" showFirstColumn="0" showLastColumn="0" showRowStripes="1" showColumnStripes="0"/>
</table>
</file>

<file path=xl/tables/table16.xml><?xml version="1.0" encoding="utf-8"?>
<table xmlns="http://schemas.openxmlformats.org/spreadsheetml/2006/main" id="19" name="Prestataire" displayName="Prestataire" ref="B71:B77" totalsRowShown="0" headerRowDxfId="161" dataDxfId="160">
  <autoFilter ref="B71:B77"/>
  <tableColumns count="1">
    <tableColumn id="1" name="Prestataire" dataDxfId="159"/>
  </tableColumns>
  <tableStyleInfo name="TableStyleLight2" showFirstColumn="0" showLastColumn="0" showRowStripes="1" showColumnStripes="0"/>
</table>
</file>

<file path=xl/tables/table17.xml><?xml version="1.0" encoding="utf-8"?>
<table xmlns="http://schemas.openxmlformats.org/spreadsheetml/2006/main" id="21" name="Tableau21" displayName="Tableau21" ref="J71:J74" totalsRowShown="0" headerRowDxfId="158" dataDxfId="157">
  <autoFilter ref="J71:J74"/>
  <tableColumns count="1">
    <tableColumn id="1" name="PPA sous le même toit" dataDxfId="156"/>
  </tableColumns>
  <tableStyleInfo name="TableStyleLight2" showFirstColumn="0" showLastColumn="0" showRowStripes="1" showColumnStripes="0"/>
</table>
</file>

<file path=xl/tables/table18.xml><?xml version="1.0" encoding="utf-8"?>
<table xmlns="http://schemas.openxmlformats.org/spreadsheetml/2006/main" id="22" name="Tableau22" displayName="Tableau22" ref="J76:J79" totalsRowShown="0" headerRowDxfId="155" dataDxfId="154">
  <autoFilter ref="J76:J79"/>
  <tableColumns count="1">
    <tableColumn id="1" name=" PPA hors domicile " dataDxfId="153"/>
  </tableColumns>
  <tableStyleInfo name="TableStyleLight2" showFirstColumn="0" showLastColumn="0" showRowStripes="1" showColumnStripes="0"/>
</table>
</file>

<file path=xl/tables/table19.xml><?xml version="1.0" encoding="utf-8"?>
<table xmlns="http://schemas.openxmlformats.org/spreadsheetml/2006/main" id="23" name="Tableau23" displayName="Tableau23" ref="J81:J84" totalsRowShown="0" headerRowDxfId="152" dataDxfId="151">
  <autoFilter ref="J81:J84"/>
  <tableColumns count="1">
    <tableColumn id="1" name="Mesure 20.5 autre travailleur" dataDxfId="150"/>
  </tableColumns>
  <tableStyleInfo name="TableStyleLight2" showFirstColumn="0" showLastColumn="0" showRowStripes="1" showColumnStripes="0"/>
</table>
</file>

<file path=xl/tables/table20.xml><?xml version="1.0" encoding="utf-8"?>
<table xmlns="http://schemas.openxmlformats.org/spreadsheetml/2006/main" id="24" name="Tableau24" displayName="Tableau24" ref="J86:J89" totalsRowShown="0" headerRowDxfId="149" dataDxfId="148">
  <autoFilter ref="J86:J89"/>
  <tableColumns count="1">
    <tableColumn id="1" name="Mesure 20.5 parent travailleur" dataDxfId="147"/>
  </tableColumns>
  <tableStyleInfo name="TableStyleLight2" showFirstColumn="0" showLastColumn="0" showRowStripes="1" showColumnStripes="0"/>
</table>
</file>

<file path=xl/tables/table21.xml><?xml version="1.0" encoding="utf-8"?>
<table xmlns="http://schemas.openxmlformats.org/spreadsheetml/2006/main" id="16" name="Tableau16" displayName="Tableau16" ref="A83:C136" totalsRowShown="0" tableBorderDxfId="146">
  <autoFilter ref="A83:C136"/>
  <tableColumns count="3">
    <tableColumn id="1" name="Durée selon le prestataire" dataDxfId="145"/>
    <tableColumn id="2" name="Durée" dataDxfId="144"/>
    <tableColumn id="3" name="Colonne2" dataDxfId="143"/>
  </tableColumns>
  <tableStyleInfo name="TableStyleLight2" showFirstColumn="0" showLastColumn="0" showRowStripes="1" showColumnStripes="0"/>
</table>
</file>

<file path=xl/tables/table22.xml><?xml version="1.0" encoding="utf-8"?>
<table xmlns="http://schemas.openxmlformats.org/spreadsheetml/2006/main" id="25" name="Tableau25" displayName="Tableau25" ref="B22:B26" totalsRowShown="0" headerRowDxfId="142" dataDxfId="140" headerRowBorderDxfId="141" tableBorderDxfId="139" totalsRowBorderDxfId="138">
  <autoFilter ref="B22:B26"/>
  <tableColumns count="1">
    <tableColumn id="1" name="État du comité" dataDxfId="137"/>
  </tableColumns>
  <tableStyleInfo name="TableStyleLight2" showFirstColumn="0" showLastColumn="0" showRowStripes="1" showColumnStripes="0"/>
</table>
</file>

<file path=xl/tables/table23.xml><?xml version="1.0" encoding="utf-8"?>
<table xmlns="http://schemas.openxmlformats.org/spreadsheetml/2006/main" id="26" name="Tableau26" displayName="Tableau26" ref="M14:N23" totalsRowShown="0" headerRowDxfId="136" headerRowBorderDxfId="135" tableBorderDxfId="134" totalsRowBorderDxfId="133">
  <autoFilter ref="M14:N23"/>
  <tableColumns count="2">
    <tableColumn id="1" name="nom" dataDxfId="132"/>
    <tableColumn id="2" name="#" dataDxfId="131"/>
  </tableColumns>
  <tableStyleInfo name="TableStyleLight2" showFirstColumn="0" showLastColumn="0" showRowStripes="1" showColumnStripes="0"/>
</table>
</file>

<file path=xl/tables/table24.xml><?xml version="1.0" encoding="utf-8"?>
<table xmlns="http://schemas.openxmlformats.org/spreadsheetml/2006/main" id="20" name="Tableau20" displayName="Tableau20" ref="M28:M46" totalsRowShown="0" headerRowDxfId="130" dataDxfId="128" headerRowBorderDxfId="129" tableBorderDxfId="127" totalsRowBorderDxfId="126">
  <autoFilter ref="M28:M46"/>
  <tableColumns count="1">
    <tableColumn id="1" name="Ressource (dispensataire) LDDM" dataDxfId="125"/>
  </tableColumns>
  <tableStyleInfo name="TableStyleLight2" showFirstColumn="0" showLastColumn="0" showRowStripes="1" showColumnStripes="0"/>
</table>
</file>

<file path=xl/tables/table25.xml><?xml version="1.0" encoding="utf-8"?>
<table xmlns="http://schemas.openxmlformats.org/spreadsheetml/2006/main" id="27" name="Tableau2028" displayName="Tableau2028" ref="N28:N47" totalsRowShown="0" headerRowDxfId="124" dataDxfId="122" headerRowBorderDxfId="123" tableBorderDxfId="121" totalsRowBorderDxfId="120">
  <autoFilter ref="N28:N47"/>
  <tableColumns count="1">
    <tableColumn id="1" name="Ressource (dispensataire) STJ" dataDxfId="119"/>
  </tableColumns>
  <tableStyleInfo name="TableStyleLight2" showFirstColumn="0" showLastColumn="0" showRowStripes="1" showColumnStripes="0"/>
</table>
</file>

<file path=xl/tables/table26.xml><?xml version="1.0" encoding="utf-8"?>
<table xmlns="http://schemas.openxmlformats.org/spreadsheetml/2006/main" id="31" name="Tableau31" displayName="Tableau31" ref="P28:P43" totalsRowShown="0" headerRowDxfId="118" dataDxfId="116" headerRowBorderDxfId="117" tableBorderDxfId="115" totalsRowBorderDxfId="114">
  <autoFilter ref="P28:P43"/>
  <tableColumns count="1">
    <tableColumn id="1" name="Ressource (dispensataire) ALA" dataDxfId="113"/>
  </tableColumns>
  <tableStyleInfo name="TableStyleLight2" showFirstColumn="0" showLastColumn="0" showRowStripes="1" showColumnStripes="0"/>
</table>
</file>

<file path=xl/tables/table27.xml><?xml version="1.0" encoding="utf-8"?>
<table xmlns="http://schemas.openxmlformats.org/spreadsheetml/2006/main" id="32" name="Tableau3133" displayName="Tableau3133" ref="Q28:Q37" totalsRowShown="0" headerRowDxfId="112" dataDxfId="110" headerRowBorderDxfId="111" tableBorderDxfId="109" totalsRowBorderDxfId="108">
  <autoFilter ref="Q28:Q37"/>
  <tableColumns count="1">
    <tableColumn id="1" name="Ressource (dispensataire) ARG" dataDxfId="107"/>
  </tableColumns>
  <tableStyleInfo name="TableStyleLight2" showFirstColumn="0" showLastColumn="0" showRowStripes="1" showColumnStripes="0"/>
</table>
</file>

<file path=xl/tables/table28.xml><?xml version="1.0" encoding="utf-8"?>
<table xmlns="http://schemas.openxmlformats.org/spreadsheetml/2006/main" id="29" name="Tableau31333430" displayName="Tableau31333430" ref="S28:S42" totalsRowShown="0" headerRowDxfId="106" dataDxfId="104" headerRowBorderDxfId="105" tableBorderDxfId="103" totalsRowBorderDxfId="102">
  <autoFilter ref="S28:S42"/>
  <tableColumns count="1">
    <tableColumn id="1" name="Ressource (dispensataire) SOM" dataDxfId="101"/>
  </tableColumns>
  <tableStyleInfo name="TableStyleLight2" showFirstColumn="0" showLastColumn="0" showRowStripes="1" showColumnStripes="0"/>
</table>
</file>

<file path=xl/tables/table29.xml><?xml version="1.0" encoding="utf-8"?>
<table xmlns="http://schemas.openxmlformats.org/spreadsheetml/2006/main" id="30" name="Tableau313331" displayName="Tableau313331" ref="R28:R42" totalsRowShown="0" headerRowDxfId="100" dataDxfId="98" headerRowBorderDxfId="99" tableBorderDxfId="97" totalsRowBorderDxfId="96">
  <autoFilter ref="R28:R42"/>
  <tableColumns count="1">
    <tableColumn id="1" name="Ressource (dispensataire) PDH" dataDxfId="95"/>
  </tableColumns>
  <tableStyleInfo name="TableStyleLight2" showFirstColumn="0" showLastColumn="0" showRowStripes="1" showColumnStripes="0"/>
</table>
</file>

<file path=xl/tables/table30.xml><?xml version="1.0" encoding="utf-8"?>
<table xmlns="http://schemas.openxmlformats.org/spreadsheetml/2006/main" id="33" name="Tableau202834" displayName="Tableau202834" ref="O28:O50" totalsRowShown="0" headerRowDxfId="94" dataDxfId="92" headerRowBorderDxfId="93" tableBorderDxfId="91" totalsRowBorderDxfId="90">
  <autoFilter ref="O28:O50"/>
  <tableColumns count="1">
    <tableColumn id="1" name="Ressource (dispensataire) TDB" dataDxfId="89"/>
  </tableColumns>
  <tableStyleInfo name="TableStyleLight2" showFirstColumn="0" showLastColumn="0" showRowStripes="1" showColumnStripes="0"/>
</table>
</file>

<file path=xl/tables/table31.xml><?xml version="1.0" encoding="utf-8"?>
<table xmlns="http://schemas.openxmlformats.org/spreadsheetml/2006/main" id="28" name="Tableau34" displayName="Tableau34" ref="T28:T68" totalsRowShown="0" headerRowDxfId="88" dataDxfId="86" headerRowBorderDxfId="87" tableBorderDxfId="85" totalsRowBorderDxfId="84">
  <autoFilter ref="T28:T68"/>
  <tableColumns count="1">
    <tableColumn id="1" name="Ressource (dispensataire) NORD" dataDxfId="83"/>
  </tableColumns>
  <tableStyleInfo name="TableStyleLight2" showFirstColumn="0" showLastColumn="0" showRowStripes="1" showColumnStripes="0"/>
</table>
</file>

<file path=xl/tables/table32.xml><?xml version="1.0" encoding="utf-8"?>
<table xmlns="http://schemas.openxmlformats.org/spreadsheetml/2006/main" id="34" name="Tableau35" displayName="Tableau35" ref="U28:U46" totalsRowShown="0" headerRowDxfId="82" dataDxfId="81">
  <autoFilter ref="U28:U46"/>
  <tableColumns count="1">
    <tableColumn id="1" name="Ressource (dispensataire) DPDRP" dataDxfId="80"/>
  </tableColumns>
  <tableStyleInfo name="TableStyleLight2" showFirstColumn="0" showLastColumn="0" showRowStripes="1" showColumnStripes="0"/>
</table>
</file>

<file path=xl/tables/table33.xml><?xml version="1.0" encoding="utf-8"?>
<table xmlns="http://schemas.openxmlformats.org/spreadsheetml/2006/main" id="13" name="Tableau13" displayName="Tableau13" ref="A5:U25" totalsRowShown="0" headerRowDxfId="43" dataDxfId="41" headerRowBorderDxfId="42" tableBorderDxfId="40" totalsRowBorderDxfId="39">
  <autoFilter ref="A5:U25"/>
  <tableColumns count="21">
    <tableColumn id="2" name="RLS" dataDxfId="38"/>
    <tableColumn id="3" name="#" dataDxfId="37"/>
    <tableColumn id="4" name="Nom, Prénom" dataDxfId="36"/>
    <tableColumn id="5" name="NAM" dataDxfId="35"/>
    <tableColumn id="6" name="DDN_x000a_AAAA-MM-JJ" dataDxfId="34"/>
    <tableColumn id="8" name="Intervenant _x000a_pivot" dataDxfId="33"/>
    <tableColumn id="9" name="Profil_x000a_intervention_x000a_(Type de clientèle)" dataDxfId="32"/>
    <tableColumn id="10" name="Profil _x000a_SMAF_x000a_(ISO)" dataDxfId="31"/>
    <tableColumn id="11" name="Date OEMC_x000a_AAAA-MM-JJ" dataDxfId="30"/>
    <tableColumn id="12" name="Budget" dataDxfId="29"/>
    <tableColumn id="13" name="Nom du dispensataire de service" dataDxfId="28">
      <calculatedColumnFormula>IF(J6="Allocation personnalisée",V6&amp;" AP",V6)</calculatedColumnFormula>
    </tableColumn>
    <tableColumn id="15" name="Date du comité" dataDxfId="27">
      <calculatedColumnFormula>Inscriptions!$I$1</calculatedColumnFormula>
    </tableColumn>
    <tableColumn id="16" name="Date de début" dataDxfId="26"/>
    <tableColumn id="17" name="Date de fin" dataDxfId="25"/>
    <tableColumn id="24" name="Déplacement                                                                           EESAD" dataDxfId="24">
      <calculatedColumnFormula>INT(#REF!)*24+((#REF!)-INT(#REF!))*24</calculatedColumnFormula>
    </tableColumn>
    <tableColumn id="18" name="AVQ en heure" dataDxfId="23"/>
    <tableColumn id="19" name="AVD en heure" dataDxfId="22"/>
    <tableColumn id="20" name="Loi 90 en heure" dataDxfId="21"/>
    <tableColumn id="21" name="Ass. à la personne _x000a_Répit-gardiennage_x000a_(en heure)" dataDxfId="20"/>
    <tableColumn id="22" name="Travaux lourd _x000a_(en heure)                                                                          Soutien civique)" dataDxfId="19"/>
    <tableColumn id="23" name="Heures accordées_x000a_/sem." dataDxfId="18">
      <calculatedColumnFormula>O6+P6+Q6+R6+S6</calculatedColumnFormula>
    </tableColumn>
  </tableColumns>
  <tableStyleInfo name="TableStyleLight2" showFirstColumn="0" showLastColumn="0" showRowStripes="1" showColumnStripes="0"/>
</table>
</file>

<file path=xl/tables/table34.xml><?xml version="1.0" encoding="utf-8"?>
<table xmlns="http://schemas.openxmlformats.org/spreadsheetml/2006/main" id="12" name="Tableau12" displayName="Tableau12" ref="B6:N26" totalsRowShown="0" headerRowDxfId="15" dataDxfId="14" tableBorderDxfId="13">
  <autoFilter ref="B6:N26"/>
  <tableColumns count="13">
    <tableColumn id="1" name="Bassin" dataDxfId="12"/>
    <tableColumn id="2" name="RLS" dataDxfId="11"/>
    <tableColumn id="3" name="#" dataDxfId="10"/>
    <tableColumn id="13" name="No.dossier" dataDxfId="9"/>
    <tableColumn id="4" name="Nom, Prénom_x000a_de l'usager" dataDxfId="8"/>
    <tableColumn id="5" name="Langue_x000a_" dataDxfId="7"/>
    <tableColumn id="6" name="NAM" dataDxfId="6"/>
    <tableColumn id="7" name="DDN_x000a_" dataDxfId="5"/>
    <tableColumn id="8" name="Type de demande" dataDxfId="4"/>
    <tableColumn id="9" name="Intervenant _x000a_pivot (# poste tél.)" dataDxfId="3"/>
    <tableColumn id="10" name="Profil_x000a_intervention_x000a_(Type de clientèle)" dataDxfId="2"/>
    <tableColumn id="11" name="Profil _x000a_SMAF_x000a_(ISO)" dataDxfId="1"/>
    <tableColumn id="12" name="Date OEMC_x000a_(AAAA-MM-JJ)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18" Type="http://schemas.openxmlformats.org/officeDocument/2006/relationships/table" Target="../tables/table17.xml"/><Relationship Id="rId26" Type="http://schemas.openxmlformats.org/officeDocument/2006/relationships/table" Target="../tables/table25.xml"/><Relationship Id="rId3" Type="http://schemas.openxmlformats.org/officeDocument/2006/relationships/table" Target="../tables/table2.xml"/><Relationship Id="rId21" Type="http://schemas.openxmlformats.org/officeDocument/2006/relationships/table" Target="../tables/table20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17" Type="http://schemas.openxmlformats.org/officeDocument/2006/relationships/table" Target="../tables/table16.xml"/><Relationship Id="rId25" Type="http://schemas.openxmlformats.org/officeDocument/2006/relationships/table" Target="../tables/table24.xml"/><Relationship Id="rId33" Type="http://schemas.openxmlformats.org/officeDocument/2006/relationships/table" Target="../tables/table32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20" Type="http://schemas.openxmlformats.org/officeDocument/2006/relationships/table" Target="../tables/table19.xml"/><Relationship Id="rId29" Type="http://schemas.openxmlformats.org/officeDocument/2006/relationships/table" Target="../tables/table2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24" Type="http://schemas.openxmlformats.org/officeDocument/2006/relationships/table" Target="../tables/table23.xml"/><Relationship Id="rId32" Type="http://schemas.openxmlformats.org/officeDocument/2006/relationships/table" Target="../tables/table31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23" Type="http://schemas.openxmlformats.org/officeDocument/2006/relationships/table" Target="../tables/table22.xml"/><Relationship Id="rId28" Type="http://schemas.openxmlformats.org/officeDocument/2006/relationships/table" Target="../tables/table27.xml"/><Relationship Id="rId10" Type="http://schemas.openxmlformats.org/officeDocument/2006/relationships/table" Target="../tables/table9.xml"/><Relationship Id="rId19" Type="http://schemas.openxmlformats.org/officeDocument/2006/relationships/table" Target="../tables/table18.xml"/><Relationship Id="rId31" Type="http://schemas.openxmlformats.org/officeDocument/2006/relationships/table" Target="../tables/table30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Relationship Id="rId22" Type="http://schemas.openxmlformats.org/officeDocument/2006/relationships/table" Target="../tables/table21.xml"/><Relationship Id="rId27" Type="http://schemas.openxmlformats.org/officeDocument/2006/relationships/table" Target="../tables/table26.xml"/><Relationship Id="rId30" Type="http://schemas.openxmlformats.org/officeDocument/2006/relationships/table" Target="../tables/table29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4">
    <tabColor theme="8"/>
  </sheetPr>
  <dimension ref="A2:D43"/>
  <sheetViews>
    <sheetView zoomScale="84" zoomScaleNormal="84" workbookViewId="0">
      <selection activeCell="B2" sqref="B2:D2"/>
    </sheetView>
  </sheetViews>
  <sheetFormatPr baseColWidth="10" defaultColWidth="11.42578125" defaultRowHeight="15" x14ac:dyDescent="0.25"/>
  <cols>
    <col min="1" max="1" width="3" style="25" customWidth="1"/>
    <col min="2" max="2" width="46.7109375" style="25" customWidth="1"/>
    <col min="3" max="12" width="11.42578125" style="25"/>
    <col min="13" max="13" width="13.42578125" style="25" customWidth="1"/>
    <col min="14" max="16384" width="11.42578125" style="25"/>
  </cols>
  <sheetData>
    <row r="2" spans="1:4" ht="45" customHeight="1" x14ac:dyDescent="0.25">
      <c r="B2" s="218" t="s">
        <v>187</v>
      </c>
      <c r="C2" s="218"/>
      <c r="D2" s="218"/>
    </row>
    <row r="4" spans="1:4" x14ac:dyDescent="0.25">
      <c r="A4" s="132" t="s">
        <v>184</v>
      </c>
      <c r="B4" s="25" t="s">
        <v>216</v>
      </c>
    </row>
    <row r="5" spans="1:4" x14ac:dyDescent="0.25">
      <c r="A5" s="132" t="s">
        <v>185</v>
      </c>
      <c r="B5" s="26" t="s">
        <v>179</v>
      </c>
    </row>
    <row r="6" spans="1:4" x14ac:dyDescent="0.25">
      <c r="A6" s="132" t="s">
        <v>186</v>
      </c>
      <c r="B6" s="25" t="s">
        <v>183</v>
      </c>
    </row>
    <row r="13" spans="1:4" x14ac:dyDescent="0.25">
      <c r="B13" s="147"/>
    </row>
    <row r="15" spans="1:4" x14ac:dyDescent="0.25">
      <c r="B15" s="133" t="s">
        <v>193</v>
      </c>
    </row>
    <row r="17" spans="2:2" ht="10.5" customHeight="1" x14ac:dyDescent="0.25"/>
    <row r="18" spans="2:2" x14ac:dyDescent="0.25">
      <c r="B18" s="133" t="s">
        <v>188</v>
      </c>
    </row>
    <row r="20" spans="2:2" x14ac:dyDescent="0.25">
      <c r="B20" s="219" t="s">
        <v>195</v>
      </c>
    </row>
    <row r="21" spans="2:2" ht="18.75" customHeight="1" x14ac:dyDescent="0.25">
      <c r="B21" s="219"/>
    </row>
    <row r="22" spans="2:2" ht="20.25" customHeight="1" x14ac:dyDescent="0.25"/>
    <row r="23" spans="2:2" x14ac:dyDescent="0.25">
      <c r="B23" s="133" t="s">
        <v>189</v>
      </c>
    </row>
    <row r="25" spans="2:2" x14ac:dyDescent="0.25">
      <c r="B25" s="133" t="s">
        <v>194</v>
      </c>
    </row>
    <row r="28" spans="2:2" x14ac:dyDescent="0.25">
      <c r="B28" s="134" t="s">
        <v>190</v>
      </c>
    </row>
    <row r="29" spans="2:2" x14ac:dyDescent="0.25">
      <c r="B29" s="148"/>
    </row>
    <row r="30" spans="2:2" ht="18.75" customHeight="1" x14ac:dyDescent="0.25">
      <c r="B30" s="133" t="s">
        <v>196</v>
      </c>
    </row>
    <row r="32" spans="2:2" ht="31.5" customHeight="1" x14ac:dyDescent="0.25">
      <c r="B32" s="133" t="s">
        <v>191</v>
      </c>
    </row>
    <row r="34" spans="2:2" x14ac:dyDescent="0.25">
      <c r="B34" s="133" t="s">
        <v>192</v>
      </c>
    </row>
    <row r="35" spans="2:2" ht="9" customHeight="1" x14ac:dyDescent="0.25"/>
    <row r="37" spans="2:2" ht="18.75" customHeight="1" x14ac:dyDescent="0.25">
      <c r="B37" s="133" t="s">
        <v>197</v>
      </c>
    </row>
    <row r="39" spans="2:2" ht="25.5" customHeight="1" x14ac:dyDescent="0.25"/>
    <row r="40" spans="2:2" ht="15" customHeight="1" x14ac:dyDescent="0.25">
      <c r="B40" s="220" t="s">
        <v>231</v>
      </c>
    </row>
    <row r="41" spans="2:2" x14ac:dyDescent="0.25">
      <c r="B41" s="220"/>
    </row>
    <row r="42" spans="2:2" ht="15.75" customHeight="1" x14ac:dyDescent="0.25">
      <c r="B42" s="220"/>
    </row>
    <row r="43" spans="2:2" ht="24" customHeight="1" x14ac:dyDescent="0.25">
      <c r="B43" s="220"/>
    </row>
  </sheetData>
  <sheetProtection algorithmName="SHA-512" hashValue="NwhiPBii+n+Qm8gwlKpg1TNJLkTXDrxYFMSLi/wstIhY9v5A1zjUUv7qMhEl15hEtAhYeSyL2d6r7rdxptxsdg==" saltValue="hubNCtiBNKT2rWcLlTuHtQ==" spinCount="100000" sheet="1" objects="1" scenarios="1"/>
  <mergeCells count="3">
    <mergeCell ref="B2:D2"/>
    <mergeCell ref="B20:B21"/>
    <mergeCell ref="B40:B43"/>
  </mergeCells>
  <pageMargins left="0.7" right="0.7" top="0.75" bottom="0.75" header="0.3" footer="0.3"/>
  <pageSetup orientation="portrait" horizontalDpi="204" verticalDpi="1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W251"/>
  <sheetViews>
    <sheetView topLeftCell="J30" zoomScaleNormal="100" workbookViewId="0">
      <selection activeCell="K26" sqref="K26"/>
    </sheetView>
  </sheetViews>
  <sheetFormatPr baseColWidth="10" defaultColWidth="11.42578125" defaultRowHeight="15" x14ac:dyDescent="0.25"/>
  <cols>
    <col min="1" max="1" width="49.7109375" style="37" bestFit="1" customWidth="1"/>
    <col min="2" max="2" width="16.7109375" style="37" customWidth="1"/>
    <col min="3" max="3" width="36" style="37" customWidth="1"/>
    <col min="4" max="4" width="11.42578125" style="37"/>
    <col min="5" max="5" width="17.140625" style="37" customWidth="1"/>
    <col min="6" max="6" width="11.42578125" style="37"/>
    <col min="7" max="7" width="14.85546875" style="37" customWidth="1"/>
    <col min="8" max="8" width="12.85546875" style="37" customWidth="1"/>
    <col min="9" max="9" width="15.140625" style="37" customWidth="1"/>
    <col min="10" max="10" width="27.85546875" style="37" customWidth="1"/>
    <col min="11" max="11" width="28.85546875" style="37" customWidth="1"/>
    <col min="12" max="12" width="40.42578125" style="37" customWidth="1"/>
    <col min="13" max="14" width="36.7109375" style="37" bestFit="1" customWidth="1"/>
    <col min="15" max="15" width="31.5703125" style="37" bestFit="1" customWidth="1"/>
    <col min="16" max="17" width="28.85546875" style="37" bestFit="1" customWidth="1"/>
    <col min="18" max="18" width="27.42578125" style="37" bestFit="1" customWidth="1"/>
    <col min="19" max="19" width="30.7109375" style="37" bestFit="1" customWidth="1"/>
    <col min="20" max="20" width="31.85546875" style="37" bestFit="1" customWidth="1"/>
    <col min="21" max="21" width="33" style="37" bestFit="1" customWidth="1"/>
    <col min="22" max="16384" width="11.42578125" style="37"/>
  </cols>
  <sheetData>
    <row r="1" spans="1:23" ht="21" x14ac:dyDescent="0.35">
      <c r="A1" s="36" t="s">
        <v>28</v>
      </c>
    </row>
    <row r="3" spans="1:23" ht="16.5" x14ac:dyDescent="0.3">
      <c r="B3" s="73" t="s">
        <v>3</v>
      </c>
      <c r="C3" s="73" t="s">
        <v>155</v>
      </c>
      <c r="D3" s="38"/>
      <c r="E3" s="37" t="s">
        <v>103</v>
      </c>
      <c r="F3" s="39"/>
      <c r="G3" s="38"/>
      <c r="H3" s="38"/>
      <c r="I3" s="38"/>
      <c r="J3" s="44" t="s">
        <v>9</v>
      </c>
      <c r="K3" s="44" t="s">
        <v>55</v>
      </c>
      <c r="P3" s="37" t="s">
        <v>158</v>
      </c>
      <c r="U3" s="37" t="s">
        <v>175</v>
      </c>
      <c r="W3" s="37" t="s">
        <v>176</v>
      </c>
    </row>
    <row r="4" spans="1:23" ht="16.5" x14ac:dyDescent="0.3">
      <c r="B4" s="71" t="s">
        <v>85</v>
      </c>
      <c r="C4" s="118" t="s">
        <v>77</v>
      </c>
      <c r="D4" s="38"/>
      <c r="E4" s="160" t="s">
        <v>99</v>
      </c>
      <c r="F4" s="39"/>
      <c r="G4" s="38"/>
      <c r="H4" s="38"/>
      <c r="I4" s="38"/>
      <c r="J4" s="44"/>
      <c r="K4" s="44"/>
      <c r="P4" s="37" t="s">
        <v>165</v>
      </c>
      <c r="U4" s="37" t="s">
        <v>122</v>
      </c>
      <c r="W4" s="37" t="s">
        <v>122</v>
      </c>
    </row>
    <row r="5" spans="1:23" ht="16.5" x14ac:dyDescent="0.3">
      <c r="B5" s="71" t="s">
        <v>86</v>
      </c>
      <c r="C5" s="71" t="s">
        <v>78</v>
      </c>
      <c r="D5" s="41"/>
      <c r="E5" s="42" t="s">
        <v>97</v>
      </c>
      <c r="F5" s="42"/>
      <c r="G5" s="38"/>
      <c r="H5" s="38"/>
      <c r="I5" s="38"/>
      <c r="J5" s="44" t="s">
        <v>17</v>
      </c>
      <c r="K5" s="44" t="s">
        <v>56</v>
      </c>
      <c r="P5" s="37" t="s">
        <v>159</v>
      </c>
      <c r="U5" s="37" t="s">
        <v>9</v>
      </c>
      <c r="W5" s="37" t="s">
        <v>9</v>
      </c>
    </row>
    <row r="6" spans="1:23" ht="16.5" x14ac:dyDescent="0.3">
      <c r="B6" s="72" t="s">
        <v>87</v>
      </c>
      <c r="C6" s="71" t="s">
        <v>75</v>
      </c>
      <c r="E6" s="43" t="s">
        <v>100</v>
      </c>
      <c r="F6" s="43"/>
      <c r="G6" s="38"/>
      <c r="H6" s="38"/>
      <c r="I6" s="38"/>
      <c r="P6" s="37" t="s">
        <v>168</v>
      </c>
      <c r="U6" s="37" t="s">
        <v>17</v>
      </c>
      <c r="W6" s="37" t="s">
        <v>17</v>
      </c>
    </row>
    <row r="7" spans="1:23" ht="16.5" x14ac:dyDescent="0.3">
      <c r="B7" s="71" t="s">
        <v>80</v>
      </c>
      <c r="C7" s="71" t="s">
        <v>76</v>
      </c>
      <c r="D7" s="41"/>
      <c r="E7" s="42" t="s">
        <v>96</v>
      </c>
      <c r="F7" s="43"/>
      <c r="G7" s="38"/>
      <c r="H7" s="38"/>
      <c r="I7" s="38"/>
      <c r="P7" s="37" t="s">
        <v>164</v>
      </c>
      <c r="U7" s="37" t="s">
        <v>18</v>
      </c>
      <c r="W7" s="37" t="s">
        <v>18</v>
      </c>
    </row>
    <row r="8" spans="1:23" ht="16.5" x14ac:dyDescent="0.3">
      <c r="B8" s="71" t="s">
        <v>84</v>
      </c>
      <c r="C8" s="71" t="s">
        <v>73</v>
      </c>
      <c r="D8" s="41"/>
      <c r="E8" s="42" t="s">
        <v>89</v>
      </c>
      <c r="F8" s="43"/>
      <c r="G8" s="38"/>
      <c r="H8" s="38"/>
      <c r="I8" s="38"/>
      <c r="P8" s="37" t="s">
        <v>169</v>
      </c>
    </row>
    <row r="9" spans="1:23" ht="16.5" x14ac:dyDescent="0.3">
      <c r="B9" s="71" t="s">
        <v>72</v>
      </c>
      <c r="C9" s="71" t="s">
        <v>76</v>
      </c>
      <c r="D9" s="41"/>
      <c r="E9" s="40" t="s">
        <v>98</v>
      </c>
      <c r="F9" s="43"/>
      <c r="G9" s="38"/>
      <c r="H9" s="38"/>
      <c r="I9" s="38"/>
      <c r="P9" s="37" t="s">
        <v>162</v>
      </c>
    </row>
    <row r="10" spans="1:23" ht="16.5" x14ac:dyDescent="0.3">
      <c r="B10" s="74" t="s">
        <v>120</v>
      </c>
      <c r="C10" s="74" t="s">
        <v>74</v>
      </c>
      <c r="D10" s="38"/>
      <c r="E10" s="42" t="s">
        <v>95</v>
      </c>
      <c r="F10" s="38"/>
      <c r="G10" s="38"/>
      <c r="H10" s="38"/>
      <c r="I10" s="38"/>
      <c r="J10" s="38"/>
      <c r="P10" s="37" t="s">
        <v>166</v>
      </c>
    </row>
    <row r="11" spans="1:23" ht="16.5" x14ac:dyDescent="0.3">
      <c r="C11" s="38"/>
      <c r="D11" s="38"/>
      <c r="E11" s="42" t="s">
        <v>88</v>
      </c>
      <c r="F11" s="38"/>
      <c r="G11" s="38"/>
      <c r="H11" s="38"/>
      <c r="I11" s="38"/>
      <c r="J11" s="38"/>
      <c r="P11" s="37" t="s">
        <v>160</v>
      </c>
    </row>
    <row r="12" spans="1:23" ht="16.5" x14ac:dyDescent="0.3">
      <c r="C12" s="38"/>
      <c r="D12" s="38"/>
      <c r="E12" s="38"/>
      <c r="F12" s="38"/>
      <c r="G12" s="38"/>
      <c r="H12" s="38"/>
      <c r="I12" s="38"/>
      <c r="P12" s="37" t="s">
        <v>170</v>
      </c>
    </row>
    <row r="13" spans="1:23" ht="17.25" thickBot="1" x14ac:dyDescent="0.35">
      <c r="B13" s="38"/>
      <c r="C13" s="38"/>
      <c r="F13" s="38"/>
      <c r="G13" s="38"/>
      <c r="H13" s="38"/>
      <c r="I13" s="38"/>
      <c r="P13" s="37" t="s">
        <v>167</v>
      </c>
    </row>
    <row r="14" spans="1:23" ht="16.5" x14ac:dyDescent="0.3">
      <c r="B14" s="175"/>
      <c r="C14" s="44"/>
      <c r="E14" s="37" t="s">
        <v>71</v>
      </c>
      <c r="F14" s="38"/>
      <c r="G14" s="76" t="s">
        <v>29</v>
      </c>
      <c r="H14" s="38"/>
      <c r="I14" s="80" t="s">
        <v>12</v>
      </c>
      <c r="J14" s="115" t="s">
        <v>155</v>
      </c>
      <c r="K14" s="117" t="s">
        <v>156</v>
      </c>
      <c r="L14" s="80" t="s">
        <v>43</v>
      </c>
      <c r="M14" s="200" t="s">
        <v>54</v>
      </c>
      <c r="N14" s="201" t="s">
        <v>14</v>
      </c>
      <c r="P14" s="37" t="s">
        <v>80</v>
      </c>
    </row>
    <row r="15" spans="1:23" ht="16.5" x14ac:dyDescent="0.3">
      <c r="B15" s="41"/>
      <c r="C15" s="38"/>
      <c r="D15" s="38"/>
      <c r="E15" s="124" t="s">
        <v>178</v>
      </c>
      <c r="F15" s="38"/>
      <c r="G15" s="75" t="s">
        <v>30</v>
      </c>
      <c r="H15" s="38"/>
      <c r="I15" s="153" t="s">
        <v>233</v>
      </c>
      <c r="J15" s="158" t="s">
        <v>97</v>
      </c>
      <c r="K15" s="154" t="s">
        <v>104</v>
      </c>
      <c r="L15" s="82" t="str">
        <f>N15&amp;" - "&amp;M15</f>
        <v>110 - Post-hosp.</v>
      </c>
      <c r="M15" s="197" t="s">
        <v>44</v>
      </c>
      <c r="N15" s="198" t="s">
        <v>53</v>
      </c>
      <c r="P15" s="37" t="s">
        <v>5</v>
      </c>
    </row>
    <row r="16" spans="1:23" ht="16.5" x14ac:dyDescent="0.3">
      <c r="B16" s="41"/>
      <c r="C16" s="38"/>
      <c r="D16" s="38"/>
      <c r="E16" s="123">
        <v>1</v>
      </c>
      <c r="F16" s="38"/>
      <c r="G16" s="77" t="s">
        <v>31</v>
      </c>
      <c r="H16" s="38"/>
      <c r="I16" s="153" t="s">
        <v>234</v>
      </c>
      <c r="J16" s="159" t="s">
        <v>97</v>
      </c>
      <c r="K16" s="153" t="s">
        <v>104</v>
      </c>
      <c r="L16" s="82" t="str">
        <f t="shared" ref="L16:L22" si="0">N16&amp;" - "&amp;M16</f>
        <v>121 - S. Pall</v>
      </c>
      <c r="M16" s="197" t="s">
        <v>45</v>
      </c>
      <c r="N16" s="199">
        <v>121</v>
      </c>
      <c r="P16" s="37" t="s">
        <v>161</v>
      </c>
    </row>
    <row r="17" spans="2:21" ht="16.5" x14ac:dyDescent="0.3">
      <c r="B17" s="41"/>
      <c r="C17" s="38"/>
      <c r="D17" s="38"/>
      <c r="E17" s="123">
        <v>2</v>
      </c>
      <c r="F17" s="38"/>
      <c r="G17" s="46"/>
      <c r="H17" s="38"/>
      <c r="I17" s="153" t="s">
        <v>39</v>
      </c>
      <c r="J17" s="157" t="s">
        <v>99</v>
      </c>
      <c r="K17" s="155" t="s">
        <v>110</v>
      </c>
      <c r="L17" s="82" t="str">
        <f t="shared" si="0"/>
        <v>191 - S. Phys. C.T.</v>
      </c>
      <c r="M17" s="197" t="s">
        <v>46</v>
      </c>
      <c r="N17" s="199">
        <v>191</v>
      </c>
      <c r="P17" s="37" t="s">
        <v>171</v>
      </c>
    </row>
    <row r="18" spans="2:21" ht="16.5" x14ac:dyDescent="0.3">
      <c r="B18" s="41"/>
      <c r="C18" s="38"/>
      <c r="D18" s="38"/>
      <c r="E18" s="123">
        <v>3</v>
      </c>
      <c r="F18" s="38"/>
      <c r="G18" s="46"/>
      <c r="H18" s="38"/>
      <c r="I18" s="163" t="s">
        <v>25</v>
      </c>
      <c r="J18" s="163" t="s">
        <v>95</v>
      </c>
      <c r="K18" s="163" t="s">
        <v>105</v>
      </c>
      <c r="L18" s="82" t="str">
        <f t="shared" si="0"/>
        <v>192 - S. Phys. L.T.</v>
      </c>
      <c r="M18" s="197" t="s">
        <v>47</v>
      </c>
      <c r="N18" s="199">
        <v>192</v>
      </c>
      <c r="P18" s="37" t="s">
        <v>163</v>
      </c>
    </row>
    <row r="19" spans="2:21" ht="16.5" x14ac:dyDescent="0.3">
      <c r="B19" s="41"/>
      <c r="C19" s="38"/>
      <c r="D19" s="38"/>
      <c r="E19" s="123">
        <v>4</v>
      </c>
      <c r="F19" s="38"/>
      <c r="G19" s="46"/>
      <c r="H19" s="38"/>
      <c r="I19" s="163" t="s">
        <v>230</v>
      </c>
      <c r="J19" s="165" t="s">
        <v>95</v>
      </c>
      <c r="K19" s="163" t="s">
        <v>105</v>
      </c>
      <c r="L19" s="82" t="str">
        <f t="shared" si="0"/>
        <v>210 - DP (0-17)</v>
      </c>
      <c r="M19" s="197" t="s">
        <v>52</v>
      </c>
      <c r="N19" s="199">
        <v>210</v>
      </c>
    </row>
    <row r="20" spans="2:21" ht="16.5" x14ac:dyDescent="0.3">
      <c r="B20" s="41"/>
      <c r="C20" s="38"/>
      <c r="D20" s="38"/>
      <c r="E20" s="123">
        <v>5</v>
      </c>
      <c r="F20" s="38"/>
      <c r="G20" s="46"/>
      <c r="H20" s="38"/>
      <c r="I20" s="163" t="s">
        <v>154</v>
      </c>
      <c r="J20" s="165" t="s">
        <v>95</v>
      </c>
      <c r="K20" s="163" t="s">
        <v>105</v>
      </c>
      <c r="L20" s="82" t="str">
        <f t="shared" si="0"/>
        <v>210 - DP (18 et +)</v>
      </c>
      <c r="M20" s="197" t="s">
        <v>51</v>
      </c>
      <c r="N20" s="199">
        <v>210</v>
      </c>
    </row>
    <row r="21" spans="2:21" ht="16.5" x14ac:dyDescent="0.3">
      <c r="B21" s="38"/>
      <c r="C21" s="38"/>
      <c r="D21" s="38"/>
      <c r="E21" s="123">
        <v>6</v>
      </c>
      <c r="F21" s="38"/>
      <c r="G21" s="46"/>
      <c r="H21" s="38"/>
      <c r="I21" s="163" t="s">
        <v>146</v>
      </c>
      <c r="J21" s="165" t="s">
        <v>95</v>
      </c>
      <c r="K21" s="163" t="s">
        <v>105</v>
      </c>
      <c r="L21" s="82" t="str">
        <f t="shared" si="0"/>
        <v>311 - DI</v>
      </c>
      <c r="M21" s="197" t="s">
        <v>48</v>
      </c>
      <c r="N21" s="199">
        <v>311</v>
      </c>
    </row>
    <row r="22" spans="2:21" ht="16.5" x14ac:dyDescent="0.3">
      <c r="B22" s="78" t="s">
        <v>67</v>
      </c>
      <c r="C22" s="38"/>
      <c r="D22" s="38"/>
      <c r="E22" s="123">
        <v>7</v>
      </c>
      <c r="F22" s="47"/>
      <c r="G22" s="47"/>
      <c r="H22" s="47"/>
      <c r="I22" s="163" t="s">
        <v>33</v>
      </c>
      <c r="J22" s="165" t="s">
        <v>100</v>
      </c>
      <c r="K22" s="163" t="s">
        <v>106</v>
      </c>
      <c r="L22" s="82" t="str">
        <f t="shared" si="0"/>
        <v>312 - TSA</v>
      </c>
      <c r="M22" s="197" t="s">
        <v>49</v>
      </c>
      <c r="N22" s="199">
        <v>312</v>
      </c>
    </row>
    <row r="23" spans="2:21" ht="16.5" x14ac:dyDescent="0.3">
      <c r="B23" s="71" t="s">
        <v>94</v>
      </c>
      <c r="C23" s="38"/>
      <c r="D23" s="38"/>
      <c r="E23" s="123">
        <v>8</v>
      </c>
      <c r="F23" s="48"/>
      <c r="G23" s="48"/>
      <c r="H23" s="47"/>
      <c r="I23" s="163" t="s">
        <v>40</v>
      </c>
      <c r="J23" s="165" t="s">
        <v>89</v>
      </c>
      <c r="K23" s="163" t="s">
        <v>107</v>
      </c>
      <c r="L23" s="83" t="str">
        <f>N23&amp;" - "&amp;M23</f>
        <v>710 - SAPA</v>
      </c>
      <c r="M23" s="202" t="s">
        <v>50</v>
      </c>
      <c r="N23" s="203">
        <v>710</v>
      </c>
    </row>
    <row r="24" spans="2:21" ht="16.5" x14ac:dyDescent="0.3">
      <c r="B24" s="71" t="s">
        <v>93</v>
      </c>
      <c r="C24" s="38"/>
      <c r="D24" s="38"/>
      <c r="E24" s="123">
        <v>9</v>
      </c>
      <c r="F24" s="49"/>
      <c r="G24" s="49"/>
      <c r="H24" s="47"/>
      <c r="I24" s="163" t="s">
        <v>235</v>
      </c>
      <c r="J24" s="165" t="s">
        <v>89</v>
      </c>
      <c r="K24" s="163" t="s">
        <v>107</v>
      </c>
    </row>
    <row r="25" spans="2:21" ht="16.5" x14ac:dyDescent="0.3">
      <c r="B25" s="71" t="s">
        <v>68</v>
      </c>
      <c r="C25" s="38"/>
      <c r="D25" s="38"/>
      <c r="E25" s="123">
        <v>10</v>
      </c>
      <c r="G25" s="37">
        <f>IF(COUNTIF(A25,"Surveillance-encadrement"),'Liste déroulante'!B94,IF(COUNTIF(A25,""),'Liste déroulante'!B88,IF(COUNTIF(A25,"Gavage"),'Liste déroulante'!B92,IF(COUNTIF(A25,"Alimentation entérale ou assistance complète"),'Liste déroulante'!B90,"X"))))</f>
        <v>15</v>
      </c>
      <c r="H25" s="38"/>
      <c r="I25" s="163" t="s">
        <v>236</v>
      </c>
      <c r="J25" s="165" t="s">
        <v>89</v>
      </c>
      <c r="K25" s="163" t="s">
        <v>107</v>
      </c>
    </row>
    <row r="26" spans="2:21" ht="16.5" x14ac:dyDescent="0.3">
      <c r="B26" s="74" t="s">
        <v>92</v>
      </c>
      <c r="C26" s="38"/>
      <c r="D26" s="38"/>
      <c r="E26" s="123">
        <v>11</v>
      </c>
      <c r="F26" s="38"/>
      <c r="H26" s="38"/>
      <c r="I26" s="163" t="s">
        <v>147</v>
      </c>
      <c r="J26" s="165" t="s">
        <v>88</v>
      </c>
      <c r="K26" s="163" t="s">
        <v>108</v>
      </c>
      <c r="O26" s="50"/>
      <c r="P26" s="50"/>
      <c r="Q26" s="50"/>
      <c r="R26" s="50"/>
      <c r="S26" s="50"/>
    </row>
    <row r="27" spans="2:21" ht="16.5" x14ac:dyDescent="0.3">
      <c r="B27" s="38"/>
      <c r="C27" s="38"/>
      <c r="D27" s="38"/>
      <c r="E27" s="123">
        <v>12</v>
      </c>
      <c r="H27" s="38"/>
      <c r="I27" s="163" t="s">
        <v>148</v>
      </c>
      <c r="J27" s="165" t="s">
        <v>88</v>
      </c>
      <c r="K27" s="163" t="s">
        <v>108</v>
      </c>
      <c r="O27" s="50"/>
      <c r="P27" s="50"/>
      <c r="Q27" s="51"/>
      <c r="R27" s="50"/>
      <c r="S27" s="50"/>
    </row>
    <row r="28" spans="2:21" ht="16.5" x14ac:dyDescent="0.3">
      <c r="B28" s="38"/>
      <c r="C28" s="38"/>
      <c r="D28" s="38"/>
      <c r="E28" s="123">
        <v>13</v>
      </c>
      <c r="F28" s="52"/>
      <c r="H28" s="38"/>
      <c r="I28" s="163" t="s">
        <v>149</v>
      </c>
      <c r="J28" s="165" t="s">
        <v>88</v>
      </c>
      <c r="K28" s="163" t="s">
        <v>108</v>
      </c>
      <c r="L28" s="80" t="s">
        <v>343</v>
      </c>
      <c r="M28" s="211" t="s">
        <v>292</v>
      </c>
      <c r="N28" s="80" t="s">
        <v>293</v>
      </c>
      <c r="O28" s="80" t="s">
        <v>294</v>
      </c>
      <c r="P28" s="116" t="s">
        <v>307</v>
      </c>
      <c r="Q28" s="116" t="s">
        <v>308</v>
      </c>
      <c r="R28" s="116" t="s">
        <v>309</v>
      </c>
      <c r="S28" s="116" t="s">
        <v>325</v>
      </c>
      <c r="T28" s="80" t="s">
        <v>337</v>
      </c>
      <c r="U28" s="37" t="s">
        <v>338</v>
      </c>
    </row>
    <row r="29" spans="2:21" ht="16.5" x14ac:dyDescent="0.3">
      <c r="B29" s="38"/>
      <c r="C29" s="38"/>
      <c r="D29" s="38"/>
      <c r="E29" s="38">
        <v>14</v>
      </c>
      <c r="H29" s="38"/>
      <c r="I29" s="170" t="s">
        <v>252</v>
      </c>
      <c r="J29" s="171" t="s">
        <v>88</v>
      </c>
      <c r="K29" s="170" t="s">
        <v>108</v>
      </c>
      <c r="L29" s="212"/>
      <c r="M29" s="212"/>
      <c r="N29" s="120"/>
      <c r="O29" s="120"/>
      <c r="P29" s="79"/>
      <c r="Q29" s="79"/>
      <c r="R29" s="79"/>
      <c r="S29" s="79"/>
      <c r="T29" s="206"/>
    </row>
    <row r="30" spans="2:21" ht="16.5" x14ac:dyDescent="0.3">
      <c r="B30" s="38"/>
      <c r="C30" s="38"/>
      <c r="D30" s="38"/>
      <c r="E30" s="38"/>
      <c r="F30" s="38"/>
      <c r="H30" s="38"/>
      <c r="I30" s="163" t="s">
        <v>150</v>
      </c>
      <c r="J30" s="166" t="s">
        <v>98</v>
      </c>
      <c r="K30" s="163" t="s">
        <v>109</v>
      </c>
      <c r="L30" s="137" t="s">
        <v>180</v>
      </c>
      <c r="M30" s="137" t="s">
        <v>180</v>
      </c>
      <c r="N30" s="137" t="s">
        <v>180</v>
      </c>
      <c r="O30" s="208" t="s">
        <v>180</v>
      </c>
      <c r="P30" s="208" t="s">
        <v>180</v>
      </c>
      <c r="Q30" s="208" t="s">
        <v>180</v>
      </c>
      <c r="R30" s="208" t="s">
        <v>180</v>
      </c>
      <c r="S30" s="208" t="s">
        <v>180</v>
      </c>
      <c r="T30" s="206" t="s">
        <v>180</v>
      </c>
      <c r="U30" s="137" t="s">
        <v>291</v>
      </c>
    </row>
    <row r="31" spans="2:21" x14ac:dyDescent="0.25">
      <c r="I31" s="164" t="s">
        <v>151</v>
      </c>
      <c r="J31" s="167" t="s">
        <v>98</v>
      </c>
      <c r="K31" s="164" t="s">
        <v>109</v>
      </c>
      <c r="L31" s="137" t="s">
        <v>62</v>
      </c>
      <c r="M31" s="137" t="s">
        <v>62</v>
      </c>
      <c r="N31" s="137" t="s">
        <v>62</v>
      </c>
      <c r="O31" s="208" t="s">
        <v>62</v>
      </c>
      <c r="P31" s="208" t="s">
        <v>62</v>
      </c>
      <c r="Q31" s="208" t="s">
        <v>62</v>
      </c>
      <c r="R31" s="208" t="s">
        <v>62</v>
      </c>
      <c r="S31" s="208" t="s">
        <v>62</v>
      </c>
      <c r="T31" s="208" t="s">
        <v>62</v>
      </c>
      <c r="U31" s="137" t="s">
        <v>296</v>
      </c>
    </row>
    <row r="32" spans="2:21" ht="16.5" x14ac:dyDescent="0.3">
      <c r="B32" s="78" t="s">
        <v>79</v>
      </c>
      <c r="G32" s="86" t="s">
        <v>34</v>
      </c>
      <c r="H32" s="119" t="s">
        <v>172</v>
      </c>
      <c r="I32" s="153" t="s">
        <v>152</v>
      </c>
      <c r="J32" s="157" t="s">
        <v>98</v>
      </c>
      <c r="K32" s="153" t="s">
        <v>109</v>
      </c>
      <c r="L32" s="208" t="s">
        <v>291</v>
      </c>
      <c r="M32" s="208" t="s">
        <v>291</v>
      </c>
      <c r="N32" s="206" t="s">
        <v>291</v>
      </c>
      <c r="O32" s="206" t="s">
        <v>291</v>
      </c>
      <c r="P32" s="206" t="s">
        <v>291</v>
      </c>
      <c r="Q32" s="206" t="s">
        <v>291</v>
      </c>
      <c r="R32" s="206" t="s">
        <v>291</v>
      </c>
      <c r="S32" s="206" t="s">
        <v>291</v>
      </c>
      <c r="T32" s="206" t="s">
        <v>291</v>
      </c>
      <c r="U32" s="137" t="s">
        <v>297</v>
      </c>
    </row>
    <row r="33" spans="2:21" ht="18.75" x14ac:dyDescent="0.25">
      <c r="B33" s="84" t="s">
        <v>91</v>
      </c>
      <c r="G33" s="79" t="s">
        <v>82</v>
      </c>
      <c r="H33" s="116">
        <v>63520</v>
      </c>
      <c r="I33" s="162"/>
      <c r="J33" s="162"/>
      <c r="K33" s="162"/>
      <c r="L33" s="208" t="s">
        <v>131</v>
      </c>
      <c r="M33" s="208" t="s">
        <v>131</v>
      </c>
      <c r="N33" s="137" t="s">
        <v>136</v>
      </c>
      <c r="O33" s="208" t="s">
        <v>135</v>
      </c>
      <c r="P33" s="137" t="s">
        <v>296</v>
      </c>
      <c r="Q33" s="137" t="s">
        <v>310</v>
      </c>
      <c r="R33" s="137" t="s">
        <v>315</v>
      </c>
      <c r="S33" s="45" t="s">
        <v>326</v>
      </c>
      <c r="T33" s="206" t="s">
        <v>296</v>
      </c>
      <c r="U33" s="137" t="s">
        <v>310</v>
      </c>
    </row>
    <row r="34" spans="2:21" ht="18.75" x14ac:dyDescent="0.25">
      <c r="B34" s="84" t="s">
        <v>6</v>
      </c>
      <c r="G34" s="79" t="s">
        <v>83</v>
      </c>
      <c r="H34" s="79">
        <v>63500</v>
      </c>
      <c r="I34" s="162"/>
      <c r="J34" s="162"/>
      <c r="K34" s="162"/>
      <c r="L34" s="208" t="s">
        <v>126</v>
      </c>
      <c r="M34" s="208" t="s">
        <v>126</v>
      </c>
      <c r="N34" s="137" t="s">
        <v>232</v>
      </c>
      <c r="O34" s="208" t="s">
        <v>125</v>
      </c>
      <c r="P34" s="137" t="s">
        <v>297</v>
      </c>
      <c r="Q34" s="137" t="s">
        <v>311</v>
      </c>
      <c r="R34" s="45" t="s">
        <v>316</v>
      </c>
      <c r="S34" s="137" t="s">
        <v>327</v>
      </c>
      <c r="T34" s="206" t="s">
        <v>297</v>
      </c>
      <c r="U34" s="137" t="s">
        <v>311</v>
      </c>
    </row>
    <row r="35" spans="2:21" ht="18.75" x14ac:dyDescent="0.25">
      <c r="B35" s="84" t="s">
        <v>4</v>
      </c>
      <c r="G35" s="79" t="s">
        <v>35</v>
      </c>
      <c r="H35" s="79">
        <v>63555</v>
      </c>
      <c r="I35" s="156"/>
      <c r="J35" s="156"/>
      <c r="K35" s="156"/>
      <c r="L35" s="45" t="s">
        <v>345</v>
      </c>
      <c r="M35" s="208" t="s">
        <v>132</v>
      </c>
      <c r="N35" s="137" t="s">
        <v>254</v>
      </c>
      <c r="O35" s="208" t="s">
        <v>255</v>
      </c>
      <c r="P35" s="137" t="s">
        <v>298</v>
      </c>
      <c r="Q35" s="137" t="s">
        <v>312</v>
      </c>
      <c r="R35" s="137" t="s">
        <v>317</v>
      </c>
      <c r="S35" s="137" t="s">
        <v>328</v>
      </c>
      <c r="T35" s="206" t="s">
        <v>298</v>
      </c>
      <c r="U35" s="137" t="s">
        <v>131</v>
      </c>
    </row>
    <row r="36" spans="2:21" ht="18.75" x14ac:dyDescent="0.25">
      <c r="B36" s="84" t="s">
        <v>64</v>
      </c>
      <c r="G36" s="79" t="s">
        <v>36</v>
      </c>
      <c r="H36" s="79">
        <v>63545</v>
      </c>
      <c r="L36" s="208" t="s">
        <v>132</v>
      </c>
      <c r="M36" s="208" t="s">
        <v>133</v>
      </c>
      <c r="N36" s="137" t="s">
        <v>116</v>
      </c>
      <c r="O36" s="208" t="s">
        <v>119</v>
      </c>
      <c r="P36" s="137" t="s">
        <v>299</v>
      </c>
      <c r="Q36" s="137" t="s">
        <v>313</v>
      </c>
      <c r="R36" s="137" t="s">
        <v>318</v>
      </c>
      <c r="S36" s="45" t="s">
        <v>329</v>
      </c>
      <c r="T36" s="206" t="s">
        <v>299</v>
      </c>
      <c r="U36" s="137" t="s">
        <v>126</v>
      </c>
    </row>
    <row r="37" spans="2:21" ht="18.75" x14ac:dyDescent="0.25">
      <c r="B37" s="84" t="s">
        <v>65</v>
      </c>
      <c r="G37" s="79" t="s">
        <v>245</v>
      </c>
      <c r="H37" s="79">
        <v>63510</v>
      </c>
      <c r="L37" s="208" t="s">
        <v>133</v>
      </c>
      <c r="M37" s="213" t="s">
        <v>247</v>
      </c>
      <c r="N37" s="137" t="s">
        <v>238</v>
      </c>
      <c r="O37" s="208" t="s">
        <v>58</v>
      </c>
      <c r="P37" s="137" t="s">
        <v>300</v>
      </c>
      <c r="Q37" s="137" t="s">
        <v>314</v>
      </c>
      <c r="R37" s="137" t="s">
        <v>319</v>
      </c>
      <c r="S37" s="137" t="s">
        <v>330</v>
      </c>
      <c r="T37" s="206" t="s">
        <v>300</v>
      </c>
      <c r="U37" s="137" t="s">
        <v>339</v>
      </c>
    </row>
    <row r="38" spans="2:21" ht="18.75" x14ac:dyDescent="0.25">
      <c r="B38" s="85" t="s">
        <v>5</v>
      </c>
      <c r="G38" s="81" t="s">
        <v>250</v>
      </c>
      <c r="H38" s="81">
        <v>65360</v>
      </c>
      <c r="I38" s="53" t="s">
        <v>37</v>
      </c>
      <c r="L38" s="213" t="s">
        <v>247</v>
      </c>
      <c r="M38" s="208" t="s">
        <v>134</v>
      </c>
      <c r="N38" s="137" t="s">
        <v>117</v>
      </c>
      <c r="O38" s="208" t="s">
        <v>112</v>
      </c>
      <c r="P38" s="137" t="s">
        <v>301</v>
      </c>
      <c r="Q38" s="214"/>
      <c r="R38" s="137" t="s">
        <v>320</v>
      </c>
      <c r="S38" s="45" t="s">
        <v>331</v>
      </c>
      <c r="T38" s="206" t="s">
        <v>301</v>
      </c>
      <c r="U38" s="137" t="s">
        <v>317</v>
      </c>
    </row>
    <row r="39" spans="2:21" ht="18.75" x14ac:dyDescent="0.25">
      <c r="B39" s="122" t="s">
        <v>177</v>
      </c>
      <c r="G39" s="81" t="s">
        <v>12</v>
      </c>
      <c r="H39" s="81" t="s">
        <v>173</v>
      </c>
      <c r="I39" s="37" t="s">
        <v>32</v>
      </c>
      <c r="L39" s="208" t="s">
        <v>134</v>
      </c>
      <c r="M39" s="208" t="s">
        <v>243</v>
      </c>
      <c r="N39" s="137" t="s">
        <v>239</v>
      </c>
      <c r="O39" s="208" t="s">
        <v>90</v>
      </c>
      <c r="P39" s="137" t="s">
        <v>302</v>
      </c>
      <c r="Q39" s="215"/>
      <c r="R39" s="137" t="s">
        <v>321</v>
      </c>
      <c r="S39" s="206" t="s">
        <v>332</v>
      </c>
      <c r="T39" s="206" t="s">
        <v>302</v>
      </c>
      <c r="U39" s="137" t="s">
        <v>318</v>
      </c>
    </row>
    <row r="40" spans="2:21" ht="16.5" x14ac:dyDescent="0.25">
      <c r="B40" s="55"/>
      <c r="G40" s="81" t="s">
        <v>25</v>
      </c>
      <c r="H40" s="81">
        <v>6531651</v>
      </c>
      <c r="I40" s="37" t="s">
        <v>13</v>
      </c>
      <c r="K40" s="50"/>
      <c r="L40" s="208" t="s">
        <v>243</v>
      </c>
      <c r="M40" s="208" t="s">
        <v>128</v>
      </c>
      <c r="N40" s="137" t="s">
        <v>240</v>
      </c>
      <c r="O40" s="208" t="s">
        <v>174</v>
      </c>
      <c r="P40" s="137" t="s">
        <v>303</v>
      </c>
      <c r="Q40" s="215"/>
      <c r="R40" s="137" t="s">
        <v>322</v>
      </c>
      <c r="S40" s="206" t="s">
        <v>333</v>
      </c>
      <c r="T40" s="206" t="s">
        <v>303</v>
      </c>
      <c r="U40" s="45" t="s">
        <v>340</v>
      </c>
    </row>
    <row r="41" spans="2:21" x14ac:dyDescent="0.25">
      <c r="B41" s="53"/>
      <c r="G41" s="79" t="s">
        <v>249</v>
      </c>
      <c r="H41" s="79">
        <v>6531400</v>
      </c>
      <c r="J41" s="54"/>
      <c r="L41" s="208" t="s">
        <v>128</v>
      </c>
      <c r="M41" s="213" t="s">
        <v>251</v>
      </c>
      <c r="N41" s="137" t="s">
        <v>137</v>
      </c>
      <c r="O41" s="208" t="s">
        <v>61</v>
      </c>
      <c r="P41" s="137" t="s">
        <v>304</v>
      </c>
      <c r="Q41" s="215"/>
      <c r="R41" s="137" t="s">
        <v>323</v>
      </c>
      <c r="S41" s="206" t="s">
        <v>334</v>
      </c>
      <c r="T41" s="206" t="s">
        <v>304</v>
      </c>
      <c r="U41" s="137" t="s">
        <v>341</v>
      </c>
    </row>
    <row r="42" spans="2:21" x14ac:dyDescent="0.25">
      <c r="B42" s="53"/>
      <c r="G42" s="79" t="s">
        <v>42</v>
      </c>
      <c r="H42" s="79">
        <v>6531501</v>
      </c>
      <c r="L42" s="213" t="s">
        <v>251</v>
      </c>
      <c r="M42" s="208" t="s">
        <v>129</v>
      </c>
      <c r="N42" s="137" t="s">
        <v>241</v>
      </c>
      <c r="O42" s="208" t="s">
        <v>256</v>
      </c>
      <c r="P42" s="137" t="s">
        <v>305</v>
      </c>
      <c r="Q42" s="215"/>
      <c r="R42" s="137" t="s">
        <v>324</v>
      </c>
      <c r="S42" s="206" t="s">
        <v>335</v>
      </c>
      <c r="T42" s="206" t="s">
        <v>305</v>
      </c>
      <c r="U42" s="137" t="s">
        <v>136</v>
      </c>
    </row>
    <row r="43" spans="2:21" x14ac:dyDescent="0.25">
      <c r="C43" s="50"/>
      <c r="D43" s="50"/>
      <c r="E43" s="50"/>
      <c r="F43" s="50"/>
      <c r="G43" s="120"/>
      <c r="H43" s="79"/>
      <c r="L43" s="208" t="s">
        <v>129</v>
      </c>
      <c r="M43" s="208" t="s">
        <v>237</v>
      </c>
      <c r="N43" s="137" t="s">
        <v>242</v>
      </c>
      <c r="O43" s="208" t="s">
        <v>257</v>
      </c>
      <c r="P43" s="137" t="s">
        <v>306</v>
      </c>
      <c r="Q43" s="56"/>
      <c r="R43" s="207"/>
      <c r="T43" s="206" t="s">
        <v>306</v>
      </c>
      <c r="U43" s="137" t="s">
        <v>232</v>
      </c>
    </row>
    <row r="44" spans="2:21" x14ac:dyDescent="0.25">
      <c r="B44" s="151"/>
      <c r="C44" s="56"/>
      <c r="D44" s="56"/>
      <c r="E44" s="50"/>
      <c r="F44" s="50"/>
      <c r="G44" s="81"/>
      <c r="H44" s="81"/>
      <c r="L44" s="208" t="s">
        <v>237</v>
      </c>
      <c r="M44" s="208" t="s">
        <v>118</v>
      </c>
      <c r="N44" s="137" t="s">
        <v>248</v>
      </c>
      <c r="O44" s="208" t="s">
        <v>259</v>
      </c>
      <c r="P44" s="207"/>
      <c r="Q44" s="56"/>
      <c r="R44" s="56"/>
      <c r="T44" s="206" t="s">
        <v>310</v>
      </c>
      <c r="U44" s="137" t="s">
        <v>135</v>
      </c>
    </row>
    <row r="45" spans="2:21" x14ac:dyDescent="0.25">
      <c r="B45" s="59"/>
      <c r="C45" s="57"/>
      <c r="D45" s="57"/>
      <c r="E45" s="50"/>
      <c r="F45" s="50"/>
      <c r="G45" s="58"/>
      <c r="L45" s="208" t="s">
        <v>118</v>
      </c>
      <c r="M45" s="213" t="s">
        <v>244</v>
      </c>
      <c r="N45" s="137" t="s">
        <v>253</v>
      </c>
      <c r="O45" s="208" t="s">
        <v>258</v>
      </c>
      <c r="P45" s="50"/>
      <c r="Q45" s="50"/>
      <c r="R45" s="50"/>
      <c r="T45" s="206" t="s">
        <v>311</v>
      </c>
      <c r="U45" s="137" t="s">
        <v>125</v>
      </c>
    </row>
    <row r="46" spans="2:21" x14ac:dyDescent="0.25">
      <c r="B46" s="59"/>
      <c r="C46" s="57"/>
      <c r="D46" s="57"/>
      <c r="E46" s="50"/>
      <c r="F46" s="50"/>
      <c r="G46" s="60"/>
      <c r="L46" s="213" t="s">
        <v>244</v>
      </c>
      <c r="M46" s="208" t="s">
        <v>114</v>
      </c>
      <c r="N46" s="137" t="s">
        <v>130</v>
      </c>
      <c r="O46" s="208" t="s">
        <v>81</v>
      </c>
      <c r="P46" s="50"/>
      <c r="Q46" s="50"/>
      <c r="R46" s="50"/>
      <c r="T46" s="206" t="s">
        <v>312</v>
      </c>
      <c r="U46" s="137" t="s">
        <v>342</v>
      </c>
    </row>
    <row r="47" spans="2:21" x14ac:dyDescent="0.25">
      <c r="B47" s="59"/>
      <c r="C47" s="50"/>
      <c r="D47" s="57"/>
      <c r="E47" s="50"/>
      <c r="F47" s="50"/>
      <c r="G47" s="61"/>
      <c r="K47" s="50"/>
      <c r="L47" s="45" t="s">
        <v>114</v>
      </c>
      <c r="M47" s="216"/>
      <c r="N47" s="209" t="s">
        <v>138</v>
      </c>
      <c r="O47" s="208" t="s">
        <v>127</v>
      </c>
      <c r="P47" s="50"/>
      <c r="Q47" s="50"/>
      <c r="R47" s="50"/>
      <c r="T47" s="206" t="s">
        <v>313</v>
      </c>
    </row>
    <row r="48" spans="2:21" x14ac:dyDescent="0.25">
      <c r="B48" s="59"/>
      <c r="C48" s="58"/>
      <c r="D48" s="58"/>
      <c r="E48" s="50"/>
      <c r="F48" s="50"/>
      <c r="G48" s="62"/>
      <c r="L48" s="137" t="s">
        <v>136</v>
      </c>
      <c r="M48" s="50"/>
      <c r="N48" s="216"/>
      <c r="O48" s="208" t="s">
        <v>344</v>
      </c>
      <c r="P48" s="56"/>
      <c r="Q48" s="56"/>
      <c r="R48" s="56"/>
      <c r="T48" s="206" t="s">
        <v>314</v>
      </c>
    </row>
    <row r="49" spans="2:20" x14ac:dyDescent="0.25">
      <c r="B49" s="152"/>
      <c r="C49" s="50"/>
      <c r="D49" s="63"/>
      <c r="E49" s="50"/>
      <c r="F49" s="50"/>
      <c r="G49" s="50"/>
      <c r="L49" s="137" t="s">
        <v>232</v>
      </c>
      <c r="M49" s="50"/>
      <c r="N49" s="210"/>
      <c r="O49" s="208" t="s">
        <v>66</v>
      </c>
      <c r="P49" s="56"/>
      <c r="Q49" s="56"/>
      <c r="R49" s="56"/>
      <c r="T49" s="206" t="s">
        <v>315</v>
      </c>
    </row>
    <row r="50" spans="2:20" x14ac:dyDescent="0.25">
      <c r="B50" s="150"/>
      <c r="C50" s="50"/>
      <c r="D50" s="63"/>
      <c r="E50" s="50"/>
      <c r="F50" s="50"/>
      <c r="G50" s="50"/>
      <c r="J50" s="52"/>
      <c r="L50" s="137" t="s">
        <v>254</v>
      </c>
      <c r="M50" s="50"/>
      <c r="N50" s="210"/>
      <c r="O50" s="208" t="s">
        <v>295</v>
      </c>
      <c r="P50" s="50"/>
      <c r="Q50" s="135"/>
      <c r="T50" s="79" t="s">
        <v>316</v>
      </c>
    </row>
    <row r="51" spans="2:20" x14ac:dyDescent="0.25">
      <c r="B51" s="150"/>
      <c r="C51" s="151"/>
      <c r="D51" s="63"/>
      <c r="E51" s="50"/>
      <c r="F51" s="50"/>
      <c r="G51" s="50"/>
      <c r="L51" s="137" t="s">
        <v>116</v>
      </c>
      <c r="M51" s="50"/>
      <c r="N51" s="135"/>
      <c r="O51" s="138"/>
      <c r="P51" s="50"/>
      <c r="Q51" s="135"/>
      <c r="T51" s="206" t="s">
        <v>317</v>
      </c>
    </row>
    <row r="52" spans="2:20" x14ac:dyDescent="0.25">
      <c r="B52" s="63"/>
      <c r="C52" s="50"/>
      <c r="D52" s="63"/>
      <c r="E52" s="50"/>
      <c r="F52" s="50"/>
      <c r="G52" s="50"/>
      <c r="L52" s="137" t="s">
        <v>238</v>
      </c>
      <c r="M52" s="50"/>
      <c r="N52" s="161"/>
      <c r="O52" s="138"/>
      <c r="P52" s="50"/>
      <c r="Q52" s="135"/>
      <c r="T52" s="206" t="s">
        <v>318</v>
      </c>
    </row>
    <row r="53" spans="2:20" x14ac:dyDescent="0.25">
      <c r="B53" s="64" t="s">
        <v>101</v>
      </c>
      <c r="C53" s="64"/>
      <c r="D53" s="58"/>
      <c r="E53" s="58"/>
      <c r="F53" s="58"/>
      <c r="G53" s="50"/>
      <c r="L53" s="137" t="s">
        <v>117</v>
      </c>
      <c r="M53" s="56"/>
      <c r="N53" s="173"/>
      <c r="O53" s="138"/>
      <c r="P53" s="56"/>
      <c r="Q53" s="135"/>
      <c r="T53" s="206" t="s">
        <v>319</v>
      </c>
    </row>
    <row r="54" spans="2:20" x14ac:dyDescent="0.25">
      <c r="B54" s="53" t="s">
        <v>12</v>
      </c>
      <c r="D54" s="58"/>
      <c r="E54" s="58"/>
      <c r="F54" s="58"/>
      <c r="G54" s="50"/>
      <c r="L54" s="137" t="s">
        <v>239</v>
      </c>
      <c r="M54" s="50"/>
      <c r="N54" s="174"/>
      <c r="O54" s="138"/>
      <c r="P54" s="56"/>
      <c r="Q54" s="135"/>
      <c r="T54" s="206" t="s">
        <v>320</v>
      </c>
    </row>
    <row r="55" spans="2:20" x14ac:dyDescent="0.25">
      <c r="B55" s="37" t="s">
        <v>157</v>
      </c>
      <c r="C55" s="37" t="s">
        <v>156</v>
      </c>
      <c r="D55" s="58"/>
      <c r="E55" s="58"/>
      <c r="F55" s="58"/>
      <c r="G55" s="50"/>
      <c r="L55" s="137" t="s">
        <v>240</v>
      </c>
      <c r="N55" s="135"/>
      <c r="O55" s="138"/>
      <c r="P55" s="56"/>
      <c r="Q55" s="135"/>
      <c r="T55" s="206" t="s">
        <v>321</v>
      </c>
    </row>
    <row r="56" spans="2:20" x14ac:dyDescent="0.25">
      <c r="B56" s="37" t="s">
        <v>38</v>
      </c>
      <c r="C56" s="37" t="s">
        <v>104</v>
      </c>
      <c r="D56" s="64"/>
      <c r="E56" s="64"/>
      <c r="F56" s="64"/>
      <c r="G56" s="50" t="s">
        <v>153</v>
      </c>
      <c r="L56" s="137" t="s">
        <v>137</v>
      </c>
      <c r="M56" s="50"/>
      <c r="N56" s="50"/>
      <c r="O56" s="138"/>
      <c r="P56" s="56"/>
      <c r="Q56" s="135"/>
      <c r="T56" s="206" t="s">
        <v>322</v>
      </c>
    </row>
    <row r="57" spans="2:20" x14ac:dyDescent="0.25">
      <c r="B57" s="37" t="s">
        <v>39</v>
      </c>
      <c r="C57" s="37" t="s">
        <v>110</v>
      </c>
      <c r="G57" s="37">
        <v>1</v>
      </c>
      <c r="L57" s="137" t="s">
        <v>241</v>
      </c>
      <c r="M57" s="50"/>
      <c r="N57" s="135"/>
      <c r="O57" s="138"/>
      <c r="P57" s="56"/>
      <c r="Q57" s="135"/>
      <c r="T57" s="206" t="s">
        <v>323</v>
      </c>
    </row>
    <row r="58" spans="2:20" x14ac:dyDescent="0.25">
      <c r="B58" s="37" t="s">
        <v>25</v>
      </c>
      <c r="C58" s="37" t="s">
        <v>105</v>
      </c>
      <c r="G58" s="37">
        <v>1.5</v>
      </c>
      <c r="L58" s="137" t="s">
        <v>242</v>
      </c>
      <c r="M58" s="56"/>
      <c r="N58" s="135"/>
      <c r="O58" s="138"/>
      <c r="P58" s="50"/>
      <c r="Q58" s="135"/>
      <c r="T58" s="206" t="s">
        <v>324</v>
      </c>
    </row>
    <row r="59" spans="2:20" x14ac:dyDescent="0.25">
      <c r="B59" s="37" t="s">
        <v>33</v>
      </c>
      <c r="C59" s="37" t="s">
        <v>106</v>
      </c>
      <c r="G59" s="37">
        <v>2</v>
      </c>
      <c r="L59" s="137" t="s">
        <v>248</v>
      </c>
      <c r="M59" s="56"/>
      <c r="N59" s="173"/>
      <c r="O59" s="138"/>
      <c r="P59" s="50"/>
      <c r="Q59" s="135"/>
      <c r="T59" s="79" t="s">
        <v>326</v>
      </c>
    </row>
    <row r="60" spans="2:20" x14ac:dyDescent="0.25">
      <c r="B60" s="37" t="s">
        <v>40</v>
      </c>
      <c r="C60" s="37" t="s">
        <v>107</v>
      </c>
      <c r="G60" s="37">
        <v>2.5</v>
      </c>
      <c r="J60" s="50" t="s">
        <v>281</v>
      </c>
      <c r="L60" s="137" t="s">
        <v>253</v>
      </c>
      <c r="M60" s="50"/>
      <c r="N60" s="135"/>
      <c r="O60" s="138"/>
      <c r="P60" s="50"/>
      <c r="Q60" s="135"/>
      <c r="T60" s="206" t="s">
        <v>327</v>
      </c>
    </row>
    <row r="61" spans="2:20" x14ac:dyDescent="0.25">
      <c r="B61" s="37" t="s">
        <v>41</v>
      </c>
      <c r="C61" s="37" t="s">
        <v>108</v>
      </c>
      <c r="G61" s="37">
        <v>3</v>
      </c>
      <c r="J61" s="37" t="s">
        <v>79</v>
      </c>
      <c r="L61" s="137" t="s">
        <v>130</v>
      </c>
      <c r="M61" s="50"/>
      <c r="N61" s="135"/>
      <c r="O61" s="138"/>
      <c r="P61" s="50"/>
      <c r="Q61" s="135"/>
      <c r="T61" s="206" t="s">
        <v>328</v>
      </c>
    </row>
    <row r="62" spans="2:20" x14ac:dyDescent="0.25">
      <c r="B62" s="37" t="s">
        <v>42</v>
      </c>
      <c r="C62" s="37" t="s">
        <v>109</v>
      </c>
      <c r="G62" s="37">
        <v>3.5</v>
      </c>
      <c r="J62" s="37" t="s">
        <v>200</v>
      </c>
      <c r="L62" s="137" t="s">
        <v>138</v>
      </c>
      <c r="M62" s="50"/>
      <c r="N62" s="135"/>
      <c r="O62" s="138"/>
      <c r="P62" s="56"/>
      <c r="Q62" s="135"/>
      <c r="T62" s="79" t="s">
        <v>329</v>
      </c>
    </row>
    <row r="63" spans="2:20" x14ac:dyDescent="0.25">
      <c r="B63" s="37" t="s">
        <v>154</v>
      </c>
      <c r="C63" s="37" t="s">
        <v>105</v>
      </c>
      <c r="G63" s="37">
        <v>4</v>
      </c>
      <c r="J63" s="37" t="s">
        <v>201</v>
      </c>
      <c r="L63" s="137" t="s">
        <v>135</v>
      </c>
      <c r="M63" s="50"/>
      <c r="N63" s="135"/>
      <c r="O63" s="138"/>
      <c r="P63" s="50"/>
      <c r="Q63" s="135"/>
      <c r="T63" s="206" t="s">
        <v>330</v>
      </c>
    </row>
    <row r="64" spans="2:20" x14ac:dyDescent="0.25">
      <c r="B64" s="37" t="s">
        <v>146</v>
      </c>
      <c r="C64" s="37" t="s">
        <v>105</v>
      </c>
      <c r="G64" s="37">
        <v>4.5</v>
      </c>
      <c r="J64" s="37" t="s">
        <v>18</v>
      </c>
      <c r="L64" s="137" t="s">
        <v>125</v>
      </c>
      <c r="M64" s="50"/>
      <c r="N64" s="135"/>
      <c r="O64" s="138"/>
      <c r="P64" s="56"/>
      <c r="Q64" s="135"/>
      <c r="T64" s="79" t="s">
        <v>331</v>
      </c>
    </row>
    <row r="65" spans="2:20" x14ac:dyDescent="0.25">
      <c r="B65" s="37" t="s">
        <v>147</v>
      </c>
      <c r="C65" s="37" t="s">
        <v>108</v>
      </c>
      <c r="G65" s="37">
        <v>5</v>
      </c>
      <c r="L65" s="137" t="s">
        <v>346</v>
      </c>
      <c r="M65" s="50"/>
      <c r="N65" s="135"/>
      <c r="O65" s="138"/>
      <c r="P65" s="50"/>
      <c r="Q65" s="135"/>
      <c r="T65" s="206" t="s">
        <v>332</v>
      </c>
    </row>
    <row r="66" spans="2:20" x14ac:dyDescent="0.25">
      <c r="B66" s="37" t="s">
        <v>148</v>
      </c>
      <c r="C66" s="37" t="s">
        <v>108</v>
      </c>
      <c r="G66" s="37">
        <v>5.5</v>
      </c>
      <c r="J66" s="50"/>
      <c r="L66" s="137" t="s">
        <v>255</v>
      </c>
      <c r="M66" s="50"/>
      <c r="N66" s="135"/>
      <c r="O66" s="138"/>
      <c r="P66" s="50"/>
      <c r="Q66" s="135"/>
      <c r="T66" s="206" t="s">
        <v>333</v>
      </c>
    </row>
    <row r="67" spans="2:20" x14ac:dyDescent="0.25">
      <c r="B67" s="37" t="s">
        <v>149</v>
      </c>
      <c r="C67" s="37" t="s">
        <v>108</v>
      </c>
      <c r="G67" s="37">
        <v>6</v>
      </c>
      <c r="L67" s="137" t="s">
        <v>119</v>
      </c>
      <c r="M67" s="50"/>
      <c r="N67" s="135"/>
      <c r="O67" s="138"/>
      <c r="P67" s="50"/>
      <c r="Q67" s="135"/>
      <c r="T67" s="206" t="s">
        <v>334</v>
      </c>
    </row>
    <row r="68" spans="2:20" x14ac:dyDescent="0.25">
      <c r="B68" s="37" t="s">
        <v>150</v>
      </c>
      <c r="C68" s="37" t="s">
        <v>109</v>
      </c>
      <c r="G68" s="37">
        <v>6.5</v>
      </c>
      <c r="L68" s="137" t="s">
        <v>58</v>
      </c>
      <c r="M68" s="50"/>
      <c r="N68" s="135"/>
      <c r="O68" s="138"/>
      <c r="P68" s="50"/>
      <c r="Q68" s="135"/>
      <c r="T68" s="217" t="s">
        <v>335</v>
      </c>
    </row>
    <row r="69" spans="2:20" x14ac:dyDescent="0.25">
      <c r="B69" s="37" t="s">
        <v>151</v>
      </c>
      <c r="C69" s="37" t="s">
        <v>109</v>
      </c>
      <c r="G69" s="37">
        <v>7</v>
      </c>
      <c r="L69" s="137" t="s">
        <v>112</v>
      </c>
      <c r="M69" s="50"/>
      <c r="N69" s="135"/>
      <c r="O69" s="138"/>
      <c r="P69" s="50"/>
      <c r="Q69" s="135"/>
    </row>
    <row r="70" spans="2:20" x14ac:dyDescent="0.25">
      <c r="B70" s="37" t="s">
        <v>152</v>
      </c>
      <c r="C70" s="37" t="s">
        <v>109</v>
      </c>
      <c r="G70" s="37">
        <v>7.5</v>
      </c>
      <c r="L70" s="137" t="s">
        <v>90</v>
      </c>
      <c r="M70" s="50"/>
      <c r="N70" s="135"/>
      <c r="O70" s="138"/>
      <c r="P70" s="50"/>
      <c r="Q70" s="135"/>
    </row>
    <row r="71" spans="2:20" x14ac:dyDescent="0.25">
      <c r="B71" s="37" t="s">
        <v>123</v>
      </c>
      <c r="G71" s="37">
        <v>8</v>
      </c>
      <c r="J71" s="50" t="s">
        <v>277</v>
      </c>
      <c r="L71" s="137" t="s">
        <v>174</v>
      </c>
      <c r="M71" s="50"/>
      <c r="N71" s="135"/>
      <c r="O71" s="138"/>
      <c r="P71" s="50"/>
      <c r="Q71" s="135"/>
    </row>
    <row r="72" spans="2:20" x14ac:dyDescent="0.25">
      <c r="G72" s="37">
        <v>8.5</v>
      </c>
      <c r="J72" s="37" t="s">
        <v>79</v>
      </c>
      <c r="L72" s="137" t="s">
        <v>61</v>
      </c>
      <c r="M72" s="50"/>
      <c r="N72" s="135"/>
      <c r="O72" s="138"/>
      <c r="P72" s="50"/>
      <c r="Q72" s="135"/>
    </row>
    <row r="73" spans="2:20" x14ac:dyDescent="0.25">
      <c r="B73" s="53" t="s">
        <v>79</v>
      </c>
      <c r="G73" s="37">
        <v>9</v>
      </c>
      <c r="J73" s="37" t="s">
        <v>275</v>
      </c>
      <c r="K73" s="50"/>
      <c r="L73" s="137" t="s">
        <v>256</v>
      </c>
      <c r="M73" s="50"/>
      <c r="N73" s="135"/>
      <c r="O73" s="138"/>
      <c r="P73" s="50"/>
      <c r="Q73" s="135"/>
    </row>
    <row r="74" spans="2:20" x14ac:dyDescent="0.25">
      <c r="B74" s="37" t="s">
        <v>121</v>
      </c>
      <c r="G74" s="37">
        <v>9.5</v>
      </c>
      <c r="J74" s="37" t="s">
        <v>276</v>
      </c>
      <c r="L74" s="137" t="s">
        <v>257</v>
      </c>
      <c r="M74" s="50"/>
      <c r="N74" s="135"/>
      <c r="O74" s="138"/>
      <c r="P74" s="56"/>
      <c r="Q74" s="135"/>
    </row>
    <row r="75" spans="2:20" x14ac:dyDescent="0.25">
      <c r="B75" s="37" t="s">
        <v>290</v>
      </c>
      <c r="G75" s="37">
        <v>10</v>
      </c>
      <c r="L75" s="137" t="s">
        <v>259</v>
      </c>
      <c r="M75" s="50"/>
      <c r="N75" s="135"/>
      <c r="O75" s="138"/>
      <c r="P75" s="50"/>
      <c r="Q75" s="135"/>
    </row>
    <row r="76" spans="2:20" x14ac:dyDescent="0.25">
      <c r="B76" s="37" t="s">
        <v>17</v>
      </c>
      <c r="G76" s="37">
        <v>10.5</v>
      </c>
      <c r="J76" s="50" t="s">
        <v>278</v>
      </c>
      <c r="L76" s="137" t="s">
        <v>258</v>
      </c>
      <c r="M76" s="50"/>
      <c r="N76" s="135"/>
      <c r="O76" s="138"/>
      <c r="P76" s="50"/>
      <c r="Q76" s="135"/>
    </row>
    <row r="77" spans="2:20" x14ac:dyDescent="0.25">
      <c r="B77" s="37" t="s">
        <v>18</v>
      </c>
      <c r="J77" s="37" t="s">
        <v>79</v>
      </c>
      <c r="L77" s="137" t="s">
        <v>81</v>
      </c>
      <c r="M77" s="50"/>
      <c r="N77" s="135"/>
      <c r="O77" s="138"/>
      <c r="P77" s="50"/>
      <c r="Q77" s="135"/>
    </row>
    <row r="78" spans="2:20" x14ac:dyDescent="0.25">
      <c r="B78" s="195"/>
      <c r="J78" s="37" t="s">
        <v>275</v>
      </c>
      <c r="L78" s="137" t="s">
        <v>127</v>
      </c>
      <c r="M78" s="50"/>
      <c r="N78" s="135"/>
      <c r="O78" s="138"/>
      <c r="P78" s="50"/>
      <c r="Q78" s="135"/>
    </row>
    <row r="79" spans="2:20" x14ac:dyDescent="0.25">
      <c r="J79" s="37" t="s">
        <v>276</v>
      </c>
      <c r="L79" s="137" t="s">
        <v>344</v>
      </c>
      <c r="M79" s="50"/>
      <c r="N79" s="135"/>
      <c r="O79" s="138"/>
      <c r="P79" s="50"/>
      <c r="Q79" s="135"/>
    </row>
    <row r="80" spans="2:20" x14ac:dyDescent="0.25">
      <c r="L80" s="137" t="s">
        <v>66</v>
      </c>
      <c r="M80" s="50"/>
      <c r="N80" s="135"/>
      <c r="O80" s="138"/>
      <c r="P80" s="50"/>
      <c r="Q80" s="135"/>
    </row>
    <row r="81" spans="1:17" x14ac:dyDescent="0.25">
      <c r="J81" s="50" t="s">
        <v>279</v>
      </c>
      <c r="L81" s="137" t="s">
        <v>336</v>
      </c>
      <c r="M81" s="50"/>
      <c r="N81" s="135"/>
      <c r="O81" s="138"/>
      <c r="P81" s="50"/>
      <c r="Q81" s="135"/>
    </row>
    <row r="82" spans="1:17" x14ac:dyDescent="0.25">
      <c r="C82" s="69"/>
      <c r="J82" s="37" t="s">
        <v>79</v>
      </c>
      <c r="L82" s="50"/>
      <c r="M82" s="50"/>
      <c r="N82" s="135"/>
      <c r="O82" s="138"/>
      <c r="P82" s="50"/>
      <c r="Q82" s="135"/>
    </row>
    <row r="83" spans="1:17" ht="15.75" thickBot="1" x14ac:dyDescent="0.3">
      <c r="A83" s="87" t="s">
        <v>124</v>
      </c>
      <c r="B83" s="37" t="s">
        <v>102</v>
      </c>
      <c r="C83" s="37" t="s">
        <v>156</v>
      </c>
      <c r="D83" s="69"/>
      <c r="E83" s="69"/>
      <c r="F83" s="69"/>
      <c r="G83" s="69"/>
      <c r="J83" s="37" t="s">
        <v>275</v>
      </c>
      <c r="L83" s="50"/>
      <c r="M83" s="50"/>
      <c r="N83" s="135"/>
      <c r="O83" s="138"/>
      <c r="P83" s="50"/>
      <c r="Q83" s="135"/>
    </row>
    <row r="84" spans="1:17" x14ac:dyDescent="0.25">
      <c r="A84" s="176" t="s">
        <v>79</v>
      </c>
      <c r="B84" s="177">
        <v>0</v>
      </c>
      <c r="C84" s="178" t="s">
        <v>198</v>
      </c>
      <c r="D84" s="69"/>
      <c r="E84" s="69"/>
      <c r="F84" s="69"/>
      <c r="G84" s="69"/>
      <c r="J84" s="37" t="s">
        <v>276</v>
      </c>
      <c r="L84" s="50"/>
      <c r="M84" s="50"/>
      <c r="N84" s="135"/>
      <c r="O84" s="138"/>
      <c r="P84" s="56"/>
      <c r="Q84" s="135"/>
    </row>
    <row r="85" spans="1:17" x14ac:dyDescent="0.25">
      <c r="A85" s="179" t="s">
        <v>265</v>
      </c>
      <c r="B85" s="65">
        <v>15</v>
      </c>
      <c r="C85" s="180"/>
      <c r="D85" s="69"/>
      <c r="E85" s="69"/>
      <c r="F85" s="69"/>
      <c r="G85" s="69"/>
      <c r="L85" s="50"/>
      <c r="M85" s="50"/>
      <c r="N85" s="135"/>
      <c r="O85" s="138"/>
      <c r="P85" s="56"/>
      <c r="Q85" s="135"/>
    </row>
    <row r="86" spans="1:17" x14ac:dyDescent="0.25">
      <c r="A86" s="179" t="s">
        <v>264</v>
      </c>
      <c r="B86" s="65">
        <v>30</v>
      </c>
      <c r="C86" s="180"/>
      <c r="D86" s="69"/>
      <c r="E86" s="69"/>
      <c r="F86" s="69"/>
      <c r="G86" s="69"/>
      <c r="J86" s="50" t="s">
        <v>280</v>
      </c>
      <c r="L86" s="50"/>
      <c r="M86" s="50"/>
      <c r="N86" s="135"/>
      <c r="O86" s="138"/>
      <c r="P86" s="56"/>
      <c r="Q86" s="135"/>
    </row>
    <row r="87" spans="1:17" x14ac:dyDescent="0.25">
      <c r="A87" s="179" t="s">
        <v>206</v>
      </c>
      <c r="B87" s="65">
        <v>5</v>
      </c>
      <c r="C87" s="180"/>
      <c r="D87" s="69"/>
      <c r="E87" s="69"/>
      <c r="F87" s="69"/>
      <c r="G87" s="69"/>
      <c r="J87" s="37" t="s">
        <v>79</v>
      </c>
      <c r="L87" s="50"/>
      <c r="M87" s="50"/>
      <c r="N87" s="135"/>
      <c r="O87" s="138"/>
      <c r="P87" s="56"/>
      <c r="Q87" s="135"/>
    </row>
    <row r="88" spans="1:17" x14ac:dyDescent="0.25">
      <c r="A88" s="179" t="s">
        <v>207</v>
      </c>
      <c r="B88" s="65">
        <v>15</v>
      </c>
      <c r="C88" s="180"/>
      <c r="D88" s="69"/>
      <c r="E88" s="69"/>
      <c r="F88" s="69"/>
      <c r="G88" s="69"/>
      <c r="J88" s="37" t="s">
        <v>275</v>
      </c>
      <c r="L88" s="50"/>
      <c r="M88" s="50"/>
      <c r="N88" s="135"/>
      <c r="O88" s="138"/>
      <c r="P88" s="56"/>
      <c r="Q88" s="135"/>
    </row>
    <row r="89" spans="1:17" x14ac:dyDescent="0.25">
      <c r="A89" s="179" t="s">
        <v>214</v>
      </c>
      <c r="B89" s="65">
        <v>30</v>
      </c>
      <c r="C89" s="181"/>
      <c r="E89" s="69"/>
      <c r="F89" s="69"/>
      <c r="G89" s="69"/>
      <c r="J89" s="37" t="s">
        <v>276</v>
      </c>
      <c r="L89" s="50"/>
      <c r="M89" s="50"/>
      <c r="N89" s="135"/>
      <c r="O89" s="138"/>
      <c r="P89" s="56"/>
      <c r="Q89" s="135"/>
    </row>
    <row r="90" spans="1:17" x14ac:dyDescent="0.25">
      <c r="A90" s="179" t="s">
        <v>209</v>
      </c>
      <c r="B90" s="65">
        <v>45</v>
      </c>
      <c r="C90" s="180"/>
      <c r="D90" s="69"/>
      <c r="E90" s="69"/>
      <c r="F90" s="69"/>
      <c r="G90" s="69"/>
      <c r="L90" s="50"/>
      <c r="M90" s="50"/>
      <c r="N90" s="135"/>
      <c r="O90" s="138"/>
      <c r="P90" s="50"/>
      <c r="Q90" s="135"/>
    </row>
    <row r="91" spans="1:17" x14ac:dyDescent="0.25">
      <c r="A91" s="179" t="s">
        <v>213</v>
      </c>
      <c r="B91" s="65">
        <v>45</v>
      </c>
      <c r="C91" s="180"/>
      <c r="D91" s="69"/>
      <c r="E91" s="69"/>
      <c r="F91" s="69"/>
      <c r="G91" s="69"/>
      <c r="L91" s="50"/>
      <c r="M91" s="50"/>
      <c r="N91" s="135"/>
      <c r="O91" s="138"/>
      <c r="P91" s="56"/>
      <c r="Q91" s="135"/>
    </row>
    <row r="92" spans="1:17" ht="15.75" thickBot="1" x14ac:dyDescent="0.3">
      <c r="A92" s="182" t="s">
        <v>208</v>
      </c>
      <c r="B92" s="183">
        <v>45</v>
      </c>
      <c r="C92" s="184"/>
      <c r="D92" s="69"/>
      <c r="E92" s="69"/>
      <c r="F92" s="69"/>
      <c r="G92" s="69"/>
      <c r="L92" s="50"/>
      <c r="M92" s="50"/>
      <c r="N92" s="135"/>
      <c r="O92" s="138"/>
      <c r="P92" s="56"/>
      <c r="Q92" s="135"/>
    </row>
    <row r="93" spans="1:17" x14ac:dyDescent="0.25">
      <c r="A93" s="176" t="s">
        <v>79</v>
      </c>
      <c r="B93" s="185">
        <v>0</v>
      </c>
      <c r="C93" s="178" t="s">
        <v>7</v>
      </c>
      <c r="D93" s="69"/>
      <c r="E93" s="69"/>
      <c r="F93" s="69"/>
      <c r="G93" s="69"/>
      <c r="L93" s="50"/>
      <c r="M93" s="50"/>
      <c r="N93" s="135"/>
      <c r="O93" s="138"/>
      <c r="P93" s="50"/>
      <c r="Q93" s="135"/>
    </row>
    <row r="94" spans="1:17" x14ac:dyDescent="0.25">
      <c r="A94" s="179" t="s">
        <v>220</v>
      </c>
      <c r="B94" s="65">
        <v>15</v>
      </c>
      <c r="C94" s="180"/>
      <c r="D94" s="69"/>
      <c r="E94" s="69"/>
      <c r="F94" s="69"/>
      <c r="G94" s="69"/>
      <c r="L94" s="50"/>
      <c r="M94" s="50"/>
      <c r="N94" s="135"/>
      <c r="O94" s="138"/>
      <c r="P94" s="56"/>
      <c r="Q94" s="135"/>
    </row>
    <row r="95" spans="1:17" x14ac:dyDescent="0.25">
      <c r="A95" s="179" t="s">
        <v>202</v>
      </c>
      <c r="B95" s="65">
        <v>30</v>
      </c>
      <c r="C95" s="180"/>
      <c r="D95" s="69"/>
      <c r="E95" s="69"/>
      <c r="F95" s="69"/>
      <c r="G95" s="69"/>
      <c r="M95" s="50"/>
      <c r="N95" s="161"/>
      <c r="O95" s="138"/>
      <c r="P95" s="56"/>
      <c r="Q95" s="135"/>
    </row>
    <row r="96" spans="1:17" ht="15.75" thickBot="1" x14ac:dyDescent="0.3">
      <c r="A96" s="182" t="s">
        <v>203</v>
      </c>
      <c r="B96" s="183">
        <v>45</v>
      </c>
      <c r="C96" s="184"/>
      <c r="D96" s="69"/>
      <c r="E96" s="69"/>
      <c r="F96" s="69"/>
      <c r="G96" s="69"/>
      <c r="M96" s="56"/>
      <c r="N96" s="135"/>
      <c r="O96" s="138"/>
      <c r="P96" s="56"/>
      <c r="Q96" s="135"/>
    </row>
    <row r="97" spans="1:17" x14ac:dyDescent="0.25">
      <c r="A97" s="176" t="s">
        <v>79</v>
      </c>
      <c r="B97" s="185">
        <v>0</v>
      </c>
      <c r="C97" s="178" t="s">
        <v>199</v>
      </c>
      <c r="D97" s="69"/>
      <c r="E97" s="69"/>
      <c r="F97" s="69"/>
      <c r="G97" s="69"/>
      <c r="M97" s="56"/>
      <c r="N97" s="135"/>
      <c r="O97" s="138"/>
      <c r="P97" s="50"/>
      <c r="Q97" s="135"/>
    </row>
    <row r="98" spans="1:17" x14ac:dyDescent="0.25">
      <c r="A98" s="179" t="s">
        <v>262</v>
      </c>
      <c r="B98" s="65">
        <v>15</v>
      </c>
      <c r="C98" s="180"/>
      <c r="F98" s="69"/>
      <c r="G98" s="69"/>
      <c r="M98" s="50"/>
      <c r="N98" s="135"/>
      <c r="O98" s="138"/>
      <c r="P98" s="50"/>
      <c r="Q98" s="135"/>
    </row>
    <row r="99" spans="1:17" x14ac:dyDescent="0.25">
      <c r="A99" s="179" t="s">
        <v>263</v>
      </c>
      <c r="B99" s="65">
        <v>15</v>
      </c>
      <c r="C99" s="180"/>
      <c r="F99" s="69"/>
      <c r="G99" s="69"/>
      <c r="M99" s="56"/>
      <c r="N99" s="135"/>
      <c r="O99" s="138"/>
      <c r="P99" s="50"/>
      <c r="Q99" s="135"/>
    </row>
    <row r="100" spans="1:17" x14ac:dyDescent="0.25">
      <c r="A100" s="179" t="s">
        <v>210</v>
      </c>
      <c r="B100" s="65">
        <v>5</v>
      </c>
      <c r="C100" s="180"/>
      <c r="D100" s="69"/>
      <c r="E100" s="69"/>
      <c r="F100" s="69"/>
      <c r="G100" s="69"/>
      <c r="M100" s="50"/>
      <c r="N100" s="135"/>
      <c r="O100" s="138"/>
      <c r="P100" s="56"/>
      <c r="Q100" s="135"/>
    </row>
    <row r="101" spans="1:17" x14ac:dyDescent="0.25">
      <c r="A101" s="179" t="s">
        <v>215</v>
      </c>
      <c r="B101" s="65">
        <v>10</v>
      </c>
      <c r="C101" s="180"/>
      <c r="D101" s="69"/>
      <c r="F101" s="69"/>
      <c r="G101" s="69"/>
      <c r="L101" s="172"/>
      <c r="M101" s="50"/>
      <c r="N101" s="135"/>
      <c r="O101" s="138"/>
      <c r="P101" s="50"/>
      <c r="Q101" s="135"/>
    </row>
    <row r="102" spans="1:17" ht="15.6" customHeight="1" x14ac:dyDescent="0.25">
      <c r="A102" s="179" t="s">
        <v>217</v>
      </c>
      <c r="B102" s="65">
        <v>15</v>
      </c>
      <c r="C102" s="180"/>
      <c r="D102" s="69"/>
      <c r="E102" s="69"/>
      <c r="F102" s="69"/>
      <c r="G102" s="69"/>
      <c r="L102" s="172"/>
      <c r="M102" s="50"/>
      <c r="N102" s="135"/>
      <c r="Q102" s="66"/>
    </row>
    <row r="103" spans="1:17" x14ac:dyDescent="0.25">
      <c r="A103" s="179" t="s">
        <v>218</v>
      </c>
      <c r="B103" s="65">
        <v>15</v>
      </c>
      <c r="C103" s="180"/>
      <c r="D103" s="69"/>
      <c r="E103" s="69"/>
      <c r="F103" s="69"/>
      <c r="G103" s="69"/>
      <c r="M103" s="50"/>
      <c r="N103" s="135"/>
      <c r="Q103" s="66"/>
    </row>
    <row r="104" spans="1:17" ht="15.75" thickBot="1" x14ac:dyDescent="0.3">
      <c r="A104" s="179" t="s">
        <v>221</v>
      </c>
      <c r="B104" s="183">
        <v>15</v>
      </c>
      <c r="C104" s="184"/>
      <c r="D104" s="69"/>
      <c r="E104" s="69"/>
      <c r="F104" s="69"/>
      <c r="G104" s="69"/>
      <c r="M104" s="50"/>
      <c r="N104" s="135"/>
      <c r="Q104" s="66"/>
    </row>
    <row r="105" spans="1:17" x14ac:dyDescent="0.25">
      <c r="A105" s="186" t="s">
        <v>79</v>
      </c>
      <c r="B105" s="177">
        <v>0</v>
      </c>
      <c r="C105" s="178" t="s">
        <v>228</v>
      </c>
      <c r="D105" s="69"/>
      <c r="E105" s="69"/>
      <c r="F105" s="69"/>
      <c r="G105" s="69"/>
      <c r="M105" s="56"/>
      <c r="N105" s="135"/>
      <c r="Q105" s="66"/>
    </row>
    <row r="106" spans="1:17" ht="60" x14ac:dyDescent="0.25">
      <c r="A106" s="187" t="s">
        <v>246</v>
      </c>
      <c r="B106" s="65">
        <v>15</v>
      </c>
      <c r="C106" s="180"/>
      <c r="D106" s="69"/>
      <c r="E106" s="69"/>
      <c r="F106" s="69"/>
      <c r="G106" s="69"/>
      <c r="L106" s="138"/>
      <c r="M106" s="50"/>
      <c r="N106" s="135"/>
      <c r="Q106" s="66"/>
    </row>
    <row r="107" spans="1:17" x14ac:dyDescent="0.25">
      <c r="A107" s="187" t="s">
        <v>223</v>
      </c>
      <c r="B107" s="65">
        <v>15</v>
      </c>
      <c r="C107" s="180"/>
      <c r="E107" s="69"/>
      <c r="F107" s="69"/>
      <c r="G107" s="69"/>
      <c r="L107" s="138"/>
      <c r="M107" s="50"/>
      <c r="N107" s="135"/>
      <c r="Q107" s="66"/>
    </row>
    <row r="108" spans="1:17" ht="15.75" thickBot="1" x14ac:dyDescent="0.3">
      <c r="A108" s="182" t="s">
        <v>222</v>
      </c>
      <c r="B108" s="183">
        <v>15</v>
      </c>
      <c r="C108" s="188"/>
      <c r="D108" s="69"/>
      <c r="E108" s="69"/>
      <c r="F108" s="69"/>
      <c r="G108" s="69"/>
      <c r="L108" s="138"/>
      <c r="M108" s="50"/>
      <c r="N108" s="135"/>
      <c r="Q108" s="66"/>
    </row>
    <row r="109" spans="1:17" x14ac:dyDescent="0.25">
      <c r="A109" s="176" t="s">
        <v>79</v>
      </c>
      <c r="B109" s="177">
        <v>0</v>
      </c>
      <c r="C109" s="178" t="s">
        <v>260</v>
      </c>
      <c r="D109" s="69"/>
      <c r="E109" s="69"/>
      <c r="F109" s="69"/>
      <c r="G109" s="69"/>
      <c r="L109" s="138"/>
      <c r="M109" s="50"/>
      <c r="N109" s="135"/>
      <c r="Q109" s="66"/>
    </row>
    <row r="110" spans="1:17" x14ac:dyDescent="0.25">
      <c r="A110" s="179" t="s">
        <v>266</v>
      </c>
      <c r="B110" s="65">
        <v>15</v>
      </c>
      <c r="C110" s="180"/>
      <c r="D110" s="69"/>
      <c r="E110" s="69"/>
      <c r="F110" s="69"/>
      <c r="G110" s="69"/>
      <c r="L110" s="138"/>
      <c r="M110" s="56"/>
      <c r="N110" s="135"/>
      <c r="Q110" s="66"/>
    </row>
    <row r="111" spans="1:17" x14ac:dyDescent="0.25">
      <c r="A111" s="179" t="s">
        <v>205</v>
      </c>
      <c r="B111" s="65">
        <v>15</v>
      </c>
      <c r="C111" s="180"/>
      <c r="D111" s="69"/>
      <c r="E111" s="69"/>
      <c r="F111" s="69"/>
      <c r="G111" s="69"/>
      <c r="L111" s="138"/>
      <c r="M111" s="56"/>
      <c r="N111" s="135"/>
      <c r="Q111" s="66"/>
    </row>
    <row r="112" spans="1:17" ht="15.75" thickBot="1" x14ac:dyDescent="0.3">
      <c r="A112" s="182" t="s">
        <v>204</v>
      </c>
      <c r="B112" s="183">
        <v>15</v>
      </c>
      <c r="C112" s="184"/>
      <c r="D112" s="69"/>
      <c r="E112" s="69"/>
      <c r="F112" s="69"/>
      <c r="G112" s="69"/>
      <c r="L112" s="138"/>
      <c r="M112" s="56"/>
      <c r="N112" s="135"/>
      <c r="Q112" s="66"/>
    </row>
    <row r="113" spans="1:17" x14ac:dyDescent="0.25">
      <c r="A113" s="186" t="s">
        <v>79</v>
      </c>
      <c r="B113" s="177">
        <v>0</v>
      </c>
      <c r="C113" s="189" t="s">
        <v>261</v>
      </c>
      <c r="D113" s="69"/>
      <c r="E113" s="69"/>
      <c r="F113" s="69"/>
      <c r="G113" s="69"/>
      <c r="L113" s="138"/>
      <c r="M113" s="56"/>
      <c r="N113" s="135"/>
      <c r="Q113" s="66"/>
    </row>
    <row r="114" spans="1:17" x14ac:dyDescent="0.25">
      <c r="A114" s="179" t="s">
        <v>224</v>
      </c>
      <c r="B114" s="67">
        <v>15</v>
      </c>
      <c r="C114" s="190"/>
      <c r="E114" s="69"/>
      <c r="F114" s="69"/>
      <c r="G114" s="69"/>
      <c r="L114" s="138"/>
      <c r="M114" s="56"/>
      <c r="N114" s="135"/>
      <c r="Q114" s="66"/>
    </row>
    <row r="115" spans="1:17" x14ac:dyDescent="0.25">
      <c r="A115" s="179" t="s">
        <v>211</v>
      </c>
      <c r="B115" s="67">
        <v>15</v>
      </c>
      <c r="C115" s="190"/>
      <c r="E115" s="69"/>
      <c r="F115" s="69"/>
      <c r="G115" s="69"/>
      <c r="L115" s="138"/>
      <c r="M115" s="50"/>
      <c r="N115" s="135"/>
      <c r="O115" s="56"/>
      <c r="P115" s="50"/>
      <c r="Q115" s="66"/>
    </row>
    <row r="116" spans="1:17" x14ac:dyDescent="0.25">
      <c r="A116" s="179" t="s">
        <v>225</v>
      </c>
      <c r="B116" s="67">
        <v>15</v>
      </c>
      <c r="C116" s="190"/>
      <c r="D116" s="50"/>
      <c r="E116" s="69"/>
      <c r="F116" s="69"/>
      <c r="G116" s="69"/>
      <c r="L116" s="138"/>
      <c r="M116" s="56"/>
      <c r="N116" s="135"/>
      <c r="O116" s="56"/>
      <c r="P116" s="50"/>
      <c r="Q116" s="66"/>
    </row>
    <row r="117" spans="1:17" x14ac:dyDescent="0.25">
      <c r="A117" s="179" t="s">
        <v>212</v>
      </c>
      <c r="B117" s="65">
        <v>15</v>
      </c>
      <c r="C117" s="190"/>
      <c r="D117" s="69"/>
      <c r="E117" s="69"/>
      <c r="F117" s="69"/>
      <c r="G117" s="69"/>
      <c r="L117" s="138"/>
      <c r="M117" s="56"/>
      <c r="N117" s="135"/>
      <c r="O117" s="56"/>
      <c r="P117" s="50"/>
      <c r="Q117" s="66"/>
    </row>
    <row r="118" spans="1:17" x14ac:dyDescent="0.25">
      <c r="A118" s="179" t="s">
        <v>226</v>
      </c>
      <c r="B118" s="65">
        <v>15</v>
      </c>
      <c r="C118" s="190"/>
      <c r="E118" s="69"/>
      <c r="F118" s="69"/>
      <c r="G118" s="69"/>
      <c r="L118" s="138"/>
      <c r="M118" s="56"/>
      <c r="N118" s="135"/>
      <c r="O118" s="56"/>
      <c r="P118" s="50"/>
      <c r="Q118" s="66"/>
    </row>
    <row r="119" spans="1:17" ht="15.75" thickBot="1" x14ac:dyDescent="0.3">
      <c r="A119" s="182" t="s">
        <v>227</v>
      </c>
      <c r="B119" s="183">
        <v>15</v>
      </c>
      <c r="C119" s="191"/>
      <c r="D119" s="69"/>
      <c r="E119" s="69"/>
      <c r="F119" s="69"/>
      <c r="G119" s="69"/>
      <c r="L119" s="50"/>
      <c r="M119" s="50"/>
      <c r="N119" s="50"/>
      <c r="O119" s="56"/>
      <c r="P119" s="50"/>
      <c r="Q119" s="66"/>
    </row>
    <row r="120" spans="1:17" x14ac:dyDescent="0.25">
      <c r="A120" s="186" t="s">
        <v>79</v>
      </c>
      <c r="B120" s="192">
        <v>0</v>
      </c>
      <c r="C120" s="178" t="s">
        <v>267</v>
      </c>
      <c r="D120" s="69"/>
      <c r="E120" s="69"/>
      <c r="F120" s="69"/>
      <c r="G120" s="69"/>
      <c r="L120" s="50"/>
      <c r="M120" s="50"/>
      <c r="N120" s="50"/>
      <c r="O120" s="56"/>
      <c r="P120" s="50"/>
      <c r="Q120" s="66"/>
    </row>
    <row r="121" spans="1:17" x14ac:dyDescent="0.25">
      <c r="A121" s="179" t="s">
        <v>268</v>
      </c>
      <c r="B121" s="67">
        <v>10</v>
      </c>
      <c r="C121" s="180"/>
      <c r="E121" s="69"/>
      <c r="F121" s="69"/>
      <c r="G121" s="69"/>
      <c r="L121" s="50"/>
      <c r="M121" s="50"/>
      <c r="N121" s="50"/>
      <c r="O121" s="56"/>
      <c r="P121" s="50"/>
      <c r="Q121" s="66"/>
    </row>
    <row r="122" spans="1:17" x14ac:dyDescent="0.25">
      <c r="A122" s="179" t="s">
        <v>287</v>
      </c>
      <c r="B122" s="67">
        <v>5</v>
      </c>
      <c r="C122" s="180"/>
      <c r="D122" s="50"/>
      <c r="E122" s="69"/>
      <c r="F122" s="196"/>
      <c r="G122" s="69"/>
      <c r="L122" s="50"/>
      <c r="M122" s="50"/>
      <c r="N122" s="50"/>
      <c r="O122" s="56"/>
      <c r="P122" s="50"/>
      <c r="Q122" s="66"/>
    </row>
    <row r="123" spans="1:17" x14ac:dyDescent="0.25">
      <c r="A123" s="179" t="s">
        <v>282</v>
      </c>
      <c r="B123" s="67">
        <v>15</v>
      </c>
      <c r="C123" s="181"/>
      <c r="E123" s="69"/>
      <c r="F123" s="69"/>
      <c r="G123" s="69"/>
      <c r="L123" s="50"/>
      <c r="M123" s="50"/>
      <c r="N123" s="50"/>
      <c r="O123" s="56"/>
      <c r="P123" s="50"/>
      <c r="Q123" s="66"/>
    </row>
    <row r="124" spans="1:17" x14ac:dyDescent="0.25">
      <c r="A124" s="179" t="s">
        <v>269</v>
      </c>
      <c r="B124" s="67">
        <v>0</v>
      </c>
      <c r="C124" s="180"/>
      <c r="D124" s="69"/>
      <c r="E124" s="69"/>
      <c r="F124" s="69"/>
      <c r="G124" s="69"/>
      <c r="L124" s="50"/>
      <c r="M124" s="50"/>
      <c r="N124" s="50"/>
      <c r="O124" s="56"/>
      <c r="P124" s="50"/>
      <c r="Q124" s="66"/>
    </row>
    <row r="125" spans="1:17" x14ac:dyDescent="0.25">
      <c r="A125" s="179" t="s">
        <v>288</v>
      </c>
      <c r="B125" s="67">
        <v>15</v>
      </c>
      <c r="C125" s="180"/>
      <c r="D125" s="69"/>
      <c r="E125" s="69"/>
      <c r="F125" s="69"/>
      <c r="G125" s="69"/>
      <c r="L125" s="50"/>
      <c r="M125" s="50"/>
      <c r="N125" s="50"/>
      <c r="O125" s="56"/>
      <c r="P125" s="50"/>
      <c r="Q125" s="66"/>
    </row>
    <row r="126" spans="1:17" x14ac:dyDescent="0.25">
      <c r="A126" s="179" t="s">
        <v>270</v>
      </c>
      <c r="B126" s="67">
        <v>0</v>
      </c>
      <c r="C126" s="180"/>
      <c r="F126" s="69"/>
      <c r="G126" s="69"/>
      <c r="L126" s="50"/>
      <c r="M126" s="50"/>
      <c r="N126" s="50"/>
      <c r="O126" s="56"/>
      <c r="P126" s="50"/>
      <c r="Q126" s="66"/>
    </row>
    <row r="127" spans="1:17" x14ac:dyDescent="0.25">
      <c r="A127" s="179" t="s">
        <v>283</v>
      </c>
      <c r="B127" s="67">
        <v>15</v>
      </c>
      <c r="C127" s="181"/>
      <c r="E127" s="69"/>
      <c r="F127" s="69"/>
      <c r="G127" s="69"/>
      <c r="L127" s="50"/>
      <c r="M127" s="50"/>
      <c r="N127" s="50"/>
      <c r="O127" s="56"/>
      <c r="P127" s="50"/>
      <c r="Q127" s="66"/>
    </row>
    <row r="128" spans="1:17" x14ac:dyDescent="0.25">
      <c r="A128" s="179" t="s">
        <v>229</v>
      </c>
      <c r="B128" s="67">
        <v>0</v>
      </c>
      <c r="C128" s="181"/>
      <c r="E128" s="69"/>
      <c r="F128" s="69"/>
      <c r="G128" s="69"/>
      <c r="L128" s="50"/>
      <c r="M128" s="50"/>
      <c r="N128" s="50"/>
      <c r="O128" s="56"/>
      <c r="P128" s="50"/>
      <c r="Q128" s="66"/>
    </row>
    <row r="129" spans="1:17" x14ac:dyDescent="0.25">
      <c r="A129" s="179" t="s">
        <v>284</v>
      </c>
      <c r="B129" s="67">
        <v>15</v>
      </c>
      <c r="C129" s="180"/>
      <c r="D129" s="69"/>
      <c r="E129" s="69"/>
      <c r="F129" s="69"/>
      <c r="G129" s="69"/>
      <c r="L129" s="50"/>
      <c r="M129" s="50"/>
      <c r="N129" s="50"/>
      <c r="O129" s="56"/>
      <c r="P129" s="50"/>
      <c r="Q129" s="66"/>
    </row>
    <row r="130" spans="1:17" x14ac:dyDescent="0.25">
      <c r="A130" s="179" t="s">
        <v>271</v>
      </c>
      <c r="B130" s="67">
        <v>0</v>
      </c>
      <c r="C130" s="181"/>
      <c r="E130" s="69"/>
      <c r="F130" s="69"/>
      <c r="G130" s="69"/>
      <c r="L130" s="50"/>
      <c r="M130" s="50"/>
      <c r="N130" s="50"/>
      <c r="O130" s="56"/>
      <c r="P130" s="50"/>
      <c r="Q130" s="66"/>
    </row>
    <row r="131" spans="1:17" x14ac:dyDescent="0.25">
      <c r="A131" s="179" t="s">
        <v>285</v>
      </c>
      <c r="B131" s="67">
        <v>15</v>
      </c>
      <c r="C131" s="181"/>
      <c r="E131" s="69"/>
      <c r="F131" s="69"/>
      <c r="G131" s="69"/>
      <c r="L131" s="50"/>
      <c r="M131" s="50"/>
      <c r="N131" s="50"/>
      <c r="O131" s="56"/>
      <c r="P131" s="50"/>
      <c r="Q131" s="66"/>
    </row>
    <row r="132" spans="1:17" x14ac:dyDescent="0.25">
      <c r="A132" s="179" t="s">
        <v>272</v>
      </c>
      <c r="B132" s="136">
        <v>0</v>
      </c>
      <c r="C132" s="181"/>
      <c r="E132" s="69"/>
      <c r="F132" s="69"/>
      <c r="G132" s="69"/>
      <c r="L132" s="50"/>
      <c r="M132" s="50"/>
      <c r="N132" s="50"/>
      <c r="O132" s="56"/>
      <c r="P132" s="50"/>
      <c r="Q132" s="66"/>
    </row>
    <row r="133" spans="1:17" x14ac:dyDescent="0.25">
      <c r="A133" s="179" t="s">
        <v>286</v>
      </c>
      <c r="B133" s="67">
        <v>15</v>
      </c>
      <c r="C133" s="181"/>
      <c r="E133" s="69"/>
      <c r="F133" s="69"/>
      <c r="G133" s="69"/>
      <c r="L133" s="50"/>
      <c r="M133" s="50"/>
      <c r="N133" s="50"/>
      <c r="O133" s="56"/>
      <c r="P133" s="50"/>
      <c r="Q133" s="66"/>
    </row>
    <row r="134" spans="1:17" x14ac:dyDescent="0.25">
      <c r="A134" s="179" t="s">
        <v>273</v>
      </c>
      <c r="B134" s="67">
        <v>0</v>
      </c>
      <c r="C134" s="180"/>
      <c r="D134" s="69"/>
      <c r="E134" s="69"/>
      <c r="F134" s="69"/>
      <c r="G134" s="69"/>
      <c r="L134" s="50"/>
      <c r="M134" s="50"/>
      <c r="N134" s="50"/>
      <c r="O134" s="56"/>
      <c r="P134" s="50"/>
      <c r="Q134" s="66"/>
    </row>
    <row r="135" spans="1:17" x14ac:dyDescent="0.25">
      <c r="A135" s="179" t="s">
        <v>289</v>
      </c>
      <c r="B135" s="67">
        <v>15</v>
      </c>
      <c r="C135" s="180"/>
      <c r="D135" s="69"/>
      <c r="E135" s="69"/>
      <c r="F135" s="69"/>
      <c r="G135" s="69"/>
      <c r="L135" s="50"/>
      <c r="M135" s="50"/>
      <c r="N135" s="50"/>
      <c r="O135" s="56"/>
      <c r="P135" s="50"/>
      <c r="Q135" s="66"/>
    </row>
    <row r="136" spans="1:17" x14ac:dyDescent="0.25">
      <c r="A136" s="204" t="s">
        <v>274</v>
      </c>
      <c r="B136" s="67">
        <v>0</v>
      </c>
      <c r="C136" s="180"/>
      <c r="D136" s="69"/>
      <c r="E136" s="69"/>
      <c r="F136" s="69"/>
      <c r="G136" s="69"/>
      <c r="L136" s="50"/>
      <c r="M136" s="50"/>
      <c r="N136" s="50"/>
      <c r="O136" s="56"/>
      <c r="P136" s="50"/>
      <c r="Q136" s="66"/>
    </row>
    <row r="137" spans="1:17" x14ac:dyDescent="0.25">
      <c r="A137" s="193"/>
      <c r="B137" s="194"/>
      <c r="C137" s="69"/>
      <c r="D137" s="69"/>
      <c r="E137" s="69"/>
      <c r="F137" s="69"/>
      <c r="G137" s="69"/>
      <c r="L137" s="50"/>
      <c r="M137" s="50"/>
      <c r="N137" s="50"/>
      <c r="O137" s="56"/>
      <c r="P137" s="50"/>
      <c r="Q137" s="66"/>
    </row>
    <row r="138" spans="1:17" x14ac:dyDescent="0.25">
      <c r="A138" s="45"/>
      <c r="B138" s="45"/>
      <c r="C138" s="69"/>
      <c r="D138" s="69"/>
      <c r="E138" s="69"/>
      <c r="F138" s="69"/>
      <c r="G138" s="69"/>
      <c r="L138" s="50"/>
      <c r="M138" s="50"/>
      <c r="N138" s="50"/>
      <c r="O138" s="56"/>
      <c r="P138" s="50"/>
      <c r="Q138" s="66"/>
    </row>
    <row r="139" spans="1:17" x14ac:dyDescent="0.25">
      <c r="A139" s="45"/>
      <c r="B139" s="45"/>
      <c r="C139" s="69"/>
      <c r="D139" s="69"/>
      <c r="E139" s="69"/>
      <c r="F139" s="69"/>
      <c r="G139" s="69"/>
      <c r="L139" s="50"/>
      <c r="M139" s="50"/>
      <c r="N139" s="50"/>
      <c r="O139" s="56"/>
      <c r="P139" s="50"/>
      <c r="Q139" s="66"/>
    </row>
    <row r="140" spans="1:17" x14ac:dyDescent="0.25">
      <c r="A140" s="45"/>
      <c r="B140" s="45"/>
      <c r="C140" s="69"/>
      <c r="D140" s="69"/>
      <c r="E140" s="69"/>
      <c r="F140" s="69"/>
      <c r="G140" s="69"/>
      <c r="L140" s="50"/>
      <c r="M140" s="50"/>
      <c r="N140" s="50"/>
      <c r="O140" s="56"/>
      <c r="P140" s="50"/>
      <c r="Q140" s="66"/>
    </row>
    <row r="141" spans="1:17" x14ac:dyDescent="0.25">
      <c r="A141" s="65"/>
      <c r="B141" s="65"/>
      <c r="C141" s="69"/>
      <c r="D141" s="69"/>
      <c r="E141" s="69"/>
      <c r="F141" s="69"/>
      <c r="G141" s="69"/>
      <c r="L141" s="50"/>
      <c r="M141" s="50"/>
      <c r="N141" s="50"/>
      <c r="O141" s="56"/>
      <c r="P141" s="50"/>
      <c r="Q141" s="66"/>
    </row>
    <row r="142" spans="1:17" x14ac:dyDescent="0.25">
      <c r="A142" s="45"/>
      <c r="B142" s="45"/>
      <c r="C142" s="69"/>
      <c r="D142" s="69"/>
      <c r="E142" s="69"/>
      <c r="F142" s="69"/>
      <c r="G142" s="69"/>
      <c r="L142" s="50"/>
      <c r="M142" s="50"/>
      <c r="N142" s="50"/>
      <c r="O142" s="56"/>
      <c r="P142" s="50"/>
      <c r="Q142" s="66"/>
    </row>
    <row r="143" spans="1:17" x14ac:dyDescent="0.25">
      <c r="A143" s="65"/>
      <c r="B143" s="65"/>
      <c r="C143" s="69"/>
      <c r="D143" s="69"/>
      <c r="E143" s="69"/>
      <c r="F143" s="69"/>
      <c r="G143" s="69"/>
      <c r="L143" s="50"/>
      <c r="M143" s="50"/>
      <c r="N143" s="50"/>
      <c r="O143" s="56"/>
      <c r="P143" s="50"/>
      <c r="Q143" s="66"/>
    </row>
    <row r="144" spans="1:17" x14ac:dyDescent="0.25">
      <c r="A144" s="65"/>
      <c r="B144" s="65"/>
      <c r="C144" s="69"/>
      <c r="D144" s="69"/>
      <c r="E144" s="69"/>
      <c r="F144" s="69"/>
      <c r="G144" s="69"/>
      <c r="L144" s="50"/>
      <c r="M144" s="50"/>
      <c r="N144" s="50"/>
      <c r="O144" s="56"/>
      <c r="P144" s="50"/>
      <c r="Q144" s="66"/>
    </row>
    <row r="145" spans="1:17" x14ac:dyDescent="0.25">
      <c r="A145" s="65"/>
      <c r="B145" s="65"/>
      <c r="C145" s="69"/>
      <c r="D145" s="69"/>
      <c r="E145" s="69"/>
      <c r="F145" s="69"/>
      <c r="G145" s="69"/>
      <c r="L145" s="50"/>
      <c r="M145" s="50"/>
      <c r="N145" s="50"/>
      <c r="O145" s="56"/>
      <c r="P145" s="50"/>
      <c r="Q145" s="66"/>
    </row>
    <row r="146" spans="1:17" x14ac:dyDescent="0.25">
      <c r="A146" s="65"/>
      <c r="B146" s="65"/>
      <c r="C146" s="69"/>
      <c r="D146" s="69"/>
      <c r="E146" s="69"/>
      <c r="F146" s="69"/>
      <c r="G146" s="69"/>
      <c r="L146" s="50"/>
      <c r="M146" s="50"/>
      <c r="N146" s="50"/>
      <c r="O146" s="56"/>
      <c r="P146" s="50"/>
      <c r="Q146" s="66"/>
    </row>
    <row r="147" spans="1:17" x14ac:dyDescent="0.25">
      <c r="A147" s="65"/>
      <c r="B147" s="65"/>
      <c r="C147" s="69"/>
      <c r="D147" s="69"/>
      <c r="E147" s="69"/>
      <c r="F147" s="69"/>
      <c r="G147" s="69"/>
      <c r="L147" s="50"/>
      <c r="M147" s="50"/>
      <c r="N147" s="50"/>
      <c r="O147" s="56"/>
      <c r="P147" s="50"/>
      <c r="Q147" s="66"/>
    </row>
    <row r="148" spans="1:17" x14ac:dyDescent="0.25">
      <c r="A148" s="65"/>
      <c r="B148" s="65"/>
      <c r="C148" s="69"/>
      <c r="D148" s="69"/>
      <c r="E148" s="69"/>
      <c r="F148" s="69"/>
      <c r="G148" s="69"/>
      <c r="L148" s="50"/>
      <c r="M148" s="50"/>
      <c r="N148" s="50"/>
      <c r="O148" s="56"/>
      <c r="P148" s="50"/>
      <c r="Q148" s="66"/>
    </row>
    <row r="149" spans="1:17" x14ac:dyDescent="0.25">
      <c r="A149" s="68"/>
      <c r="B149" s="69"/>
      <c r="C149" s="69"/>
      <c r="D149" s="69"/>
      <c r="E149" s="69"/>
      <c r="F149" s="69"/>
      <c r="G149" s="69"/>
      <c r="L149" s="50"/>
      <c r="M149" s="50"/>
      <c r="N149" s="50"/>
    </row>
    <row r="150" spans="1:17" x14ac:dyDescent="0.25">
      <c r="A150" s="69"/>
      <c r="D150" s="69"/>
      <c r="E150" s="69"/>
      <c r="F150" s="69"/>
      <c r="G150" s="69"/>
      <c r="L150" s="50"/>
      <c r="M150" s="50"/>
      <c r="N150" s="50"/>
    </row>
    <row r="151" spans="1:17" x14ac:dyDescent="0.25">
      <c r="L151" s="50"/>
      <c r="M151" s="50"/>
      <c r="N151" s="50"/>
    </row>
    <row r="152" spans="1:17" x14ac:dyDescent="0.25">
      <c r="L152" s="50"/>
      <c r="M152" s="50"/>
      <c r="N152" s="50"/>
    </row>
    <row r="153" spans="1:17" x14ac:dyDescent="0.25">
      <c r="B153" s="69"/>
      <c r="C153" s="69"/>
      <c r="L153" s="50"/>
      <c r="M153" s="50"/>
      <c r="N153" s="50"/>
    </row>
    <row r="154" spans="1:17" x14ac:dyDescent="0.25">
      <c r="A154" s="69"/>
      <c r="D154" s="69"/>
      <c r="E154" s="69"/>
      <c r="F154" s="69"/>
      <c r="G154" s="69"/>
      <c r="L154" s="50"/>
      <c r="M154" s="50"/>
      <c r="N154" s="50"/>
    </row>
    <row r="155" spans="1:17" x14ac:dyDescent="0.25">
      <c r="L155" s="50"/>
      <c r="M155" s="50"/>
      <c r="N155" s="50"/>
    </row>
    <row r="156" spans="1:17" x14ac:dyDescent="0.25">
      <c r="L156" s="50"/>
      <c r="M156" s="50"/>
      <c r="N156" s="50"/>
    </row>
    <row r="250" spans="13:13" x14ac:dyDescent="0.25">
      <c r="M250" s="70"/>
    </row>
    <row r="251" spans="13:13" x14ac:dyDescent="0.25">
      <c r="M251" s="70"/>
    </row>
  </sheetData>
  <sheetProtection algorithmName="SHA-512" hashValue="Rh8+ZWr2TEBzrDt/naih/439CD8yeJ0L8OMZDPHcQddypDzCcW79Mch3xz3yb9/z0Mky97jnmfgad0srnvvgig==" saltValue="lkVhHdn9157PQMM6+vX4eQ==" spinCount="100000" sheet="1" objects="1" scenarios="1"/>
  <sortState ref="P31:Q105">
    <sortCondition ref="P30"/>
  </sortState>
  <pageMargins left="0.7" right="0.7" top="0.75" bottom="0.75" header="0.3" footer="0.3"/>
  <pageSetup orientation="portrait" r:id="rId1"/>
  <tableParts count="3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  <tablePart r:id="rId21"/>
    <tablePart r:id="rId22"/>
    <tablePart r:id="rId23"/>
    <tablePart r:id="rId24"/>
    <tablePart r:id="rId25"/>
    <tablePart r:id="rId26"/>
    <tablePart r:id="rId27"/>
    <tablePart r:id="rId28"/>
    <tablePart r:id="rId29"/>
    <tablePart r:id="rId30"/>
    <tablePart r:id="rId31"/>
    <tablePart r:id="rId32"/>
    <tablePart r:id="rId3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0"/>
  </sheetPr>
  <dimension ref="A1:BG1628"/>
  <sheetViews>
    <sheetView zoomScaleNormal="100" workbookViewId="0">
      <selection activeCell="V3" sqref="V1:V1048576"/>
    </sheetView>
  </sheetViews>
  <sheetFormatPr baseColWidth="10" defaultColWidth="11.42578125" defaultRowHeight="16.5" x14ac:dyDescent="0.25"/>
  <cols>
    <col min="1" max="1" width="10.7109375" style="23" customWidth="1"/>
    <col min="2" max="2" width="13.7109375" style="5" customWidth="1"/>
    <col min="3" max="3" width="28.5703125" style="5" customWidth="1"/>
    <col min="4" max="4" width="24" style="5" customWidth="1"/>
    <col min="5" max="5" width="23" style="23" customWidth="1"/>
    <col min="6" max="6" width="30" style="23" customWidth="1"/>
    <col min="7" max="7" width="18.85546875" style="5" customWidth="1"/>
    <col min="8" max="8" width="11.5703125" style="5" customWidth="1"/>
    <col min="9" max="9" width="20.7109375" style="6" customWidth="1"/>
    <col min="10" max="10" width="14" style="7" customWidth="1"/>
    <col min="11" max="11" width="46.140625" style="5" customWidth="1"/>
    <col min="12" max="12" width="23.28515625" style="5" customWidth="1"/>
    <col min="13" max="13" width="22.140625" style="5" customWidth="1"/>
    <col min="14" max="14" width="17.85546875" style="5" customWidth="1"/>
    <col min="15" max="15" width="20" style="5" customWidth="1"/>
    <col min="16" max="16" width="21.85546875" style="8" customWidth="1"/>
    <col min="17" max="17" width="21.7109375" style="5" customWidth="1"/>
    <col min="18" max="18" width="24" style="5" customWidth="1"/>
    <col min="19" max="19" width="19.7109375" style="5" customWidth="1"/>
    <col min="20" max="20" width="15.42578125" style="5" customWidth="1"/>
    <col min="21" max="21" width="16.85546875" style="5" customWidth="1"/>
    <col min="22" max="22" width="6.5703125" style="10" hidden="1" customWidth="1"/>
    <col min="23" max="23" width="21.7109375" style="10" customWidth="1"/>
    <col min="24" max="24" width="13.42578125" style="10" customWidth="1"/>
    <col min="25" max="25" width="11.42578125" style="10" customWidth="1"/>
    <col min="26" max="58" width="11.42578125" style="10"/>
    <col min="59" max="16384" width="11.42578125" style="5"/>
  </cols>
  <sheetData>
    <row r="1" spans="1:59" ht="12.75" customHeight="1" x14ac:dyDescent="0.25">
      <c r="P1" s="113"/>
      <c r="Q1" s="9" t="s">
        <v>69</v>
      </c>
      <c r="R1" s="9"/>
    </row>
    <row r="2" spans="1:59" s="14" customFormat="1" ht="43.9" customHeight="1" x14ac:dyDescent="0.25">
      <c r="A2" s="225" t="s">
        <v>21</v>
      </c>
      <c r="B2" s="225"/>
      <c r="C2" s="225"/>
      <c r="D2" s="225"/>
      <c r="E2" s="141"/>
      <c r="F2" s="224">
        <f>Inscriptions!I1</f>
        <v>0</v>
      </c>
      <c r="G2" s="224"/>
      <c r="H2" s="141"/>
      <c r="I2" s="141"/>
      <c r="J2" s="141"/>
      <c r="K2" s="141"/>
      <c r="L2" s="141"/>
      <c r="M2" s="142"/>
      <c r="N2" s="11"/>
      <c r="O2" s="139"/>
      <c r="P2" s="114"/>
      <c r="Q2" s="11"/>
      <c r="R2" s="11"/>
      <c r="S2" s="11"/>
      <c r="T2" s="11"/>
      <c r="U2" s="11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13"/>
      <c r="BE2" s="13"/>
      <c r="BF2" s="13"/>
    </row>
    <row r="3" spans="1:59" s="14" customFormat="1" ht="12.75" customHeight="1" thickBot="1" x14ac:dyDescent="0.3">
      <c r="A3" s="30"/>
      <c r="B3" s="15"/>
      <c r="C3" s="16"/>
      <c r="D3" s="4"/>
      <c r="E3" s="31"/>
      <c r="F3" s="24"/>
      <c r="G3" s="4"/>
      <c r="H3" s="4"/>
      <c r="I3" s="2"/>
      <c r="J3" s="1"/>
      <c r="K3" s="4"/>
      <c r="L3" s="4"/>
      <c r="M3" s="11"/>
      <c r="N3" s="11"/>
      <c r="O3" s="139"/>
      <c r="P3" s="12"/>
      <c r="Q3" s="11"/>
      <c r="R3" s="11"/>
      <c r="S3" s="11"/>
      <c r="T3" s="11"/>
      <c r="U3" s="11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</row>
    <row r="4" spans="1:59" ht="26.25" customHeight="1" x14ac:dyDescent="0.25">
      <c r="A4" s="223" t="s">
        <v>27</v>
      </c>
      <c r="B4" s="223"/>
      <c r="C4" s="143"/>
      <c r="D4" s="143"/>
      <c r="E4" s="143"/>
      <c r="F4" s="143"/>
      <c r="G4" s="143"/>
      <c r="H4" s="143"/>
      <c r="I4" s="144"/>
      <c r="J4" s="221" t="s">
        <v>0</v>
      </c>
      <c r="K4" s="222"/>
      <c r="L4" s="222"/>
      <c r="M4" s="222"/>
      <c r="N4" s="222"/>
      <c r="O4" s="222"/>
      <c r="P4" s="222"/>
      <c r="Q4" s="222"/>
      <c r="R4" s="222"/>
      <c r="S4" s="222"/>
      <c r="T4" s="222"/>
      <c r="U4" s="222"/>
    </row>
    <row r="5" spans="1:59" s="18" customFormat="1" ht="87" customHeight="1" x14ac:dyDescent="0.25">
      <c r="A5" s="102" t="s">
        <v>12</v>
      </c>
      <c r="B5" s="103" t="s">
        <v>14</v>
      </c>
      <c r="C5" s="103" t="s">
        <v>10</v>
      </c>
      <c r="D5" s="103" t="s">
        <v>113</v>
      </c>
      <c r="E5" s="103" t="s">
        <v>15</v>
      </c>
      <c r="F5" s="103" t="s">
        <v>24</v>
      </c>
      <c r="G5" s="103" t="s">
        <v>139</v>
      </c>
      <c r="H5" s="103" t="s">
        <v>140</v>
      </c>
      <c r="I5" s="104" t="s">
        <v>8</v>
      </c>
      <c r="J5" s="106" t="s">
        <v>59</v>
      </c>
      <c r="K5" s="106" t="s">
        <v>16</v>
      </c>
      <c r="L5" s="107" t="s">
        <v>2</v>
      </c>
      <c r="M5" s="108" t="s">
        <v>19</v>
      </c>
      <c r="N5" s="108" t="s">
        <v>26</v>
      </c>
      <c r="O5" s="108" t="s">
        <v>219</v>
      </c>
      <c r="P5" s="109" t="s">
        <v>22</v>
      </c>
      <c r="Q5" s="108" t="s">
        <v>23</v>
      </c>
      <c r="R5" s="108" t="s">
        <v>111</v>
      </c>
      <c r="S5" s="108" t="s">
        <v>60</v>
      </c>
      <c r="T5" s="108" t="s">
        <v>115</v>
      </c>
      <c r="U5" s="107" t="s">
        <v>20</v>
      </c>
      <c r="V5" s="17"/>
      <c r="W5" s="17"/>
      <c r="X5" s="17"/>
      <c r="Y5" s="17"/>
      <c r="Z5" s="17"/>
      <c r="AA5" s="17"/>
      <c r="AB5" s="17"/>
      <c r="AC5" s="17"/>
      <c r="AD5" s="17"/>
      <c r="AE5" s="17"/>
      <c r="AF5" s="17"/>
      <c r="AG5" s="17"/>
      <c r="AH5" s="17"/>
      <c r="AI5" s="17"/>
      <c r="AJ5" s="17"/>
      <c r="AK5" s="17"/>
      <c r="AL5" s="17"/>
      <c r="AM5" s="17"/>
      <c r="AN5" s="17"/>
      <c r="AO5" s="17"/>
      <c r="AP5" s="17"/>
      <c r="AQ5" s="17"/>
      <c r="AR5" s="17"/>
      <c r="AS5" s="17"/>
      <c r="AT5" s="17"/>
      <c r="AU5" s="17"/>
      <c r="AV5" s="17"/>
      <c r="AW5" s="17"/>
      <c r="AX5" s="17"/>
      <c r="AY5" s="17"/>
      <c r="AZ5" s="17"/>
      <c r="BA5" s="17"/>
      <c r="BB5" s="17"/>
      <c r="BC5" s="17"/>
      <c r="BD5" s="17"/>
      <c r="BE5" s="17"/>
      <c r="BF5" s="17"/>
    </row>
    <row r="6" spans="1:59" s="20" customFormat="1" ht="30" customHeight="1" x14ac:dyDescent="0.25">
      <c r="A6" s="145">
        <f ca="1">INDIRECT("Inscriptions!c7")</f>
        <v>0</v>
      </c>
      <c r="B6" s="99">
        <f ca="1">INDIRECT("Inscriptions!D7")</f>
        <v>0</v>
      </c>
      <c r="C6" s="99">
        <f ca="1">INDIRECT("Inscriptions!E7")</f>
        <v>0</v>
      </c>
      <c r="D6" s="99">
        <f ca="1">INDIRECT("Inscriptions!g7")</f>
        <v>0</v>
      </c>
      <c r="E6" s="99">
        <f ca="1">INDIRECT("Inscriptions!H7")</f>
        <v>0</v>
      </c>
      <c r="F6" s="99">
        <f ca="1">INDIRECT("Inscriptions!J7")</f>
        <v>0</v>
      </c>
      <c r="G6" s="99">
        <f ca="1">INDIRECT("Inscriptions!K7")</f>
        <v>0</v>
      </c>
      <c r="H6" s="99">
        <f ca="1">INDIRECT("Inscriptions!L7")</f>
        <v>0</v>
      </c>
      <c r="I6" s="105">
        <f ca="1">INDIRECT("Inscriptions!M7")</f>
        <v>0</v>
      </c>
      <c r="J6" s="28" t="e">
        <f>#REF!</f>
        <v>#REF!</v>
      </c>
      <c r="K6" s="28" t="e">
        <f>IF(J6="Allocation personnalisée",V6&amp;" AP",V6)</f>
        <v>#REF!</v>
      </c>
      <c r="L6" s="29">
        <f>Inscriptions!$I$1</f>
        <v>0</v>
      </c>
      <c r="M6" s="29" t="e">
        <f>#REF!</f>
        <v>#REF!</v>
      </c>
      <c r="N6" s="29" t="e">
        <f>#REF!</f>
        <v>#REF!</v>
      </c>
      <c r="O6" s="110" t="e">
        <f>INT(#REF!)*24+((#REF!)-INT(#REF!))*24</f>
        <v>#REF!</v>
      </c>
      <c r="P6" s="110" t="e">
        <f>INT(#REF!)*24+((#REF!)-INT(#REF!))*24</f>
        <v>#REF!</v>
      </c>
      <c r="Q6" s="110" t="e">
        <f>INT(#REF!)*24+((#REF!)-INT(#REF!))*24</f>
        <v>#REF!</v>
      </c>
      <c r="R6" s="110" t="e">
        <f>INT(#REF!)*24+((#REF!)-INT(#REF!))*24</f>
        <v>#REF!</v>
      </c>
      <c r="S6" s="110" t="e">
        <f>INT(#REF!)*24+((#REF!)-INT(#REF!))*24</f>
        <v>#REF!</v>
      </c>
      <c r="T6" s="110" t="e">
        <f>INT(#REF!)*24+((#REF!)-INT(#REF!))*24</f>
        <v>#REF!</v>
      </c>
      <c r="U6" s="110" t="e">
        <f t="shared" ref="U6:U25" si="0">O6+P6+Q6+R6+S6</f>
        <v>#REF!</v>
      </c>
      <c r="V6" s="19" t="e">
        <f>#REF!</f>
        <v>#REF!</v>
      </c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</row>
    <row r="7" spans="1:59" s="20" customFormat="1" ht="30" customHeight="1" x14ac:dyDescent="0.25">
      <c r="A7" s="145">
        <f ca="1">INDIRECT("Inscriptions!C7")</f>
        <v>0</v>
      </c>
      <c r="B7" s="99">
        <f ca="1">INDIRECT("Inscriptions!D8")</f>
        <v>0</v>
      </c>
      <c r="C7" s="99">
        <f ca="1">INDIRECT("Inscriptions!E7")</f>
        <v>0</v>
      </c>
      <c r="D7" s="99">
        <f ca="1">INDIRECT("Inscriptions!g7")</f>
        <v>0</v>
      </c>
      <c r="E7" s="99">
        <f ca="1">INDIRECT("Inscriptions!H7")</f>
        <v>0</v>
      </c>
      <c r="F7" s="99">
        <f ca="1">INDIRECT("Inscriptions!J7")</f>
        <v>0</v>
      </c>
      <c r="G7" s="99">
        <f ca="1">INDIRECT("Inscriptions!K7")</f>
        <v>0</v>
      </c>
      <c r="H7" s="99">
        <f ca="1">INDIRECT("Inscriptions!L7")</f>
        <v>0</v>
      </c>
      <c r="I7" s="105">
        <f ca="1">INDIRECT("Inscriptions!M7")</f>
        <v>0</v>
      </c>
      <c r="J7" s="28" t="e">
        <f>#REF!</f>
        <v>#REF!</v>
      </c>
      <c r="K7" s="28" t="e">
        <f t="shared" ref="K7:K25" si="1">IF(J7="Allocation personnalisée",V7&amp;" AP",V7)</f>
        <v>#REF!</v>
      </c>
      <c r="L7" s="29">
        <f>Inscriptions!$I$1</f>
        <v>0</v>
      </c>
      <c r="M7" s="29" t="e">
        <f>#REF!</f>
        <v>#REF!</v>
      </c>
      <c r="N7" s="29" t="e">
        <f>#REF!</f>
        <v>#REF!</v>
      </c>
      <c r="O7" s="110" t="e">
        <f>INT(#REF!)*24+((#REF!)-INT(#REF!))*24</f>
        <v>#REF!</v>
      </c>
      <c r="P7" s="110" t="e">
        <f>INT(#REF!)*24+((#REF!)-INT(#REF!))*24</f>
        <v>#REF!</v>
      </c>
      <c r="Q7" s="110" t="e">
        <f>INT(#REF!)*24+((#REF!)-INT(#REF!))*24</f>
        <v>#REF!</v>
      </c>
      <c r="R7" s="110" t="e">
        <f>INT(#REF!)*24+((#REF!)-INT(#REF!))*24</f>
        <v>#REF!</v>
      </c>
      <c r="S7" s="110" t="e">
        <f>INT(#REF!)*24+((#REF!)-INT(#REF!))*24</f>
        <v>#REF!</v>
      </c>
      <c r="T7" s="110" t="e">
        <f>INT(#REF!)*24+((#REF!)-INT(#REF!))*24</f>
        <v>#REF!</v>
      </c>
      <c r="U7" s="110" t="e">
        <f t="shared" si="0"/>
        <v>#REF!</v>
      </c>
      <c r="V7" s="19" t="e">
        <f>#REF!</f>
        <v>#REF!</v>
      </c>
      <c r="W7" s="19"/>
      <c r="X7" s="19"/>
      <c r="Y7" s="19"/>
      <c r="Z7" s="19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</row>
    <row r="8" spans="1:59" s="22" customFormat="1" ht="30" customHeight="1" x14ac:dyDescent="0.25">
      <c r="A8" s="145">
        <f ca="1">INDIRECT("Inscriptions!C9")</f>
        <v>0</v>
      </c>
      <c r="B8" s="99">
        <f ca="1">INDIRECT("Inscriptions!D9")</f>
        <v>0</v>
      </c>
      <c r="C8" s="99">
        <f ca="1">INDIRECT("Inscriptions!E9")</f>
        <v>0</v>
      </c>
      <c r="D8" s="99">
        <f ca="1">INDIRECT("Inscriptions!G9")</f>
        <v>0</v>
      </c>
      <c r="E8" s="99">
        <f ca="1">INDIRECT("Inscriptions!H9")</f>
        <v>0</v>
      </c>
      <c r="F8" s="99">
        <f ca="1">INDIRECT("Inscriptions!J9")</f>
        <v>0</v>
      </c>
      <c r="G8" s="99">
        <f ca="1">INDIRECT("Inscriptions!K9")</f>
        <v>0</v>
      </c>
      <c r="H8" s="99">
        <f ca="1">INDIRECT("Inscriptions!L9")</f>
        <v>0</v>
      </c>
      <c r="I8" s="105">
        <f ca="1">INDIRECT("Inscriptions!M9")</f>
        <v>0</v>
      </c>
      <c r="J8" s="28" t="e">
        <f>#REF!</f>
        <v>#REF!</v>
      </c>
      <c r="K8" s="28" t="e">
        <f t="shared" si="1"/>
        <v>#REF!</v>
      </c>
      <c r="L8" s="29">
        <f>Inscriptions!$I$1</f>
        <v>0</v>
      </c>
      <c r="M8" s="3" t="e">
        <f>#REF!</f>
        <v>#REF!</v>
      </c>
      <c r="N8" s="3" t="e">
        <f>#REF!</f>
        <v>#REF!</v>
      </c>
      <c r="O8" s="111" t="e">
        <f>INT(#REF!)*24+((#REF!)-INT(#REF!))*24</f>
        <v>#REF!</v>
      </c>
      <c r="P8" s="111" t="e">
        <f>INT(#REF!)*24+((#REF!)-INT(#REF!))*24</f>
        <v>#REF!</v>
      </c>
      <c r="Q8" s="111" t="e">
        <f>INT(#REF!)*24+((#REF!)-INT(#REF!))*24</f>
        <v>#REF!</v>
      </c>
      <c r="R8" s="111" t="e">
        <f>INT(#REF!)*24+((#REF!)-INT(#REF!))*24</f>
        <v>#REF!</v>
      </c>
      <c r="S8" s="111" t="e">
        <f>INT(#REF!)*24+((#REF!)-INT(#REF!))*24</f>
        <v>#REF!</v>
      </c>
      <c r="T8" s="111" t="e">
        <f>INT(#REF!)*24+((#REF!)-INT(#REF!))*24</f>
        <v>#REF!</v>
      </c>
      <c r="U8" s="111" t="e">
        <f t="shared" si="0"/>
        <v>#REF!</v>
      </c>
      <c r="V8" s="21" t="e">
        <f>#REF!</f>
        <v>#REF!</v>
      </c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</row>
    <row r="9" spans="1:59" s="22" customFormat="1" ht="30" customHeight="1" x14ac:dyDescent="0.25">
      <c r="A9" s="145">
        <f ca="1">INDIRECT("Inscriptions!C9")</f>
        <v>0</v>
      </c>
      <c r="B9" s="99">
        <f ca="1">INDIRECT("Inscriptions!D10")</f>
        <v>0</v>
      </c>
      <c r="C9" s="99">
        <f ca="1">INDIRECT("Inscriptions!E9")</f>
        <v>0</v>
      </c>
      <c r="D9" s="99">
        <f ca="1">INDIRECT("Inscriptions!G9")</f>
        <v>0</v>
      </c>
      <c r="E9" s="99">
        <f ca="1">INDIRECT("Inscriptions!H9")</f>
        <v>0</v>
      </c>
      <c r="F9" s="99">
        <f ca="1">INDIRECT("Inscriptions!J9")</f>
        <v>0</v>
      </c>
      <c r="G9" s="99">
        <f ca="1">INDIRECT("Inscriptions!K9")</f>
        <v>0</v>
      </c>
      <c r="H9" s="99">
        <f ca="1">INDIRECT("Inscriptions!L9")</f>
        <v>0</v>
      </c>
      <c r="I9" s="105">
        <f ca="1">INDIRECT("Inscriptions!M9")</f>
        <v>0</v>
      </c>
      <c r="J9" s="28" t="e">
        <f>#REF!</f>
        <v>#REF!</v>
      </c>
      <c r="K9" s="28" t="e">
        <f t="shared" si="1"/>
        <v>#REF!</v>
      </c>
      <c r="L9" s="29">
        <f>Inscriptions!$I$1</f>
        <v>0</v>
      </c>
      <c r="M9" s="3" t="e">
        <f>#REF!</f>
        <v>#REF!</v>
      </c>
      <c r="N9" s="3" t="e">
        <f>#REF!</f>
        <v>#REF!</v>
      </c>
      <c r="O9" s="111" t="e">
        <f>INT(#REF!)*24+((#REF!)-INT(#REF!))*24</f>
        <v>#REF!</v>
      </c>
      <c r="P9" s="111" t="e">
        <f>INT(#REF!)*24+((#REF!)-INT(#REF!))*24</f>
        <v>#REF!</v>
      </c>
      <c r="Q9" s="111" t="e">
        <f>INT(#REF!)*24+((#REF!)-INT(#REF!))*24</f>
        <v>#REF!</v>
      </c>
      <c r="R9" s="111" t="e">
        <f>INT(#REF!)*24+((#REF!)-INT(#REF!))*24</f>
        <v>#REF!</v>
      </c>
      <c r="S9" s="111" t="e">
        <f>INT(#REF!)*24+((#REF!)-INT(#REF!))*24</f>
        <v>#REF!</v>
      </c>
      <c r="T9" s="111" t="e">
        <f>INT(#REF!)*24+((#REF!)-INT(#REF!))*24</f>
        <v>#REF!</v>
      </c>
      <c r="U9" s="111" t="e">
        <f t="shared" si="0"/>
        <v>#REF!</v>
      </c>
      <c r="V9" s="21" t="e">
        <f>#REF!</f>
        <v>#REF!</v>
      </c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</row>
    <row r="10" spans="1:59" s="20" customFormat="1" ht="30" customHeight="1" x14ac:dyDescent="0.25">
      <c r="A10" s="145">
        <f ca="1">INDIRECT("Inscriptions!C11")</f>
        <v>0</v>
      </c>
      <c r="B10" s="99">
        <f ca="1">INDIRECT("Inscriptions!D11")</f>
        <v>0</v>
      </c>
      <c r="C10" s="99">
        <f ca="1">INDIRECT("Inscriptions!E11")</f>
        <v>0</v>
      </c>
      <c r="D10" s="99">
        <f ca="1">INDIRECT("Inscriptions!G11")</f>
        <v>0</v>
      </c>
      <c r="E10" s="99">
        <f ca="1">INDIRECT("Inscriptions!H11")</f>
        <v>0</v>
      </c>
      <c r="F10" s="99">
        <f ca="1">INDIRECT("Inscriptions!J11")</f>
        <v>0</v>
      </c>
      <c r="G10" s="99">
        <f ca="1">INDIRECT("Inscriptions!K11")</f>
        <v>0</v>
      </c>
      <c r="H10" s="99">
        <f ca="1">INDIRECT("Inscriptions!L11")</f>
        <v>0</v>
      </c>
      <c r="I10" s="105">
        <f ca="1">INDIRECT("Inscriptions!M11")</f>
        <v>0</v>
      </c>
      <c r="J10" s="28" t="e">
        <f>#REF!</f>
        <v>#REF!</v>
      </c>
      <c r="K10" s="28" t="e">
        <f t="shared" si="1"/>
        <v>#REF!</v>
      </c>
      <c r="L10" s="29">
        <f>Inscriptions!$I$1</f>
        <v>0</v>
      </c>
      <c r="M10" s="29" t="e">
        <f>#REF!</f>
        <v>#REF!</v>
      </c>
      <c r="N10" s="29" t="e">
        <f>#REF!</f>
        <v>#REF!</v>
      </c>
      <c r="O10" s="110" t="e">
        <f>INT(#REF!)*24+((#REF!)-INT(#REF!))*24</f>
        <v>#REF!</v>
      </c>
      <c r="P10" s="110" t="e">
        <f>INT(#REF!)*24+((#REF!)-INT(#REF!))*24</f>
        <v>#REF!</v>
      </c>
      <c r="Q10" s="110" t="e">
        <f>INT(#REF!)*24+((#REF!)-INT(#REF!))*24</f>
        <v>#REF!</v>
      </c>
      <c r="R10" s="110" t="e">
        <f>INT(#REF!)*24+((#REF!)-INT(#REF!))*24</f>
        <v>#REF!</v>
      </c>
      <c r="S10" s="110" t="e">
        <f>INT(#REF!)*24+((#REF!)-INT(#REF!))*24</f>
        <v>#REF!</v>
      </c>
      <c r="T10" s="110" t="e">
        <f>INT(#REF!)*24+((#REF!)-INT(#REF!))*24</f>
        <v>#REF!</v>
      </c>
      <c r="U10" s="110" t="e">
        <f t="shared" si="0"/>
        <v>#REF!</v>
      </c>
      <c r="V10" s="19" t="e">
        <f>#REF!</f>
        <v>#REF!</v>
      </c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</row>
    <row r="11" spans="1:59" s="20" customFormat="1" ht="30" customHeight="1" x14ac:dyDescent="0.25">
      <c r="A11" s="145">
        <f ca="1">INDIRECT("Inscriptions!C11")</f>
        <v>0</v>
      </c>
      <c r="B11" s="99">
        <f ca="1">INDIRECT("Inscriptions!D12")</f>
        <v>0</v>
      </c>
      <c r="C11" s="99">
        <f ca="1">INDIRECT("Inscriptions!E11")</f>
        <v>0</v>
      </c>
      <c r="D11" s="99">
        <f ca="1">INDIRECT("Inscriptions!G11")</f>
        <v>0</v>
      </c>
      <c r="E11" s="99">
        <f ca="1">INDIRECT("Inscriptions!H11")</f>
        <v>0</v>
      </c>
      <c r="F11" s="99">
        <f ca="1">INDIRECT("Inscriptions!J11")</f>
        <v>0</v>
      </c>
      <c r="G11" s="99">
        <f ca="1">INDIRECT("Inscriptions!K11")</f>
        <v>0</v>
      </c>
      <c r="H11" s="99">
        <f ca="1">INDIRECT("Inscriptions!L11")</f>
        <v>0</v>
      </c>
      <c r="I11" s="105">
        <f ca="1">INDIRECT("Inscriptions!M11")</f>
        <v>0</v>
      </c>
      <c r="J11" s="28" t="e">
        <f>#REF!</f>
        <v>#REF!</v>
      </c>
      <c r="K11" s="28" t="e">
        <f t="shared" si="1"/>
        <v>#REF!</v>
      </c>
      <c r="L11" s="29">
        <f>Inscriptions!$I$1</f>
        <v>0</v>
      </c>
      <c r="M11" s="29" t="e">
        <f>#REF!</f>
        <v>#REF!</v>
      </c>
      <c r="N11" s="29" t="e">
        <f>#REF!</f>
        <v>#REF!</v>
      </c>
      <c r="O11" s="110" t="e">
        <f>INT(#REF!)*24+((#REF!)-INT(#REF!))*24</f>
        <v>#REF!</v>
      </c>
      <c r="P11" s="110" t="e">
        <f>INT(#REF!)*24+((#REF!)-INT(#REF!))*24</f>
        <v>#REF!</v>
      </c>
      <c r="Q11" s="110" t="e">
        <f>INT(#REF!)*24+((#REF!)-INT(#REF!))*24</f>
        <v>#REF!</v>
      </c>
      <c r="R11" s="110" t="e">
        <f>INT(#REF!)*24+((#REF!)-INT(#REF!))*24</f>
        <v>#REF!</v>
      </c>
      <c r="S11" s="110" t="e">
        <f>INT(#REF!)*24+((#REF!)-INT(#REF!))*24</f>
        <v>#REF!</v>
      </c>
      <c r="T11" s="110" t="e">
        <f>INT(#REF!)*24+((#REF!)-INT(#REF!))*24</f>
        <v>#REF!</v>
      </c>
      <c r="U11" s="110" t="e">
        <f t="shared" si="0"/>
        <v>#REF!</v>
      </c>
      <c r="V11" s="19" t="e">
        <f>#REF!</f>
        <v>#REF!</v>
      </c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</row>
    <row r="12" spans="1:59" s="22" customFormat="1" ht="30" customHeight="1" x14ac:dyDescent="0.25">
      <c r="A12" s="146">
        <f ca="1">INDIRECT("Inscriptions!C13")</f>
        <v>0</v>
      </c>
      <c r="B12" s="101">
        <f ca="1">INDIRECT("Inscriptions!D13")</f>
        <v>0</v>
      </c>
      <c r="C12" s="101">
        <f ca="1">INDIRECT("Inscriptions!E13")</f>
        <v>0</v>
      </c>
      <c r="D12" s="101">
        <f ca="1">INDIRECT("Inscriptions!G13")</f>
        <v>0</v>
      </c>
      <c r="E12" s="101">
        <f ca="1">INDIRECT("Inscriptions!H13")</f>
        <v>0</v>
      </c>
      <c r="F12" s="101">
        <f ca="1">INDIRECT("Inscriptions!J13")</f>
        <v>0</v>
      </c>
      <c r="G12" s="101">
        <f ca="1">INDIRECT("Inscriptions!K13")</f>
        <v>0</v>
      </c>
      <c r="H12" s="101">
        <f ca="1">INDIRECT("Inscriptions!L13")</f>
        <v>0</v>
      </c>
      <c r="I12" s="105">
        <f ca="1">INDIRECT("Inscriptions!M13")</f>
        <v>0</v>
      </c>
      <c r="J12" s="28" t="e">
        <f>#REF!</f>
        <v>#REF!</v>
      </c>
      <c r="K12" s="28" t="e">
        <f t="shared" si="1"/>
        <v>#REF!</v>
      </c>
      <c r="L12" s="29">
        <f>Inscriptions!$I$1</f>
        <v>0</v>
      </c>
      <c r="M12" s="3" t="e">
        <f>#REF!</f>
        <v>#REF!</v>
      </c>
      <c r="N12" s="3" t="e">
        <f>#REF!</f>
        <v>#REF!</v>
      </c>
      <c r="O12" s="111" t="e">
        <f>INT(#REF!)*24+((#REF!)-INT(#REF!))*24</f>
        <v>#REF!</v>
      </c>
      <c r="P12" s="111" t="e">
        <f>INT(#REF!)*24+((#REF!)-INT(#REF!))*24</f>
        <v>#REF!</v>
      </c>
      <c r="Q12" s="111" t="e">
        <f>INT(#REF!)*24+((#REF!)-INT(#REF!))*24</f>
        <v>#REF!</v>
      </c>
      <c r="R12" s="111" t="e">
        <f>INT(#REF!)*24+((#REF!)-INT(#REF!))*24</f>
        <v>#REF!</v>
      </c>
      <c r="S12" s="111" t="e">
        <f>INT(#REF!)*24+((#REF!)-INT(#REF!))*24</f>
        <v>#REF!</v>
      </c>
      <c r="T12" s="111" t="e">
        <f>INT(#REF!)*24+((#REF!)-INT(#REF!))*24</f>
        <v>#REF!</v>
      </c>
      <c r="U12" s="111" t="e">
        <f t="shared" si="0"/>
        <v>#REF!</v>
      </c>
      <c r="V12" s="21" t="e">
        <f>#REF!</f>
        <v>#REF!</v>
      </c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</row>
    <row r="13" spans="1:59" s="22" customFormat="1" ht="30" customHeight="1" x14ac:dyDescent="0.25">
      <c r="A13" s="146">
        <f ca="1">INDIRECT("Inscriptions!C13")</f>
        <v>0</v>
      </c>
      <c r="B13" s="101">
        <f ca="1">INDIRECT("Inscriptions!D14")</f>
        <v>0</v>
      </c>
      <c r="C13" s="101">
        <f ca="1">INDIRECT("Inscriptions!E13")</f>
        <v>0</v>
      </c>
      <c r="D13" s="101">
        <f ca="1">INDIRECT("Inscriptions!G13")</f>
        <v>0</v>
      </c>
      <c r="E13" s="101">
        <f ca="1">INDIRECT("Inscriptions!H13")</f>
        <v>0</v>
      </c>
      <c r="F13" s="101">
        <f ca="1">INDIRECT("Inscriptions!J13")</f>
        <v>0</v>
      </c>
      <c r="G13" s="101">
        <f ca="1">INDIRECT("Inscriptions!K13")</f>
        <v>0</v>
      </c>
      <c r="H13" s="101">
        <f ca="1">INDIRECT("Inscriptions!L13")</f>
        <v>0</v>
      </c>
      <c r="I13" s="105">
        <f ca="1">INDIRECT("Inscriptions!M13")</f>
        <v>0</v>
      </c>
      <c r="J13" s="28" t="e">
        <f>#REF!</f>
        <v>#REF!</v>
      </c>
      <c r="K13" s="28" t="e">
        <f t="shared" si="1"/>
        <v>#REF!</v>
      </c>
      <c r="L13" s="29">
        <f>Inscriptions!$I$1</f>
        <v>0</v>
      </c>
      <c r="M13" s="3" t="e">
        <f>#REF!</f>
        <v>#REF!</v>
      </c>
      <c r="N13" s="3" t="e">
        <f>#REF!</f>
        <v>#REF!</v>
      </c>
      <c r="O13" s="111" t="e">
        <f>INT(#REF!)*24+((#REF!)-INT(#REF!))*24</f>
        <v>#REF!</v>
      </c>
      <c r="P13" s="111" t="e">
        <f>INT(#REF!)*24+((#REF!)-INT(#REF!))*24</f>
        <v>#REF!</v>
      </c>
      <c r="Q13" s="111" t="e">
        <f>INT(#REF!)*24+((#REF!)-INT(#REF!))*24</f>
        <v>#REF!</v>
      </c>
      <c r="R13" s="111" t="e">
        <f>INT(#REF!)*24+((#REF!)-INT(#REF!))*24</f>
        <v>#REF!</v>
      </c>
      <c r="S13" s="111" t="e">
        <f>INT(#REF!)*24+((#REF!)-INT(#REF!))*24</f>
        <v>#REF!</v>
      </c>
      <c r="T13" s="111" t="e">
        <f>INT(#REF!)*24+((#REF!)-INT(#REF!))*24</f>
        <v>#REF!</v>
      </c>
      <c r="U13" s="111" t="e">
        <f t="shared" si="0"/>
        <v>#REF!</v>
      </c>
      <c r="V13" s="21" t="e">
        <f>#REF!</f>
        <v>#REF!</v>
      </c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</row>
    <row r="14" spans="1:59" s="20" customFormat="1" ht="30" customHeight="1" x14ac:dyDescent="0.25">
      <c r="A14" s="145">
        <f ca="1">INDIRECT("Inscriptions!C15")</f>
        <v>0</v>
      </c>
      <c r="B14" s="99">
        <f ca="1">INDIRECT("Inscriptions!D15")</f>
        <v>0</v>
      </c>
      <c r="C14" s="99">
        <f ca="1">INDIRECT("Inscriptions!E15")</f>
        <v>0</v>
      </c>
      <c r="D14" s="99">
        <f ca="1">INDIRECT("Inscriptions!G15")</f>
        <v>0</v>
      </c>
      <c r="E14" s="99">
        <f ca="1">INDIRECT("Inscriptions!H15")</f>
        <v>0</v>
      </c>
      <c r="F14" s="99">
        <f ca="1">INDIRECT("Inscriptions!J15")</f>
        <v>0</v>
      </c>
      <c r="G14" s="99">
        <f ca="1">INDIRECT("Inscriptions!K15")</f>
        <v>0</v>
      </c>
      <c r="H14" s="99">
        <f ca="1">INDIRECT("Inscriptions!L15")</f>
        <v>0</v>
      </c>
      <c r="I14" s="105">
        <f ca="1">INDIRECT("Inscriptions!M15")</f>
        <v>0</v>
      </c>
      <c r="J14" s="28" t="e">
        <f>#REF!</f>
        <v>#REF!</v>
      </c>
      <c r="K14" s="28" t="e">
        <f t="shared" si="1"/>
        <v>#REF!</v>
      </c>
      <c r="L14" s="29">
        <f>Inscriptions!$I$1</f>
        <v>0</v>
      </c>
      <c r="M14" s="29" t="e">
        <f>#REF!</f>
        <v>#REF!</v>
      </c>
      <c r="N14" s="29" t="e">
        <f>#REF!</f>
        <v>#REF!</v>
      </c>
      <c r="O14" s="110" t="e">
        <f>INT(#REF!)*24+((#REF!)-INT(#REF!))*24</f>
        <v>#REF!</v>
      </c>
      <c r="P14" s="110" t="e">
        <f>INT(#REF!)*24+((#REF!)-INT(#REF!))*24</f>
        <v>#REF!</v>
      </c>
      <c r="Q14" s="110" t="e">
        <f>INT(#REF!)*24+((#REF!)-INT(#REF!))*24</f>
        <v>#REF!</v>
      </c>
      <c r="R14" s="110" t="e">
        <f>INT(#REF!)*24+((#REF!)-INT(#REF!))*24</f>
        <v>#REF!</v>
      </c>
      <c r="S14" s="110" t="e">
        <f>INT(#REF!)*24+((#REF!)-INT(#REF!))*24</f>
        <v>#REF!</v>
      </c>
      <c r="T14" s="110" t="e">
        <f>INT(#REF!)*24+((#REF!)-INT(#REF!))*24</f>
        <v>#REF!</v>
      </c>
      <c r="U14" s="110" t="e">
        <f t="shared" si="0"/>
        <v>#REF!</v>
      </c>
      <c r="V14" s="19" t="e">
        <f>#REF!</f>
        <v>#REF!</v>
      </c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</row>
    <row r="15" spans="1:59" s="20" customFormat="1" ht="30" customHeight="1" x14ac:dyDescent="0.25">
      <c r="A15" s="145">
        <f ca="1">INDIRECT("Inscriptions!C15")</f>
        <v>0</v>
      </c>
      <c r="B15" s="99">
        <f ca="1">INDIRECT("Inscriptions!D16")</f>
        <v>0</v>
      </c>
      <c r="C15" s="99">
        <f ca="1">INDIRECT("Inscriptions!E15")</f>
        <v>0</v>
      </c>
      <c r="D15" s="99">
        <f ca="1">INDIRECT("Inscriptions!G15")</f>
        <v>0</v>
      </c>
      <c r="E15" s="99">
        <f ca="1">INDIRECT("Inscriptions!H15")</f>
        <v>0</v>
      </c>
      <c r="F15" s="99">
        <f ca="1">INDIRECT("Inscriptions!J15")</f>
        <v>0</v>
      </c>
      <c r="G15" s="99">
        <f ca="1">INDIRECT("Inscriptions!K15")</f>
        <v>0</v>
      </c>
      <c r="H15" s="99">
        <f ca="1">INDIRECT("Inscriptions!L15")</f>
        <v>0</v>
      </c>
      <c r="I15" s="105">
        <f ca="1">INDIRECT("Inscriptions!M15")</f>
        <v>0</v>
      </c>
      <c r="J15" s="28" t="e">
        <f>#REF!</f>
        <v>#REF!</v>
      </c>
      <c r="K15" s="28" t="e">
        <f t="shared" si="1"/>
        <v>#REF!</v>
      </c>
      <c r="L15" s="29">
        <f>Inscriptions!$I$1</f>
        <v>0</v>
      </c>
      <c r="M15" s="29" t="e">
        <f>#REF!</f>
        <v>#REF!</v>
      </c>
      <c r="N15" s="29" t="e">
        <f>#REF!</f>
        <v>#REF!</v>
      </c>
      <c r="O15" s="110" t="e">
        <f>INT(#REF!)*24+((#REF!)-INT(#REF!))*24</f>
        <v>#REF!</v>
      </c>
      <c r="P15" s="110" t="e">
        <f>INT(#REF!)*24+((#REF!)-INT(#REF!))*24</f>
        <v>#REF!</v>
      </c>
      <c r="Q15" s="110" t="e">
        <f>INT(#REF!)*24+((#REF!)-INT(#REF!))*24</f>
        <v>#REF!</v>
      </c>
      <c r="R15" s="110" t="e">
        <f>INT(#REF!)*24+((#REF!)-INT(#REF!))*24</f>
        <v>#REF!</v>
      </c>
      <c r="S15" s="110" t="e">
        <f>INT(#REF!)*24+((#REF!)-INT(#REF!))*24</f>
        <v>#REF!</v>
      </c>
      <c r="T15" s="110" t="e">
        <f>INT(#REF!)*24+((#REF!)-INT(#REF!))*24</f>
        <v>#REF!</v>
      </c>
      <c r="U15" s="110" t="e">
        <f t="shared" si="0"/>
        <v>#REF!</v>
      </c>
      <c r="V15" s="19" t="e">
        <f>#REF!</f>
        <v>#REF!</v>
      </c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</row>
    <row r="16" spans="1:59" s="22" customFormat="1" ht="30" customHeight="1" x14ac:dyDescent="0.25">
      <c r="A16" s="145">
        <f ca="1">INDIRECT("Inscriptions!C17")</f>
        <v>0</v>
      </c>
      <c r="B16" s="99">
        <f ca="1">INDIRECT("Inscriptions!D17")</f>
        <v>0</v>
      </c>
      <c r="C16" s="99">
        <f ca="1">INDIRECT("Inscriptions!E17")</f>
        <v>0</v>
      </c>
      <c r="D16" s="99">
        <f ca="1">INDIRECT("Inscriptions!G17")</f>
        <v>0</v>
      </c>
      <c r="E16" s="99">
        <f ca="1">INDIRECT("Inscriptions!H17")</f>
        <v>0</v>
      </c>
      <c r="F16" s="99">
        <f ca="1">INDIRECT("Inscriptions!J17")</f>
        <v>0</v>
      </c>
      <c r="G16" s="99">
        <f ca="1">INDIRECT("Inscriptions!K17")</f>
        <v>0</v>
      </c>
      <c r="H16" s="99">
        <f ca="1">INDIRECT("Inscriptions!L17")</f>
        <v>0</v>
      </c>
      <c r="I16" s="105">
        <f ca="1">INDIRECT("Inscriptions!M17")</f>
        <v>0</v>
      </c>
      <c r="J16" s="28" t="e">
        <f>#REF!</f>
        <v>#REF!</v>
      </c>
      <c r="K16" s="28" t="e">
        <f t="shared" si="1"/>
        <v>#REF!</v>
      </c>
      <c r="L16" s="29">
        <f>Inscriptions!$I$1</f>
        <v>0</v>
      </c>
      <c r="M16" s="3" t="e">
        <f>#REF!</f>
        <v>#REF!</v>
      </c>
      <c r="N16" s="29" t="e">
        <f>#REF!</f>
        <v>#REF!</v>
      </c>
      <c r="O16" s="111" t="e">
        <f>INT(#REF!)*24+((#REF!)-INT(#REF!))*24</f>
        <v>#REF!</v>
      </c>
      <c r="P16" s="111" t="e">
        <f>INT(#REF!)*24+((#REF!)-INT(#REF!))*24</f>
        <v>#REF!</v>
      </c>
      <c r="Q16" s="111" t="e">
        <f>INT(#REF!)*24+((#REF!)-INT(#REF!))*24</f>
        <v>#REF!</v>
      </c>
      <c r="R16" s="111" t="e">
        <f>INT(#REF!)*24+((#REF!)-INT(#REF!))*24</f>
        <v>#REF!</v>
      </c>
      <c r="S16" s="111" t="e">
        <f>INT(#REF!)*24+((#REF!)-INT(#REF!))*24</f>
        <v>#REF!</v>
      </c>
      <c r="T16" s="111" t="e">
        <f>INT(#REF!)*24+((#REF!)-INT(#REF!))*24</f>
        <v>#REF!</v>
      </c>
      <c r="U16" s="111" t="e">
        <f t="shared" si="0"/>
        <v>#REF!</v>
      </c>
      <c r="V16" s="21" t="e">
        <f>#REF!</f>
        <v>#REF!</v>
      </c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</row>
    <row r="17" spans="1:59" s="22" customFormat="1" ht="30" customHeight="1" x14ac:dyDescent="0.25">
      <c r="A17" s="145">
        <f ca="1">INDIRECT("Inscriptions!C17")</f>
        <v>0</v>
      </c>
      <c r="B17" s="99">
        <f ca="1">INDIRECT("Inscriptions!D18")</f>
        <v>0</v>
      </c>
      <c r="C17" s="99">
        <f ca="1">INDIRECT("Inscriptions!E17")</f>
        <v>0</v>
      </c>
      <c r="D17" s="99">
        <f ca="1">INDIRECT("Inscriptions!G17")</f>
        <v>0</v>
      </c>
      <c r="E17" s="99">
        <f ca="1">INDIRECT("Inscriptions!H17")</f>
        <v>0</v>
      </c>
      <c r="F17" s="99">
        <f ca="1">INDIRECT("Inscriptions!J17")</f>
        <v>0</v>
      </c>
      <c r="G17" s="99">
        <f ca="1">INDIRECT("Inscriptions!K17")</f>
        <v>0</v>
      </c>
      <c r="H17" s="99">
        <f ca="1">INDIRECT("Inscriptions!L17")</f>
        <v>0</v>
      </c>
      <c r="I17" s="105">
        <f ca="1">INDIRECT("Inscriptions!M17")</f>
        <v>0</v>
      </c>
      <c r="J17" s="28" t="e">
        <f>#REF!</f>
        <v>#REF!</v>
      </c>
      <c r="K17" s="28" t="e">
        <f t="shared" si="1"/>
        <v>#REF!</v>
      </c>
      <c r="L17" s="29">
        <f>Inscriptions!$I$1</f>
        <v>0</v>
      </c>
      <c r="M17" s="3" t="e">
        <f>#REF!</f>
        <v>#REF!</v>
      </c>
      <c r="N17" s="3" t="e">
        <f>#REF!</f>
        <v>#REF!</v>
      </c>
      <c r="O17" s="111" t="e">
        <f>INT(#REF!)*24+((#REF!)-INT(#REF!))*24</f>
        <v>#REF!</v>
      </c>
      <c r="P17" s="111" t="e">
        <f>INT(#REF!)*24+((#REF!)-INT(#REF!))*24</f>
        <v>#REF!</v>
      </c>
      <c r="Q17" s="111" t="e">
        <f>INT(#REF!)*24+((#REF!)-INT(#REF!))*24</f>
        <v>#REF!</v>
      </c>
      <c r="R17" s="111" t="e">
        <f>INT(#REF!)*24+((#REF!)-INT(#REF!))*24</f>
        <v>#REF!</v>
      </c>
      <c r="S17" s="111" t="e">
        <f>INT(#REF!)*24+((#REF!)-INT(#REF!))*24</f>
        <v>#REF!</v>
      </c>
      <c r="T17" s="111" t="e">
        <f>INT(#REF!)*24+((#REF!)-INT(#REF!))*24</f>
        <v>#REF!</v>
      </c>
      <c r="U17" s="111" t="e">
        <f t="shared" si="0"/>
        <v>#REF!</v>
      </c>
      <c r="V17" s="21" t="e">
        <f>#REF!</f>
        <v>#REF!</v>
      </c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</row>
    <row r="18" spans="1:59" s="20" customFormat="1" ht="30" customHeight="1" x14ac:dyDescent="0.25">
      <c r="A18" s="145">
        <f ca="1">INDIRECT("Inscriptions!C19")</f>
        <v>0</v>
      </c>
      <c r="B18" s="99">
        <f ca="1">INDIRECT("Inscriptions!D19")</f>
        <v>0</v>
      </c>
      <c r="C18" s="99">
        <f ca="1">INDIRECT("Inscriptions!E19")</f>
        <v>0</v>
      </c>
      <c r="D18" s="99">
        <f ca="1">INDIRECT("Inscriptions!G19")</f>
        <v>0</v>
      </c>
      <c r="E18" s="99">
        <f ca="1">INDIRECT("Inscriptions!H19")</f>
        <v>0</v>
      </c>
      <c r="F18" s="99">
        <f ca="1">INDIRECT("Inscriptions!J19")</f>
        <v>0</v>
      </c>
      <c r="G18" s="99">
        <f ca="1">INDIRECT("Inscriptions!K19")</f>
        <v>0</v>
      </c>
      <c r="H18" s="99">
        <f ca="1">INDIRECT("Inscriptions!L19")</f>
        <v>0</v>
      </c>
      <c r="I18" s="105">
        <f ca="1">INDIRECT("Inscriptions!M19")</f>
        <v>0</v>
      </c>
      <c r="J18" s="28" t="e">
        <f>#REF!</f>
        <v>#REF!</v>
      </c>
      <c r="K18" s="28" t="e">
        <f t="shared" si="1"/>
        <v>#REF!</v>
      </c>
      <c r="L18" s="29">
        <f>Inscriptions!$I$1</f>
        <v>0</v>
      </c>
      <c r="M18" s="29" t="e">
        <f>#REF!</f>
        <v>#REF!</v>
      </c>
      <c r="N18" s="29" t="e">
        <f>#REF!</f>
        <v>#REF!</v>
      </c>
      <c r="O18" s="110" t="e">
        <f>INT(#REF!)*24+((#REF!)-INT(#REF!))*24</f>
        <v>#REF!</v>
      </c>
      <c r="P18" s="110" t="e">
        <f>INT(#REF!)*24+((#REF!)-INT(#REF!))*24</f>
        <v>#REF!</v>
      </c>
      <c r="Q18" s="110" t="e">
        <f>INT(#REF!)*24+((#REF!)-INT(#REF!))*24</f>
        <v>#REF!</v>
      </c>
      <c r="R18" s="110" t="e">
        <f>INT(#REF!)*24+((#REF!)-INT(#REF!))*24</f>
        <v>#REF!</v>
      </c>
      <c r="S18" s="110" t="e">
        <f>INT(#REF!)*24+((#REF!)-INT(#REF!))*24</f>
        <v>#REF!</v>
      </c>
      <c r="T18" s="110" t="e">
        <f>INT(#REF!)*24+((#REF!)-INT(#REF!))*24</f>
        <v>#REF!</v>
      </c>
      <c r="U18" s="110" t="e">
        <f t="shared" si="0"/>
        <v>#REF!</v>
      </c>
      <c r="V18" s="19" t="e">
        <f>#REF!</f>
        <v>#REF!</v>
      </c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</row>
    <row r="19" spans="1:59" s="20" customFormat="1" ht="30" customHeight="1" x14ac:dyDescent="0.25">
      <c r="A19" s="145">
        <f ca="1">INDIRECT("Inscriptions!C19")</f>
        <v>0</v>
      </c>
      <c r="B19" s="99">
        <f ca="1">INDIRECT("Inscriptions!D20")</f>
        <v>0</v>
      </c>
      <c r="C19" s="99">
        <f ca="1">INDIRECT("Inscriptions!E19")</f>
        <v>0</v>
      </c>
      <c r="D19" s="99">
        <f ca="1">INDIRECT("Inscriptions!G19")</f>
        <v>0</v>
      </c>
      <c r="E19" s="99">
        <f ca="1">INDIRECT("Inscriptions!H19")</f>
        <v>0</v>
      </c>
      <c r="F19" s="99">
        <f ca="1">INDIRECT("Inscriptions!J19")</f>
        <v>0</v>
      </c>
      <c r="G19" s="99">
        <f ca="1">INDIRECT("Inscriptions!K19")</f>
        <v>0</v>
      </c>
      <c r="H19" s="99">
        <f ca="1">INDIRECT("Inscriptions!L19")</f>
        <v>0</v>
      </c>
      <c r="I19" s="105">
        <f ca="1">INDIRECT("Inscriptions!M19")</f>
        <v>0</v>
      </c>
      <c r="J19" s="28" t="e">
        <f>#REF!</f>
        <v>#REF!</v>
      </c>
      <c r="K19" s="28" t="e">
        <f t="shared" si="1"/>
        <v>#REF!</v>
      </c>
      <c r="L19" s="29">
        <f>Inscriptions!$I$1</f>
        <v>0</v>
      </c>
      <c r="M19" s="29" t="e">
        <f>#REF!</f>
        <v>#REF!</v>
      </c>
      <c r="N19" s="29" t="e">
        <f>#REF!</f>
        <v>#REF!</v>
      </c>
      <c r="O19" s="110" t="e">
        <f>INT(#REF!)*24+((#REF!)-INT(#REF!))*24</f>
        <v>#REF!</v>
      </c>
      <c r="P19" s="110" t="e">
        <f>INT(#REF!)*24+((#REF!)-INT(#REF!))*24</f>
        <v>#REF!</v>
      </c>
      <c r="Q19" s="110" t="e">
        <f>INT(#REF!)*24+((#REF!)-INT(#REF!))*24</f>
        <v>#REF!</v>
      </c>
      <c r="R19" s="110" t="e">
        <f>INT(#REF!)*24+((#REF!)-INT(#REF!))*24</f>
        <v>#REF!</v>
      </c>
      <c r="S19" s="110" t="e">
        <f>INT(#REF!)*24+((#REF!)-INT(#REF!))*24</f>
        <v>#REF!</v>
      </c>
      <c r="T19" s="110" t="e">
        <f>INT(#REF!)*24+((#REF!)-INT(#REF!))*24</f>
        <v>#REF!</v>
      </c>
      <c r="U19" s="110" t="e">
        <f t="shared" si="0"/>
        <v>#REF!</v>
      </c>
      <c r="V19" s="19" t="e">
        <f>#REF!</f>
        <v>#REF!</v>
      </c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</row>
    <row r="20" spans="1:59" s="22" customFormat="1" ht="30" customHeight="1" x14ac:dyDescent="0.25">
      <c r="A20" s="145">
        <f ca="1">INDIRECT("Inscriptions!C21")</f>
        <v>0</v>
      </c>
      <c r="B20" s="99">
        <f ca="1">INDIRECT("Inscriptions!D21")</f>
        <v>0</v>
      </c>
      <c r="C20" s="99">
        <f ca="1">INDIRECT("Inscriptions!E21")</f>
        <v>0</v>
      </c>
      <c r="D20" s="99">
        <f ca="1">INDIRECT("Inscriptions!G21")</f>
        <v>0</v>
      </c>
      <c r="E20" s="99">
        <f ca="1">INDIRECT("Inscriptions!H21")</f>
        <v>0</v>
      </c>
      <c r="F20" s="99">
        <f ca="1">INDIRECT("Inscriptions!J21")</f>
        <v>0</v>
      </c>
      <c r="G20" s="99">
        <f ca="1">INDIRECT("Inscriptions!K21")</f>
        <v>0</v>
      </c>
      <c r="H20" s="99">
        <f ca="1">INDIRECT("Inscriptions!L21")</f>
        <v>0</v>
      </c>
      <c r="I20" s="105">
        <f ca="1">INDIRECT("Inscriptions!M21")</f>
        <v>0</v>
      </c>
      <c r="J20" s="28" t="e">
        <f>#REF!</f>
        <v>#REF!</v>
      </c>
      <c r="K20" s="28" t="e">
        <f t="shared" si="1"/>
        <v>#REF!</v>
      </c>
      <c r="L20" s="29">
        <f>Inscriptions!$I$1</f>
        <v>0</v>
      </c>
      <c r="M20" s="3" t="e">
        <f>#REF!</f>
        <v>#REF!</v>
      </c>
      <c r="N20" s="3" t="e">
        <f>#REF!</f>
        <v>#REF!</v>
      </c>
      <c r="O20" s="111" t="e">
        <f>INT(#REF!)*24+((#REF!)-INT(#REF!))*24</f>
        <v>#REF!</v>
      </c>
      <c r="P20" s="111" t="e">
        <f>INT(#REF!)*24+((#REF!)-INT(#REF!))*24</f>
        <v>#REF!</v>
      </c>
      <c r="Q20" s="111" t="e">
        <f>INT(#REF!)*24+((#REF!)-INT(#REF!))*24</f>
        <v>#REF!</v>
      </c>
      <c r="R20" s="111" t="e">
        <f>INT(#REF!)*24+((#REF!)-INT(#REF!))*24</f>
        <v>#REF!</v>
      </c>
      <c r="S20" s="111" t="e">
        <f>INT(#REF!)*24+((#REF!)-INT(#REF!))*24</f>
        <v>#REF!</v>
      </c>
      <c r="T20" s="111" t="e">
        <f>INT(#REF!)*24+((#REF!)-INT(#REF!))*24</f>
        <v>#REF!</v>
      </c>
      <c r="U20" s="111" t="e">
        <f t="shared" si="0"/>
        <v>#REF!</v>
      </c>
      <c r="V20" s="21" t="e">
        <f>#REF!</f>
        <v>#REF!</v>
      </c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</row>
    <row r="21" spans="1:59" s="22" customFormat="1" ht="30" customHeight="1" x14ac:dyDescent="0.25">
      <c r="A21" s="145">
        <f ca="1">INDIRECT("Inscriptions!C21")</f>
        <v>0</v>
      </c>
      <c r="B21" s="99">
        <f ca="1">INDIRECT("Inscriptions!D22")</f>
        <v>0</v>
      </c>
      <c r="C21" s="99">
        <f ca="1">INDIRECT("Inscriptions!E21")</f>
        <v>0</v>
      </c>
      <c r="D21" s="99">
        <f ca="1">INDIRECT("Inscriptions!G21")</f>
        <v>0</v>
      </c>
      <c r="E21" s="99">
        <f ca="1">INDIRECT("Inscriptions!H21")</f>
        <v>0</v>
      </c>
      <c r="F21" s="99">
        <f ca="1">INDIRECT("Inscriptions!J21")</f>
        <v>0</v>
      </c>
      <c r="G21" s="99">
        <f ca="1">INDIRECT("Inscriptions!K21")</f>
        <v>0</v>
      </c>
      <c r="H21" s="99">
        <f ca="1">INDIRECT("Inscriptions!L21")</f>
        <v>0</v>
      </c>
      <c r="I21" s="105">
        <f ca="1">INDIRECT("Inscriptions!M21")</f>
        <v>0</v>
      </c>
      <c r="J21" s="28" t="e">
        <f>#REF!</f>
        <v>#REF!</v>
      </c>
      <c r="K21" s="28" t="e">
        <f t="shared" si="1"/>
        <v>#REF!</v>
      </c>
      <c r="L21" s="29">
        <f>Inscriptions!$I$1</f>
        <v>0</v>
      </c>
      <c r="M21" s="3" t="e">
        <f>#REF!</f>
        <v>#REF!</v>
      </c>
      <c r="N21" s="3" t="e">
        <f>#REF!</f>
        <v>#REF!</v>
      </c>
      <c r="O21" s="111" t="e">
        <f>INT(#REF!)*24+((#REF!)-INT(#REF!))*24</f>
        <v>#REF!</v>
      </c>
      <c r="P21" s="111" t="e">
        <f>INT(#REF!)*24+((#REF!)-INT(#REF!))*24</f>
        <v>#REF!</v>
      </c>
      <c r="Q21" s="111" t="e">
        <f>INT(#REF!)*24+((#REF!)-INT(#REF!))*24</f>
        <v>#REF!</v>
      </c>
      <c r="R21" s="111" t="e">
        <f>INT(#REF!)*24+((#REF!)-INT(#REF!))*24</f>
        <v>#REF!</v>
      </c>
      <c r="S21" s="111" t="e">
        <f>INT(#REF!)*24+((#REF!)-INT(#REF!))*24</f>
        <v>#REF!</v>
      </c>
      <c r="T21" s="111" t="e">
        <f>INT(#REF!)*24+((#REF!)-INT(#REF!))*24</f>
        <v>#REF!</v>
      </c>
      <c r="U21" s="111" t="e">
        <f t="shared" si="0"/>
        <v>#REF!</v>
      </c>
      <c r="V21" s="21" t="e">
        <f>#REF!</f>
        <v>#REF!</v>
      </c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</row>
    <row r="22" spans="1:59" s="20" customFormat="1" ht="30" customHeight="1" x14ac:dyDescent="0.25">
      <c r="A22" s="145">
        <f ca="1">INDIRECT("Inscriptions!C23")</f>
        <v>0</v>
      </c>
      <c r="B22" s="99">
        <f ca="1">INDIRECT("Inscriptions!D23")</f>
        <v>0</v>
      </c>
      <c r="C22" s="99">
        <f ca="1">INDIRECT("Inscriptions!E23")</f>
        <v>0</v>
      </c>
      <c r="D22" s="99">
        <f ca="1">INDIRECT("Inscriptions!G23")</f>
        <v>0</v>
      </c>
      <c r="E22" s="99">
        <f ca="1">INDIRECT("Inscriptions!H23")</f>
        <v>0</v>
      </c>
      <c r="F22" s="99">
        <f ca="1">INDIRECT("Inscriptions!J23")</f>
        <v>0</v>
      </c>
      <c r="G22" s="99">
        <f ca="1">INDIRECT("Inscriptions!K23")</f>
        <v>0</v>
      </c>
      <c r="H22" s="99">
        <f ca="1">INDIRECT("Inscriptions!L23")</f>
        <v>0</v>
      </c>
      <c r="I22" s="105">
        <f ca="1">INDIRECT("Inscriptions!M23")</f>
        <v>0</v>
      </c>
      <c r="J22" s="28" t="e">
        <f>#REF!</f>
        <v>#REF!</v>
      </c>
      <c r="K22" s="28" t="e">
        <f t="shared" si="1"/>
        <v>#REF!</v>
      </c>
      <c r="L22" s="29">
        <f>Inscriptions!$I$1</f>
        <v>0</v>
      </c>
      <c r="M22" s="29" t="e">
        <f>#REF!</f>
        <v>#REF!</v>
      </c>
      <c r="N22" s="29" t="e">
        <f>#REF!</f>
        <v>#REF!</v>
      </c>
      <c r="O22" s="110" t="e">
        <f>INT(#REF!)*24+((#REF!)-INT(#REF!))*24</f>
        <v>#REF!</v>
      </c>
      <c r="P22" s="110" t="e">
        <f>INT(#REF!)*24+((#REF!)-INT(#REF!))*24</f>
        <v>#REF!</v>
      </c>
      <c r="Q22" s="110" t="e">
        <f>INT(#REF!)*24+((#REF!)-INT(#REF!))*24</f>
        <v>#REF!</v>
      </c>
      <c r="R22" s="110" t="e">
        <f>INT(#REF!)*24+((#REF!)-INT(#REF!))*24</f>
        <v>#REF!</v>
      </c>
      <c r="S22" s="110" t="e">
        <f>INT(#REF!)*24+((#REF!)-INT(#REF!))*24</f>
        <v>#REF!</v>
      </c>
      <c r="T22" s="110" t="e">
        <f>INT(#REF!)*24+((#REF!)-INT(#REF!))*24</f>
        <v>#REF!</v>
      </c>
      <c r="U22" s="110" t="e">
        <f t="shared" si="0"/>
        <v>#REF!</v>
      </c>
      <c r="V22" s="19" t="e">
        <f>#REF!</f>
        <v>#REF!</v>
      </c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</row>
    <row r="23" spans="1:59" s="20" customFormat="1" ht="30" customHeight="1" x14ac:dyDescent="0.25">
      <c r="A23" s="145">
        <f ca="1">INDIRECT("Inscriptions!C23")</f>
        <v>0</v>
      </c>
      <c r="B23" s="99">
        <f ca="1">INDIRECT("Inscriptions!D24")</f>
        <v>0</v>
      </c>
      <c r="C23" s="99">
        <f ca="1">INDIRECT("Inscriptions!E23")</f>
        <v>0</v>
      </c>
      <c r="D23" s="99">
        <f ca="1">INDIRECT("Inscriptions!G23")</f>
        <v>0</v>
      </c>
      <c r="E23" s="99">
        <f ca="1">INDIRECT("Inscriptions!H23")</f>
        <v>0</v>
      </c>
      <c r="F23" s="99">
        <f ca="1">INDIRECT("Inscriptions!J23")</f>
        <v>0</v>
      </c>
      <c r="G23" s="99">
        <f ca="1">INDIRECT("Inscriptions!K23")</f>
        <v>0</v>
      </c>
      <c r="H23" s="99">
        <f ca="1">INDIRECT("Inscriptions!L23")</f>
        <v>0</v>
      </c>
      <c r="I23" s="105">
        <f ca="1">INDIRECT("Inscriptions!M23")</f>
        <v>0</v>
      </c>
      <c r="J23" s="28" t="e">
        <f>#REF!</f>
        <v>#REF!</v>
      </c>
      <c r="K23" s="28" t="e">
        <f t="shared" si="1"/>
        <v>#REF!</v>
      </c>
      <c r="L23" s="29">
        <f>Inscriptions!$I$1</f>
        <v>0</v>
      </c>
      <c r="M23" s="29" t="e">
        <f>#REF!</f>
        <v>#REF!</v>
      </c>
      <c r="N23" s="29" t="e">
        <f>#REF!</f>
        <v>#REF!</v>
      </c>
      <c r="O23" s="110" t="e">
        <f>INT(#REF!)*24+((#REF!)-INT(#REF!))*24</f>
        <v>#REF!</v>
      </c>
      <c r="P23" s="110" t="e">
        <f>INT(#REF!)*24+((#REF!)-INT(#REF!))*24</f>
        <v>#REF!</v>
      </c>
      <c r="Q23" s="110" t="e">
        <f>INT(#REF!)*24+((#REF!)-INT(#REF!))*24</f>
        <v>#REF!</v>
      </c>
      <c r="R23" s="110" t="e">
        <f>INT(#REF!)*24+((#REF!)-INT(#REF!))*24</f>
        <v>#REF!</v>
      </c>
      <c r="S23" s="110" t="e">
        <f>INT(#REF!)*24+((#REF!)-INT(#REF!))*24</f>
        <v>#REF!</v>
      </c>
      <c r="T23" s="110" t="e">
        <f>INT(#REF!)*24+((#REF!)-INT(#REF!))*24</f>
        <v>#REF!</v>
      </c>
      <c r="U23" s="110" t="e">
        <f t="shared" ref="U23" si="2">O23+P23+Q23+R23+S23</f>
        <v>#REF!</v>
      </c>
      <c r="V23" s="19" t="e">
        <f>#REF!</f>
        <v>#REF!</v>
      </c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</row>
    <row r="24" spans="1:59" s="22" customFormat="1" ht="30" customHeight="1" x14ac:dyDescent="0.25">
      <c r="A24" s="145">
        <f ca="1">INDIRECT("Inscriptions!C25")</f>
        <v>0</v>
      </c>
      <c r="B24" s="99">
        <f ca="1">INDIRECT("Inscriptions!D25")</f>
        <v>0</v>
      </c>
      <c r="C24" s="99">
        <f ca="1">INDIRECT("Inscriptions!E25")</f>
        <v>0</v>
      </c>
      <c r="D24" s="99">
        <f ca="1">INDIRECT("Inscriptions!G25")</f>
        <v>0</v>
      </c>
      <c r="E24" s="99">
        <f ca="1">INDIRECT("Inscriptions!H25")</f>
        <v>0</v>
      </c>
      <c r="F24" s="99">
        <f ca="1">INDIRECT("Inscriptions!J25")</f>
        <v>0</v>
      </c>
      <c r="G24" s="99">
        <f ca="1">INDIRECT("Inscriptions!K25")</f>
        <v>0</v>
      </c>
      <c r="H24" s="99">
        <f ca="1">INDIRECT("Inscriptions!L25")</f>
        <v>0</v>
      </c>
      <c r="I24" s="105">
        <f ca="1">INDIRECT("Inscriptions!M25")</f>
        <v>0</v>
      </c>
      <c r="J24" s="28" t="e">
        <f>#REF!</f>
        <v>#REF!</v>
      </c>
      <c r="K24" s="28" t="e">
        <f t="shared" si="1"/>
        <v>#REF!</v>
      </c>
      <c r="L24" s="29">
        <f>Inscriptions!$I$1</f>
        <v>0</v>
      </c>
      <c r="M24" s="3" t="e">
        <f>#REF!</f>
        <v>#REF!</v>
      </c>
      <c r="N24" s="3" t="e">
        <f>#REF!</f>
        <v>#REF!</v>
      </c>
      <c r="O24" s="111" t="e">
        <f>INT(#REF!)*24+((#REF!)-INT(#REF!))*24</f>
        <v>#REF!</v>
      </c>
      <c r="P24" s="111" t="e">
        <f>INT(#REF!)*24+((#REF!)-INT(#REF!))*24</f>
        <v>#REF!</v>
      </c>
      <c r="Q24" s="111" t="e">
        <f>INT(#REF!)*24+((#REF!)-INT(#REF!))*24</f>
        <v>#REF!</v>
      </c>
      <c r="R24" s="111" t="e">
        <f>INT(#REF!)*24+((#REF!)-INT(#REF!))*24</f>
        <v>#REF!</v>
      </c>
      <c r="S24" s="111" t="e">
        <f>INT(#REF!)*24+((#REF!)-INT(#REF!))*24</f>
        <v>#REF!</v>
      </c>
      <c r="T24" s="111" t="e">
        <f>INT(#REF!)*24+((#REF!)-INT(#REF!))*24</f>
        <v>#REF!</v>
      </c>
      <c r="U24" s="111" t="e">
        <f t="shared" si="0"/>
        <v>#REF!</v>
      </c>
      <c r="V24" s="21" t="e">
        <f>#REF!</f>
        <v>#REF!</v>
      </c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</row>
    <row r="25" spans="1:59" s="22" customFormat="1" ht="30" customHeight="1" x14ac:dyDescent="0.25">
      <c r="A25" s="145">
        <f ca="1">INDIRECT("Inscriptions!C25")</f>
        <v>0</v>
      </c>
      <c r="B25" s="99">
        <f ca="1">INDIRECT("Inscriptions!D26")</f>
        <v>0</v>
      </c>
      <c r="C25" s="99">
        <f ca="1">INDIRECT("Inscriptions!E25")</f>
        <v>0</v>
      </c>
      <c r="D25" s="99">
        <f ca="1">INDIRECT("Inscriptions!G25")</f>
        <v>0</v>
      </c>
      <c r="E25" s="99">
        <f ca="1">INDIRECT("Inscriptions!H25")</f>
        <v>0</v>
      </c>
      <c r="F25" s="99">
        <f ca="1">INDIRECT("Inscriptions!J25")</f>
        <v>0</v>
      </c>
      <c r="G25" s="99">
        <f ca="1">INDIRECT("Inscriptions!K25")</f>
        <v>0</v>
      </c>
      <c r="H25" s="99">
        <f ca="1">INDIRECT("Inscriptions!L25")</f>
        <v>0</v>
      </c>
      <c r="I25" s="105">
        <f ca="1">INDIRECT("Inscriptions!M25")</f>
        <v>0</v>
      </c>
      <c r="J25" s="28" t="e">
        <f>#REF!</f>
        <v>#REF!</v>
      </c>
      <c r="K25" s="28" t="e">
        <f t="shared" si="1"/>
        <v>#REF!</v>
      </c>
      <c r="L25" s="29">
        <f>Inscriptions!$I$1</f>
        <v>0</v>
      </c>
      <c r="M25" s="100" t="e">
        <f>#REF!</f>
        <v>#REF!</v>
      </c>
      <c r="N25" s="100" t="e">
        <f>#REF!</f>
        <v>#REF!</v>
      </c>
      <c r="O25" s="112" t="e">
        <f>INT(#REF!)*24+((#REF!)-INT(#REF!))*24</f>
        <v>#REF!</v>
      </c>
      <c r="P25" s="112" t="e">
        <f>INT(#REF!)*24+((#REF!)-INT(#REF!))*24</f>
        <v>#REF!</v>
      </c>
      <c r="Q25" s="112" t="e">
        <f>INT(#REF!)*24+((#REF!)-INT(#REF!))*24</f>
        <v>#REF!</v>
      </c>
      <c r="R25" s="112" t="e">
        <f>INT(#REF!)*24+((#REF!)-INT(#REF!))*24</f>
        <v>#REF!</v>
      </c>
      <c r="S25" s="112" t="e">
        <f>INT(#REF!)*24+((#REF!)-INT(#REF!))*24</f>
        <v>#REF!</v>
      </c>
      <c r="T25" s="112" t="e">
        <f>INT(#REF!)*24+((#REF!)-INT(#REF!))*24</f>
        <v>#REF!</v>
      </c>
      <c r="U25" s="112" t="e">
        <f t="shared" si="0"/>
        <v>#REF!</v>
      </c>
      <c r="V25" s="21" t="e">
        <f>#REF!</f>
        <v>#REF!</v>
      </c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</row>
    <row r="27" spans="1:59" x14ac:dyDescent="0.25">
      <c r="P27" s="205"/>
    </row>
    <row r="28" spans="1:59" x14ac:dyDescent="0.25">
      <c r="P28" s="205"/>
    </row>
    <row r="29" spans="1:59" x14ac:dyDescent="0.25">
      <c r="P29" s="205"/>
    </row>
    <row r="30" spans="1:59" x14ac:dyDescent="0.25">
      <c r="P30" s="205"/>
    </row>
    <row r="31" spans="1:59" x14ac:dyDescent="0.25">
      <c r="P31" s="205"/>
    </row>
    <row r="32" spans="1:59" x14ac:dyDescent="0.25">
      <c r="P32" s="205"/>
    </row>
    <row r="33" spans="16:16" x14ac:dyDescent="0.25">
      <c r="P33" s="205"/>
    </row>
    <row r="34" spans="16:16" x14ac:dyDescent="0.25">
      <c r="P34" s="205"/>
    </row>
    <row r="35" spans="16:16" x14ac:dyDescent="0.25">
      <c r="P35" s="205"/>
    </row>
    <row r="36" spans="16:16" x14ac:dyDescent="0.25">
      <c r="P36" s="205"/>
    </row>
    <row r="37" spans="16:16" x14ac:dyDescent="0.25">
      <c r="P37" s="205"/>
    </row>
    <row r="38" spans="16:16" x14ac:dyDescent="0.25">
      <c r="P38" s="205"/>
    </row>
    <row r="39" spans="16:16" x14ac:dyDescent="0.25">
      <c r="P39" s="205"/>
    </row>
    <row r="40" spans="16:16" x14ac:dyDescent="0.25">
      <c r="P40" s="205"/>
    </row>
    <row r="41" spans="16:16" x14ac:dyDescent="0.25">
      <c r="P41" s="205"/>
    </row>
    <row r="42" spans="16:16" x14ac:dyDescent="0.25">
      <c r="P42" s="205"/>
    </row>
    <row r="43" spans="16:16" x14ac:dyDescent="0.25">
      <c r="P43" s="205"/>
    </row>
    <row r="44" spans="16:16" x14ac:dyDescent="0.25">
      <c r="P44" s="205"/>
    </row>
    <row r="45" spans="16:16" x14ac:dyDescent="0.25">
      <c r="P45" s="205"/>
    </row>
    <row r="46" spans="16:16" x14ac:dyDescent="0.25">
      <c r="P46" s="205"/>
    </row>
    <row r="47" spans="16:16" x14ac:dyDescent="0.25">
      <c r="P47" s="205"/>
    </row>
    <row r="48" spans="16:16" x14ac:dyDescent="0.25">
      <c r="P48" s="205"/>
    </row>
    <row r="49" spans="16:16" x14ac:dyDescent="0.25">
      <c r="P49" s="205"/>
    </row>
    <row r="50" spans="16:16" x14ac:dyDescent="0.25">
      <c r="P50" s="205"/>
    </row>
    <row r="51" spans="16:16" x14ac:dyDescent="0.25">
      <c r="P51" s="205"/>
    </row>
    <row r="52" spans="16:16" x14ac:dyDescent="0.25">
      <c r="P52" s="205"/>
    </row>
    <row r="53" spans="16:16" x14ac:dyDescent="0.25">
      <c r="P53" s="205"/>
    </row>
    <row r="54" spans="16:16" x14ac:dyDescent="0.25">
      <c r="P54" s="205"/>
    </row>
    <row r="55" spans="16:16" x14ac:dyDescent="0.25">
      <c r="P55" s="205"/>
    </row>
    <row r="56" spans="16:16" x14ac:dyDescent="0.25">
      <c r="P56" s="205"/>
    </row>
    <row r="57" spans="16:16" x14ac:dyDescent="0.25">
      <c r="P57" s="205"/>
    </row>
    <row r="58" spans="16:16" x14ac:dyDescent="0.25">
      <c r="P58" s="205"/>
    </row>
    <row r="59" spans="16:16" x14ac:dyDescent="0.25">
      <c r="P59" s="205"/>
    </row>
    <row r="60" spans="16:16" x14ac:dyDescent="0.25">
      <c r="P60" s="205"/>
    </row>
    <row r="61" spans="16:16" x14ac:dyDescent="0.25">
      <c r="P61" s="205"/>
    </row>
    <row r="62" spans="16:16" x14ac:dyDescent="0.25">
      <c r="P62" s="205"/>
    </row>
    <row r="63" spans="16:16" x14ac:dyDescent="0.25">
      <c r="P63" s="205"/>
    </row>
    <row r="64" spans="16:16" x14ac:dyDescent="0.25">
      <c r="P64" s="205"/>
    </row>
    <row r="65" spans="16:16" x14ac:dyDescent="0.25">
      <c r="P65" s="205"/>
    </row>
    <row r="66" spans="16:16" x14ac:dyDescent="0.25">
      <c r="P66" s="205"/>
    </row>
    <row r="67" spans="16:16" x14ac:dyDescent="0.25">
      <c r="P67" s="205"/>
    </row>
    <row r="68" spans="16:16" x14ac:dyDescent="0.25">
      <c r="P68" s="205"/>
    </row>
    <row r="69" spans="16:16" x14ac:dyDescent="0.25">
      <c r="P69" s="205"/>
    </row>
    <row r="70" spans="16:16" x14ac:dyDescent="0.25">
      <c r="P70" s="205"/>
    </row>
    <row r="71" spans="16:16" x14ac:dyDescent="0.25">
      <c r="P71" s="205"/>
    </row>
    <row r="72" spans="16:16" x14ac:dyDescent="0.25">
      <c r="P72" s="205"/>
    </row>
    <row r="73" spans="16:16" x14ac:dyDescent="0.25">
      <c r="P73" s="205"/>
    </row>
    <row r="74" spans="16:16" x14ac:dyDescent="0.25">
      <c r="P74" s="205"/>
    </row>
    <row r="75" spans="16:16" x14ac:dyDescent="0.25">
      <c r="P75" s="205"/>
    </row>
    <row r="76" spans="16:16" x14ac:dyDescent="0.25">
      <c r="P76" s="205"/>
    </row>
    <row r="77" spans="16:16" x14ac:dyDescent="0.25">
      <c r="P77" s="205"/>
    </row>
    <row r="78" spans="16:16" x14ac:dyDescent="0.25">
      <c r="P78" s="205"/>
    </row>
    <row r="79" spans="16:16" x14ac:dyDescent="0.25">
      <c r="P79" s="205"/>
    </row>
    <row r="80" spans="16:16" x14ac:dyDescent="0.25">
      <c r="P80" s="205"/>
    </row>
    <row r="81" spans="16:16" x14ac:dyDescent="0.25">
      <c r="P81" s="205"/>
    </row>
    <row r="82" spans="16:16" x14ac:dyDescent="0.25">
      <c r="P82" s="205"/>
    </row>
    <row r="83" spans="16:16" x14ac:dyDescent="0.25">
      <c r="P83" s="205"/>
    </row>
    <row r="84" spans="16:16" x14ac:dyDescent="0.25">
      <c r="P84" s="205"/>
    </row>
    <row r="85" spans="16:16" x14ac:dyDescent="0.25">
      <c r="P85" s="205"/>
    </row>
    <row r="86" spans="16:16" x14ac:dyDescent="0.25">
      <c r="P86" s="205"/>
    </row>
    <row r="87" spans="16:16" x14ac:dyDescent="0.25">
      <c r="P87" s="205"/>
    </row>
    <row r="88" spans="16:16" x14ac:dyDescent="0.25">
      <c r="P88" s="205"/>
    </row>
    <row r="89" spans="16:16" x14ac:dyDescent="0.25">
      <c r="P89" s="205"/>
    </row>
    <row r="90" spans="16:16" x14ac:dyDescent="0.25">
      <c r="P90" s="205"/>
    </row>
    <row r="91" spans="16:16" x14ac:dyDescent="0.25">
      <c r="P91" s="205"/>
    </row>
    <row r="92" spans="16:16" x14ac:dyDescent="0.25">
      <c r="P92" s="205"/>
    </row>
    <row r="93" spans="16:16" x14ac:dyDescent="0.25">
      <c r="P93" s="205"/>
    </row>
    <row r="94" spans="16:16" x14ac:dyDescent="0.25">
      <c r="P94" s="205"/>
    </row>
    <row r="95" spans="16:16" x14ac:dyDescent="0.25">
      <c r="P95" s="205"/>
    </row>
    <row r="96" spans="16:16" x14ac:dyDescent="0.25">
      <c r="P96" s="205"/>
    </row>
    <row r="97" spans="16:16" x14ac:dyDescent="0.25">
      <c r="P97" s="205"/>
    </row>
    <row r="98" spans="16:16" x14ac:dyDescent="0.25">
      <c r="P98" s="205"/>
    </row>
    <row r="99" spans="16:16" x14ac:dyDescent="0.25">
      <c r="P99" s="205"/>
    </row>
    <row r="100" spans="16:16" x14ac:dyDescent="0.25">
      <c r="P100" s="205"/>
    </row>
    <row r="101" spans="16:16" x14ac:dyDescent="0.25">
      <c r="P101" s="205"/>
    </row>
    <row r="102" spans="16:16" x14ac:dyDescent="0.25">
      <c r="P102" s="205"/>
    </row>
    <row r="103" spans="16:16" x14ac:dyDescent="0.25">
      <c r="P103" s="205"/>
    </row>
    <row r="104" spans="16:16" x14ac:dyDescent="0.25">
      <c r="P104" s="205"/>
    </row>
    <row r="105" spans="16:16" x14ac:dyDescent="0.25">
      <c r="P105" s="205"/>
    </row>
    <row r="106" spans="16:16" x14ac:dyDescent="0.25">
      <c r="P106" s="205"/>
    </row>
    <row r="107" spans="16:16" x14ac:dyDescent="0.25">
      <c r="P107" s="205"/>
    </row>
    <row r="108" spans="16:16" x14ac:dyDescent="0.25">
      <c r="P108" s="205"/>
    </row>
    <row r="109" spans="16:16" x14ac:dyDescent="0.25">
      <c r="P109" s="205"/>
    </row>
    <row r="110" spans="16:16" x14ac:dyDescent="0.25">
      <c r="P110" s="205"/>
    </row>
    <row r="111" spans="16:16" x14ac:dyDescent="0.25">
      <c r="P111" s="205"/>
    </row>
    <row r="112" spans="16:16" x14ac:dyDescent="0.25">
      <c r="P112" s="205"/>
    </row>
    <row r="113" spans="16:16" x14ac:dyDescent="0.25">
      <c r="P113" s="205"/>
    </row>
    <row r="114" spans="16:16" x14ac:dyDescent="0.25">
      <c r="P114" s="205"/>
    </row>
    <row r="115" spans="16:16" x14ac:dyDescent="0.25">
      <c r="P115" s="205"/>
    </row>
    <row r="116" spans="16:16" x14ac:dyDescent="0.25">
      <c r="P116" s="205"/>
    </row>
    <row r="117" spans="16:16" x14ac:dyDescent="0.25">
      <c r="P117" s="205"/>
    </row>
    <row r="118" spans="16:16" x14ac:dyDescent="0.25">
      <c r="P118" s="205"/>
    </row>
    <row r="119" spans="16:16" x14ac:dyDescent="0.25">
      <c r="P119" s="205"/>
    </row>
    <row r="120" spans="16:16" x14ac:dyDescent="0.25">
      <c r="P120" s="205"/>
    </row>
    <row r="121" spans="16:16" x14ac:dyDescent="0.25">
      <c r="P121" s="205"/>
    </row>
    <row r="122" spans="16:16" x14ac:dyDescent="0.25">
      <c r="P122" s="205"/>
    </row>
    <row r="123" spans="16:16" x14ac:dyDescent="0.25">
      <c r="P123" s="205"/>
    </row>
    <row r="124" spans="16:16" x14ac:dyDescent="0.25">
      <c r="P124" s="205"/>
    </row>
    <row r="125" spans="16:16" x14ac:dyDescent="0.25">
      <c r="P125" s="205"/>
    </row>
    <row r="126" spans="16:16" x14ac:dyDescent="0.25">
      <c r="P126" s="205"/>
    </row>
    <row r="127" spans="16:16" x14ac:dyDescent="0.25">
      <c r="P127" s="205"/>
    </row>
    <row r="128" spans="16:16" x14ac:dyDescent="0.25">
      <c r="P128" s="205"/>
    </row>
    <row r="129" spans="16:16" x14ac:dyDescent="0.25">
      <c r="P129" s="205"/>
    </row>
    <row r="130" spans="16:16" x14ac:dyDescent="0.25">
      <c r="P130" s="205"/>
    </row>
    <row r="131" spans="16:16" x14ac:dyDescent="0.25">
      <c r="P131" s="205"/>
    </row>
    <row r="132" spans="16:16" x14ac:dyDescent="0.25">
      <c r="P132" s="205"/>
    </row>
    <row r="133" spans="16:16" x14ac:dyDescent="0.25">
      <c r="P133" s="205"/>
    </row>
    <row r="134" spans="16:16" x14ac:dyDescent="0.25">
      <c r="P134" s="205"/>
    </row>
    <row r="135" spans="16:16" x14ac:dyDescent="0.25">
      <c r="P135" s="205"/>
    </row>
    <row r="136" spans="16:16" x14ac:dyDescent="0.25">
      <c r="P136" s="205"/>
    </row>
    <row r="137" spans="16:16" x14ac:dyDescent="0.25">
      <c r="P137" s="205"/>
    </row>
    <row r="138" spans="16:16" x14ac:dyDescent="0.25">
      <c r="P138" s="205"/>
    </row>
    <row r="139" spans="16:16" x14ac:dyDescent="0.25">
      <c r="P139" s="205"/>
    </row>
    <row r="140" spans="16:16" x14ac:dyDescent="0.25">
      <c r="P140" s="205"/>
    </row>
    <row r="141" spans="16:16" x14ac:dyDescent="0.25">
      <c r="P141" s="205"/>
    </row>
    <row r="142" spans="16:16" x14ac:dyDescent="0.25">
      <c r="P142" s="205"/>
    </row>
    <row r="143" spans="16:16" x14ac:dyDescent="0.25">
      <c r="P143" s="205"/>
    </row>
    <row r="144" spans="16:16" x14ac:dyDescent="0.25">
      <c r="P144" s="205"/>
    </row>
    <row r="145" spans="16:16" x14ac:dyDescent="0.25">
      <c r="P145" s="205"/>
    </row>
    <row r="146" spans="16:16" x14ac:dyDescent="0.25">
      <c r="P146" s="205"/>
    </row>
    <row r="147" spans="16:16" x14ac:dyDescent="0.25">
      <c r="P147" s="205"/>
    </row>
    <row r="148" spans="16:16" x14ac:dyDescent="0.25">
      <c r="P148" s="205"/>
    </row>
    <row r="149" spans="16:16" x14ac:dyDescent="0.25">
      <c r="P149" s="205"/>
    </row>
    <row r="150" spans="16:16" x14ac:dyDescent="0.25">
      <c r="P150" s="205"/>
    </row>
    <row r="151" spans="16:16" x14ac:dyDescent="0.25">
      <c r="P151" s="205"/>
    </row>
    <row r="152" spans="16:16" x14ac:dyDescent="0.25">
      <c r="P152" s="205"/>
    </row>
    <row r="153" spans="16:16" x14ac:dyDescent="0.25">
      <c r="P153" s="205"/>
    </row>
    <row r="154" spans="16:16" x14ac:dyDescent="0.25">
      <c r="P154" s="205"/>
    </row>
    <row r="155" spans="16:16" x14ac:dyDescent="0.25">
      <c r="P155" s="205"/>
    </row>
    <row r="156" spans="16:16" x14ac:dyDescent="0.25">
      <c r="P156" s="205"/>
    </row>
    <row r="157" spans="16:16" x14ac:dyDescent="0.25">
      <c r="P157" s="205"/>
    </row>
    <row r="158" spans="16:16" x14ac:dyDescent="0.25">
      <c r="P158" s="205"/>
    </row>
    <row r="159" spans="16:16" x14ac:dyDescent="0.25">
      <c r="P159" s="205"/>
    </row>
    <row r="160" spans="16:16" x14ac:dyDescent="0.25">
      <c r="P160" s="205"/>
    </row>
    <row r="161" spans="16:16" x14ac:dyDescent="0.25">
      <c r="P161" s="205"/>
    </row>
    <row r="162" spans="16:16" x14ac:dyDescent="0.25">
      <c r="P162" s="205"/>
    </row>
    <row r="163" spans="16:16" x14ac:dyDescent="0.25">
      <c r="P163" s="205"/>
    </row>
    <row r="164" spans="16:16" x14ac:dyDescent="0.25">
      <c r="P164" s="205"/>
    </row>
    <row r="165" spans="16:16" x14ac:dyDescent="0.25">
      <c r="P165" s="205"/>
    </row>
    <row r="166" spans="16:16" x14ac:dyDescent="0.25">
      <c r="P166" s="205"/>
    </row>
    <row r="167" spans="16:16" x14ac:dyDescent="0.25">
      <c r="P167" s="205"/>
    </row>
    <row r="168" spans="16:16" x14ac:dyDescent="0.25">
      <c r="P168" s="205"/>
    </row>
    <row r="169" spans="16:16" x14ac:dyDescent="0.25">
      <c r="P169" s="205"/>
    </row>
    <row r="170" spans="16:16" x14ac:dyDescent="0.25">
      <c r="P170" s="205"/>
    </row>
    <row r="171" spans="16:16" x14ac:dyDescent="0.25">
      <c r="P171" s="205"/>
    </row>
    <row r="172" spans="16:16" x14ac:dyDescent="0.25">
      <c r="P172" s="205"/>
    </row>
    <row r="173" spans="16:16" x14ac:dyDescent="0.25">
      <c r="P173" s="205"/>
    </row>
    <row r="174" spans="16:16" x14ac:dyDescent="0.25">
      <c r="P174" s="205"/>
    </row>
    <row r="175" spans="16:16" x14ac:dyDescent="0.25">
      <c r="P175" s="205"/>
    </row>
    <row r="176" spans="16:16" x14ac:dyDescent="0.25">
      <c r="P176" s="205"/>
    </row>
    <row r="177" spans="16:16" x14ac:dyDescent="0.25">
      <c r="P177" s="205"/>
    </row>
    <row r="178" spans="16:16" x14ac:dyDescent="0.25">
      <c r="P178" s="205"/>
    </row>
    <row r="179" spans="16:16" x14ac:dyDescent="0.25">
      <c r="P179" s="205"/>
    </row>
    <row r="180" spans="16:16" x14ac:dyDescent="0.25">
      <c r="P180" s="205"/>
    </row>
    <row r="181" spans="16:16" x14ac:dyDescent="0.25">
      <c r="P181" s="205"/>
    </row>
    <row r="182" spans="16:16" x14ac:dyDescent="0.25">
      <c r="P182" s="205"/>
    </row>
    <row r="183" spans="16:16" x14ac:dyDescent="0.25">
      <c r="P183" s="205"/>
    </row>
    <row r="184" spans="16:16" x14ac:dyDescent="0.25">
      <c r="P184" s="205"/>
    </row>
    <row r="185" spans="16:16" x14ac:dyDescent="0.25">
      <c r="P185" s="205"/>
    </row>
    <row r="186" spans="16:16" x14ac:dyDescent="0.25">
      <c r="P186" s="205"/>
    </row>
    <row r="187" spans="16:16" x14ac:dyDescent="0.25">
      <c r="P187" s="205"/>
    </row>
    <row r="188" spans="16:16" x14ac:dyDescent="0.25">
      <c r="P188" s="205"/>
    </row>
    <row r="189" spans="16:16" x14ac:dyDescent="0.25">
      <c r="P189" s="205"/>
    </row>
    <row r="190" spans="16:16" x14ac:dyDescent="0.25">
      <c r="P190" s="205"/>
    </row>
    <row r="191" spans="16:16" x14ac:dyDescent="0.25">
      <c r="P191" s="205"/>
    </row>
    <row r="192" spans="16:16" x14ac:dyDescent="0.25">
      <c r="P192" s="205"/>
    </row>
    <row r="193" spans="16:16" x14ac:dyDescent="0.25">
      <c r="P193" s="205"/>
    </row>
    <row r="194" spans="16:16" x14ac:dyDescent="0.25">
      <c r="P194" s="205"/>
    </row>
    <row r="195" spans="16:16" x14ac:dyDescent="0.25">
      <c r="P195" s="205"/>
    </row>
    <row r="196" spans="16:16" x14ac:dyDescent="0.25">
      <c r="P196" s="205"/>
    </row>
    <row r="197" spans="16:16" x14ac:dyDescent="0.25">
      <c r="P197" s="205"/>
    </row>
    <row r="198" spans="16:16" x14ac:dyDescent="0.25">
      <c r="P198" s="205"/>
    </row>
    <row r="199" spans="16:16" x14ac:dyDescent="0.25">
      <c r="P199" s="205"/>
    </row>
    <row r="200" spans="16:16" x14ac:dyDescent="0.25">
      <c r="P200" s="205"/>
    </row>
    <row r="201" spans="16:16" x14ac:dyDescent="0.25">
      <c r="P201" s="205"/>
    </row>
    <row r="202" spans="16:16" x14ac:dyDescent="0.25">
      <c r="P202" s="205"/>
    </row>
    <row r="203" spans="16:16" x14ac:dyDescent="0.25">
      <c r="P203" s="205"/>
    </row>
    <row r="204" spans="16:16" x14ac:dyDescent="0.25">
      <c r="P204" s="205"/>
    </row>
    <row r="205" spans="16:16" x14ac:dyDescent="0.25">
      <c r="P205" s="205"/>
    </row>
    <row r="206" spans="16:16" x14ac:dyDescent="0.25">
      <c r="P206" s="205"/>
    </row>
    <row r="207" spans="16:16" x14ac:dyDescent="0.25">
      <c r="P207" s="205"/>
    </row>
    <row r="208" spans="16:16" x14ac:dyDescent="0.25">
      <c r="P208" s="205"/>
    </row>
    <row r="209" spans="16:16" x14ac:dyDescent="0.25">
      <c r="P209" s="205"/>
    </row>
    <row r="210" spans="16:16" x14ac:dyDescent="0.25">
      <c r="P210" s="205"/>
    </row>
    <row r="211" spans="16:16" x14ac:dyDescent="0.25">
      <c r="P211" s="205"/>
    </row>
    <row r="212" spans="16:16" x14ac:dyDescent="0.25">
      <c r="P212" s="205"/>
    </row>
    <row r="213" spans="16:16" x14ac:dyDescent="0.25">
      <c r="P213" s="205"/>
    </row>
    <row r="214" spans="16:16" x14ac:dyDescent="0.25">
      <c r="P214" s="205"/>
    </row>
    <row r="215" spans="16:16" x14ac:dyDescent="0.25">
      <c r="P215" s="205"/>
    </row>
    <row r="216" spans="16:16" x14ac:dyDescent="0.25">
      <c r="P216" s="205"/>
    </row>
    <row r="217" spans="16:16" x14ac:dyDescent="0.25">
      <c r="P217" s="205"/>
    </row>
    <row r="218" spans="16:16" x14ac:dyDescent="0.25">
      <c r="P218" s="205"/>
    </row>
    <row r="219" spans="16:16" x14ac:dyDescent="0.25">
      <c r="P219" s="205"/>
    </row>
    <row r="220" spans="16:16" x14ac:dyDescent="0.25">
      <c r="P220" s="205"/>
    </row>
    <row r="221" spans="16:16" x14ac:dyDescent="0.25">
      <c r="P221" s="205"/>
    </row>
    <row r="222" spans="16:16" x14ac:dyDescent="0.25">
      <c r="P222" s="205"/>
    </row>
    <row r="223" spans="16:16" x14ac:dyDescent="0.25">
      <c r="P223" s="205"/>
    </row>
    <row r="224" spans="16:16" x14ac:dyDescent="0.25">
      <c r="P224" s="205"/>
    </row>
    <row r="225" spans="16:16" x14ac:dyDescent="0.25">
      <c r="P225" s="205"/>
    </row>
    <row r="226" spans="16:16" x14ac:dyDescent="0.25">
      <c r="P226" s="205"/>
    </row>
    <row r="227" spans="16:16" x14ac:dyDescent="0.25">
      <c r="P227" s="205"/>
    </row>
    <row r="228" spans="16:16" x14ac:dyDescent="0.25">
      <c r="P228" s="205"/>
    </row>
    <row r="229" spans="16:16" x14ac:dyDescent="0.25">
      <c r="P229" s="205"/>
    </row>
    <row r="230" spans="16:16" x14ac:dyDescent="0.25">
      <c r="P230" s="205"/>
    </row>
    <row r="231" spans="16:16" x14ac:dyDescent="0.25">
      <c r="P231" s="205"/>
    </row>
    <row r="232" spans="16:16" x14ac:dyDescent="0.25">
      <c r="P232" s="205"/>
    </row>
    <row r="233" spans="16:16" x14ac:dyDescent="0.25">
      <c r="P233" s="205"/>
    </row>
    <row r="234" spans="16:16" x14ac:dyDescent="0.25">
      <c r="P234" s="205"/>
    </row>
    <row r="235" spans="16:16" x14ac:dyDescent="0.25">
      <c r="P235" s="205"/>
    </row>
    <row r="236" spans="16:16" x14ac:dyDescent="0.25">
      <c r="P236" s="205"/>
    </row>
    <row r="237" spans="16:16" x14ac:dyDescent="0.25">
      <c r="P237" s="205"/>
    </row>
    <row r="238" spans="16:16" x14ac:dyDescent="0.25">
      <c r="P238" s="205"/>
    </row>
    <row r="239" spans="16:16" x14ac:dyDescent="0.25">
      <c r="P239" s="205"/>
    </row>
    <row r="240" spans="16:16" x14ac:dyDescent="0.25">
      <c r="P240" s="205"/>
    </row>
    <row r="241" spans="16:16" x14ac:dyDescent="0.25">
      <c r="P241" s="205"/>
    </row>
    <row r="242" spans="16:16" x14ac:dyDescent="0.25">
      <c r="P242" s="205"/>
    </row>
    <row r="243" spans="16:16" x14ac:dyDescent="0.25">
      <c r="P243" s="205"/>
    </row>
    <row r="244" spans="16:16" x14ac:dyDescent="0.25">
      <c r="P244" s="205"/>
    </row>
    <row r="245" spans="16:16" x14ac:dyDescent="0.25">
      <c r="P245" s="205"/>
    </row>
    <row r="246" spans="16:16" x14ac:dyDescent="0.25">
      <c r="P246" s="205"/>
    </row>
    <row r="247" spans="16:16" x14ac:dyDescent="0.25">
      <c r="P247" s="205"/>
    </row>
    <row r="248" spans="16:16" x14ac:dyDescent="0.25">
      <c r="P248" s="205"/>
    </row>
    <row r="249" spans="16:16" x14ac:dyDescent="0.25">
      <c r="P249" s="205"/>
    </row>
    <row r="250" spans="16:16" x14ac:dyDescent="0.25">
      <c r="P250" s="205"/>
    </row>
    <row r="251" spans="16:16" x14ac:dyDescent="0.25">
      <c r="P251" s="205"/>
    </row>
    <row r="252" spans="16:16" x14ac:dyDescent="0.25">
      <c r="P252" s="205"/>
    </row>
    <row r="253" spans="16:16" x14ac:dyDescent="0.25">
      <c r="P253" s="205"/>
    </row>
    <row r="254" spans="16:16" x14ac:dyDescent="0.25">
      <c r="P254" s="205"/>
    </row>
    <row r="255" spans="16:16" x14ac:dyDescent="0.25">
      <c r="P255" s="205"/>
    </row>
    <row r="256" spans="16:16" x14ac:dyDescent="0.25">
      <c r="P256" s="205"/>
    </row>
    <row r="257" spans="16:16" x14ac:dyDescent="0.25">
      <c r="P257" s="205"/>
    </row>
    <row r="258" spans="16:16" x14ac:dyDescent="0.25">
      <c r="P258" s="205"/>
    </row>
    <row r="259" spans="16:16" x14ac:dyDescent="0.25">
      <c r="P259" s="205"/>
    </row>
    <row r="260" spans="16:16" x14ac:dyDescent="0.25">
      <c r="P260" s="205"/>
    </row>
    <row r="261" spans="16:16" x14ac:dyDescent="0.25">
      <c r="P261" s="205"/>
    </row>
    <row r="262" spans="16:16" x14ac:dyDescent="0.25">
      <c r="P262" s="205"/>
    </row>
    <row r="263" spans="16:16" x14ac:dyDescent="0.25">
      <c r="P263" s="205"/>
    </row>
    <row r="264" spans="16:16" x14ac:dyDescent="0.25">
      <c r="P264" s="205"/>
    </row>
    <row r="265" spans="16:16" x14ac:dyDescent="0.25">
      <c r="P265" s="205"/>
    </row>
    <row r="266" spans="16:16" x14ac:dyDescent="0.25">
      <c r="P266" s="205"/>
    </row>
    <row r="267" spans="16:16" x14ac:dyDescent="0.25">
      <c r="P267" s="205"/>
    </row>
    <row r="268" spans="16:16" x14ac:dyDescent="0.25">
      <c r="P268" s="205"/>
    </row>
    <row r="269" spans="16:16" x14ac:dyDescent="0.25">
      <c r="P269" s="205"/>
    </row>
    <row r="270" spans="16:16" x14ac:dyDescent="0.25">
      <c r="P270" s="205"/>
    </row>
    <row r="271" spans="16:16" x14ac:dyDescent="0.25">
      <c r="P271" s="205"/>
    </row>
    <row r="272" spans="16:16" x14ac:dyDescent="0.25">
      <c r="P272" s="205"/>
    </row>
    <row r="273" spans="16:16" x14ac:dyDescent="0.25">
      <c r="P273" s="205"/>
    </row>
    <row r="274" spans="16:16" x14ac:dyDescent="0.25">
      <c r="P274" s="205"/>
    </row>
    <row r="275" spans="16:16" x14ac:dyDescent="0.25">
      <c r="P275" s="205"/>
    </row>
    <row r="276" spans="16:16" x14ac:dyDescent="0.25">
      <c r="P276" s="205"/>
    </row>
    <row r="277" spans="16:16" x14ac:dyDescent="0.25">
      <c r="P277" s="205"/>
    </row>
    <row r="278" spans="16:16" x14ac:dyDescent="0.25">
      <c r="P278" s="205"/>
    </row>
    <row r="279" spans="16:16" x14ac:dyDescent="0.25">
      <c r="P279" s="205"/>
    </row>
    <row r="280" spans="16:16" x14ac:dyDescent="0.25">
      <c r="P280" s="205"/>
    </row>
    <row r="281" spans="16:16" x14ac:dyDescent="0.25">
      <c r="P281" s="205"/>
    </row>
    <row r="282" spans="16:16" x14ac:dyDescent="0.25">
      <c r="P282" s="205"/>
    </row>
    <row r="283" spans="16:16" x14ac:dyDescent="0.25">
      <c r="P283" s="205"/>
    </row>
    <row r="284" spans="16:16" x14ac:dyDescent="0.25">
      <c r="P284" s="205"/>
    </row>
    <row r="285" spans="16:16" x14ac:dyDescent="0.25">
      <c r="P285" s="205"/>
    </row>
    <row r="286" spans="16:16" x14ac:dyDescent="0.25">
      <c r="P286" s="205"/>
    </row>
    <row r="287" spans="16:16" x14ac:dyDescent="0.25">
      <c r="P287" s="205"/>
    </row>
    <row r="288" spans="16:16" x14ac:dyDescent="0.25">
      <c r="P288" s="205"/>
    </row>
    <row r="289" spans="16:16" x14ac:dyDescent="0.25">
      <c r="P289" s="205"/>
    </row>
    <row r="290" spans="16:16" x14ac:dyDescent="0.25">
      <c r="P290" s="205"/>
    </row>
    <row r="291" spans="16:16" x14ac:dyDescent="0.25">
      <c r="P291" s="205"/>
    </row>
    <row r="292" spans="16:16" x14ac:dyDescent="0.25">
      <c r="P292" s="205"/>
    </row>
    <row r="293" spans="16:16" x14ac:dyDescent="0.25">
      <c r="P293" s="205"/>
    </row>
    <row r="294" spans="16:16" x14ac:dyDescent="0.25">
      <c r="P294" s="205"/>
    </row>
    <row r="295" spans="16:16" x14ac:dyDescent="0.25">
      <c r="P295" s="205"/>
    </row>
    <row r="296" spans="16:16" x14ac:dyDescent="0.25">
      <c r="P296" s="205"/>
    </row>
    <row r="297" spans="16:16" x14ac:dyDescent="0.25">
      <c r="P297" s="205"/>
    </row>
    <row r="298" spans="16:16" x14ac:dyDescent="0.25">
      <c r="P298" s="205"/>
    </row>
    <row r="299" spans="16:16" x14ac:dyDescent="0.25">
      <c r="P299" s="205"/>
    </row>
    <row r="300" spans="16:16" x14ac:dyDescent="0.25">
      <c r="P300" s="205"/>
    </row>
    <row r="301" spans="16:16" x14ac:dyDescent="0.25">
      <c r="P301" s="205"/>
    </row>
    <row r="302" spans="16:16" x14ac:dyDescent="0.25">
      <c r="P302" s="205"/>
    </row>
    <row r="303" spans="16:16" x14ac:dyDescent="0.25">
      <c r="P303" s="205"/>
    </row>
    <row r="304" spans="16:16" x14ac:dyDescent="0.25">
      <c r="P304" s="205"/>
    </row>
    <row r="305" spans="16:16" x14ac:dyDescent="0.25">
      <c r="P305" s="205"/>
    </row>
    <row r="306" spans="16:16" x14ac:dyDescent="0.25">
      <c r="P306" s="205"/>
    </row>
    <row r="307" spans="16:16" x14ac:dyDescent="0.25">
      <c r="P307" s="205"/>
    </row>
    <row r="308" spans="16:16" x14ac:dyDescent="0.25">
      <c r="P308" s="205"/>
    </row>
    <row r="309" spans="16:16" x14ac:dyDescent="0.25">
      <c r="P309" s="205"/>
    </row>
    <row r="310" spans="16:16" x14ac:dyDescent="0.25">
      <c r="P310" s="205"/>
    </row>
    <row r="311" spans="16:16" x14ac:dyDescent="0.25">
      <c r="P311" s="205"/>
    </row>
    <row r="312" spans="16:16" x14ac:dyDescent="0.25">
      <c r="P312" s="205"/>
    </row>
    <row r="313" spans="16:16" x14ac:dyDescent="0.25">
      <c r="P313" s="205"/>
    </row>
    <row r="314" spans="16:16" x14ac:dyDescent="0.25">
      <c r="P314" s="205"/>
    </row>
    <row r="315" spans="16:16" x14ac:dyDescent="0.25">
      <c r="P315" s="205"/>
    </row>
    <row r="316" spans="16:16" x14ac:dyDescent="0.25">
      <c r="P316" s="205"/>
    </row>
    <row r="317" spans="16:16" x14ac:dyDescent="0.25">
      <c r="P317" s="205"/>
    </row>
    <row r="318" spans="16:16" x14ac:dyDescent="0.25">
      <c r="P318" s="205"/>
    </row>
    <row r="319" spans="16:16" x14ac:dyDescent="0.25">
      <c r="P319" s="205"/>
    </row>
    <row r="320" spans="16:16" x14ac:dyDescent="0.25">
      <c r="P320" s="205"/>
    </row>
    <row r="321" spans="16:16" x14ac:dyDescent="0.25">
      <c r="P321" s="205"/>
    </row>
    <row r="322" spans="16:16" x14ac:dyDescent="0.25">
      <c r="P322" s="205"/>
    </row>
    <row r="323" spans="16:16" x14ac:dyDescent="0.25">
      <c r="P323" s="205"/>
    </row>
    <row r="324" spans="16:16" x14ac:dyDescent="0.25">
      <c r="P324" s="205"/>
    </row>
    <row r="325" spans="16:16" x14ac:dyDescent="0.25">
      <c r="P325" s="205"/>
    </row>
    <row r="326" spans="16:16" x14ac:dyDescent="0.25">
      <c r="P326" s="205"/>
    </row>
    <row r="327" spans="16:16" x14ac:dyDescent="0.25">
      <c r="P327" s="205"/>
    </row>
    <row r="328" spans="16:16" x14ac:dyDescent="0.25">
      <c r="P328" s="205"/>
    </row>
    <row r="329" spans="16:16" x14ac:dyDescent="0.25">
      <c r="P329" s="205"/>
    </row>
    <row r="330" spans="16:16" x14ac:dyDescent="0.25">
      <c r="P330" s="205"/>
    </row>
    <row r="331" spans="16:16" x14ac:dyDescent="0.25">
      <c r="P331" s="205"/>
    </row>
    <row r="332" spans="16:16" x14ac:dyDescent="0.25">
      <c r="P332" s="205"/>
    </row>
    <row r="333" spans="16:16" x14ac:dyDescent="0.25">
      <c r="P333" s="205"/>
    </row>
    <row r="334" spans="16:16" x14ac:dyDescent="0.25">
      <c r="P334" s="205"/>
    </row>
    <row r="335" spans="16:16" x14ac:dyDescent="0.25">
      <c r="P335" s="205"/>
    </row>
    <row r="336" spans="16:16" x14ac:dyDescent="0.25">
      <c r="P336" s="205"/>
    </row>
    <row r="337" spans="16:16" x14ac:dyDescent="0.25">
      <c r="P337" s="205"/>
    </row>
    <row r="338" spans="16:16" x14ac:dyDescent="0.25">
      <c r="P338" s="205"/>
    </row>
    <row r="339" spans="16:16" x14ac:dyDescent="0.25">
      <c r="P339" s="205"/>
    </row>
    <row r="340" spans="16:16" x14ac:dyDescent="0.25">
      <c r="P340" s="205"/>
    </row>
    <row r="341" spans="16:16" x14ac:dyDescent="0.25">
      <c r="P341" s="205"/>
    </row>
    <row r="342" spans="16:16" x14ac:dyDescent="0.25">
      <c r="P342" s="205"/>
    </row>
    <row r="343" spans="16:16" x14ac:dyDescent="0.25">
      <c r="P343" s="205"/>
    </row>
    <row r="344" spans="16:16" x14ac:dyDescent="0.25">
      <c r="P344" s="205"/>
    </row>
    <row r="345" spans="16:16" x14ac:dyDescent="0.25">
      <c r="P345" s="205"/>
    </row>
    <row r="346" spans="16:16" x14ac:dyDescent="0.25">
      <c r="P346" s="205"/>
    </row>
    <row r="347" spans="16:16" x14ac:dyDescent="0.25">
      <c r="P347" s="205"/>
    </row>
    <row r="348" spans="16:16" x14ac:dyDescent="0.25">
      <c r="P348" s="205"/>
    </row>
    <row r="349" spans="16:16" x14ac:dyDescent="0.25">
      <c r="P349" s="205"/>
    </row>
    <row r="350" spans="16:16" x14ac:dyDescent="0.25">
      <c r="P350" s="205"/>
    </row>
    <row r="351" spans="16:16" x14ac:dyDescent="0.25">
      <c r="P351" s="205"/>
    </row>
    <row r="352" spans="16:16" x14ac:dyDescent="0.25">
      <c r="P352" s="205"/>
    </row>
    <row r="353" spans="16:16" x14ac:dyDescent="0.25">
      <c r="P353" s="205"/>
    </row>
    <row r="354" spans="16:16" x14ac:dyDescent="0.25">
      <c r="P354" s="205"/>
    </row>
    <row r="355" spans="16:16" x14ac:dyDescent="0.25">
      <c r="P355" s="205"/>
    </row>
    <row r="356" spans="16:16" x14ac:dyDescent="0.25">
      <c r="P356" s="205"/>
    </row>
    <row r="357" spans="16:16" x14ac:dyDescent="0.25">
      <c r="P357" s="205"/>
    </row>
    <row r="358" spans="16:16" x14ac:dyDescent="0.25">
      <c r="P358" s="205"/>
    </row>
    <row r="359" spans="16:16" x14ac:dyDescent="0.25">
      <c r="P359" s="205"/>
    </row>
    <row r="360" spans="16:16" x14ac:dyDescent="0.25">
      <c r="P360" s="205"/>
    </row>
    <row r="361" spans="16:16" x14ac:dyDescent="0.25">
      <c r="P361" s="205"/>
    </row>
    <row r="362" spans="16:16" x14ac:dyDescent="0.25">
      <c r="P362" s="205"/>
    </row>
    <row r="363" spans="16:16" x14ac:dyDescent="0.25">
      <c r="P363" s="205"/>
    </row>
    <row r="364" spans="16:16" x14ac:dyDescent="0.25">
      <c r="P364" s="205"/>
    </row>
    <row r="365" spans="16:16" x14ac:dyDescent="0.25">
      <c r="P365" s="205"/>
    </row>
    <row r="366" spans="16:16" x14ac:dyDescent="0.25">
      <c r="P366" s="205"/>
    </row>
    <row r="367" spans="16:16" x14ac:dyDescent="0.25">
      <c r="P367" s="205"/>
    </row>
    <row r="368" spans="16:16" x14ac:dyDescent="0.25">
      <c r="P368" s="205"/>
    </row>
    <row r="369" spans="16:16" x14ac:dyDescent="0.25">
      <c r="P369" s="205"/>
    </row>
    <row r="370" spans="16:16" x14ac:dyDescent="0.25">
      <c r="P370" s="205"/>
    </row>
    <row r="371" spans="16:16" x14ac:dyDescent="0.25">
      <c r="P371" s="205"/>
    </row>
    <row r="372" spans="16:16" x14ac:dyDescent="0.25">
      <c r="P372" s="205"/>
    </row>
    <row r="373" spans="16:16" x14ac:dyDescent="0.25">
      <c r="P373" s="205"/>
    </row>
    <row r="374" spans="16:16" x14ac:dyDescent="0.25">
      <c r="P374" s="205"/>
    </row>
    <row r="375" spans="16:16" x14ac:dyDescent="0.25">
      <c r="P375" s="205"/>
    </row>
    <row r="376" spans="16:16" x14ac:dyDescent="0.25">
      <c r="P376" s="205"/>
    </row>
    <row r="377" spans="16:16" x14ac:dyDescent="0.25">
      <c r="P377" s="205"/>
    </row>
    <row r="378" spans="16:16" x14ac:dyDescent="0.25">
      <c r="P378" s="205"/>
    </row>
    <row r="379" spans="16:16" x14ac:dyDescent="0.25">
      <c r="P379" s="205"/>
    </row>
    <row r="380" spans="16:16" x14ac:dyDescent="0.25">
      <c r="P380" s="205"/>
    </row>
    <row r="381" spans="16:16" x14ac:dyDescent="0.25">
      <c r="P381" s="205"/>
    </row>
    <row r="382" spans="16:16" x14ac:dyDescent="0.25">
      <c r="P382" s="205"/>
    </row>
    <row r="383" spans="16:16" x14ac:dyDescent="0.25">
      <c r="P383" s="205"/>
    </row>
    <row r="384" spans="16:16" x14ac:dyDescent="0.25">
      <c r="P384" s="205"/>
    </row>
    <row r="385" spans="16:16" x14ac:dyDescent="0.25">
      <c r="P385" s="205"/>
    </row>
    <row r="386" spans="16:16" x14ac:dyDescent="0.25">
      <c r="P386" s="205"/>
    </row>
    <row r="387" spans="16:16" x14ac:dyDescent="0.25">
      <c r="P387" s="205"/>
    </row>
    <row r="388" spans="16:16" x14ac:dyDescent="0.25">
      <c r="P388" s="205"/>
    </row>
    <row r="389" spans="16:16" x14ac:dyDescent="0.25">
      <c r="P389" s="205"/>
    </row>
    <row r="390" spans="16:16" x14ac:dyDescent="0.25">
      <c r="P390" s="205"/>
    </row>
    <row r="391" spans="16:16" x14ac:dyDescent="0.25">
      <c r="P391" s="205"/>
    </row>
    <row r="392" spans="16:16" x14ac:dyDescent="0.25">
      <c r="P392" s="205"/>
    </row>
    <row r="393" spans="16:16" x14ac:dyDescent="0.25">
      <c r="P393" s="205"/>
    </row>
    <row r="394" spans="16:16" x14ac:dyDescent="0.25">
      <c r="P394" s="205"/>
    </row>
    <row r="395" spans="16:16" x14ac:dyDescent="0.25">
      <c r="P395" s="205"/>
    </row>
    <row r="396" spans="16:16" x14ac:dyDescent="0.25">
      <c r="P396" s="205"/>
    </row>
    <row r="397" spans="16:16" x14ac:dyDescent="0.25">
      <c r="P397" s="205"/>
    </row>
    <row r="398" spans="16:16" x14ac:dyDescent="0.25">
      <c r="P398" s="205"/>
    </row>
    <row r="399" spans="16:16" x14ac:dyDescent="0.25">
      <c r="P399" s="205"/>
    </row>
    <row r="400" spans="16:16" x14ac:dyDescent="0.25">
      <c r="P400" s="205"/>
    </row>
    <row r="401" spans="16:16" x14ac:dyDescent="0.25">
      <c r="P401" s="205"/>
    </row>
    <row r="402" spans="16:16" x14ac:dyDescent="0.25">
      <c r="P402" s="205"/>
    </row>
    <row r="403" spans="16:16" x14ac:dyDescent="0.25">
      <c r="P403" s="205"/>
    </row>
    <row r="404" spans="16:16" x14ac:dyDescent="0.25">
      <c r="P404" s="205"/>
    </row>
    <row r="405" spans="16:16" x14ac:dyDescent="0.25">
      <c r="P405" s="205"/>
    </row>
    <row r="406" spans="16:16" x14ac:dyDescent="0.25">
      <c r="P406" s="205"/>
    </row>
    <row r="407" spans="16:16" x14ac:dyDescent="0.25">
      <c r="P407" s="205"/>
    </row>
    <row r="408" spans="16:16" x14ac:dyDescent="0.25">
      <c r="P408" s="205"/>
    </row>
    <row r="409" spans="16:16" x14ac:dyDescent="0.25">
      <c r="P409" s="205"/>
    </row>
    <row r="410" spans="16:16" x14ac:dyDescent="0.25">
      <c r="P410" s="205"/>
    </row>
    <row r="411" spans="16:16" x14ac:dyDescent="0.25">
      <c r="P411" s="205"/>
    </row>
    <row r="412" spans="16:16" x14ac:dyDescent="0.25">
      <c r="P412" s="205"/>
    </row>
    <row r="413" spans="16:16" x14ac:dyDescent="0.25">
      <c r="P413" s="205"/>
    </row>
    <row r="414" spans="16:16" x14ac:dyDescent="0.25">
      <c r="P414" s="205"/>
    </row>
    <row r="415" spans="16:16" x14ac:dyDescent="0.25">
      <c r="P415" s="205"/>
    </row>
    <row r="416" spans="16:16" x14ac:dyDescent="0.25">
      <c r="P416" s="205"/>
    </row>
    <row r="417" spans="16:16" x14ac:dyDescent="0.25">
      <c r="P417" s="205"/>
    </row>
    <row r="418" spans="16:16" x14ac:dyDescent="0.25">
      <c r="P418" s="205"/>
    </row>
    <row r="419" spans="16:16" x14ac:dyDescent="0.25">
      <c r="P419" s="205"/>
    </row>
    <row r="420" spans="16:16" x14ac:dyDescent="0.25">
      <c r="P420" s="205"/>
    </row>
    <row r="421" spans="16:16" x14ac:dyDescent="0.25">
      <c r="P421" s="205"/>
    </row>
    <row r="422" spans="16:16" x14ac:dyDescent="0.25">
      <c r="P422" s="205"/>
    </row>
    <row r="423" spans="16:16" x14ac:dyDescent="0.25">
      <c r="P423" s="205"/>
    </row>
    <row r="424" spans="16:16" x14ac:dyDescent="0.25">
      <c r="P424" s="205"/>
    </row>
    <row r="425" spans="16:16" x14ac:dyDescent="0.25">
      <c r="P425" s="205"/>
    </row>
    <row r="426" spans="16:16" x14ac:dyDescent="0.25">
      <c r="P426" s="205"/>
    </row>
    <row r="427" spans="16:16" x14ac:dyDescent="0.25">
      <c r="P427" s="205"/>
    </row>
    <row r="428" spans="16:16" x14ac:dyDescent="0.25">
      <c r="P428" s="205"/>
    </row>
    <row r="429" spans="16:16" x14ac:dyDescent="0.25">
      <c r="P429" s="205"/>
    </row>
    <row r="430" spans="16:16" x14ac:dyDescent="0.25">
      <c r="P430" s="205"/>
    </row>
    <row r="431" spans="16:16" x14ac:dyDescent="0.25">
      <c r="P431" s="205"/>
    </row>
    <row r="432" spans="16:16" x14ac:dyDescent="0.25">
      <c r="P432" s="205"/>
    </row>
    <row r="433" spans="16:16" x14ac:dyDescent="0.25">
      <c r="P433" s="205"/>
    </row>
    <row r="434" spans="16:16" x14ac:dyDescent="0.25">
      <c r="P434" s="205"/>
    </row>
    <row r="435" spans="16:16" x14ac:dyDescent="0.25">
      <c r="P435" s="205"/>
    </row>
    <row r="436" spans="16:16" x14ac:dyDescent="0.25">
      <c r="P436" s="205"/>
    </row>
    <row r="437" spans="16:16" x14ac:dyDescent="0.25">
      <c r="P437" s="205"/>
    </row>
    <row r="438" spans="16:16" x14ac:dyDescent="0.25">
      <c r="P438" s="205"/>
    </row>
    <row r="439" spans="16:16" x14ac:dyDescent="0.25">
      <c r="P439" s="205"/>
    </row>
    <row r="440" spans="16:16" x14ac:dyDescent="0.25">
      <c r="P440" s="205"/>
    </row>
    <row r="441" spans="16:16" x14ac:dyDescent="0.25">
      <c r="P441" s="205"/>
    </row>
    <row r="442" spans="16:16" x14ac:dyDescent="0.25">
      <c r="P442" s="205"/>
    </row>
    <row r="443" spans="16:16" x14ac:dyDescent="0.25">
      <c r="P443" s="205"/>
    </row>
    <row r="444" spans="16:16" x14ac:dyDescent="0.25">
      <c r="P444" s="205"/>
    </row>
    <row r="445" spans="16:16" x14ac:dyDescent="0.25">
      <c r="P445" s="205"/>
    </row>
    <row r="446" spans="16:16" x14ac:dyDescent="0.25">
      <c r="P446" s="205"/>
    </row>
    <row r="447" spans="16:16" x14ac:dyDescent="0.25">
      <c r="P447" s="205"/>
    </row>
    <row r="448" spans="16:16" x14ac:dyDescent="0.25">
      <c r="P448" s="205"/>
    </row>
    <row r="449" spans="16:16" x14ac:dyDescent="0.25">
      <c r="P449" s="205"/>
    </row>
    <row r="450" spans="16:16" x14ac:dyDescent="0.25">
      <c r="P450" s="205"/>
    </row>
    <row r="451" spans="16:16" x14ac:dyDescent="0.25">
      <c r="P451" s="205"/>
    </row>
    <row r="452" spans="16:16" x14ac:dyDescent="0.25">
      <c r="P452" s="205"/>
    </row>
    <row r="453" spans="16:16" x14ac:dyDescent="0.25">
      <c r="P453" s="205"/>
    </row>
    <row r="454" spans="16:16" x14ac:dyDescent="0.25">
      <c r="P454" s="205"/>
    </row>
    <row r="455" spans="16:16" x14ac:dyDescent="0.25">
      <c r="P455" s="205"/>
    </row>
    <row r="456" spans="16:16" x14ac:dyDescent="0.25">
      <c r="P456" s="205"/>
    </row>
    <row r="457" spans="16:16" x14ac:dyDescent="0.25">
      <c r="P457" s="205"/>
    </row>
    <row r="458" spans="16:16" x14ac:dyDescent="0.25">
      <c r="P458" s="205"/>
    </row>
    <row r="459" spans="16:16" x14ac:dyDescent="0.25">
      <c r="P459" s="205"/>
    </row>
    <row r="460" spans="16:16" x14ac:dyDescent="0.25">
      <c r="P460" s="205"/>
    </row>
    <row r="461" spans="16:16" x14ac:dyDescent="0.25">
      <c r="P461" s="205"/>
    </row>
    <row r="462" spans="16:16" x14ac:dyDescent="0.25">
      <c r="P462" s="205"/>
    </row>
    <row r="463" spans="16:16" x14ac:dyDescent="0.25">
      <c r="P463" s="205"/>
    </row>
    <row r="464" spans="16:16" x14ac:dyDescent="0.25">
      <c r="P464" s="205"/>
    </row>
    <row r="465" spans="16:16" x14ac:dyDescent="0.25">
      <c r="P465" s="205"/>
    </row>
    <row r="466" spans="16:16" x14ac:dyDescent="0.25">
      <c r="P466" s="205"/>
    </row>
    <row r="467" spans="16:16" x14ac:dyDescent="0.25">
      <c r="P467" s="205"/>
    </row>
    <row r="468" spans="16:16" x14ac:dyDescent="0.25">
      <c r="P468" s="205"/>
    </row>
    <row r="469" spans="16:16" x14ac:dyDescent="0.25">
      <c r="P469" s="205"/>
    </row>
    <row r="470" spans="16:16" x14ac:dyDescent="0.25">
      <c r="P470" s="205"/>
    </row>
    <row r="471" spans="16:16" x14ac:dyDescent="0.25">
      <c r="P471" s="205"/>
    </row>
    <row r="472" spans="16:16" x14ac:dyDescent="0.25">
      <c r="P472" s="205"/>
    </row>
    <row r="473" spans="16:16" x14ac:dyDescent="0.25">
      <c r="P473" s="205"/>
    </row>
    <row r="474" spans="16:16" x14ac:dyDescent="0.25">
      <c r="P474" s="205"/>
    </row>
    <row r="475" spans="16:16" x14ac:dyDescent="0.25">
      <c r="P475" s="205"/>
    </row>
    <row r="476" spans="16:16" x14ac:dyDescent="0.25">
      <c r="P476" s="205"/>
    </row>
    <row r="477" spans="16:16" x14ac:dyDescent="0.25">
      <c r="P477" s="205"/>
    </row>
    <row r="478" spans="16:16" x14ac:dyDescent="0.25">
      <c r="P478" s="205"/>
    </row>
    <row r="479" spans="16:16" x14ac:dyDescent="0.25">
      <c r="P479" s="205"/>
    </row>
    <row r="480" spans="16:16" x14ac:dyDescent="0.25">
      <c r="P480" s="205"/>
    </row>
    <row r="481" spans="16:16" x14ac:dyDescent="0.25">
      <c r="P481" s="205"/>
    </row>
    <row r="482" spans="16:16" x14ac:dyDescent="0.25">
      <c r="P482" s="205"/>
    </row>
    <row r="483" spans="16:16" x14ac:dyDescent="0.25">
      <c r="P483" s="205"/>
    </row>
    <row r="484" spans="16:16" x14ac:dyDescent="0.25">
      <c r="P484" s="205"/>
    </row>
    <row r="485" spans="16:16" x14ac:dyDescent="0.25">
      <c r="P485" s="205"/>
    </row>
    <row r="486" spans="16:16" x14ac:dyDescent="0.25">
      <c r="P486" s="205"/>
    </row>
    <row r="487" spans="16:16" x14ac:dyDescent="0.25">
      <c r="P487" s="205"/>
    </row>
    <row r="488" spans="16:16" x14ac:dyDescent="0.25">
      <c r="P488" s="205"/>
    </row>
    <row r="489" spans="16:16" x14ac:dyDescent="0.25">
      <c r="P489" s="205"/>
    </row>
    <row r="490" spans="16:16" x14ac:dyDescent="0.25">
      <c r="P490" s="205"/>
    </row>
    <row r="491" spans="16:16" x14ac:dyDescent="0.25">
      <c r="P491" s="205"/>
    </row>
    <row r="492" spans="16:16" x14ac:dyDescent="0.25">
      <c r="P492" s="205"/>
    </row>
    <row r="493" spans="16:16" x14ac:dyDescent="0.25">
      <c r="P493" s="205"/>
    </row>
    <row r="494" spans="16:16" x14ac:dyDescent="0.25">
      <c r="P494" s="205"/>
    </row>
    <row r="495" spans="16:16" x14ac:dyDescent="0.25">
      <c r="P495" s="205"/>
    </row>
    <row r="496" spans="16:16" x14ac:dyDescent="0.25">
      <c r="P496" s="205"/>
    </row>
    <row r="497" spans="16:16" x14ac:dyDescent="0.25">
      <c r="P497" s="205"/>
    </row>
    <row r="498" spans="16:16" x14ac:dyDescent="0.25">
      <c r="P498" s="205"/>
    </row>
    <row r="499" spans="16:16" x14ac:dyDescent="0.25">
      <c r="P499" s="205"/>
    </row>
    <row r="500" spans="16:16" x14ac:dyDescent="0.25">
      <c r="P500" s="205"/>
    </row>
    <row r="501" spans="16:16" x14ac:dyDescent="0.25">
      <c r="P501" s="205"/>
    </row>
    <row r="502" spans="16:16" x14ac:dyDescent="0.25">
      <c r="P502" s="205"/>
    </row>
    <row r="503" spans="16:16" x14ac:dyDescent="0.25">
      <c r="P503" s="205"/>
    </row>
    <row r="504" spans="16:16" x14ac:dyDescent="0.25">
      <c r="P504" s="205"/>
    </row>
    <row r="505" spans="16:16" x14ac:dyDescent="0.25">
      <c r="P505" s="205"/>
    </row>
    <row r="506" spans="16:16" x14ac:dyDescent="0.25">
      <c r="P506" s="205"/>
    </row>
    <row r="507" spans="16:16" x14ac:dyDescent="0.25">
      <c r="P507" s="205"/>
    </row>
    <row r="508" spans="16:16" x14ac:dyDescent="0.25">
      <c r="P508" s="205"/>
    </row>
    <row r="509" spans="16:16" x14ac:dyDescent="0.25">
      <c r="P509" s="205"/>
    </row>
    <row r="510" spans="16:16" x14ac:dyDescent="0.25">
      <c r="P510" s="205"/>
    </row>
    <row r="511" spans="16:16" x14ac:dyDescent="0.25">
      <c r="P511" s="205"/>
    </row>
    <row r="512" spans="16:16" x14ac:dyDescent="0.25">
      <c r="P512" s="205"/>
    </row>
    <row r="513" spans="16:16" x14ac:dyDescent="0.25">
      <c r="P513" s="205"/>
    </row>
    <row r="514" spans="16:16" x14ac:dyDescent="0.25">
      <c r="P514" s="205"/>
    </row>
    <row r="515" spans="16:16" x14ac:dyDescent="0.25">
      <c r="P515" s="205"/>
    </row>
    <row r="516" spans="16:16" x14ac:dyDescent="0.25">
      <c r="P516" s="205"/>
    </row>
    <row r="517" spans="16:16" x14ac:dyDescent="0.25">
      <c r="P517" s="205"/>
    </row>
    <row r="518" spans="16:16" x14ac:dyDescent="0.25">
      <c r="P518" s="205"/>
    </row>
    <row r="519" spans="16:16" x14ac:dyDescent="0.25">
      <c r="P519" s="205"/>
    </row>
    <row r="520" spans="16:16" x14ac:dyDescent="0.25">
      <c r="P520" s="205"/>
    </row>
    <row r="521" spans="16:16" x14ac:dyDescent="0.25">
      <c r="P521" s="205"/>
    </row>
    <row r="522" spans="16:16" x14ac:dyDescent="0.25">
      <c r="P522" s="205"/>
    </row>
    <row r="523" spans="16:16" x14ac:dyDescent="0.25">
      <c r="P523" s="205"/>
    </row>
    <row r="524" spans="16:16" x14ac:dyDescent="0.25">
      <c r="P524" s="205"/>
    </row>
    <row r="525" spans="16:16" x14ac:dyDescent="0.25">
      <c r="P525" s="205"/>
    </row>
    <row r="526" spans="16:16" x14ac:dyDescent="0.25">
      <c r="P526" s="205"/>
    </row>
    <row r="527" spans="16:16" x14ac:dyDescent="0.25">
      <c r="P527" s="205"/>
    </row>
    <row r="528" spans="16:16" x14ac:dyDescent="0.25">
      <c r="P528" s="205"/>
    </row>
    <row r="529" spans="16:16" x14ac:dyDescent="0.25">
      <c r="P529" s="205"/>
    </row>
    <row r="530" spans="16:16" x14ac:dyDescent="0.25">
      <c r="P530" s="205"/>
    </row>
    <row r="531" spans="16:16" x14ac:dyDescent="0.25">
      <c r="P531" s="205"/>
    </row>
    <row r="532" spans="16:16" x14ac:dyDescent="0.25">
      <c r="P532" s="205"/>
    </row>
    <row r="533" spans="16:16" x14ac:dyDescent="0.25">
      <c r="P533" s="205"/>
    </row>
    <row r="534" spans="16:16" x14ac:dyDescent="0.25">
      <c r="P534" s="205"/>
    </row>
    <row r="535" spans="16:16" x14ac:dyDescent="0.25">
      <c r="P535" s="205"/>
    </row>
    <row r="536" spans="16:16" x14ac:dyDescent="0.25">
      <c r="P536" s="205"/>
    </row>
    <row r="537" spans="16:16" x14ac:dyDescent="0.25">
      <c r="P537" s="205"/>
    </row>
    <row r="538" spans="16:16" x14ac:dyDescent="0.25">
      <c r="P538" s="205"/>
    </row>
    <row r="539" spans="16:16" x14ac:dyDescent="0.25">
      <c r="P539" s="205"/>
    </row>
    <row r="540" spans="16:16" x14ac:dyDescent="0.25">
      <c r="P540" s="205"/>
    </row>
    <row r="541" spans="16:16" x14ac:dyDescent="0.25">
      <c r="P541" s="205"/>
    </row>
    <row r="542" spans="16:16" x14ac:dyDescent="0.25">
      <c r="P542" s="205"/>
    </row>
    <row r="543" spans="16:16" x14ac:dyDescent="0.25">
      <c r="P543" s="205"/>
    </row>
    <row r="544" spans="16:16" x14ac:dyDescent="0.25">
      <c r="P544" s="205"/>
    </row>
    <row r="545" spans="16:16" x14ac:dyDescent="0.25">
      <c r="P545" s="205"/>
    </row>
    <row r="546" spans="16:16" x14ac:dyDescent="0.25">
      <c r="P546" s="205"/>
    </row>
    <row r="547" spans="16:16" x14ac:dyDescent="0.25">
      <c r="P547" s="205"/>
    </row>
    <row r="548" spans="16:16" x14ac:dyDescent="0.25">
      <c r="P548" s="205"/>
    </row>
    <row r="549" spans="16:16" x14ac:dyDescent="0.25">
      <c r="P549" s="205"/>
    </row>
    <row r="550" spans="16:16" x14ac:dyDescent="0.25">
      <c r="P550" s="205"/>
    </row>
    <row r="551" spans="16:16" x14ac:dyDescent="0.25">
      <c r="P551" s="205"/>
    </row>
    <row r="552" spans="16:16" x14ac:dyDescent="0.25">
      <c r="P552" s="205"/>
    </row>
    <row r="553" spans="16:16" x14ac:dyDescent="0.25">
      <c r="P553" s="205"/>
    </row>
    <row r="554" spans="16:16" x14ac:dyDescent="0.25">
      <c r="P554" s="205"/>
    </row>
    <row r="555" spans="16:16" x14ac:dyDescent="0.25">
      <c r="P555" s="205"/>
    </row>
    <row r="556" spans="16:16" x14ac:dyDescent="0.25">
      <c r="P556" s="205"/>
    </row>
    <row r="557" spans="16:16" x14ac:dyDescent="0.25">
      <c r="P557" s="205"/>
    </row>
    <row r="558" spans="16:16" x14ac:dyDescent="0.25">
      <c r="P558" s="205"/>
    </row>
    <row r="559" spans="16:16" x14ac:dyDescent="0.25">
      <c r="P559" s="205"/>
    </row>
    <row r="560" spans="16:16" x14ac:dyDescent="0.25">
      <c r="P560" s="205"/>
    </row>
    <row r="561" spans="16:16" x14ac:dyDescent="0.25">
      <c r="P561" s="205"/>
    </row>
    <row r="562" spans="16:16" x14ac:dyDescent="0.25">
      <c r="P562" s="205"/>
    </row>
    <row r="563" spans="16:16" x14ac:dyDescent="0.25">
      <c r="P563" s="205"/>
    </row>
    <row r="564" spans="16:16" x14ac:dyDescent="0.25">
      <c r="P564" s="205"/>
    </row>
    <row r="565" spans="16:16" x14ac:dyDescent="0.25">
      <c r="P565" s="205"/>
    </row>
    <row r="566" spans="16:16" x14ac:dyDescent="0.25">
      <c r="P566" s="205"/>
    </row>
    <row r="567" spans="16:16" x14ac:dyDescent="0.25">
      <c r="P567" s="205"/>
    </row>
    <row r="568" spans="16:16" x14ac:dyDescent="0.25">
      <c r="P568" s="205"/>
    </row>
    <row r="569" spans="16:16" x14ac:dyDescent="0.25">
      <c r="P569" s="205"/>
    </row>
    <row r="570" spans="16:16" x14ac:dyDescent="0.25">
      <c r="P570" s="205"/>
    </row>
    <row r="571" spans="16:16" x14ac:dyDescent="0.25">
      <c r="P571" s="205"/>
    </row>
    <row r="572" spans="16:16" x14ac:dyDescent="0.25">
      <c r="P572" s="205"/>
    </row>
    <row r="573" spans="16:16" x14ac:dyDescent="0.25">
      <c r="P573" s="205"/>
    </row>
    <row r="574" spans="16:16" x14ac:dyDescent="0.25">
      <c r="P574" s="205"/>
    </row>
    <row r="575" spans="16:16" x14ac:dyDescent="0.25">
      <c r="P575" s="205"/>
    </row>
    <row r="576" spans="16:16" x14ac:dyDescent="0.25">
      <c r="P576" s="205"/>
    </row>
    <row r="577" spans="16:16" x14ac:dyDescent="0.25">
      <c r="P577" s="205"/>
    </row>
    <row r="578" spans="16:16" x14ac:dyDescent="0.25">
      <c r="P578" s="205"/>
    </row>
    <row r="579" spans="16:16" x14ac:dyDescent="0.25">
      <c r="P579" s="205"/>
    </row>
    <row r="580" spans="16:16" x14ac:dyDescent="0.25">
      <c r="P580" s="205"/>
    </row>
    <row r="581" spans="16:16" x14ac:dyDescent="0.25">
      <c r="P581" s="205"/>
    </row>
    <row r="582" spans="16:16" x14ac:dyDescent="0.25">
      <c r="P582" s="205"/>
    </row>
    <row r="583" spans="16:16" x14ac:dyDescent="0.25">
      <c r="P583" s="205"/>
    </row>
    <row r="584" spans="16:16" x14ac:dyDescent="0.25">
      <c r="P584" s="205"/>
    </row>
    <row r="585" spans="16:16" x14ac:dyDescent="0.25">
      <c r="P585" s="205"/>
    </row>
    <row r="586" spans="16:16" x14ac:dyDescent="0.25">
      <c r="P586" s="205"/>
    </row>
    <row r="587" spans="16:16" x14ac:dyDescent="0.25">
      <c r="P587" s="205"/>
    </row>
    <row r="588" spans="16:16" x14ac:dyDescent="0.25">
      <c r="P588" s="205"/>
    </row>
    <row r="589" spans="16:16" x14ac:dyDescent="0.25">
      <c r="P589" s="205"/>
    </row>
    <row r="590" spans="16:16" x14ac:dyDescent="0.25">
      <c r="P590" s="205"/>
    </row>
    <row r="591" spans="16:16" x14ac:dyDescent="0.25">
      <c r="P591" s="205"/>
    </row>
    <row r="592" spans="16:16" x14ac:dyDescent="0.25">
      <c r="P592" s="205"/>
    </row>
    <row r="593" spans="16:16" x14ac:dyDescent="0.25">
      <c r="P593" s="205"/>
    </row>
    <row r="594" spans="16:16" x14ac:dyDescent="0.25">
      <c r="P594" s="205"/>
    </row>
    <row r="595" spans="16:16" x14ac:dyDescent="0.25">
      <c r="P595" s="205"/>
    </row>
    <row r="596" spans="16:16" x14ac:dyDescent="0.25">
      <c r="P596" s="205"/>
    </row>
    <row r="597" spans="16:16" x14ac:dyDescent="0.25">
      <c r="P597" s="205"/>
    </row>
    <row r="598" spans="16:16" x14ac:dyDescent="0.25">
      <c r="P598" s="205"/>
    </row>
    <row r="599" spans="16:16" x14ac:dyDescent="0.25">
      <c r="P599" s="205"/>
    </row>
    <row r="600" spans="16:16" x14ac:dyDescent="0.25">
      <c r="P600" s="205"/>
    </row>
    <row r="601" spans="16:16" x14ac:dyDescent="0.25">
      <c r="P601" s="205"/>
    </row>
    <row r="602" spans="16:16" x14ac:dyDescent="0.25">
      <c r="P602" s="205"/>
    </row>
    <row r="603" spans="16:16" x14ac:dyDescent="0.25">
      <c r="P603" s="205"/>
    </row>
    <row r="604" spans="16:16" x14ac:dyDescent="0.25">
      <c r="P604" s="205"/>
    </row>
    <row r="605" spans="16:16" x14ac:dyDescent="0.25">
      <c r="P605" s="205"/>
    </row>
    <row r="606" spans="16:16" x14ac:dyDescent="0.25">
      <c r="P606" s="205"/>
    </row>
    <row r="607" spans="16:16" x14ac:dyDescent="0.25">
      <c r="P607" s="205"/>
    </row>
    <row r="608" spans="16:16" x14ac:dyDescent="0.25">
      <c r="P608" s="205"/>
    </row>
    <row r="609" spans="16:16" x14ac:dyDescent="0.25">
      <c r="P609" s="205"/>
    </row>
    <row r="610" spans="16:16" x14ac:dyDescent="0.25">
      <c r="P610" s="205"/>
    </row>
    <row r="611" spans="16:16" x14ac:dyDescent="0.25">
      <c r="P611" s="205"/>
    </row>
    <row r="612" spans="16:16" x14ac:dyDescent="0.25">
      <c r="P612" s="205"/>
    </row>
    <row r="613" spans="16:16" x14ac:dyDescent="0.25">
      <c r="P613" s="205"/>
    </row>
    <row r="614" spans="16:16" x14ac:dyDescent="0.25">
      <c r="P614" s="205"/>
    </row>
    <row r="615" spans="16:16" x14ac:dyDescent="0.25">
      <c r="P615" s="205"/>
    </row>
    <row r="616" spans="16:16" x14ac:dyDescent="0.25">
      <c r="P616" s="205"/>
    </row>
    <row r="617" spans="16:16" x14ac:dyDescent="0.25">
      <c r="P617" s="205"/>
    </row>
    <row r="618" spans="16:16" x14ac:dyDescent="0.25">
      <c r="P618" s="205"/>
    </row>
    <row r="619" spans="16:16" x14ac:dyDescent="0.25">
      <c r="P619" s="205"/>
    </row>
    <row r="620" spans="16:16" x14ac:dyDescent="0.25">
      <c r="P620" s="205"/>
    </row>
    <row r="621" spans="16:16" x14ac:dyDescent="0.25">
      <c r="P621" s="205"/>
    </row>
    <row r="622" spans="16:16" x14ac:dyDescent="0.25">
      <c r="P622" s="205"/>
    </row>
    <row r="623" spans="16:16" x14ac:dyDescent="0.25">
      <c r="P623" s="205"/>
    </row>
    <row r="624" spans="16:16" x14ac:dyDescent="0.25">
      <c r="P624" s="205"/>
    </row>
    <row r="625" spans="16:16" x14ac:dyDescent="0.25">
      <c r="P625" s="205"/>
    </row>
    <row r="626" spans="16:16" x14ac:dyDescent="0.25">
      <c r="P626" s="205"/>
    </row>
    <row r="627" spans="16:16" x14ac:dyDescent="0.25">
      <c r="P627" s="205"/>
    </row>
    <row r="628" spans="16:16" x14ac:dyDescent="0.25">
      <c r="P628" s="205"/>
    </row>
    <row r="629" spans="16:16" x14ac:dyDescent="0.25">
      <c r="P629" s="205"/>
    </row>
    <row r="630" spans="16:16" x14ac:dyDescent="0.25">
      <c r="P630" s="205"/>
    </row>
    <row r="631" spans="16:16" x14ac:dyDescent="0.25">
      <c r="P631" s="205"/>
    </row>
    <row r="632" spans="16:16" x14ac:dyDescent="0.25">
      <c r="P632" s="205"/>
    </row>
    <row r="633" spans="16:16" x14ac:dyDescent="0.25">
      <c r="P633" s="205"/>
    </row>
    <row r="634" spans="16:16" x14ac:dyDescent="0.25">
      <c r="P634" s="205"/>
    </row>
    <row r="635" spans="16:16" x14ac:dyDescent="0.25">
      <c r="P635" s="205"/>
    </row>
    <row r="636" spans="16:16" x14ac:dyDescent="0.25">
      <c r="P636" s="205"/>
    </row>
    <row r="637" spans="16:16" x14ac:dyDescent="0.25">
      <c r="P637" s="205"/>
    </row>
    <row r="638" spans="16:16" x14ac:dyDescent="0.25">
      <c r="P638" s="205"/>
    </row>
    <row r="639" spans="16:16" x14ac:dyDescent="0.25">
      <c r="P639" s="205"/>
    </row>
    <row r="640" spans="16:16" x14ac:dyDescent="0.25">
      <c r="P640" s="205"/>
    </row>
    <row r="641" spans="16:16" x14ac:dyDescent="0.25">
      <c r="P641" s="205"/>
    </row>
    <row r="642" spans="16:16" x14ac:dyDescent="0.25">
      <c r="P642" s="205"/>
    </row>
    <row r="643" spans="16:16" x14ac:dyDescent="0.25">
      <c r="P643" s="205"/>
    </row>
    <row r="644" spans="16:16" x14ac:dyDescent="0.25">
      <c r="P644" s="205"/>
    </row>
    <row r="645" spans="16:16" x14ac:dyDescent="0.25">
      <c r="P645" s="205"/>
    </row>
    <row r="646" spans="16:16" x14ac:dyDescent="0.25">
      <c r="P646" s="205"/>
    </row>
    <row r="647" spans="16:16" x14ac:dyDescent="0.25">
      <c r="P647" s="205"/>
    </row>
    <row r="648" spans="16:16" x14ac:dyDescent="0.25">
      <c r="P648" s="205"/>
    </row>
    <row r="649" spans="16:16" x14ac:dyDescent="0.25">
      <c r="P649" s="205"/>
    </row>
    <row r="650" spans="16:16" x14ac:dyDescent="0.25">
      <c r="P650" s="205"/>
    </row>
    <row r="651" spans="16:16" x14ac:dyDescent="0.25">
      <c r="P651" s="205"/>
    </row>
    <row r="652" spans="16:16" x14ac:dyDescent="0.25">
      <c r="P652" s="205"/>
    </row>
    <row r="653" spans="16:16" x14ac:dyDescent="0.25">
      <c r="P653" s="205"/>
    </row>
    <row r="654" spans="16:16" x14ac:dyDescent="0.25">
      <c r="P654" s="205"/>
    </row>
    <row r="655" spans="16:16" x14ac:dyDescent="0.25">
      <c r="P655" s="205"/>
    </row>
    <row r="656" spans="16:16" x14ac:dyDescent="0.25">
      <c r="P656" s="205"/>
    </row>
    <row r="657" spans="16:16" x14ac:dyDescent="0.25">
      <c r="P657" s="205"/>
    </row>
    <row r="658" spans="16:16" x14ac:dyDescent="0.25">
      <c r="P658" s="205"/>
    </row>
    <row r="659" spans="16:16" x14ac:dyDescent="0.25">
      <c r="P659" s="205"/>
    </row>
    <row r="660" spans="16:16" x14ac:dyDescent="0.25">
      <c r="P660" s="205"/>
    </row>
    <row r="661" spans="16:16" x14ac:dyDescent="0.25">
      <c r="P661" s="205"/>
    </row>
    <row r="662" spans="16:16" x14ac:dyDescent="0.25">
      <c r="P662" s="205"/>
    </row>
    <row r="663" spans="16:16" x14ac:dyDescent="0.25">
      <c r="P663" s="205"/>
    </row>
    <row r="664" spans="16:16" x14ac:dyDescent="0.25">
      <c r="P664" s="205"/>
    </row>
    <row r="665" spans="16:16" x14ac:dyDescent="0.25">
      <c r="P665" s="205"/>
    </row>
    <row r="666" spans="16:16" x14ac:dyDescent="0.25">
      <c r="P666" s="205"/>
    </row>
    <row r="667" spans="16:16" x14ac:dyDescent="0.25">
      <c r="P667" s="205"/>
    </row>
    <row r="668" spans="16:16" x14ac:dyDescent="0.25">
      <c r="P668" s="205"/>
    </row>
    <row r="669" spans="16:16" x14ac:dyDescent="0.25">
      <c r="P669" s="205"/>
    </row>
    <row r="670" spans="16:16" x14ac:dyDescent="0.25">
      <c r="P670" s="205"/>
    </row>
    <row r="671" spans="16:16" x14ac:dyDescent="0.25">
      <c r="P671" s="205"/>
    </row>
    <row r="672" spans="16:16" x14ac:dyDescent="0.25">
      <c r="P672" s="205"/>
    </row>
    <row r="673" spans="16:16" x14ac:dyDescent="0.25">
      <c r="P673" s="205"/>
    </row>
    <row r="674" spans="16:16" x14ac:dyDescent="0.25">
      <c r="P674" s="205"/>
    </row>
    <row r="675" spans="16:16" x14ac:dyDescent="0.25">
      <c r="P675" s="205"/>
    </row>
    <row r="676" spans="16:16" x14ac:dyDescent="0.25">
      <c r="P676" s="205"/>
    </row>
    <row r="677" spans="16:16" x14ac:dyDescent="0.25">
      <c r="P677" s="205"/>
    </row>
    <row r="678" spans="16:16" x14ac:dyDescent="0.25">
      <c r="P678" s="205"/>
    </row>
    <row r="679" spans="16:16" x14ac:dyDescent="0.25">
      <c r="P679" s="205"/>
    </row>
    <row r="680" spans="16:16" x14ac:dyDescent="0.25">
      <c r="P680" s="205"/>
    </row>
    <row r="681" spans="16:16" x14ac:dyDescent="0.25">
      <c r="P681" s="205"/>
    </row>
    <row r="682" spans="16:16" x14ac:dyDescent="0.25">
      <c r="P682" s="205"/>
    </row>
    <row r="683" spans="16:16" x14ac:dyDescent="0.25">
      <c r="P683" s="205"/>
    </row>
    <row r="684" spans="16:16" x14ac:dyDescent="0.25">
      <c r="P684" s="205"/>
    </row>
    <row r="685" spans="16:16" x14ac:dyDescent="0.25">
      <c r="P685" s="205"/>
    </row>
    <row r="686" spans="16:16" x14ac:dyDescent="0.25">
      <c r="P686" s="205"/>
    </row>
    <row r="687" spans="16:16" x14ac:dyDescent="0.25">
      <c r="P687" s="205"/>
    </row>
    <row r="688" spans="16:16" x14ac:dyDescent="0.25">
      <c r="P688" s="205"/>
    </row>
    <row r="689" spans="16:16" x14ac:dyDescent="0.25">
      <c r="P689" s="205"/>
    </row>
    <row r="690" spans="16:16" x14ac:dyDescent="0.25">
      <c r="P690" s="205"/>
    </row>
    <row r="691" spans="16:16" x14ac:dyDescent="0.25">
      <c r="P691" s="205"/>
    </row>
    <row r="692" spans="16:16" x14ac:dyDescent="0.25">
      <c r="P692" s="205"/>
    </row>
    <row r="693" spans="16:16" x14ac:dyDescent="0.25">
      <c r="P693" s="205"/>
    </row>
    <row r="694" spans="16:16" x14ac:dyDescent="0.25">
      <c r="P694" s="205"/>
    </row>
    <row r="695" spans="16:16" x14ac:dyDescent="0.25">
      <c r="P695" s="205"/>
    </row>
    <row r="696" spans="16:16" x14ac:dyDescent="0.25">
      <c r="P696" s="205"/>
    </row>
    <row r="697" spans="16:16" x14ac:dyDescent="0.25">
      <c r="P697" s="205"/>
    </row>
    <row r="698" spans="16:16" x14ac:dyDescent="0.25">
      <c r="P698" s="205"/>
    </row>
    <row r="699" spans="16:16" x14ac:dyDescent="0.25">
      <c r="P699" s="205"/>
    </row>
    <row r="700" spans="16:16" x14ac:dyDescent="0.25">
      <c r="P700" s="205"/>
    </row>
    <row r="701" spans="16:16" x14ac:dyDescent="0.25">
      <c r="P701" s="205"/>
    </row>
    <row r="702" spans="16:16" x14ac:dyDescent="0.25">
      <c r="P702" s="205"/>
    </row>
    <row r="703" spans="16:16" x14ac:dyDescent="0.25">
      <c r="P703" s="205"/>
    </row>
    <row r="704" spans="16:16" x14ac:dyDescent="0.25">
      <c r="P704" s="205"/>
    </row>
    <row r="705" spans="16:16" x14ac:dyDescent="0.25">
      <c r="P705" s="205"/>
    </row>
    <row r="706" spans="16:16" x14ac:dyDescent="0.25">
      <c r="P706" s="205"/>
    </row>
    <row r="707" spans="16:16" x14ac:dyDescent="0.25">
      <c r="P707" s="205"/>
    </row>
    <row r="708" spans="16:16" x14ac:dyDescent="0.25">
      <c r="P708" s="205"/>
    </row>
    <row r="709" spans="16:16" x14ac:dyDescent="0.25">
      <c r="P709" s="205"/>
    </row>
    <row r="710" spans="16:16" x14ac:dyDescent="0.25">
      <c r="P710" s="205"/>
    </row>
    <row r="711" spans="16:16" x14ac:dyDescent="0.25">
      <c r="P711" s="205"/>
    </row>
    <row r="712" spans="16:16" x14ac:dyDescent="0.25">
      <c r="P712" s="205"/>
    </row>
    <row r="713" spans="16:16" x14ac:dyDescent="0.25">
      <c r="P713" s="205"/>
    </row>
    <row r="714" spans="16:16" x14ac:dyDescent="0.25">
      <c r="P714" s="205"/>
    </row>
    <row r="715" spans="16:16" x14ac:dyDescent="0.25">
      <c r="P715" s="205"/>
    </row>
    <row r="716" spans="16:16" x14ac:dyDescent="0.25">
      <c r="P716" s="205"/>
    </row>
    <row r="717" spans="16:16" x14ac:dyDescent="0.25">
      <c r="P717" s="205"/>
    </row>
    <row r="718" spans="16:16" x14ac:dyDescent="0.25">
      <c r="P718" s="205"/>
    </row>
    <row r="719" spans="16:16" x14ac:dyDescent="0.25">
      <c r="P719" s="205"/>
    </row>
    <row r="720" spans="16:16" x14ac:dyDescent="0.25">
      <c r="P720" s="205"/>
    </row>
    <row r="721" spans="16:16" x14ac:dyDescent="0.25">
      <c r="P721" s="205"/>
    </row>
    <row r="722" spans="16:16" x14ac:dyDescent="0.25">
      <c r="P722" s="205"/>
    </row>
    <row r="723" spans="16:16" x14ac:dyDescent="0.25">
      <c r="P723" s="205"/>
    </row>
    <row r="724" spans="16:16" x14ac:dyDescent="0.25">
      <c r="P724" s="205"/>
    </row>
    <row r="725" spans="16:16" x14ac:dyDescent="0.25">
      <c r="P725" s="205"/>
    </row>
    <row r="726" spans="16:16" x14ac:dyDescent="0.25">
      <c r="P726" s="205"/>
    </row>
    <row r="727" spans="16:16" x14ac:dyDescent="0.25">
      <c r="P727" s="205"/>
    </row>
    <row r="728" spans="16:16" x14ac:dyDescent="0.25">
      <c r="P728" s="205"/>
    </row>
    <row r="729" spans="16:16" x14ac:dyDescent="0.25">
      <c r="P729" s="205"/>
    </row>
    <row r="730" spans="16:16" x14ac:dyDescent="0.25">
      <c r="P730" s="205"/>
    </row>
    <row r="731" spans="16:16" x14ac:dyDescent="0.25">
      <c r="P731" s="205"/>
    </row>
    <row r="732" spans="16:16" x14ac:dyDescent="0.25">
      <c r="P732" s="205"/>
    </row>
    <row r="733" spans="16:16" x14ac:dyDescent="0.25">
      <c r="P733" s="205"/>
    </row>
    <row r="734" spans="16:16" x14ac:dyDescent="0.25">
      <c r="P734" s="205"/>
    </row>
    <row r="735" spans="16:16" x14ac:dyDescent="0.25">
      <c r="P735" s="205"/>
    </row>
    <row r="736" spans="16:16" x14ac:dyDescent="0.25">
      <c r="P736" s="205"/>
    </row>
    <row r="737" spans="16:16" x14ac:dyDescent="0.25">
      <c r="P737" s="205"/>
    </row>
    <row r="738" spans="16:16" x14ac:dyDescent="0.25">
      <c r="P738" s="205"/>
    </row>
    <row r="739" spans="16:16" x14ac:dyDescent="0.25">
      <c r="P739" s="205"/>
    </row>
    <row r="740" spans="16:16" x14ac:dyDescent="0.25">
      <c r="P740" s="205"/>
    </row>
    <row r="741" spans="16:16" x14ac:dyDescent="0.25">
      <c r="P741" s="205"/>
    </row>
    <row r="742" spans="16:16" x14ac:dyDescent="0.25">
      <c r="P742" s="205"/>
    </row>
    <row r="743" spans="16:16" x14ac:dyDescent="0.25">
      <c r="P743" s="205"/>
    </row>
    <row r="744" spans="16:16" x14ac:dyDescent="0.25">
      <c r="P744" s="205"/>
    </row>
    <row r="745" spans="16:16" x14ac:dyDescent="0.25">
      <c r="P745" s="205"/>
    </row>
    <row r="746" spans="16:16" x14ac:dyDescent="0.25">
      <c r="P746" s="205"/>
    </row>
    <row r="747" spans="16:16" x14ac:dyDescent="0.25">
      <c r="P747" s="205"/>
    </row>
    <row r="748" spans="16:16" x14ac:dyDescent="0.25">
      <c r="P748" s="205"/>
    </row>
    <row r="749" spans="16:16" x14ac:dyDescent="0.25">
      <c r="P749" s="205"/>
    </row>
    <row r="750" spans="16:16" x14ac:dyDescent="0.25">
      <c r="P750" s="205"/>
    </row>
    <row r="751" spans="16:16" x14ac:dyDescent="0.25">
      <c r="P751" s="205"/>
    </row>
    <row r="752" spans="16:16" x14ac:dyDescent="0.25">
      <c r="P752" s="205"/>
    </row>
    <row r="753" spans="16:16" x14ac:dyDescent="0.25">
      <c r="P753" s="205"/>
    </row>
    <row r="754" spans="16:16" x14ac:dyDescent="0.25">
      <c r="P754" s="205"/>
    </row>
    <row r="755" spans="16:16" x14ac:dyDescent="0.25">
      <c r="P755" s="205"/>
    </row>
    <row r="756" spans="16:16" x14ac:dyDescent="0.25">
      <c r="P756" s="205"/>
    </row>
    <row r="757" spans="16:16" x14ac:dyDescent="0.25">
      <c r="P757" s="205"/>
    </row>
    <row r="758" spans="16:16" x14ac:dyDescent="0.25">
      <c r="P758" s="205"/>
    </row>
    <row r="759" spans="16:16" x14ac:dyDescent="0.25">
      <c r="P759" s="205"/>
    </row>
    <row r="760" spans="16:16" x14ac:dyDescent="0.25">
      <c r="P760" s="205"/>
    </row>
    <row r="761" spans="16:16" x14ac:dyDescent="0.25">
      <c r="P761" s="205"/>
    </row>
    <row r="762" spans="16:16" x14ac:dyDescent="0.25">
      <c r="P762" s="205"/>
    </row>
    <row r="763" spans="16:16" x14ac:dyDescent="0.25">
      <c r="P763" s="205"/>
    </row>
    <row r="764" spans="16:16" x14ac:dyDescent="0.25">
      <c r="P764" s="205"/>
    </row>
    <row r="765" spans="16:16" x14ac:dyDescent="0.25">
      <c r="P765" s="205"/>
    </row>
    <row r="766" spans="16:16" x14ac:dyDescent="0.25">
      <c r="P766" s="205"/>
    </row>
    <row r="767" spans="16:16" x14ac:dyDescent="0.25">
      <c r="P767" s="205"/>
    </row>
    <row r="768" spans="16:16" x14ac:dyDescent="0.25">
      <c r="P768" s="205"/>
    </row>
    <row r="769" spans="16:16" x14ac:dyDescent="0.25">
      <c r="P769" s="205"/>
    </row>
    <row r="770" spans="16:16" x14ac:dyDescent="0.25">
      <c r="P770" s="205"/>
    </row>
    <row r="771" spans="16:16" x14ac:dyDescent="0.25">
      <c r="P771" s="205"/>
    </row>
    <row r="772" spans="16:16" x14ac:dyDescent="0.25">
      <c r="P772" s="205"/>
    </row>
    <row r="773" spans="16:16" x14ac:dyDescent="0.25">
      <c r="P773" s="205"/>
    </row>
    <row r="774" spans="16:16" x14ac:dyDescent="0.25">
      <c r="P774" s="205"/>
    </row>
    <row r="775" spans="16:16" x14ac:dyDescent="0.25">
      <c r="P775" s="205"/>
    </row>
    <row r="776" spans="16:16" x14ac:dyDescent="0.25">
      <c r="P776" s="205"/>
    </row>
    <row r="777" spans="16:16" x14ac:dyDescent="0.25">
      <c r="P777" s="205"/>
    </row>
    <row r="778" spans="16:16" x14ac:dyDescent="0.25">
      <c r="P778" s="205"/>
    </row>
    <row r="779" spans="16:16" x14ac:dyDescent="0.25">
      <c r="P779" s="205"/>
    </row>
    <row r="780" spans="16:16" x14ac:dyDescent="0.25">
      <c r="P780" s="205"/>
    </row>
    <row r="781" spans="16:16" x14ac:dyDescent="0.25">
      <c r="P781" s="205"/>
    </row>
    <row r="782" spans="16:16" x14ac:dyDescent="0.25">
      <c r="P782" s="205"/>
    </row>
    <row r="783" spans="16:16" x14ac:dyDescent="0.25">
      <c r="P783" s="205"/>
    </row>
    <row r="784" spans="16:16" x14ac:dyDescent="0.25">
      <c r="P784" s="205"/>
    </row>
    <row r="785" spans="16:16" x14ac:dyDescent="0.25">
      <c r="P785" s="205"/>
    </row>
    <row r="786" spans="16:16" x14ac:dyDescent="0.25">
      <c r="P786" s="205"/>
    </row>
    <row r="787" spans="16:16" x14ac:dyDescent="0.25">
      <c r="P787" s="205"/>
    </row>
    <row r="788" spans="16:16" x14ac:dyDescent="0.25">
      <c r="P788" s="205"/>
    </row>
    <row r="789" spans="16:16" x14ac:dyDescent="0.25">
      <c r="P789" s="205"/>
    </row>
    <row r="790" spans="16:16" x14ac:dyDescent="0.25">
      <c r="P790" s="205"/>
    </row>
    <row r="791" spans="16:16" x14ac:dyDescent="0.25">
      <c r="P791" s="205"/>
    </row>
    <row r="792" spans="16:16" x14ac:dyDescent="0.25">
      <c r="P792" s="205"/>
    </row>
    <row r="793" spans="16:16" x14ac:dyDescent="0.25">
      <c r="P793" s="205"/>
    </row>
    <row r="794" spans="16:16" x14ac:dyDescent="0.25">
      <c r="P794" s="205"/>
    </row>
    <row r="795" spans="16:16" x14ac:dyDescent="0.25">
      <c r="P795" s="205"/>
    </row>
    <row r="796" spans="16:16" x14ac:dyDescent="0.25">
      <c r="P796" s="205"/>
    </row>
    <row r="797" spans="16:16" x14ac:dyDescent="0.25">
      <c r="P797" s="205"/>
    </row>
    <row r="798" spans="16:16" x14ac:dyDescent="0.25">
      <c r="P798" s="205"/>
    </row>
    <row r="799" spans="16:16" x14ac:dyDescent="0.25">
      <c r="P799" s="205"/>
    </row>
    <row r="800" spans="16:16" x14ac:dyDescent="0.25">
      <c r="P800" s="205"/>
    </row>
    <row r="801" spans="16:16" x14ac:dyDescent="0.25">
      <c r="P801" s="205"/>
    </row>
    <row r="802" spans="16:16" x14ac:dyDescent="0.25">
      <c r="P802" s="205"/>
    </row>
    <row r="803" spans="16:16" x14ac:dyDescent="0.25">
      <c r="P803" s="205"/>
    </row>
    <row r="804" spans="16:16" x14ac:dyDescent="0.25">
      <c r="P804" s="205"/>
    </row>
    <row r="805" spans="16:16" x14ac:dyDescent="0.25">
      <c r="P805" s="205"/>
    </row>
    <row r="806" spans="16:16" x14ac:dyDescent="0.25">
      <c r="P806" s="205"/>
    </row>
    <row r="807" spans="16:16" x14ac:dyDescent="0.25">
      <c r="P807" s="205"/>
    </row>
    <row r="808" spans="16:16" x14ac:dyDescent="0.25">
      <c r="P808" s="205"/>
    </row>
    <row r="809" spans="16:16" x14ac:dyDescent="0.25">
      <c r="P809" s="205"/>
    </row>
    <row r="810" spans="16:16" x14ac:dyDescent="0.25">
      <c r="P810" s="205"/>
    </row>
    <row r="811" spans="16:16" x14ac:dyDescent="0.25">
      <c r="P811" s="205"/>
    </row>
    <row r="812" spans="16:16" x14ac:dyDescent="0.25">
      <c r="P812" s="205"/>
    </row>
    <row r="813" spans="16:16" x14ac:dyDescent="0.25">
      <c r="P813" s="205"/>
    </row>
    <row r="814" spans="16:16" x14ac:dyDescent="0.25">
      <c r="P814" s="205"/>
    </row>
    <row r="815" spans="16:16" x14ac:dyDescent="0.25">
      <c r="P815" s="205"/>
    </row>
    <row r="816" spans="16:16" x14ac:dyDescent="0.25">
      <c r="P816" s="205"/>
    </row>
    <row r="817" spans="16:16" x14ac:dyDescent="0.25">
      <c r="P817" s="205"/>
    </row>
    <row r="818" spans="16:16" x14ac:dyDescent="0.25">
      <c r="P818" s="205"/>
    </row>
    <row r="819" spans="16:16" x14ac:dyDescent="0.25">
      <c r="P819" s="205"/>
    </row>
    <row r="820" spans="16:16" x14ac:dyDescent="0.25">
      <c r="P820" s="205"/>
    </row>
    <row r="821" spans="16:16" x14ac:dyDescent="0.25">
      <c r="P821" s="205"/>
    </row>
    <row r="822" spans="16:16" x14ac:dyDescent="0.25">
      <c r="P822" s="205"/>
    </row>
    <row r="823" spans="16:16" x14ac:dyDescent="0.25">
      <c r="P823" s="205"/>
    </row>
    <row r="824" spans="16:16" x14ac:dyDescent="0.25">
      <c r="P824" s="205"/>
    </row>
    <row r="825" spans="16:16" x14ac:dyDescent="0.25">
      <c r="P825" s="205"/>
    </row>
    <row r="826" spans="16:16" x14ac:dyDescent="0.25">
      <c r="P826" s="205"/>
    </row>
    <row r="827" spans="16:16" x14ac:dyDescent="0.25">
      <c r="P827" s="205"/>
    </row>
    <row r="828" spans="16:16" x14ac:dyDescent="0.25">
      <c r="P828" s="205"/>
    </row>
    <row r="829" spans="16:16" x14ac:dyDescent="0.25">
      <c r="P829" s="205"/>
    </row>
    <row r="830" spans="16:16" x14ac:dyDescent="0.25">
      <c r="P830" s="205"/>
    </row>
    <row r="831" spans="16:16" x14ac:dyDescent="0.25">
      <c r="P831" s="205"/>
    </row>
    <row r="832" spans="16:16" x14ac:dyDescent="0.25">
      <c r="P832" s="205"/>
    </row>
    <row r="833" spans="16:16" x14ac:dyDescent="0.25">
      <c r="P833" s="205"/>
    </row>
    <row r="834" spans="16:16" x14ac:dyDescent="0.25">
      <c r="P834" s="205"/>
    </row>
    <row r="835" spans="16:16" x14ac:dyDescent="0.25">
      <c r="P835" s="205"/>
    </row>
    <row r="836" spans="16:16" x14ac:dyDescent="0.25">
      <c r="P836" s="205"/>
    </row>
    <row r="837" spans="16:16" x14ac:dyDescent="0.25">
      <c r="P837" s="205"/>
    </row>
    <row r="838" spans="16:16" x14ac:dyDescent="0.25">
      <c r="P838" s="205"/>
    </row>
    <row r="839" spans="16:16" x14ac:dyDescent="0.25">
      <c r="P839" s="205"/>
    </row>
    <row r="840" spans="16:16" x14ac:dyDescent="0.25">
      <c r="P840" s="205"/>
    </row>
    <row r="841" spans="16:16" x14ac:dyDescent="0.25">
      <c r="P841" s="205"/>
    </row>
    <row r="842" spans="16:16" x14ac:dyDescent="0.25">
      <c r="P842" s="205"/>
    </row>
    <row r="843" spans="16:16" x14ac:dyDescent="0.25">
      <c r="P843" s="205"/>
    </row>
    <row r="844" spans="16:16" x14ac:dyDescent="0.25">
      <c r="P844" s="205"/>
    </row>
    <row r="845" spans="16:16" x14ac:dyDescent="0.25">
      <c r="P845" s="205"/>
    </row>
    <row r="846" spans="16:16" x14ac:dyDescent="0.25">
      <c r="P846" s="205"/>
    </row>
    <row r="847" spans="16:16" x14ac:dyDescent="0.25">
      <c r="P847" s="205"/>
    </row>
    <row r="848" spans="16:16" x14ac:dyDescent="0.25">
      <c r="P848" s="205"/>
    </row>
    <row r="849" spans="16:16" x14ac:dyDescent="0.25">
      <c r="P849" s="205"/>
    </row>
    <row r="850" spans="16:16" x14ac:dyDescent="0.25">
      <c r="P850" s="205"/>
    </row>
    <row r="851" spans="16:16" x14ac:dyDescent="0.25">
      <c r="P851" s="205"/>
    </row>
    <row r="852" spans="16:16" x14ac:dyDescent="0.25">
      <c r="P852" s="205"/>
    </row>
    <row r="853" spans="16:16" x14ac:dyDescent="0.25">
      <c r="P853" s="205"/>
    </row>
    <row r="854" spans="16:16" x14ac:dyDescent="0.25">
      <c r="P854" s="205"/>
    </row>
    <row r="855" spans="16:16" x14ac:dyDescent="0.25">
      <c r="P855" s="205"/>
    </row>
    <row r="856" spans="16:16" x14ac:dyDescent="0.25">
      <c r="P856" s="205"/>
    </row>
    <row r="857" spans="16:16" x14ac:dyDescent="0.25">
      <c r="P857" s="205"/>
    </row>
    <row r="858" spans="16:16" x14ac:dyDescent="0.25">
      <c r="P858" s="205"/>
    </row>
    <row r="859" spans="16:16" x14ac:dyDescent="0.25">
      <c r="P859" s="205"/>
    </row>
    <row r="860" spans="16:16" x14ac:dyDescent="0.25">
      <c r="P860" s="205"/>
    </row>
    <row r="861" spans="16:16" x14ac:dyDescent="0.25">
      <c r="P861" s="205"/>
    </row>
    <row r="862" spans="16:16" x14ac:dyDescent="0.25">
      <c r="P862" s="205"/>
    </row>
    <row r="863" spans="16:16" x14ac:dyDescent="0.25">
      <c r="P863" s="205"/>
    </row>
    <row r="864" spans="16:16" x14ac:dyDescent="0.25">
      <c r="P864" s="205"/>
    </row>
    <row r="865" spans="16:16" x14ac:dyDescent="0.25">
      <c r="P865" s="205"/>
    </row>
    <row r="866" spans="16:16" x14ac:dyDescent="0.25">
      <c r="P866" s="205"/>
    </row>
    <row r="867" spans="16:16" x14ac:dyDescent="0.25">
      <c r="P867" s="205"/>
    </row>
    <row r="868" spans="16:16" x14ac:dyDescent="0.25">
      <c r="P868" s="205"/>
    </row>
    <row r="869" spans="16:16" x14ac:dyDescent="0.25">
      <c r="P869" s="205"/>
    </row>
    <row r="870" spans="16:16" x14ac:dyDescent="0.25">
      <c r="P870" s="205"/>
    </row>
    <row r="871" spans="16:16" x14ac:dyDescent="0.25">
      <c r="P871" s="205"/>
    </row>
    <row r="872" spans="16:16" x14ac:dyDescent="0.25">
      <c r="P872" s="205"/>
    </row>
    <row r="873" spans="16:16" x14ac:dyDescent="0.25">
      <c r="P873" s="205"/>
    </row>
    <row r="874" spans="16:16" x14ac:dyDescent="0.25">
      <c r="P874" s="205"/>
    </row>
    <row r="875" spans="16:16" x14ac:dyDescent="0.25">
      <c r="P875" s="205"/>
    </row>
    <row r="876" spans="16:16" x14ac:dyDescent="0.25">
      <c r="P876" s="205"/>
    </row>
    <row r="877" spans="16:16" x14ac:dyDescent="0.25">
      <c r="P877" s="205"/>
    </row>
    <row r="878" spans="16:16" x14ac:dyDescent="0.25">
      <c r="P878" s="205"/>
    </row>
    <row r="879" spans="16:16" x14ac:dyDescent="0.25">
      <c r="P879" s="205"/>
    </row>
    <row r="880" spans="16:16" x14ac:dyDescent="0.25">
      <c r="P880" s="205"/>
    </row>
    <row r="881" spans="16:16" x14ac:dyDescent="0.25">
      <c r="P881" s="205"/>
    </row>
    <row r="882" spans="16:16" x14ac:dyDescent="0.25">
      <c r="P882" s="205"/>
    </row>
    <row r="883" spans="16:16" x14ac:dyDescent="0.25">
      <c r="P883" s="205"/>
    </row>
    <row r="884" spans="16:16" x14ac:dyDescent="0.25">
      <c r="P884" s="205"/>
    </row>
    <row r="885" spans="16:16" x14ac:dyDescent="0.25">
      <c r="P885" s="205"/>
    </row>
    <row r="886" spans="16:16" x14ac:dyDescent="0.25">
      <c r="P886" s="205"/>
    </row>
    <row r="887" spans="16:16" x14ac:dyDescent="0.25">
      <c r="P887" s="205"/>
    </row>
    <row r="888" spans="16:16" x14ac:dyDescent="0.25">
      <c r="P888" s="205"/>
    </row>
    <row r="889" spans="16:16" x14ac:dyDescent="0.25">
      <c r="P889" s="205"/>
    </row>
    <row r="890" spans="16:16" x14ac:dyDescent="0.25">
      <c r="P890" s="205"/>
    </row>
    <row r="891" spans="16:16" x14ac:dyDescent="0.25">
      <c r="P891" s="205"/>
    </row>
    <row r="892" spans="16:16" x14ac:dyDescent="0.25">
      <c r="P892" s="205"/>
    </row>
    <row r="893" spans="16:16" x14ac:dyDescent="0.25">
      <c r="P893" s="205"/>
    </row>
    <row r="894" spans="16:16" x14ac:dyDescent="0.25">
      <c r="P894" s="205"/>
    </row>
    <row r="895" spans="16:16" x14ac:dyDescent="0.25">
      <c r="P895" s="205"/>
    </row>
    <row r="896" spans="16:16" x14ac:dyDescent="0.25">
      <c r="P896" s="205"/>
    </row>
    <row r="897" spans="16:16" x14ac:dyDescent="0.25">
      <c r="P897" s="205"/>
    </row>
    <row r="898" spans="16:16" x14ac:dyDescent="0.25">
      <c r="P898" s="205"/>
    </row>
    <row r="899" spans="16:16" x14ac:dyDescent="0.25">
      <c r="P899" s="205"/>
    </row>
    <row r="900" spans="16:16" x14ac:dyDescent="0.25">
      <c r="P900" s="205"/>
    </row>
    <row r="901" spans="16:16" x14ac:dyDescent="0.25">
      <c r="P901" s="205"/>
    </row>
    <row r="902" spans="16:16" x14ac:dyDescent="0.25">
      <c r="P902" s="205"/>
    </row>
    <row r="903" spans="16:16" x14ac:dyDescent="0.25">
      <c r="P903" s="205"/>
    </row>
    <row r="904" spans="16:16" x14ac:dyDescent="0.25">
      <c r="P904" s="205"/>
    </row>
    <row r="905" spans="16:16" x14ac:dyDescent="0.25">
      <c r="P905" s="205"/>
    </row>
    <row r="906" spans="16:16" x14ac:dyDescent="0.25">
      <c r="P906" s="205"/>
    </row>
    <row r="907" spans="16:16" x14ac:dyDescent="0.25">
      <c r="P907" s="205"/>
    </row>
    <row r="908" spans="16:16" x14ac:dyDescent="0.25">
      <c r="P908" s="205"/>
    </row>
    <row r="909" spans="16:16" x14ac:dyDescent="0.25">
      <c r="P909" s="205"/>
    </row>
    <row r="910" spans="16:16" x14ac:dyDescent="0.25">
      <c r="P910" s="205"/>
    </row>
    <row r="911" spans="16:16" x14ac:dyDescent="0.25">
      <c r="P911" s="205"/>
    </row>
    <row r="912" spans="16:16" x14ac:dyDescent="0.25">
      <c r="P912" s="205"/>
    </row>
    <row r="913" spans="16:16" x14ac:dyDescent="0.25">
      <c r="P913" s="205"/>
    </row>
    <row r="914" spans="16:16" x14ac:dyDescent="0.25">
      <c r="P914" s="205"/>
    </row>
    <row r="915" spans="16:16" x14ac:dyDescent="0.25">
      <c r="P915" s="205"/>
    </row>
    <row r="916" spans="16:16" x14ac:dyDescent="0.25">
      <c r="P916" s="205"/>
    </row>
    <row r="917" spans="16:16" x14ac:dyDescent="0.25">
      <c r="P917" s="205"/>
    </row>
    <row r="918" spans="16:16" x14ac:dyDescent="0.25">
      <c r="P918" s="205"/>
    </row>
    <row r="919" spans="16:16" x14ac:dyDescent="0.25">
      <c r="P919" s="205"/>
    </row>
    <row r="920" spans="16:16" x14ac:dyDescent="0.25">
      <c r="P920" s="205"/>
    </row>
    <row r="921" spans="16:16" x14ac:dyDescent="0.25">
      <c r="P921" s="205"/>
    </row>
    <row r="922" spans="16:16" x14ac:dyDescent="0.25">
      <c r="P922" s="205"/>
    </row>
    <row r="923" spans="16:16" x14ac:dyDescent="0.25">
      <c r="P923" s="205"/>
    </row>
    <row r="924" spans="16:16" x14ac:dyDescent="0.25">
      <c r="P924" s="205"/>
    </row>
    <row r="925" spans="16:16" x14ac:dyDescent="0.25">
      <c r="P925" s="205"/>
    </row>
    <row r="926" spans="16:16" x14ac:dyDescent="0.25">
      <c r="P926" s="205"/>
    </row>
    <row r="927" spans="16:16" x14ac:dyDescent="0.25">
      <c r="P927" s="205"/>
    </row>
    <row r="928" spans="16:16" x14ac:dyDescent="0.25">
      <c r="P928" s="205"/>
    </row>
    <row r="929" spans="16:16" x14ac:dyDescent="0.25">
      <c r="P929" s="205"/>
    </row>
    <row r="930" spans="16:16" x14ac:dyDescent="0.25">
      <c r="P930" s="205"/>
    </row>
    <row r="931" spans="16:16" x14ac:dyDescent="0.25">
      <c r="P931" s="205"/>
    </row>
    <row r="932" spans="16:16" x14ac:dyDescent="0.25">
      <c r="P932" s="205"/>
    </row>
    <row r="933" spans="16:16" x14ac:dyDescent="0.25">
      <c r="P933" s="205"/>
    </row>
    <row r="934" spans="16:16" x14ac:dyDescent="0.25">
      <c r="P934" s="205"/>
    </row>
    <row r="935" spans="16:16" x14ac:dyDescent="0.25">
      <c r="P935" s="205"/>
    </row>
    <row r="936" spans="16:16" x14ac:dyDescent="0.25">
      <c r="P936" s="205"/>
    </row>
    <row r="937" spans="16:16" x14ac:dyDescent="0.25">
      <c r="P937" s="205"/>
    </row>
    <row r="938" spans="16:16" x14ac:dyDescent="0.25">
      <c r="P938" s="205"/>
    </row>
    <row r="939" spans="16:16" x14ac:dyDescent="0.25">
      <c r="P939" s="205"/>
    </row>
    <row r="940" spans="16:16" x14ac:dyDescent="0.25">
      <c r="P940" s="205"/>
    </row>
    <row r="941" spans="16:16" x14ac:dyDescent="0.25">
      <c r="P941" s="205"/>
    </row>
    <row r="942" spans="16:16" x14ac:dyDescent="0.25">
      <c r="P942" s="205"/>
    </row>
    <row r="943" spans="16:16" x14ac:dyDescent="0.25">
      <c r="P943" s="205"/>
    </row>
    <row r="944" spans="16:16" x14ac:dyDescent="0.25">
      <c r="P944" s="205"/>
    </row>
    <row r="945" spans="16:16" x14ac:dyDescent="0.25">
      <c r="P945" s="205"/>
    </row>
    <row r="946" spans="16:16" x14ac:dyDescent="0.25">
      <c r="P946" s="205"/>
    </row>
    <row r="947" spans="16:16" x14ac:dyDescent="0.25">
      <c r="P947" s="205"/>
    </row>
    <row r="948" spans="16:16" x14ac:dyDescent="0.25">
      <c r="P948" s="205"/>
    </row>
    <row r="949" spans="16:16" x14ac:dyDescent="0.25">
      <c r="P949" s="205"/>
    </row>
    <row r="950" spans="16:16" x14ac:dyDescent="0.25">
      <c r="P950" s="205"/>
    </row>
    <row r="951" spans="16:16" x14ac:dyDescent="0.25">
      <c r="P951" s="205"/>
    </row>
    <row r="952" spans="16:16" x14ac:dyDescent="0.25">
      <c r="P952" s="205"/>
    </row>
    <row r="953" spans="16:16" x14ac:dyDescent="0.25">
      <c r="P953" s="205"/>
    </row>
    <row r="954" spans="16:16" x14ac:dyDescent="0.25">
      <c r="P954" s="205"/>
    </row>
    <row r="955" spans="16:16" x14ac:dyDescent="0.25">
      <c r="P955" s="205"/>
    </row>
    <row r="956" spans="16:16" x14ac:dyDescent="0.25">
      <c r="P956" s="205"/>
    </row>
    <row r="957" spans="16:16" x14ac:dyDescent="0.25">
      <c r="P957" s="205"/>
    </row>
    <row r="958" spans="16:16" x14ac:dyDescent="0.25">
      <c r="P958" s="205"/>
    </row>
    <row r="959" spans="16:16" x14ac:dyDescent="0.25">
      <c r="P959" s="205"/>
    </row>
    <row r="960" spans="16:16" x14ac:dyDescent="0.25">
      <c r="P960" s="205"/>
    </row>
    <row r="961" spans="16:16" x14ac:dyDescent="0.25">
      <c r="P961" s="205"/>
    </row>
    <row r="962" spans="16:16" x14ac:dyDescent="0.25">
      <c r="P962" s="205"/>
    </row>
    <row r="963" spans="16:16" x14ac:dyDescent="0.25">
      <c r="P963" s="205"/>
    </row>
    <row r="964" spans="16:16" x14ac:dyDescent="0.25">
      <c r="P964" s="205"/>
    </row>
    <row r="965" spans="16:16" x14ac:dyDescent="0.25">
      <c r="P965" s="205"/>
    </row>
    <row r="966" spans="16:16" x14ac:dyDescent="0.25">
      <c r="P966" s="205"/>
    </row>
    <row r="967" spans="16:16" x14ac:dyDescent="0.25">
      <c r="P967" s="205"/>
    </row>
    <row r="968" spans="16:16" x14ac:dyDescent="0.25">
      <c r="P968" s="205"/>
    </row>
    <row r="969" spans="16:16" x14ac:dyDescent="0.25">
      <c r="P969" s="205"/>
    </row>
    <row r="970" spans="16:16" x14ac:dyDescent="0.25">
      <c r="P970" s="205"/>
    </row>
    <row r="971" spans="16:16" x14ac:dyDescent="0.25">
      <c r="P971" s="205"/>
    </row>
    <row r="972" spans="16:16" x14ac:dyDescent="0.25">
      <c r="P972" s="205"/>
    </row>
    <row r="973" spans="16:16" x14ac:dyDescent="0.25">
      <c r="P973" s="205"/>
    </row>
    <row r="974" spans="16:16" x14ac:dyDescent="0.25">
      <c r="P974" s="205"/>
    </row>
    <row r="975" spans="16:16" x14ac:dyDescent="0.25">
      <c r="P975" s="205"/>
    </row>
    <row r="976" spans="16:16" x14ac:dyDescent="0.25">
      <c r="P976" s="205"/>
    </row>
    <row r="977" spans="16:16" x14ac:dyDescent="0.25">
      <c r="P977" s="205"/>
    </row>
    <row r="978" spans="16:16" x14ac:dyDescent="0.25">
      <c r="P978" s="205"/>
    </row>
    <row r="979" spans="16:16" x14ac:dyDescent="0.25">
      <c r="P979" s="205"/>
    </row>
    <row r="980" spans="16:16" x14ac:dyDescent="0.25">
      <c r="P980" s="205"/>
    </row>
    <row r="981" spans="16:16" x14ac:dyDescent="0.25">
      <c r="P981" s="205"/>
    </row>
    <row r="982" spans="16:16" x14ac:dyDescent="0.25">
      <c r="P982" s="205"/>
    </row>
    <row r="983" spans="16:16" x14ac:dyDescent="0.25">
      <c r="P983" s="205"/>
    </row>
    <row r="984" spans="16:16" x14ac:dyDescent="0.25">
      <c r="P984" s="205"/>
    </row>
    <row r="985" spans="16:16" x14ac:dyDescent="0.25">
      <c r="P985" s="205"/>
    </row>
    <row r="986" spans="16:16" x14ac:dyDescent="0.25">
      <c r="P986" s="205"/>
    </row>
    <row r="987" spans="16:16" x14ac:dyDescent="0.25">
      <c r="P987" s="205"/>
    </row>
    <row r="988" spans="16:16" x14ac:dyDescent="0.25">
      <c r="P988" s="205"/>
    </row>
    <row r="989" spans="16:16" x14ac:dyDescent="0.25">
      <c r="P989" s="205"/>
    </row>
    <row r="990" spans="16:16" x14ac:dyDescent="0.25">
      <c r="P990" s="205"/>
    </row>
    <row r="991" spans="16:16" x14ac:dyDescent="0.25">
      <c r="P991" s="205"/>
    </row>
    <row r="992" spans="16:16" x14ac:dyDescent="0.25">
      <c r="P992" s="205"/>
    </row>
    <row r="993" spans="16:16" x14ac:dyDescent="0.25">
      <c r="P993" s="205"/>
    </row>
    <row r="994" spans="16:16" x14ac:dyDescent="0.25">
      <c r="P994" s="205"/>
    </row>
    <row r="995" spans="16:16" x14ac:dyDescent="0.25">
      <c r="P995" s="205"/>
    </row>
    <row r="996" spans="16:16" x14ac:dyDescent="0.25">
      <c r="P996" s="205"/>
    </row>
    <row r="997" spans="16:16" x14ac:dyDescent="0.25">
      <c r="P997" s="205"/>
    </row>
    <row r="998" spans="16:16" x14ac:dyDescent="0.25">
      <c r="P998" s="205"/>
    </row>
    <row r="999" spans="16:16" x14ac:dyDescent="0.25">
      <c r="P999" s="205"/>
    </row>
    <row r="1000" spans="16:16" x14ac:dyDescent="0.25">
      <c r="P1000" s="205"/>
    </row>
    <row r="1001" spans="16:16" x14ac:dyDescent="0.25">
      <c r="P1001" s="205"/>
    </row>
    <row r="1002" spans="16:16" x14ac:dyDescent="0.25">
      <c r="P1002" s="205"/>
    </row>
    <row r="1003" spans="16:16" x14ac:dyDescent="0.25">
      <c r="P1003" s="205"/>
    </row>
    <row r="1004" spans="16:16" x14ac:dyDescent="0.25">
      <c r="P1004" s="205"/>
    </row>
    <row r="1005" spans="16:16" x14ac:dyDescent="0.25">
      <c r="P1005" s="205"/>
    </row>
    <row r="1006" spans="16:16" x14ac:dyDescent="0.25">
      <c r="P1006" s="205"/>
    </row>
    <row r="1007" spans="16:16" x14ac:dyDescent="0.25">
      <c r="P1007" s="205"/>
    </row>
    <row r="1008" spans="16:16" x14ac:dyDescent="0.25">
      <c r="P1008" s="205"/>
    </row>
    <row r="1009" spans="16:16" x14ac:dyDescent="0.25">
      <c r="P1009" s="205"/>
    </row>
    <row r="1010" spans="16:16" x14ac:dyDescent="0.25">
      <c r="P1010" s="205"/>
    </row>
    <row r="1011" spans="16:16" x14ac:dyDescent="0.25">
      <c r="P1011" s="205"/>
    </row>
    <row r="1012" spans="16:16" x14ac:dyDescent="0.25">
      <c r="P1012" s="205"/>
    </row>
    <row r="1013" spans="16:16" x14ac:dyDescent="0.25">
      <c r="P1013" s="205"/>
    </row>
    <row r="1014" spans="16:16" x14ac:dyDescent="0.25">
      <c r="P1014" s="205"/>
    </row>
    <row r="1015" spans="16:16" x14ac:dyDescent="0.25">
      <c r="P1015" s="205"/>
    </row>
    <row r="1016" spans="16:16" x14ac:dyDescent="0.25">
      <c r="P1016" s="205"/>
    </row>
    <row r="1017" spans="16:16" x14ac:dyDescent="0.25">
      <c r="P1017" s="205"/>
    </row>
    <row r="1018" spans="16:16" x14ac:dyDescent="0.25">
      <c r="P1018" s="205"/>
    </row>
    <row r="1019" spans="16:16" x14ac:dyDescent="0.25">
      <c r="P1019" s="205"/>
    </row>
    <row r="1020" spans="16:16" x14ac:dyDescent="0.25">
      <c r="P1020" s="205"/>
    </row>
    <row r="1021" spans="16:16" x14ac:dyDescent="0.25">
      <c r="P1021" s="205"/>
    </row>
    <row r="1022" spans="16:16" x14ac:dyDescent="0.25">
      <c r="P1022" s="205"/>
    </row>
    <row r="1023" spans="16:16" x14ac:dyDescent="0.25">
      <c r="P1023" s="205"/>
    </row>
    <row r="1024" spans="16:16" x14ac:dyDescent="0.25">
      <c r="P1024" s="205"/>
    </row>
    <row r="1025" spans="16:16" x14ac:dyDescent="0.25">
      <c r="P1025" s="205"/>
    </row>
    <row r="1026" spans="16:16" x14ac:dyDescent="0.25">
      <c r="P1026" s="205"/>
    </row>
    <row r="1027" spans="16:16" x14ac:dyDescent="0.25">
      <c r="P1027" s="205"/>
    </row>
    <row r="1028" spans="16:16" x14ac:dyDescent="0.25">
      <c r="P1028" s="205"/>
    </row>
    <row r="1029" spans="16:16" x14ac:dyDescent="0.25">
      <c r="P1029" s="205"/>
    </row>
    <row r="1030" spans="16:16" x14ac:dyDescent="0.25">
      <c r="P1030" s="205"/>
    </row>
    <row r="1031" spans="16:16" x14ac:dyDescent="0.25">
      <c r="P1031" s="205"/>
    </row>
    <row r="1032" spans="16:16" x14ac:dyDescent="0.25">
      <c r="P1032" s="205"/>
    </row>
    <row r="1033" spans="16:16" x14ac:dyDescent="0.25">
      <c r="P1033" s="205"/>
    </row>
    <row r="1034" spans="16:16" x14ac:dyDescent="0.25">
      <c r="P1034" s="205"/>
    </row>
    <row r="1035" spans="16:16" x14ac:dyDescent="0.25">
      <c r="P1035" s="205"/>
    </row>
    <row r="1036" spans="16:16" x14ac:dyDescent="0.25">
      <c r="P1036" s="205"/>
    </row>
    <row r="1037" spans="16:16" x14ac:dyDescent="0.25">
      <c r="P1037" s="205"/>
    </row>
    <row r="1038" spans="16:16" x14ac:dyDescent="0.25">
      <c r="P1038" s="205"/>
    </row>
    <row r="1039" spans="16:16" x14ac:dyDescent="0.25">
      <c r="P1039" s="205"/>
    </row>
    <row r="1040" spans="16:16" x14ac:dyDescent="0.25">
      <c r="P1040" s="205"/>
    </row>
    <row r="1041" spans="16:16" x14ac:dyDescent="0.25">
      <c r="P1041" s="205"/>
    </row>
    <row r="1042" spans="16:16" x14ac:dyDescent="0.25">
      <c r="P1042" s="205"/>
    </row>
    <row r="1043" spans="16:16" x14ac:dyDescent="0.25">
      <c r="P1043" s="205"/>
    </row>
    <row r="1044" spans="16:16" x14ac:dyDescent="0.25">
      <c r="P1044" s="205"/>
    </row>
    <row r="1045" spans="16:16" x14ac:dyDescent="0.25">
      <c r="P1045" s="205"/>
    </row>
    <row r="1046" spans="16:16" x14ac:dyDescent="0.25">
      <c r="P1046" s="205"/>
    </row>
    <row r="1047" spans="16:16" x14ac:dyDescent="0.25">
      <c r="P1047" s="205"/>
    </row>
    <row r="1048" spans="16:16" x14ac:dyDescent="0.25">
      <c r="P1048" s="205"/>
    </row>
    <row r="1049" spans="16:16" x14ac:dyDescent="0.25">
      <c r="P1049" s="205"/>
    </row>
    <row r="1050" spans="16:16" x14ac:dyDescent="0.25">
      <c r="P1050" s="205"/>
    </row>
    <row r="1051" spans="16:16" x14ac:dyDescent="0.25">
      <c r="P1051" s="205"/>
    </row>
    <row r="1052" spans="16:16" x14ac:dyDescent="0.25">
      <c r="P1052" s="205"/>
    </row>
    <row r="1053" spans="16:16" x14ac:dyDescent="0.25">
      <c r="P1053" s="205"/>
    </row>
    <row r="1054" spans="16:16" x14ac:dyDescent="0.25">
      <c r="P1054" s="205"/>
    </row>
    <row r="1055" spans="16:16" x14ac:dyDescent="0.25">
      <c r="P1055" s="205"/>
    </row>
    <row r="1056" spans="16:16" x14ac:dyDescent="0.25">
      <c r="P1056" s="205"/>
    </row>
    <row r="1057" spans="16:16" x14ac:dyDescent="0.25">
      <c r="P1057" s="205"/>
    </row>
    <row r="1058" spans="16:16" x14ac:dyDescent="0.25">
      <c r="P1058" s="205"/>
    </row>
    <row r="1059" spans="16:16" x14ac:dyDescent="0.25">
      <c r="P1059" s="205"/>
    </row>
    <row r="1060" spans="16:16" x14ac:dyDescent="0.25">
      <c r="P1060" s="205"/>
    </row>
    <row r="1061" spans="16:16" x14ac:dyDescent="0.25">
      <c r="P1061" s="205"/>
    </row>
    <row r="1062" spans="16:16" x14ac:dyDescent="0.25">
      <c r="P1062" s="205"/>
    </row>
    <row r="1063" spans="16:16" x14ac:dyDescent="0.25">
      <c r="P1063" s="205"/>
    </row>
    <row r="1064" spans="16:16" x14ac:dyDescent="0.25">
      <c r="P1064" s="205"/>
    </row>
    <row r="1065" spans="16:16" x14ac:dyDescent="0.25">
      <c r="P1065" s="205"/>
    </row>
    <row r="1066" spans="16:16" x14ac:dyDescent="0.25">
      <c r="P1066" s="205"/>
    </row>
    <row r="1067" spans="16:16" x14ac:dyDescent="0.25">
      <c r="P1067" s="205"/>
    </row>
    <row r="1068" spans="16:16" x14ac:dyDescent="0.25">
      <c r="P1068" s="205"/>
    </row>
    <row r="1069" spans="16:16" x14ac:dyDescent="0.25">
      <c r="P1069" s="205"/>
    </row>
    <row r="1070" spans="16:16" x14ac:dyDescent="0.25">
      <c r="P1070" s="205"/>
    </row>
    <row r="1071" spans="16:16" x14ac:dyDescent="0.25">
      <c r="P1071" s="205"/>
    </row>
    <row r="1072" spans="16:16" x14ac:dyDescent="0.25">
      <c r="P1072" s="205"/>
    </row>
    <row r="1073" spans="16:16" x14ac:dyDescent="0.25">
      <c r="P1073" s="205"/>
    </row>
    <row r="1074" spans="16:16" x14ac:dyDescent="0.25">
      <c r="P1074" s="205"/>
    </row>
    <row r="1075" spans="16:16" x14ac:dyDescent="0.25">
      <c r="P1075" s="205"/>
    </row>
    <row r="1076" spans="16:16" x14ac:dyDescent="0.25">
      <c r="P1076" s="205"/>
    </row>
    <row r="1077" spans="16:16" x14ac:dyDescent="0.25">
      <c r="P1077" s="205"/>
    </row>
    <row r="1078" spans="16:16" x14ac:dyDescent="0.25">
      <c r="P1078" s="205"/>
    </row>
    <row r="1079" spans="16:16" x14ac:dyDescent="0.25">
      <c r="P1079" s="205"/>
    </row>
    <row r="1080" spans="16:16" x14ac:dyDescent="0.25">
      <c r="P1080" s="205"/>
    </row>
    <row r="1081" spans="16:16" x14ac:dyDescent="0.25">
      <c r="P1081" s="205"/>
    </row>
    <row r="1082" spans="16:16" x14ac:dyDescent="0.25">
      <c r="P1082" s="205"/>
    </row>
    <row r="1083" spans="16:16" x14ac:dyDescent="0.25">
      <c r="P1083" s="205"/>
    </row>
    <row r="1084" spans="16:16" x14ac:dyDescent="0.25">
      <c r="P1084" s="205"/>
    </row>
    <row r="1085" spans="16:16" x14ac:dyDescent="0.25">
      <c r="P1085" s="205"/>
    </row>
    <row r="1086" spans="16:16" x14ac:dyDescent="0.25">
      <c r="P1086" s="205"/>
    </row>
    <row r="1087" spans="16:16" x14ac:dyDescent="0.25">
      <c r="P1087" s="205"/>
    </row>
    <row r="1088" spans="16:16" x14ac:dyDescent="0.25">
      <c r="P1088" s="205"/>
    </row>
    <row r="1089" spans="16:16" x14ac:dyDescent="0.25">
      <c r="P1089" s="205"/>
    </row>
    <row r="1090" spans="16:16" x14ac:dyDescent="0.25">
      <c r="P1090" s="205"/>
    </row>
    <row r="1091" spans="16:16" x14ac:dyDescent="0.25">
      <c r="P1091" s="205"/>
    </row>
    <row r="1092" spans="16:16" x14ac:dyDescent="0.25">
      <c r="P1092" s="205"/>
    </row>
    <row r="1093" spans="16:16" x14ac:dyDescent="0.25">
      <c r="P1093" s="205"/>
    </row>
    <row r="1094" spans="16:16" x14ac:dyDescent="0.25">
      <c r="P1094" s="205"/>
    </row>
    <row r="1095" spans="16:16" x14ac:dyDescent="0.25">
      <c r="P1095" s="205"/>
    </row>
    <row r="1096" spans="16:16" x14ac:dyDescent="0.25">
      <c r="P1096" s="205"/>
    </row>
    <row r="1097" spans="16:16" x14ac:dyDescent="0.25">
      <c r="P1097" s="205"/>
    </row>
    <row r="1098" spans="16:16" x14ac:dyDescent="0.25">
      <c r="P1098" s="205"/>
    </row>
    <row r="1099" spans="16:16" x14ac:dyDescent="0.25">
      <c r="P1099" s="205"/>
    </row>
    <row r="1100" spans="16:16" x14ac:dyDescent="0.25">
      <c r="P1100" s="205"/>
    </row>
    <row r="1101" spans="16:16" x14ac:dyDescent="0.25">
      <c r="P1101" s="205"/>
    </row>
    <row r="1102" spans="16:16" x14ac:dyDescent="0.25">
      <c r="P1102" s="205"/>
    </row>
    <row r="1103" spans="16:16" x14ac:dyDescent="0.25">
      <c r="P1103" s="205"/>
    </row>
    <row r="1104" spans="16:16" x14ac:dyDescent="0.25">
      <c r="P1104" s="205"/>
    </row>
    <row r="1105" spans="16:16" x14ac:dyDescent="0.25">
      <c r="P1105" s="205"/>
    </row>
    <row r="1106" spans="16:16" x14ac:dyDescent="0.25">
      <c r="P1106" s="205"/>
    </row>
    <row r="1107" spans="16:16" x14ac:dyDescent="0.25">
      <c r="P1107" s="205"/>
    </row>
    <row r="1108" spans="16:16" x14ac:dyDescent="0.25">
      <c r="P1108" s="205"/>
    </row>
    <row r="1109" spans="16:16" x14ac:dyDescent="0.25">
      <c r="P1109" s="205"/>
    </row>
    <row r="1110" spans="16:16" x14ac:dyDescent="0.25">
      <c r="P1110" s="205"/>
    </row>
    <row r="1111" spans="16:16" x14ac:dyDescent="0.25">
      <c r="P1111" s="205"/>
    </row>
    <row r="1112" spans="16:16" x14ac:dyDescent="0.25">
      <c r="P1112" s="205"/>
    </row>
    <row r="1113" spans="16:16" x14ac:dyDescent="0.25">
      <c r="P1113" s="205"/>
    </row>
    <row r="1114" spans="16:16" x14ac:dyDescent="0.25">
      <c r="P1114" s="205"/>
    </row>
    <row r="1115" spans="16:16" x14ac:dyDescent="0.25">
      <c r="P1115" s="205"/>
    </row>
    <row r="1116" spans="16:16" x14ac:dyDescent="0.25">
      <c r="P1116" s="205"/>
    </row>
    <row r="1117" spans="16:16" x14ac:dyDescent="0.25">
      <c r="P1117" s="205"/>
    </row>
    <row r="1118" spans="16:16" x14ac:dyDescent="0.25">
      <c r="P1118" s="205"/>
    </row>
    <row r="1119" spans="16:16" x14ac:dyDescent="0.25">
      <c r="P1119" s="205"/>
    </row>
    <row r="1120" spans="16:16" x14ac:dyDescent="0.25">
      <c r="P1120" s="205"/>
    </row>
    <row r="1121" spans="16:16" x14ac:dyDescent="0.25">
      <c r="P1121" s="205"/>
    </row>
    <row r="1122" spans="16:16" x14ac:dyDescent="0.25">
      <c r="P1122" s="205"/>
    </row>
    <row r="1123" spans="16:16" x14ac:dyDescent="0.25">
      <c r="P1123" s="205"/>
    </row>
    <row r="1124" spans="16:16" x14ac:dyDescent="0.25">
      <c r="P1124" s="205"/>
    </row>
    <row r="1125" spans="16:16" x14ac:dyDescent="0.25">
      <c r="P1125" s="205"/>
    </row>
    <row r="1126" spans="16:16" x14ac:dyDescent="0.25">
      <c r="P1126" s="205"/>
    </row>
    <row r="1127" spans="16:16" x14ac:dyDescent="0.25">
      <c r="P1127" s="205"/>
    </row>
    <row r="1128" spans="16:16" x14ac:dyDescent="0.25">
      <c r="P1128" s="205"/>
    </row>
    <row r="1129" spans="16:16" x14ac:dyDescent="0.25">
      <c r="P1129" s="205"/>
    </row>
    <row r="1130" spans="16:16" x14ac:dyDescent="0.25">
      <c r="P1130" s="205"/>
    </row>
    <row r="1131" spans="16:16" x14ac:dyDescent="0.25">
      <c r="P1131" s="205"/>
    </row>
    <row r="1132" spans="16:16" x14ac:dyDescent="0.25">
      <c r="P1132" s="205"/>
    </row>
    <row r="1133" spans="16:16" x14ac:dyDescent="0.25">
      <c r="P1133" s="205"/>
    </row>
    <row r="1134" spans="16:16" x14ac:dyDescent="0.25">
      <c r="P1134" s="205"/>
    </row>
    <row r="1135" spans="16:16" x14ac:dyDescent="0.25">
      <c r="P1135" s="205"/>
    </row>
    <row r="1136" spans="16:16" x14ac:dyDescent="0.25">
      <c r="P1136" s="205"/>
    </row>
    <row r="1137" spans="16:16" x14ac:dyDescent="0.25">
      <c r="P1137" s="205"/>
    </row>
    <row r="1138" spans="16:16" x14ac:dyDescent="0.25">
      <c r="P1138" s="205"/>
    </row>
    <row r="1139" spans="16:16" x14ac:dyDescent="0.25">
      <c r="P1139" s="205"/>
    </row>
    <row r="1140" spans="16:16" x14ac:dyDescent="0.25">
      <c r="P1140" s="205"/>
    </row>
    <row r="1141" spans="16:16" x14ac:dyDescent="0.25">
      <c r="P1141" s="205"/>
    </row>
    <row r="1142" spans="16:16" x14ac:dyDescent="0.25">
      <c r="P1142" s="205"/>
    </row>
    <row r="1143" spans="16:16" x14ac:dyDescent="0.25">
      <c r="P1143" s="205"/>
    </row>
    <row r="1144" spans="16:16" x14ac:dyDescent="0.25">
      <c r="P1144" s="205"/>
    </row>
    <row r="1145" spans="16:16" x14ac:dyDescent="0.25">
      <c r="P1145" s="205"/>
    </row>
    <row r="1146" spans="16:16" x14ac:dyDescent="0.25">
      <c r="P1146" s="205"/>
    </row>
    <row r="1147" spans="16:16" x14ac:dyDescent="0.25">
      <c r="P1147" s="205"/>
    </row>
    <row r="1148" spans="16:16" x14ac:dyDescent="0.25">
      <c r="P1148" s="205"/>
    </row>
    <row r="1149" spans="16:16" x14ac:dyDescent="0.25">
      <c r="P1149" s="205"/>
    </row>
    <row r="1150" spans="16:16" x14ac:dyDescent="0.25">
      <c r="P1150" s="205"/>
    </row>
    <row r="1151" spans="16:16" x14ac:dyDescent="0.25">
      <c r="P1151" s="205"/>
    </row>
    <row r="1152" spans="16:16" x14ac:dyDescent="0.25">
      <c r="P1152" s="205"/>
    </row>
    <row r="1153" spans="16:16" x14ac:dyDescent="0.25">
      <c r="P1153" s="205"/>
    </row>
    <row r="1154" spans="16:16" x14ac:dyDescent="0.25">
      <c r="P1154" s="205"/>
    </row>
    <row r="1155" spans="16:16" x14ac:dyDescent="0.25">
      <c r="P1155" s="205"/>
    </row>
    <row r="1156" spans="16:16" x14ac:dyDescent="0.25">
      <c r="P1156" s="205"/>
    </row>
    <row r="1157" spans="16:16" x14ac:dyDescent="0.25">
      <c r="P1157" s="205"/>
    </row>
    <row r="1158" spans="16:16" x14ac:dyDescent="0.25">
      <c r="P1158" s="205"/>
    </row>
    <row r="1159" spans="16:16" x14ac:dyDescent="0.25">
      <c r="P1159" s="205"/>
    </row>
    <row r="1160" spans="16:16" x14ac:dyDescent="0.25">
      <c r="P1160" s="205"/>
    </row>
    <row r="1161" spans="16:16" x14ac:dyDescent="0.25">
      <c r="P1161" s="205"/>
    </row>
    <row r="1162" spans="16:16" x14ac:dyDescent="0.25">
      <c r="P1162" s="205"/>
    </row>
    <row r="1163" spans="16:16" x14ac:dyDescent="0.25">
      <c r="P1163" s="205"/>
    </row>
    <row r="1164" spans="16:16" x14ac:dyDescent="0.25">
      <c r="P1164" s="205"/>
    </row>
    <row r="1165" spans="16:16" x14ac:dyDescent="0.25">
      <c r="P1165" s="205"/>
    </row>
    <row r="1166" spans="16:16" x14ac:dyDescent="0.25">
      <c r="P1166" s="205"/>
    </row>
    <row r="1167" spans="16:16" x14ac:dyDescent="0.25">
      <c r="P1167" s="205"/>
    </row>
    <row r="1168" spans="16:16" x14ac:dyDescent="0.25">
      <c r="P1168" s="205"/>
    </row>
    <row r="1169" spans="16:16" x14ac:dyDescent="0.25">
      <c r="P1169" s="205"/>
    </row>
    <row r="1170" spans="16:16" x14ac:dyDescent="0.25">
      <c r="P1170" s="205"/>
    </row>
    <row r="1171" spans="16:16" x14ac:dyDescent="0.25">
      <c r="P1171" s="205"/>
    </row>
    <row r="1172" spans="16:16" x14ac:dyDescent="0.25">
      <c r="P1172" s="205"/>
    </row>
    <row r="1173" spans="16:16" x14ac:dyDescent="0.25">
      <c r="P1173" s="205"/>
    </row>
    <row r="1174" spans="16:16" x14ac:dyDescent="0.25">
      <c r="P1174" s="205"/>
    </row>
    <row r="1175" spans="16:16" x14ac:dyDescent="0.25">
      <c r="P1175" s="205"/>
    </row>
    <row r="1176" spans="16:16" x14ac:dyDescent="0.25">
      <c r="P1176" s="205"/>
    </row>
    <row r="1177" spans="16:16" x14ac:dyDescent="0.25">
      <c r="P1177" s="205"/>
    </row>
    <row r="1178" spans="16:16" x14ac:dyDescent="0.25">
      <c r="P1178" s="205"/>
    </row>
    <row r="1179" spans="16:16" x14ac:dyDescent="0.25">
      <c r="P1179" s="205"/>
    </row>
    <row r="1180" spans="16:16" x14ac:dyDescent="0.25">
      <c r="P1180" s="205"/>
    </row>
    <row r="1181" spans="16:16" x14ac:dyDescent="0.25">
      <c r="P1181" s="205"/>
    </row>
    <row r="1182" spans="16:16" x14ac:dyDescent="0.25">
      <c r="P1182" s="205"/>
    </row>
    <row r="1183" spans="16:16" x14ac:dyDescent="0.25">
      <c r="P1183" s="205"/>
    </row>
    <row r="1184" spans="16:16" x14ac:dyDescent="0.25">
      <c r="P1184" s="205"/>
    </row>
    <row r="1185" spans="16:16" x14ac:dyDescent="0.25">
      <c r="P1185" s="205"/>
    </row>
    <row r="1186" spans="16:16" x14ac:dyDescent="0.25">
      <c r="P1186" s="205"/>
    </row>
    <row r="1187" spans="16:16" x14ac:dyDescent="0.25">
      <c r="P1187" s="205"/>
    </row>
    <row r="1188" spans="16:16" x14ac:dyDescent="0.25">
      <c r="P1188" s="205"/>
    </row>
    <row r="1189" spans="16:16" x14ac:dyDescent="0.25">
      <c r="P1189" s="205"/>
    </row>
    <row r="1190" spans="16:16" x14ac:dyDescent="0.25">
      <c r="P1190" s="205"/>
    </row>
    <row r="1191" spans="16:16" x14ac:dyDescent="0.25">
      <c r="P1191" s="205"/>
    </row>
    <row r="1192" spans="16:16" x14ac:dyDescent="0.25">
      <c r="P1192" s="205"/>
    </row>
    <row r="1193" spans="16:16" x14ac:dyDescent="0.25">
      <c r="P1193" s="205"/>
    </row>
    <row r="1194" spans="16:16" x14ac:dyDescent="0.25">
      <c r="P1194" s="205"/>
    </row>
    <row r="1195" spans="16:16" x14ac:dyDescent="0.25">
      <c r="P1195" s="205"/>
    </row>
    <row r="1196" spans="16:16" x14ac:dyDescent="0.25">
      <c r="P1196" s="205"/>
    </row>
    <row r="1197" spans="16:16" x14ac:dyDescent="0.25">
      <c r="P1197" s="205"/>
    </row>
    <row r="1198" spans="16:16" x14ac:dyDescent="0.25">
      <c r="P1198" s="205"/>
    </row>
    <row r="1199" spans="16:16" x14ac:dyDescent="0.25">
      <c r="P1199" s="205"/>
    </row>
    <row r="1200" spans="16:16" x14ac:dyDescent="0.25">
      <c r="P1200" s="205"/>
    </row>
    <row r="1201" spans="16:16" x14ac:dyDescent="0.25">
      <c r="P1201" s="205"/>
    </row>
    <row r="1202" spans="16:16" x14ac:dyDescent="0.25">
      <c r="P1202" s="205"/>
    </row>
    <row r="1203" spans="16:16" x14ac:dyDescent="0.25">
      <c r="P1203" s="205"/>
    </row>
    <row r="1204" spans="16:16" x14ac:dyDescent="0.25">
      <c r="P1204" s="205"/>
    </row>
    <row r="1205" spans="16:16" x14ac:dyDescent="0.25">
      <c r="P1205" s="205"/>
    </row>
    <row r="1206" spans="16:16" x14ac:dyDescent="0.25">
      <c r="P1206" s="205"/>
    </row>
    <row r="1207" spans="16:16" x14ac:dyDescent="0.25">
      <c r="P1207" s="205"/>
    </row>
    <row r="1208" spans="16:16" x14ac:dyDescent="0.25">
      <c r="P1208" s="205"/>
    </row>
    <row r="1209" spans="16:16" x14ac:dyDescent="0.25">
      <c r="P1209" s="205"/>
    </row>
    <row r="1210" spans="16:16" x14ac:dyDescent="0.25">
      <c r="P1210" s="205"/>
    </row>
    <row r="1211" spans="16:16" x14ac:dyDescent="0.25">
      <c r="P1211" s="205"/>
    </row>
    <row r="1212" spans="16:16" x14ac:dyDescent="0.25">
      <c r="P1212" s="205"/>
    </row>
    <row r="1213" spans="16:16" x14ac:dyDescent="0.25">
      <c r="P1213" s="205"/>
    </row>
    <row r="1214" spans="16:16" x14ac:dyDescent="0.25">
      <c r="P1214" s="205"/>
    </row>
    <row r="1215" spans="16:16" x14ac:dyDescent="0.25">
      <c r="P1215" s="205"/>
    </row>
    <row r="1216" spans="16:16" x14ac:dyDescent="0.25">
      <c r="P1216" s="205"/>
    </row>
    <row r="1217" spans="16:16" x14ac:dyDescent="0.25">
      <c r="P1217" s="205"/>
    </row>
    <row r="1218" spans="16:16" x14ac:dyDescent="0.25">
      <c r="P1218" s="205"/>
    </row>
    <row r="1219" spans="16:16" x14ac:dyDescent="0.25">
      <c r="P1219" s="205"/>
    </row>
    <row r="1220" spans="16:16" x14ac:dyDescent="0.25">
      <c r="P1220" s="205"/>
    </row>
    <row r="1221" spans="16:16" x14ac:dyDescent="0.25">
      <c r="P1221" s="205"/>
    </row>
    <row r="1222" spans="16:16" x14ac:dyDescent="0.25">
      <c r="P1222" s="205"/>
    </row>
    <row r="1223" spans="16:16" x14ac:dyDescent="0.25">
      <c r="P1223" s="205"/>
    </row>
    <row r="1224" spans="16:16" x14ac:dyDescent="0.25">
      <c r="P1224" s="205"/>
    </row>
    <row r="1225" spans="16:16" x14ac:dyDescent="0.25">
      <c r="P1225" s="205"/>
    </row>
    <row r="1226" spans="16:16" x14ac:dyDescent="0.25">
      <c r="P1226" s="205"/>
    </row>
    <row r="1227" spans="16:16" x14ac:dyDescent="0.25">
      <c r="P1227" s="205"/>
    </row>
    <row r="1228" spans="16:16" x14ac:dyDescent="0.25">
      <c r="P1228" s="205"/>
    </row>
    <row r="1229" spans="16:16" x14ac:dyDescent="0.25">
      <c r="P1229" s="205"/>
    </row>
    <row r="1230" spans="16:16" x14ac:dyDescent="0.25">
      <c r="P1230" s="205"/>
    </row>
    <row r="1231" spans="16:16" x14ac:dyDescent="0.25">
      <c r="P1231" s="205"/>
    </row>
    <row r="1232" spans="16:16" x14ac:dyDescent="0.25">
      <c r="P1232" s="205"/>
    </row>
    <row r="1233" spans="16:16" x14ac:dyDescent="0.25">
      <c r="P1233" s="205"/>
    </row>
    <row r="1234" spans="16:16" x14ac:dyDescent="0.25">
      <c r="P1234" s="205"/>
    </row>
    <row r="1235" spans="16:16" x14ac:dyDescent="0.25">
      <c r="P1235" s="205"/>
    </row>
    <row r="1236" spans="16:16" x14ac:dyDescent="0.25">
      <c r="P1236" s="205"/>
    </row>
    <row r="1237" spans="16:16" x14ac:dyDescent="0.25">
      <c r="P1237" s="205"/>
    </row>
    <row r="1238" spans="16:16" x14ac:dyDescent="0.25">
      <c r="P1238" s="205"/>
    </row>
    <row r="1239" spans="16:16" x14ac:dyDescent="0.25">
      <c r="P1239" s="205"/>
    </row>
    <row r="1240" spans="16:16" x14ac:dyDescent="0.25">
      <c r="P1240" s="205"/>
    </row>
    <row r="1241" spans="16:16" x14ac:dyDescent="0.25">
      <c r="P1241" s="205"/>
    </row>
    <row r="1242" spans="16:16" x14ac:dyDescent="0.25">
      <c r="P1242" s="205"/>
    </row>
    <row r="1243" spans="16:16" x14ac:dyDescent="0.25">
      <c r="P1243" s="205"/>
    </row>
    <row r="1244" spans="16:16" x14ac:dyDescent="0.25">
      <c r="P1244" s="205"/>
    </row>
    <row r="1245" spans="16:16" x14ac:dyDescent="0.25">
      <c r="P1245" s="205"/>
    </row>
    <row r="1246" spans="16:16" x14ac:dyDescent="0.25">
      <c r="P1246" s="205"/>
    </row>
    <row r="1247" spans="16:16" x14ac:dyDescent="0.25">
      <c r="P1247" s="205"/>
    </row>
    <row r="1248" spans="16:16" x14ac:dyDescent="0.25">
      <c r="P1248" s="205"/>
    </row>
    <row r="1249" spans="16:16" x14ac:dyDescent="0.25">
      <c r="P1249" s="205"/>
    </row>
    <row r="1250" spans="16:16" x14ac:dyDescent="0.25">
      <c r="P1250" s="205"/>
    </row>
    <row r="1251" spans="16:16" x14ac:dyDescent="0.25">
      <c r="P1251" s="205"/>
    </row>
    <row r="1252" spans="16:16" x14ac:dyDescent="0.25">
      <c r="P1252" s="205"/>
    </row>
    <row r="1253" spans="16:16" x14ac:dyDescent="0.25">
      <c r="P1253" s="205"/>
    </row>
    <row r="1254" spans="16:16" x14ac:dyDescent="0.25">
      <c r="P1254" s="205"/>
    </row>
    <row r="1255" spans="16:16" x14ac:dyDescent="0.25">
      <c r="P1255" s="205"/>
    </row>
    <row r="1256" spans="16:16" x14ac:dyDescent="0.25">
      <c r="P1256" s="205"/>
    </row>
    <row r="1257" spans="16:16" x14ac:dyDescent="0.25">
      <c r="P1257" s="205"/>
    </row>
    <row r="1258" spans="16:16" x14ac:dyDescent="0.25">
      <c r="P1258" s="205"/>
    </row>
    <row r="1259" spans="16:16" x14ac:dyDescent="0.25">
      <c r="P1259" s="205"/>
    </row>
    <row r="1260" spans="16:16" x14ac:dyDescent="0.25">
      <c r="P1260" s="205"/>
    </row>
    <row r="1261" spans="16:16" x14ac:dyDescent="0.25">
      <c r="P1261" s="205"/>
    </row>
    <row r="1262" spans="16:16" x14ac:dyDescent="0.25">
      <c r="P1262" s="205"/>
    </row>
    <row r="1263" spans="16:16" x14ac:dyDescent="0.25">
      <c r="P1263" s="205"/>
    </row>
    <row r="1264" spans="16:16" x14ac:dyDescent="0.25">
      <c r="P1264" s="205"/>
    </row>
    <row r="1265" spans="16:16" x14ac:dyDescent="0.25">
      <c r="P1265" s="205"/>
    </row>
    <row r="1266" spans="16:16" x14ac:dyDescent="0.25">
      <c r="P1266" s="205"/>
    </row>
    <row r="1267" spans="16:16" x14ac:dyDescent="0.25">
      <c r="P1267" s="205"/>
    </row>
    <row r="1268" spans="16:16" x14ac:dyDescent="0.25">
      <c r="P1268" s="205"/>
    </row>
    <row r="1269" spans="16:16" x14ac:dyDescent="0.25">
      <c r="P1269" s="205"/>
    </row>
    <row r="1270" spans="16:16" x14ac:dyDescent="0.25">
      <c r="P1270" s="205"/>
    </row>
    <row r="1271" spans="16:16" x14ac:dyDescent="0.25">
      <c r="P1271" s="205"/>
    </row>
    <row r="1272" spans="16:16" x14ac:dyDescent="0.25">
      <c r="P1272" s="205"/>
    </row>
    <row r="1273" spans="16:16" x14ac:dyDescent="0.25">
      <c r="P1273" s="205"/>
    </row>
    <row r="1274" spans="16:16" x14ac:dyDescent="0.25">
      <c r="P1274" s="205"/>
    </row>
    <row r="1275" spans="16:16" x14ac:dyDescent="0.25">
      <c r="P1275" s="205"/>
    </row>
    <row r="1276" spans="16:16" x14ac:dyDescent="0.25">
      <c r="P1276" s="205"/>
    </row>
    <row r="1277" spans="16:16" x14ac:dyDescent="0.25">
      <c r="P1277" s="205"/>
    </row>
    <row r="1278" spans="16:16" x14ac:dyDescent="0.25">
      <c r="P1278" s="205"/>
    </row>
    <row r="1279" spans="16:16" x14ac:dyDescent="0.25">
      <c r="P1279" s="205"/>
    </row>
    <row r="1280" spans="16:16" x14ac:dyDescent="0.25">
      <c r="P1280" s="205"/>
    </row>
    <row r="1281" spans="16:16" x14ac:dyDescent="0.25">
      <c r="P1281" s="205"/>
    </row>
    <row r="1282" spans="16:16" x14ac:dyDescent="0.25">
      <c r="P1282" s="205"/>
    </row>
    <row r="1283" spans="16:16" x14ac:dyDescent="0.25">
      <c r="P1283" s="205"/>
    </row>
    <row r="1284" spans="16:16" x14ac:dyDescent="0.25">
      <c r="P1284" s="205"/>
    </row>
    <row r="1285" spans="16:16" x14ac:dyDescent="0.25">
      <c r="P1285" s="205"/>
    </row>
    <row r="1286" spans="16:16" x14ac:dyDescent="0.25">
      <c r="P1286" s="205"/>
    </row>
    <row r="1287" spans="16:16" x14ac:dyDescent="0.25">
      <c r="P1287" s="205"/>
    </row>
    <row r="1288" spans="16:16" x14ac:dyDescent="0.25">
      <c r="P1288" s="205"/>
    </row>
    <row r="1289" spans="16:16" x14ac:dyDescent="0.25">
      <c r="P1289" s="205"/>
    </row>
    <row r="1290" spans="16:16" x14ac:dyDescent="0.25">
      <c r="P1290" s="205"/>
    </row>
    <row r="1291" spans="16:16" x14ac:dyDescent="0.25">
      <c r="P1291" s="205"/>
    </row>
    <row r="1292" spans="16:16" x14ac:dyDescent="0.25">
      <c r="P1292" s="205"/>
    </row>
    <row r="1293" spans="16:16" x14ac:dyDescent="0.25">
      <c r="P1293" s="205"/>
    </row>
    <row r="1294" spans="16:16" x14ac:dyDescent="0.25">
      <c r="P1294" s="205"/>
    </row>
    <row r="1295" spans="16:16" x14ac:dyDescent="0.25">
      <c r="P1295" s="205"/>
    </row>
    <row r="1296" spans="16:16" x14ac:dyDescent="0.25">
      <c r="P1296" s="205"/>
    </row>
    <row r="1297" spans="16:16" x14ac:dyDescent="0.25">
      <c r="P1297" s="205"/>
    </row>
    <row r="1298" spans="16:16" x14ac:dyDescent="0.25">
      <c r="P1298" s="205"/>
    </row>
    <row r="1299" spans="16:16" x14ac:dyDescent="0.25">
      <c r="P1299" s="205"/>
    </row>
    <row r="1300" spans="16:16" x14ac:dyDescent="0.25">
      <c r="P1300" s="205"/>
    </row>
    <row r="1301" spans="16:16" x14ac:dyDescent="0.25">
      <c r="P1301" s="205"/>
    </row>
    <row r="1302" spans="16:16" x14ac:dyDescent="0.25">
      <c r="P1302" s="205"/>
    </row>
    <row r="1303" spans="16:16" x14ac:dyDescent="0.25">
      <c r="P1303" s="205"/>
    </row>
    <row r="1304" spans="16:16" x14ac:dyDescent="0.25">
      <c r="P1304" s="205"/>
    </row>
    <row r="1305" spans="16:16" x14ac:dyDescent="0.25">
      <c r="P1305" s="205"/>
    </row>
    <row r="1306" spans="16:16" x14ac:dyDescent="0.25">
      <c r="P1306" s="205"/>
    </row>
    <row r="1307" spans="16:16" x14ac:dyDescent="0.25">
      <c r="P1307" s="205"/>
    </row>
    <row r="1308" spans="16:16" x14ac:dyDescent="0.25">
      <c r="P1308" s="205"/>
    </row>
    <row r="1309" spans="16:16" x14ac:dyDescent="0.25">
      <c r="P1309" s="205"/>
    </row>
    <row r="1310" spans="16:16" x14ac:dyDescent="0.25">
      <c r="P1310" s="205"/>
    </row>
    <row r="1311" spans="16:16" x14ac:dyDescent="0.25">
      <c r="P1311" s="205"/>
    </row>
    <row r="1312" spans="16:16" x14ac:dyDescent="0.25">
      <c r="P1312" s="205"/>
    </row>
    <row r="1313" spans="16:16" x14ac:dyDescent="0.25">
      <c r="P1313" s="205"/>
    </row>
    <row r="1314" spans="16:16" x14ac:dyDescent="0.25">
      <c r="P1314" s="205"/>
    </row>
    <row r="1315" spans="16:16" x14ac:dyDescent="0.25">
      <c r="P1315" s="205"/>
    </row>
    <row r="1316" spans="16:16" x14ac:dyDescent="0.25">
      <c r="P1316" s="205"/>
    </row>
    <row r="1317" spans="16:16" x14ac:dyDescent="0.25">
      <c r="P1317" s="205"/>
    </row>
    <row r="1318" spans="16:16" x14ac:dyDescent="0.25">
      <c r="P1318" s="205"/>
    </row>
    <row r="1319" spans="16:16" x14ac:dyDescent="0.25">
      <c r="P1319" s="205"/>
    </row>
    <row r="1320" spans="16:16" x14ac:dyDescent="0.25">
      <c r="P1320" s="205"/>
    </row>
    <row r="1321" spans="16:16" x14ac:dyDescent="0.25">
      <c r="P1321" s="205"/>
    </row>
    <row r="1322" spans="16:16" x14ac:dyDescent="0.25">
      <c r="P1322" s="205"/>
    </row>
    <row r="1323" spans="16:16" x14ac:dyDescent="0.25">
      <c r="P1323" s="205"/>
    </row>
    <row r="1324" spans="16:16" x14ac:dyDescent="0.25">
      <c r="P1324" s="205"/>
    </row>
    <row r="1325" spans="16:16" x14ac:dyDescent="0.25">
      <c r="P1325" s="205"/>
    </row>
    <row r="1326" spans="16:16" x14ac:dyDescent="0.25">
      <c r="P1326" s="205"/>
    </row>
    <row r="1327" spans="16:16" x14ac:dyDescent="0.25">
      <c r="P1327" s="205"/>
    </row>
    <row r="1328" spans="16:16" x14ac:dyDescent="0.25">
      <c r="P1328" s="205"/>
    </row>
    <row r="1329" spans="16:16" x14ac:dyDescent="0.25">
      <c r="P1329" s="205"/>
    </row>
    <row r="1330" spans="16:16" x14ac:dyDescent="0.25">
      <c r="P1330" s="205"/>
    </row>
    <row r="1331" spans="16:16" x14ac:dyDescent="0.25">
      <c r="P1331" s="205"/>
    </row>
    <row r="1332" spans="16:16" x14ac:dyDescent="0.25">
      <c r="P1332" s="205"/>
    </row>
    <row r="1333" spans="16:16" x14ac:dyDescent="0.25">
      <c r="P1333" s="205"/>
    </row>
    <row r="1334" spans="16:16" x14ac:dyDescent="0.25">
      <c r="P1334" s="205"/>
    </row>
    <row r="1335" spans="16:16" x14ac:dyDescent="0.25">
      <c r="P1335" s="205"/>
    </row>
    <row r="1336" spans="16:16" x14ac:dyDescent="0.25">
      <c r="P1336" s="205"/>
    </row>
    <row r="1337" spans="16:16" x14ac:dyDescent="0.25">
      <c r="P1337" s="205"/>
    </row>
    <row r="1338" spans="16:16" x14ac:dyDescent="0.25">
      <c r="P1338" s="205"/>
    </row>
    <row r="1339" spans="16:16" x14ac:dyDescent="0.25">
      <c r="P1339" s="205"/>
    </row>
    <row r="1340" spans="16:16" x14ac:dyDescent="0.25">
      <c r="P1340" s="205"/>
    </row>
    <row r="1341" spans="16:16" x14ac:dyDescent="0.25">
      <c r="P1341" s="205"/>
    </row>
    <row r="1342" spans="16:16" x14ac:dyDescent="0.25">
      <c r="P1342" s="205"/>
    </row>
    <row r="1343" spans="16:16" x14ac:dyDescent="0.25">
      <c r="P1343" s="205"/>
    </row>
    <row r="1344" spans="16:16" x14ac:dyDescent="0.25">
      <c r="P1344" s="205"/>
    </row>
    <row r="1345" spans="16:16" x14ac:dyDescent="0.25">
      <c r="P1345" s="205"/>
    </row>
    <row r="1346" spans="16:16" x14ac:dyDescent="0.25">
      <c r="P1346" s="205"/>
    </row>
    <row r="1347" spans="16:16" x14ac:dyDescent="0.25">
      <c r="P1347" s="205"/>
    </row>
    <row r="1348" spans="16:16" x14ac:dyDescent="0.25">
      <c r="P1348" s="205"/>
    </row>
    <row r="1349" spans="16:16" x14ac:dyDescent="0.25">
      <c r="P1349" s="205"/>
    </row>
    <row r="1350" spans="16:16" x14ac:dyDescent="0.25">
      <c r="P1350" s="205"/>
    </row>
    <row r="1351" spans="16:16" x14ac:dyDescent="0.25">
      <c r="P1351" s="205"/>
    </row>
    <row r="1352" spans="16:16" x14ac:dyDescent="0.25">
      <c r="P1352" s="205"/>
    </row>
    <row r="1353" spans="16:16" x14ac:dyDescent="0.25">
      <c r="P1353" s="205"/>
    </row>
    <row r="1354" spans="16:16" x14ac:dyDescent="0.25">
      <c r="P1354" s="205"/>
    </row>
    <row r="1355" spans="16:16" x14ac:dyDescent="0.25">
      <c r="P1355" s="205"/>
    </row>
    <row r="1356" spans="16:16" x14ac:dyDescent="0.25">
      <c r="P1356" s="205"/>
    </row>
    <row r="1357" spans="16:16" x14ac:dyDescent="0.25">
      <c r="P1357" s="205"/>
    </row>
    <row r="1358" spans="16:16" x14ac:dyDescent="0.25">
      <c r="P1358" s="205"/>
    </row>
    <row r="1359" spans="16:16" x14ac:dyDescent="0.25">
      <c r="P1359" s="205"/>
    </row>
    <row r="1360" spans="16:16" x14ac:dyDescent="0.25">
      <c r="P1360" s="205"/>
    </row>
    <row r="1361" spans="16:16" x14ac:dyDescent="0.25">
      <c r="P1361" s="205"/>
    </row>
    <row r="1362" spans="16:16" x14ac:dyDescent="0.25">
      <c r="P1362" s="205"/>
    </row>
    <row r="1363" spans="16:16" x14ac:dyDescent="0.25">
      <c r="P1363" s="205"/>
    </row>
    <row r="1364" spans="16:16" x14ac:dyDescent="0.25">
      <c r="P1364" s="205"/>
    </row>
    <row r="1365" spans="16:16" x14ac:dyDescent="0.25">
      <c r="P1365" s="205"/>
    </row>
    <row r="1366" spans="16:16" x14ac:dyDescent="0.25">
      <c r="P1366" s="205"/>
    </row>
    <row r="1367" spans="16:16" x14ac:dyDescent="0.25">
      <c r="P1367" s="205"/>
    </row>
    <row r="1368" spans="16:16" x14ac:dyDescent="0.25">
      <c r="P1368" s="205"/>
    </row>
    <row r="1369" spans="16:16" x14ac:dyDescent="0.25">
      <c r="P1369" s="205"/>
    </row>
    <row r="1370" spans="16:16" x14ac:dyDescent="0.25">
      <c r="P1370" s="205"/>
    </row>
    <row r="1371" spans="16:16" x14ac:dyDescent="0.25">
      <c r="P1371" s="205"/>
    </row>
    <row r="1372" spans="16:16" x14ac:dyDescent="0.25">
      <c r="P1372" s="205"/>
    </row>
    <row r="1373" spans="16:16" x14ac:dyDescent="0.25">
      <c r="P1373" s="205"/>
    </row>
    <row r="1374" spans="16:16" x14ac:dyDescent="0.25">
      <c r="P1374" s="205"/>
    </row>
    <row r="1375" spans="16:16" x14ac:dyDescent="0.25">
      <c r="P1375" s="205"/>
    </row>
    <row r="1376" spans="16:16" x14ac:dyDescent="0.25">
      <c r="P1376" s="205"/>
    </row>
    <row r="1377" spans="16:16" x14ac:dyDescent="0.25">
      <c r="P1377" s="205"/>
    </row>
    <row r="1378" spans="16:16" x14ac:dyDescent="0.25">
      <c r="P1378" s="205"/>
    </row>
    <row r="1379" spans="16:16" x14ac:dyDescent="0.25">
      <c r="P1379" s="205"/>
    </row>
    <row r="1380" spans="16:16" x14ac:dyDescent="0.25">
      <c r="P1380" s="205"/>
    </row>
    <row r="1381" spans="16:16" x14ac:dyDescent="0.25">
      <c r="P1381" s="205"/>
    </row>
    <row r="1382" spans="16:16" x14ac:dyDescent="0.25">
      <c r="P1382" s="205"/>
    </row>
    <row r="1383" spans="16:16" x14ac:dyDescent="0.25">
      <c r="P1383" s="205"/>
    </row>
    <row r="1384" spans="16:16" x14ac:dyDescent="0.25">
      <c r="P1384" s="205"/>
    </row>
    <row r="1385" spans="16:16" x14ac:dyDescent="0.25">
      <c r="P1385" s="205"/>
    </row>
    <row r="1386" spans="16:16" x14ac:dyDescent="0.25">
      <c r="P1386" s="205"/>
    </row>
    <row r="1387" spans="16:16" x14ac:dyDescent="0.25">
      <c r="P1387" s="205"/>
    </row>
    <row r="1388" spans="16:16" x14ac:dyDescent="0.25">
      <c r="P1388" s="205"/>
    </row>
    <row r="1389" spans="16:16" x14ac:dyDescent="0.25">
      <c r="P1389" s="205"/>
    </row>
    <row r="1390" spans="16:16" x14ac:dyDescent="0.25">
      <c r="P1390" s="205"/>
    </row>
    <row r="1391" spans="16:16" x14ac:dyDescent="0.25">
      <c r="P1391" s="205"/>
    </row>
    <row r="1392" spans="16:16" x14ac:dyDescent="0.25">
      <c r="P1392" s="205"/>
    </row>
    <row r="1393" spans="16:16" x14ac:dyDescent="0.25">
      <c r="P1393" s="205"/>
    </row>
    <row r="1394" spans="16:16" x14ac:dyDescent="0.25">
      <c r="P1394" s="205"/>
    </row>
    <row r="1395" spans="16:16" x14ac:dyDescent="0.25">
      <c r="P1395" s="205"/>
    </row>
    <row r="1396" spans="16:16" x14ac:dyDescent="0.25">
      <c r="P1396" s="205"/>
    </row>
    <row r="1397" spans="16:16" x14ac:dyDescent="0.25">
      <c r="P1397" s="205"/>
    </row>
    <row r="1398" spans="16:16" x14ac:dyDescent="0.25">
      <c r="P1398" s="205"/>
    </row>
    <row r="1399" spans="16:16" x14ac:dyDescent="0.25">
      <c r="P1399" s="205"/>
    </row>
    <row r="1400" spans="16:16" x14ac:dyDescent="0.25">
      <c r="P1400" s="205"/>
    </row>
    <row r="1401" spans="16:16" x14ac:dyDescent="0.25">
      <c r="P1401" s="205"/>
    </row>
    <row r="1402" spans="16:16" x14ac:dyDescent="0.25">
      <c r="P1402" s="205"/>
    </row>
    <row r="1403" spans="16:16" x14ac:dyDescent="0.25">
      <c r="P1403" s="205"/>
    </row>
    <row r="1404" spans="16:16" x14ac:dyDescent="0.25">
      <c r="P1404" s="205"/>
    </row>
    <row r="1405" spans="16:16" x14ac:dyDescent="0.25">
      <c r="P1405" s="205"/>
    </row>
    <row r="1406" spans="16:16" x14ac:dyDescent="0.25">
      <c r="P1406" s="205"/>
    </row>
    <row r="1407" spans="16:16" x14ac:dyDescent="0.25">
      <c r="P1407" s="205"/>
    </row>
    <row r="1408" spans="16:16" x14ac:dyDescent="0.25">
      <c r="P1408" s="205"/>
    </row>
    <row r="1409" spans="16:16" x14ac:dyDescent="0.25">
      <c r="P1409" s="205"/>
    </row>
    <row r="1410" spans="16:16" x14ac:dyDescent="0.25">
      <c r="P1410" s="205"/>
    </row>
    <row r="1411" spans="16:16" x14ac:dyDescent="0.25">
      <c r="P1411" s="205"/>
    </row>
    <row r="1412" spans="16:16" x14ac:dyDescent="0.25">
      <c r="P1412" s="205"/>
    </row>
    <row r="1413" spans="16:16" x14ac:dyDescent="0.25">
      <c r="P1413" s="205"/>
    </row>
    <row r="1414" spans="16:16" x14ac:dyDescent="0.25">
      <c r="P1414" s="205"/>
    </row>
    <row r="1415" spans="16:16" x14ac:dyDescent="0.25">
      <c r="P1415" s="205"/>
    </row>
    <row r="1416" spans="16:16" x14ac:dyDescent="0.25">
      <c r="P1416" s="205"/>
    </row>
    <row r="1417" spans="16:16" x14ac:dyDescent="0.25">
      <c r="P1417" s="205"/>
    </row>
    <row r="1418" spans="16:16" x14ac:dyDescent="0.25">
      <c r="P1418" s="205"/>
    </row>
    <row r="1419" spans="16:16" x14ac:dyDescent="0.25">
      <c r="P1419" s="205"/>
    </row>
    <row r="1420" spans="16:16" x14ac:dyDescent="0.25">
      <c r="P1420" s="205"/>
    </row>
    <row r="1421" spans="16:16" x14ac:dyDescent="0.25">
      <c r="P1421" s="205"/>
    </row>
    <row r="1422" spans="16:16" x14ac:dyDescent="0.25">
      <c r="P1422" s="205"/>
    </row>
    <row r="1423" spans="16:16" x14ac:dyDescent="0.25">
      <c r="P1423" s="205"/>
    </row>
    <row r="1424" spans="16:16" x14ac:dyDescent="0.25">
      <c r="P1424" s="205"/>
    </row>
    <row r="1425" spans="16:16" x14ac:dyDescent="0.25">
      <c r="P1425" s="205"/>
    </row>
    <row r="1426" spans="16:16" x14ac:dyDescent="0.25">
      <c r="P1426" s="205"/>
    </row>
    <row r="1427" spans="16:16" x14ac:dyDescent="0.25">
      <c r="P1427" s="205"/>
    </row>
    <row r="1428" spans="16:16" x14ac:dyDescent="0.25">
      <c r="P1428" s="205"/>
    </row>
    <row r="1429" spans="16:16" x14ac:dyDescent="0.25">
      <c r="P1429" s="205"/>
    </row>
    <row r="1430" spans="16:16" x14ac:dyDescent="0.25">
      <c r="P1430" s="205"/>
    </row>
    <row r="1431" spans="16:16" x14ac:dyDescent="0.25">
      <c r="P1431" s="205"/>
    </row>
    <row r="1432" spans="16:16" x14ac:dyDescent="0.25">
      <c r="P1432" s="205"/>
    </row>
    <row r="1433" spans="16:16" x14ac:dyDescent="0.25">
      <c r="P1433" s="205"/>
    </row>
    <row r="1434" spans="16:16" x14ac:dyDescent="0.25">
      <c r="P1434" s="205"/>
    </row>
    <row r="1435" spans="16:16" x14ac:dyDescent="0.25">
      <c r="P1435" s="205"/>
    </row>
    <row r="1436" spans="16:16" x14ac:dyDescent="0.25">
      <c r="P1436" s="205"/>
    </row>
    <row r="1437" spans="16:16" x14ac:dyDescent="0.25">
      <c r="P1437" s="205"/>
    </row>
    <row r="1438" spans="16:16" x14ac:dyDescent="0.25">
      <c r="P1438" s="205"/>
    </row>
    <row r="1439" spans="16:16" x14ac:dyDescent="0.25">
      <c r="P1439" s="205"/>
    </row>
    <row r="1440" spans="16:16" x14ac:dyDescent="0.25">
      <c r="P1440" s="205"/>
    </row>
    <row r="1441" spans="16:16" x14ac:dyDescent="0.25">
      <c r="P1441" s="205"/>
    </row>
    <row r="1442" spans="16:16" x14ac:dyDescent="0.25">
      <c r="P1442" s="205"/>
    </row>
    <row r="1443" spans="16:16" x14ac:dyDescent="0.25">
      <c r="P1443" s="205"/>
    </row>
    <row r="1444" spans="16:16" x14ac:dyDescent="0.25">
      <c r="P1444" s="205"/>
    </row>
    <row r="1445" spans="16:16" x14ac:dyDescent="0.25">
      <c r="P1445" s="205"/>
    </row>
    <row r="1446" spans="16:16" x14ac:dyDescent="0.25">
      <c r="P1446" s="205"/>
    </row>
    <row r="1447" spans="16:16" x14ac:dyDescent="0.25">
      <c r="P1447" s="205"/>
    </row>
    <row r="1448" spans="16:16" x14ac:dyDescent="0.25">
      <c r="P1448" s="205"/>
    </row>
    <row r="1449" spans="16:16" x14ac:dyDescent="0.25">
      <c r="P1449" s="205"/>
    </row>
    <row r="1450" spans="16:16" x14ac:dyDescent="0.25">
      <c r="P1450" s="205"/>
    </row>
    <row r="1451" spans="16:16" x14ac:dyDescent="0.25">
      <c r="P1451" s="205"/>
    </row>
    <row r="1452" spans="16:16" x14ac:dyDescent="0.25">
      <c r="P1452" s="205"/>
    </row>
    <row r="1453" spans="16:16" x14ac:dyDescent="0.25">
      <c r="P1453" s="205"/>
    </row>
    <row r="1454" spans="16:16" x14ac:dyDescent="0.25">
      <c r="P1454" s="205"/>
    </row>
    <row r="1455" spans="16:16" x14ac:dyDescent="0.25">
      <c r="P1455" s="205"/>
    </row>
    <row r="1456" spans="16:16" x14ac:dyDescent="0.25">
      <c r="P1456" s="205"/>
    </row>
    <row r="1457" spans="16:16" x14ac:dyDescent="0.25">
      <c r="P1457" s="205"/>
    </row>
    <row r="1458" spans="16:16" x14ac:dyDescent="0.25">
      <c r="P1458" s="205"/>
    </row>
    <row r="1459" spans="16:16" x14ac:dyDescent="0.25">
      <c r="P1459" s="205"/>
    </row>
    <row r="1460" spans="16:16" x14ac:dyDescent="0.25">
      <c r="P1460" s="205"/>
    </row>
    <row r="1461" spans="16:16" x14ac:dyDescent="0.25">
      <c r="P1461" s="205"/>
    </row>
    <row r="1462" spans="16:16" x14ac:dyDescent="0.25">
      <c r="P1462" s="205"/>
    </row>
    <row r="1463" spans="16:16" x14ac:dyDescent="0.25">
      <c r="P1463" s="205"/>
    </row>
    <row r="1464" spans="16:16" x14ac:dyDescent="0.25">
      <c r="P1464" s="205"/>
    </row>
    <row r="1465" spans="16:16" x14ac:dyDescent="0.25">
      <c r="P1465" s="205"/>
    </row>
    <row r="1466" spans="16:16" x14ac:dyDescent="0.25">
      <c r="P1466" s="205"/>
    </row>
    <row r="1467" spans="16:16" x14ac:dyDescent="0.25">
      <c r="P1467" s="205"/>
    </row>
    <row r="1468" spans="16:16" x14ac:dyDescent="0.25">
      <c r="P1468" s="205"/>
    </row>
    <row r="1469" spans="16:16" x14ac:dyDescent="0.25">
      <c r="P1469" s="205"/>
    </row>
    <row r="1470" spans="16:16" x14ac:dyDescent="0.25">
      <c r="P1470" s="205"/>
    </row>
    <row r="1471" spans="16:16" x14ac:dyDescent="0.25">
      <c r="P1471" s="205"/>
    </row>
    <row r="1472" spans="16:16" x14ac:dyDescent="0.25">
      <c r="P1472" s="205"/>
    </row>
    <row r="1473" spans="16:16" x14ac:dyDescent="0.25">
      <c r="P1473" s="205"/>
    </row>
    <row r="1474" spans="16:16" x14ac:dyDescent="0.25">
      <c r="P1474" s="205"/>
    </row>
    <row r="1475" spans="16:16" x14ac:dyDescent="0.25">
      <c r="P1475" s="205"/>
    </row>
    <row r="1476" spans="16:16" x14ac:dyDescent="0.25">
      <c r="P1476" s="205"/>
    </row>
    <row r="1477" spans="16:16" x14ac:dyDescent="0.25">
      <c r="P1477" s="205"/>
    </row>
    <row r="1478" spans="16:16" x14ac:dyDescent="0.25">
      <c r="P1478" s="205"/>
    </row>
    <row r="1479" spans="16:16" x14ac:dyDescent="0.25">
      <c r="P1479" s="205"/>
    </row>
    <row r="1480" spans="16:16" x14ac:dyDescent="0.25">
      <c r="P1480" s="205"/>
    </row>
    <row r="1481" spans="16:16" x14ac:dyDescent="0.25">
      <c r="P1481" s="205"/>
    </row>
    <row r="1482" spans="16:16" x14ac:dyDescent="0.25">
      <c r="P1482" s="205"/>
    </row>
    <row r="1483" spans="16:16" x14ac:dyDescent="0.25">
      <c r="P1483" s="205"/>
    </row>
    <row r="1484" spans="16:16" x14ac:dyDescent="0.25">
      <c r="P1484" s="205"/>
    </row>
    <row r="1485" spans="16:16" x14ac:dyDescent="0.25">
      <c r="P1485" s="205"/>
    </row>
    <row r="1486" spans="16:16" x14ac:dyDescent="0.25">
      <c r="P1486" s="205"/>
    </row>
    <row r="1487" spans="16:16" x14ac:dyDescent="0.25">
      <c r="P1487" s="205"/>
    </row>
    <row r="1488" spans="16:16" x14ac:dyDescent="0.25">
      <c r="P1488" s="205"/>
    </row>
    <row r="1489" spans="16:16" x14ac:dyDescent="0.25">
      <c r="P1489" s="205"/>
    </row>
    <row r="1490" spans="16:16" x14ac:dyDescent="0.25">
      <c r="P1490" s="205"/>
    </row>
    <row r="1491" spans="16:16" x14ac:dyDescent="0.25">
      <c r="P1491" s="205"/>
    </row>
    <row r="1492" spans="16:16" x14ac:dyDescent="0.25">
      <c r="P1492" s="205"/>
    </row>
    <row r="1493" spans="16:16" x14ac:dyDescent="0.25">
      <c r="P1493" s="205"/>
    </row>
    <row r="1494" spans="16:16" x14ac:dyDescent="0.25">
      <c r="P1494" s="205"/>
    </row>
    <row r="1495" spans="16:16" x14ac:dyDescent="0.25">
      <c r="P1495" s="205"/>
    </row>
    <row r="1496" spans="16:16" x14ac:dyDescent="0.25">
      <c r="P1496" s="205"/>
    </row>
    <row r="1497" spans="16:16" x14ac:dyDescent="0.25">
      <c r="P1497" s="205"/>
    </row>
    <row r="1498" spans="16:16" x14ac:dyDescent="0.25">
      <c r="P1498" s="205"/>
    </row>
    <row r="1499" spans="16:16" x14ac:dyDescent="0.25">
      <c r="P1499" s="205"/>
    </row>
    <row r="1500" spans="16:16" x14ac:dyDescent="0.25">
      <c r="P1500" s="205"/>
    </row>
    <row r="1501" spans="16:16" x14ac:dyDescent="0.25">
      <c r="P1501" s="205"/>
    </row>
    <row r="1502" spans="16:16" x14ac:dyDescent="0.25">
      <c r="P1502" s="205"/>
    </row>
    <row r="1503" spans="16:16" x14ac:dyDescent="0.25">
      <c r="P1503" s="205"/>
    </row>
    <row r="1504" spans="16:16" x14ac:dyDescent="0.25">
      <c r="P1504" s="205"/>
    </row>
    <row r="1505" spans="16:16" x14ac:dyDescent="0.25">
      <c r="P1505" s="205"/>
    </row>
    <row r="1506" spans="16:16" x14ac:dyDescent="0.25">
      <c r="P1506" s="205"/>
    </row>
    <row r="1507" spans="16:16" x14ac:dyDescent="0.25">
      <c r="P1507" s="205"/>
    </row>
    <row r="1508" spans="16:16" x14ac:dyDescent="0.25">
      <c r="P1508" s="205"/>
    </row>
    <row r="1509" spans="16:16" x14ac:dyDescent="0.25">
      <c r="P1509" s="205"/>
    </row>
    <row r="1510" spans="16:16" x14ac:dyDescent="0.25">
      <c r="P1510" s="205"/>
    </row>
    <row r="1511" spans="16:16" x14ac:dyDescent="0.25">
      <c r="P1511" s="205"/>
    </row>
    <row r="1512" spans="16:16" x14ac:dyDescent="0.25">
      <c r="P1512" s="205"/>
    </row>
    <row r="1513" spans="16:16" x14ac:dyDescent="0.25">
      <c r="P1513" s="205"/>
    </row>
    <row r="1514" spans="16:16" x14ac:dyDescent="0.25">
      <c r="P1514" s="205"/>
    </row>
    <row r="1515" spans="16:16" x14ac:dyDescent="0.25">
      <c r="P1515" s="205"/>
    </row>
    <row r="1516" spans="16:16" x14ac:dyDescent="0.25">
      <c r="P1516" s="205"/>
    </row>
    <row r="1517" spans="16:16" x14ac:dyDescent="0.25">
      <c r="P1517" s="205"/>
    </row>
    <row r="1518" spans="16:16" x14ac:dyDescent="0.25">
      <c r="P1518" s="205"/>
    </row>
    <row r="1519" spans="16:16" x14ac:dyDescent="0.25">
      <c r="P1519" s="205"/>
    </row>
    <row r="1520" spans="16:16" x14ac:dyDescent="0.25">
      <c r="P1520" s="205"/>
    </row>
    <row r="1521" spans="16:16" x14ac:dyDescent="0.25">
      <c r="P1521" s="205"/>
    </row>
    <row r="1522" spans="16:16" x14ac:dyDescent="0.25">
      <c r="P1522" s="205"/>
    </row>
    <row r="1523" spans="16:16" x14ac:dyDescent="0.25">
      <c r="P1523" s="205"/>
    </row>
    <row r="1524" spans="16:16" x14ac:dyDescent="0.25">
      <c r="P1524" s="205"/>
    </row>
    <row r="1525" spans="16:16" x14ac:dyDescent="0.25">
      <c r="P1525" s="205"/>
    </row>
    <row r="1526" spans="16:16" x14ac:dyDescent="0.25">
      <c r="P1526" s="205"/>
    </row>
    <row r="1527" spans="16:16" x14ac:dyDescent="0.25">
      <c r="P1527" s="205"/>
    </row>
    <row r="1528" spans="16:16" x14ac:dyDescent="0.25">
      <c r="P1528" s="205"/>
    </row>
    <row r="1529" spans="16:16" x14ac:dyDescent="0.25">
      <c r="P1529" s="205"/>
    </row>
    <row r="1530" spans="16:16" x14ac:dyDescent="0.25">
      <c r="P1530" s="205"/>
    </row>
    <row r="1531" spans="16:16" x14ac:dyDescent="0.25">
      <c r="P1531" s="205"/>
    </row>
    <row r="1532" spans="16:16" x14ac:dyDescent="0.25">
      <c r="P1532" s="205"/>
    </row>
    <row r="1533" spans="16:16" x14ac:dyDescent="0.25">
      <c r="P1533" s="205"/>
    </row>
    <row r="1534" spans="16:16" x14ac:dyDescent="0.25">
      <c r="P1534" s="205"/>
    </row>
    <row r="1535" spans="16:16" x14ac:dyDescent="0.25">
      <c r="P1535" s="205"/>
    </row>
    <row r="1536" spans="16:16" x14ac:dyDescent="0.25">
      <c r="P1536" s="205"/>
    </row>
    <row r="1537" spans="16:16" x14ac:dyDescent="0.25">
      <c r="P1537" s="205"/>
    </row>
    <row r="1538" spans="16:16" x14ac:dyDescent="0.25">
      <c r="P1538" s="205"/>
    </row>
    <row r="1539" spans="16:16" x14ac:dyDescent="0.25">
      <c r="P1539" s="205"/>
    </row>
    <row r="1540" spans="16:16" x14ac:dyDescent="0.25">
      <c r="P1540" s="205"/>
    </row>
    <row r="1541" spans="16:16" x14ac:dyDescent="0.25">
      <c r="P1541" s="205"/>
    </row>
    <row r="1542" spans="16:16" x14ac:dyDescent="0.25">
      <c r="P1542" s="205"/>
    </row>
    <row r="1543" spans="16:16" x14ac:dyDescent="0.25">
      <c r="P1543" s="205"/>
    </row>
    <row r="1544" spans="16:16" x14ac:dyDescent="0.25">
      <c r="P1544" s="205"/>
    </row>
    <row r="1545" spans="16:16" x14ac:dyDescent="0.25">
      <c r="P1545" s="205"/>
    </row>
    <row r="1546" spans="16:16" x14ac:dyDescent="0.25">
      <c r="P1546" s="205"/>
    </row>
    <row r="1547" spans="16:16" x14ac:dyDescent="0.25">
      <c r="P1547" s="205"/>
    </row>
    <row r="1548" spans="16:16" x14ac:dyDescent="0.25">
      <c r="P1548" s="205"/>
    </row>
    <row r="1549" spans="16:16" x14ac:dyDescent="0.25">
      <c r="P1549" s="205"/>
    </row>
    <row r="1550" spans="16:16" x14ac:dyDescent="0.25">
      <c r="P1550" s="205"/>
    </row>
    <row r="1551" spans="16:16" x14ac:dyDescent="0.25">
      <c r="P1551" s="205"/>
    </row>
    <row r="1552" spans="16:16" x14ac:dyDescent="0.25">
      <c r="P1552" s="205"/>
    </row>
    <row r="1553" spans="16:16" x14ac:dyDescent="0.25">
      <c r="P1553" s="205"/>
    </row>
    <row r="1554" spans="16:16" x14ac:dyDescent="0.25">
      <c r="P1554" s="205"/>
    </row>
    <row r="1555" spans="16:16" x14ac:dyDescent="0.25">
      <c r="P1555" s="205"/>
    </row>
    <row r="1556" spans="16:16" x14ac:dyDescent="0.25">
      <c r="P1556" s="205"/>
    </row>
    <row r="1557" spans="16:16" x14ac:dyDescent="0.25">
      <c r="P1557" s="205"/>
    </row>
    <row r="1558" spans="16:16" x14ac:dyDescent="0.25">
      <c r="P1558" s="205"/>
    </row>
    <row r="1559" spans="16:16" x14ac:dyDescent="0.25">
      <c r="P1559" s="205"/>
    </row>
    <row r="1560" spans="16:16" x14ac:dyDescent="0.25">
      <c r="P1560" s="205"/>
    </row>
    <row r="1561" spans="16:16" x14ac:dyDescent="0.25">
      <c r="P1561" s="205"/>
    </row>
    <row r="1562" spans="16:16" x14ac:dyDescent="0.25">
      <c r="P1562" s="205"/>
    </row>
    <row r="1563" spans="16:16" x14ac:dyDescent="0.25">
      <c r="P1563" s="205"/>
    </row>
    <row r="1564" spans="16:16" x14ac:dyDescent="0.25">
      <c r="P1564" s="205"/>
    </row>
    <row r="1565" spans="16:16" x14ac:dyDescent="0.25">
      <c r="P1565" s="205"/>
    </row>
    <row r="1566" spans="16:16" x14ac:dyDescent="0.25">
      <c r="P1566" s="205"/>
    </row>
    <row r="1567" spans="16:16" x14ac:dyDescent="0.25">
      <c r="P1567" s="205"/>
    </row>
    <row r="1568" spans="16:16" x14ac:dyDescent="0.25">
      <c r="P1568" s="205"/>
    </row>
    <row r="1569" spans="16:16" x14ac:dyDescent="0.25">
      <c r="P1569" s="205"/>
    </row>
    <row r="1570" spans="16:16" x14ac:dyDescent="0.25">
      <c r="P1570" s="205"/>
    </row>
    <row r="1571" spans="16:16" x14ac:dyDescent="0.25">
      <c r="P1571" s="205"/>
    </row>
    <row r="1572" spans="16:16" x14ac:dyDescent="0.25">
      <c r="P1572" s="205"/>
    </row>
    <row r="1573" spans="16:16" x14ac:dyDescent="0.25">
      <c r="P1573" s="205"/>
    </row>
    <row r="1574" spans="16:16" x14ac:dyDescent="0.25">
      <c r="P1574" s="205"/>
    </row>
    <row r="1575" spans="16:16" x14ac:dyDescent="0.25">
      <c r="P1575" s="205"/>
    </row>
    <row r="1576" spans="16:16" x14ac:dyDescent="0.25">
      <c r="P1576" s="205"/>
    </row>
    <row r="1577" spans="16:16" x14ac:dyDescent="0.25">
      <c r="P1577" s="205"/>
    </row>
    <row r="1578" spans="16:16" x14ac:dyDescent="0.25">
      <c r="P1578" s="205"/>
    </row>
    <row r="1579" spans="16:16" x14ac:dyDescent="0.25">
      <c r="P1579" s="205"/>
    </row>
    <row r="1580" spans="16:16" x14ac:dyDescent="0.25">
      <c r="P1580" s="205"/>
    </row>
    <row r="1581" spans="16:16" x14ac:dyDescent="0.25">
      <c r="P1581" s="205"/>
    </row>
    <row r="1582" spans="16:16" x14ac:dyDescent="0.25">
      <c r="P1582" s="205"/>
    </row>
    <row r="1583" spans="16:16" x14ac:dyDescent="0.25">
      <c r="P1583" s="205"/>
    </row>
    <row r="1584" spans="16:16" x14ac:dyDescent="0.25">
      <c r="P1584" s="205"/>
    </row>
    <row r="1585" spans="16:16" x14ac:dyDescent="0.25">
      <c r="P1585" s="205"/>
    </row>
    <row r="1586" spans="16:16" x14ac:dyDescent="0.25">
      <c r="P1586" s="205"/>
    </row>
    <row r="1587" spans="16:16" x14ac:dyDescent="0.25">
      <c r="P1587" s="205"/>
    </row>
    <row r="1588" spans="16:16" x14ac:dyDescent="0.25">
      <c r="P1588" s="205"/>
    </row>
    <row r="1589" spans="16:16" x14ac:dyDescent="0.25">
      <c r="P1589" s="205"/>
    </row>
    <row r="1590" spans="16:16" x14ac:dyDescent="0.25">
      <c r="P1590" s="205"/>
    </row>
    <row r="1591" spans="16:16" x14ac:dyDescent="0.25">
      <c r="P1591" s="205"/>
    </row>
    <row r="1592" spans="16:16" x14ac:dyDescent="0.25">
      <c r="P1592" s="205"/>
    </row>
    <row r="1593" spans="16:16" x14ac:dyDescent="0.25">
      <c r="P1593" s="205"/>
    </row>
    <row r="1594" spans="16:16" x14ac:dyDescent="0.25">
      <c r="P1594" s="205"/>
    </row>
    <row r="1595" spans="16:16" x14ac:dyDescent="0.25">
      <c r="P1595" s="205"/>
    </row>
    <row r="1596" spans="16:16" x14ac:dyDescent="0.25">
      <c r="P1596" s="205"/>
    </row>
    <row r="1597" spans="16:16" x14ac:dyDescent="0.25">
      <c r="P1597" s="205"/>
    </row>
    <row r="1598" spans="16:16" x14ac:dyDescent="0.25">
      <c r="P1598" s="205"/>
    </row>
    <row r="1599" spans="16:16" x14ac:dyDescent="0.25">
      <c r="P1599" s="205"/>
    </row>
    <row r="1600" spans="16:16" x14ac:dyDescent="0.25">
      <c r="P1600" s="205"/>
    </row>
    <row r="1601" spans="16:16" x14ac:dyDescent="0.25">
      <c r="P1601" s="205"/>
    </row>
    <row r="1602" spans="16:16" x14ac:dyDescent="0.25">
      <c r="P1602" s="205"/>
    </row>
    <row r="1603" spans="16:16" x14ac:dyDescent="0.25">
      <c r="P1603" s="205"/>
    </row>
    <row r="1604" spans="16:16" x14ac:dyDescent="0.25">
      <c r="P1604" s="205"/>
    </row>
    <row r="1605" spans="16:16" x14ac:dyDescent="0.25">
      <c r="P1605" s="205"/>
    </row>
    <row r="1606" spans="16:16" x14ac:dyDescent="0.25">
      <c r="P1606" s="205"/>
    </row>
    <row r="1607" spans="16:16" x14ac:dyDescent="0.25">
      <c r="P1607" s="205"/>
    </row>
    <row r="1608" spans="16:16" x14ac:dyDescent="0.25">
      <c r="P1608" s="205"/>
    </row>
    <row r="1609" spans="16:16" x14ac:dyDescent="0.25">
      <c r="P1609" s="205"/>
    </row>
    <row r="1610" spans="16:16" x14ac:dyDescent="0.25">
      <c r="P1610" s="205"/>
    </row>
    <row r="1611" spans="16:16" x14ac:dyDescent="0.25">
      <c r="P1611" s="205"/>
    </row>
    <row r="1612" spans="16:16" x14ac:dyDescent="0.25">
      <c r="P1612" s="205"/>
    </row>
    <row r="1613" spans="16:16" x14ac:dyDescent="0.25">
      <c r="P1613" s="205"/>
    </row>
    <row r="1614" spans="16:16" x14ac:dyDescent="0.25">
      <c r="P1614" s="205"/>
    </row>
    <row r="1615" spans="16:16" x14ac:dyDescent="0.25">
      <c r="P1615" s="205"/>
    </row>
    <row r="1616" spans="16:16" x14ac:dyDescent="0.25">
      <c r="P1616" s="205"/>
    </row>
    <row r="1617" spans="16:16" x14ac:dyDescent="0.25">
      <c r="P1617" s="205"/>
    </row>
    <row r="1618" spans="16:16" x14ac:dyDescent="0.25">
      <c r="P1618" s="205"/>
    </row>
    <row r="1619" spans="16:16" x14ac:dyDescent="0.25">
      <c r="P1619" s="205"/>
    </row>
    <row r="1620" spans="16:16" x14ac:dyDescent="0.25">
      <c r="P1620" s="205"/>
    </row>
    <row r="1621" spans="16:16" x14ac:dyDescent="0.25">
      <c r="P1621" s="205"/>
    </row>
    <row r="1622" spans="16:16" x14ac:dyDescent="0.25">
      <c r="P1622" s="205"/>
    </row>
    <row r="1623" spans="16:16" x14ac:dyDescent="0.25">
      <c r="P1623" s="205"/>
    </row>
    <row r="1624" spans="16:16" x14ac:dyDescent="0.25">
      <c r="P1624" s="205"/>
    </row>
    <row r="1625" spans="16:16" x14ac:dyDescent="0.25">
      <c r="P1625" s="205"/>
    </row>
    <row r="1626" spans="16:16" x14ac:dyDescent="0.25">
      <c r="P1626" s="205"/>
    </row>
    <row r="1627" spans="16:16" x14ac:dyDescent="0.25">
      <c r="P1627" s="205"/>
    </row>
    <row r="1628" spans="16:16" x14ac:dyDescent="0.25">
      <c r="P1628" s="205"/>
    </row>
  </sheetData>
  <sheetProtection algorithmName="SHA-512" hashValue="jM7s0UHfRIGom/Xraeh8k9pqLqGSJtByV5eILbdiD6/ieBK4sEIMCsZVkT8MZXPDs59AcYvPJ6xDTzZqcAlbaw==" saltValue="uhx7HTlDGz/+rSz0hU2XXg==" spinCount="100000" sheet="1" objects="1" scenarios="1"/>
  <sortState ref="U55:U58">
    <sortCondition ref="U54"/>
  </sortState>
  <mergeCells count="4">
    <mergeCell ref="J4:U4"/>
    <mergeCell ref="A4:B4"/>
    <mergeCell ref="F2:G2"/>
    <mergeCell ref="A2:D2"/>
  </mergeCells>
  <conditionalFormatting sqref="U8:U25 J6:U6 L8:L25 L7:U7 J7:K25">
    <cfRule type="containsErrors" dxfId="79" priority="493">
      <formula>ISERROR(J6)</formula>
    </cfRule>
  </conditionalFormatting>
  <conditionalFormatting sqref="U8:U25 J6:U6 L8:L25 L7:U7 J7:K25">
    <cfRule type="cellIs" dxfId="78" priority="488" operator="equal">
      <formula>0</formula>
    </cfRule>
  </conditionalFormatting>
  <conditionalFormatting sqref="M8:T8">
    <cfRule type="containsErrors" dxfId="77" priority="87">
      <formula>ISERROR(M8)</formula>
    </cfRule>
  </conditionalFormatting>
  <conditionalFormatting sqref="M8:T8">
    <cfRule type="cellIs" dxfId="76" priority="86" operator="equal">
      <formula>0</formula>
    </cfRule>
  </conditionalFormatting>
  <conditionalFormatting sqref="M9:T9">
    <cfRule type="containsErrors" dxfId="75" priority="85">
      <formula>ISERROR(M9)</formula>
    </cfRule>
  </conditionalFormatting>
  <conditionalFormatting sqref="M9:T9">
    <cfRule type="cellIs" dxfId="74" priority="84" operator="equal">
      <formula>0</formula>
    </cfRule>
  </conditionalFormatting>
  <conditionalFormatting sqref="M10:T10">
    <cfRule type="containsErrors" dxfId="73" priority="83">
      <formula>ISERROR(M10)</formula>
    </cfRule>
  </conditionalFormatting>
  <conditionalFormatting sqref="M10:T10">
    <cfRule type="cellIs" dxfId="72" priority="82" operator="equal">
      <formula>0</formula>
    </cfRule>
  </conditionalFormatting>
  <conditionalFormatting sqref="M11:T11">
    <cfRule type="containsErrors" dxfId="71" priority="81">
      <formula>ISERROR(M11)</formula>
    </cfRule>
  </conditionalFormatting>
  <conditionalFormatting sqref="M11:T11">
    <cfRule type="cellIs" dxfId="70" priority="80" operator="equal">
      <formula>0</formula>
    </cfRule>
  </conditionalFormatting>
  <conditionalFormatting sqref="M12:T12">
    <cfRule type="containsErrors" dxfId="69" priority="35">
      <formula>ISERROR(M12)</formula>
    </cfRule>
  </conditionalFormatting>
  <conditionalFormatting sqref="M12:T12">
    <cfRule type="cellIs" dxfId="68" priority="34" operator="equal">
      <formula>0</formula>
    </cfRule>
  </conditionalFormatting>
  <conditionalFormatting sqref="M13:T13">
    <cfRule type="containsErrors" dxfId="67" priority="33">
      <formula>ISERROR(M13)</formula>
    </cfRule>
  </conditionalFormatting>
  <conditionalFormatting sqref="M13:T13">
    <cfRule type="cellIs" dxfId="66" priority="32" operator="equal">
      <formula>0</formula>
    </cfRule>
  </conditionalFormatting>
  <conditionalFormatting sqref="M14:T14">
    <cfRule type="containsErrors" dxfId="65" priority="31">
      <formula>ISERROR(M14)</formula>
    </cfRule>
  </conditionalFormatting>
  <conditionalFormatting sqref="M14:T14">
    <cfRule type="cellIs" dxfId="64" priority="30" operator="equal">
      <formula>0</formula>
    </cfRule>
  </conditionalFormatting>
  <conditionalFormatting sqref="N16 M15:T15">
    <cfRule type="containsErrors" dxfId="63" priority="29">
      <formula>ISERROR(M15)</formula>
    </cfRule>
  </conditionalFormatting>
  <conditionalFormatting sqref="N16 M15:T15">
    <cfRule type="cellIs" dxfId="62" priority="28" operator="equal">
      <formula>0</formula>
    </cfRule>
  </conditionalFormatting>
  <conditionalFormatting sqref="M16 O16:T16">
    <cfRule type="containsErrors" dxfId="61" priority="21">
      <formula>ISERROR(M16)</formula>
    </cfRule>
  </conditionalFormatting>
  <conditionalFormatting sqref="M16 O16:T16">
    <cfRule type="cellIs" dxfId="60" priority="20" operator="equal">
      <formula>0</formula>
    </cfRule>
  </conditionalFormatting>
  <conditionalFormatting sqref="M17:T17">
    <cfRule type="containsErrors" dxfId="59" priority="19">
      <formula>ISERROR(M17)</formula>
    </cfRule>
  </conditionalFormatting>
  <conditionalFormatting sqref="M17:T17">
    <cfRule type="cellIs" dxfId="58" priority="18" operator="equal">
      <formula>0</formula>
    </cfRule>
  </conditionalFormatting>
  <conditionalFormatting sqref="M18:T18">
    <cfRule type="containsErrors" dxfId="57" priority="17">
      <formula>ISERROR(M18)</formula>
    </cfRule>
  </conditionalFormatting>
  <conditionalFormatting sqref="M18:T18">
    <cfRule type="cellIs" dxfId="56" priority="16" operator="equal">
      <formula>0</formula>
    </cfRule>
  </conditionalFormatting>
  <conditionalFormatting sqref="M19:T19">
    <cfRule type="containsErrors" dxfId="55" priority="15">
      <formula>ISERROR(M19)</formula>
    </cfRule>
  </conditionalFormatting>
  <conditionalFormatting sqref="M19:T19">
    <cfRule type="cellIs" dxfId="54" priority="14" operator="equal">
      <formula>0</formula>
    </cfRule>
  </conditionalFormatting>
  <conditionalFormatting sqref="M20:T20">
    <cfRule type="containsErrors" dxfId="53" priority="13">
      <formula>ISERROR(M20)</formula>
    </cfRule>
  </conditionalFormatting>
  <conditionalFormatting sqref="M20:T20">
    <cfRule type="cellIs" dxfId="52" priority="12" operator="equal">
      <formula>0</formula>
    </cfRule>
  </conditionalFormatting>
  <conditionalFormatting sqref="M21:T21">
    <cfRule type="containsErrors" dxfId="51" priority="11">
      <formula>ISERROR(M21)</formula>
    </cfRule>
  </conditionalFormatting>
  <conditionalFormatting sqref="M21:T21">
    <cfRule type="cellIs" dxfId="50" priority="10" operator="equal">
      <formula>0</formula>
    </cfRule>
  </conditionalFormatting>
  <conditionalFormatting sqref="M22:T23">
    <cfRule type="containsErrors" dxfId="49" priority="9">
      <formula>ISERROR(M22)</formula>
    </cfRule>
  </conditionalFormatting>
  <conditionalFormatting sqref="M22:T23">
    <cfRule type="cellIs" dxfId="48" priority="8" operator="equal">
      <formula>0</formula>
    </cfRule>
  </conditionalFormatting>
  <conditionalFormatting sqref="M24:T24">
    <cfRule type="containsErrors" dxfId="47" priority="5">
      <formula>ISERROR(M24)</formula>
    </cfRule>
  </conditionalFormatting>
  <conditionalFormatting sqref="M24:T24">
    <cfRule type="cellIs" dxfId="46" priority="4" operator="equal">
      <formula>0</formula>
    </cfRule>
  </conditionalFormatting>
  <conditionalFormatting sqref="M25:T25">
    <cfRule type="containsErrors" dxfId="45" priority="3">
      <formula>ISERROR(M25)</formula>
    </cfRule>
  </conditionalFormatting>
  <conditionalFormatting sqref="M25:T25">
    <cfRule type="cellIs" dxfId="44" priority="2" operator="equal">
      <formula>0</formula>
    </cfRule>
  </conditionalFormatting>
  <printOptions horizontalCentered="1" verticalCentered="1"/>
  <pageMargins left="0.19685039370078741" right="0.19685039370078741" top="0.15748031496062992" bottom="0.15748031496062992" header="0" footer="0.15748031496062992"/>
  <pageSetup paperSize="5" scale="60" orientation="landscape" r:id="rId1"/>
  <headerFooter>
    <oddHeader>&amp;C&amp;"Trebuchet MS,Gras"&amp;28CHÈQUES EMPLOIS SERVICES - COMITÉ DE DÉTERMINATION - SAD</oddHead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1">
    <tabColor theme="1"/>
  </sheetPr>
  <dimension ref="A1:N26"/>
  <sheetViews>
    <sheetView tabSelected="1" zoomScale="90" zoomScaleNormal="90" workbookViewId="0">
      <selection activeCell="C7" sqref="C7:M9"/>
    </sheetView>
  </sheetViews>
  <sheetFormatPr baseColWidth="10" defaultColWidth="11.42578125" defaultRowHeight="53.45" customHeight="1" x14ac:dyDescent="0.3"/>
  <cols>
    <col min="1" max="1" width="18" style="32" customWidth="1"/>
    <col min="2" max="2" width="14.140625" style="32" hidden="1" customWidth="1"/>
    <col min="3" max="3" width="10.28515625" style="32" customWidth="1"/>
    <col min="4" max="4" width="6.42578125" style="32" customWidth="1"/>
    <col min="5" max="5" width="16.42578125" style="32" customWidth="1"/>
    <col min="6" max="6" width="39" style="32" customWidth="1"/>
    <col min="7" max="7" width="16.5703125" style="32" bestFit="1" customWidth="1"/>
    <col min="8" max="8" width="27.7109375" style="32" customWidth="1"/>
    <col min="9" max="9" width="19.140625" style="32" customWidth="1"/>
    <col min="10" max="10" width="25" style="32" hidden="1" customWidth="1"/>
    <col min="11" max="11" width="44.140625" style="32" customWidth="1"/>
    <col min="12" max="12" width="28.28515625" style="32" customWidth="1"/>
    <col min="13" max="13" width="17" style="32" customWidth="1"/>
    <col min="14" max="14" width="23.5703125" style="32" customWidth="1"/>
    <col min="15" max="16384" width="11.42578125" style="32"/>
  </cols>
  <sheetData>
    <row r="1" spans="1:14" ht="121.5" customHeight="1" thickBot="1" x14ac:dyDescent="0.45">
      <c r="G1" s="226" t="s">
        <v>182</v>
      </c>
      <c r="H1" s="227"/>
      <c r="I1" s="169"/>
      <c r="J1" s="121"/>
      <c r="K1" s="89" t="s">
        <v>144</v>
      </c>
      <c r="L1" s="168"/>
      <c r="M1" s="90"/>
      <c r="N1" s="90"/>
    </row>
    <row r="2" spans="1:14" s="33" customFormat="1" ht="53.45" customHeight="1" x14ac:dyDescent="0.5">
      <c r="B2" s="230"/>
      <c r="C2" s="230"/>
      <c r="D2" s="230"/>
      <c r="E2" s="230"/>
      <c r="F2" s="230"/>
      <c r="G2" s="91"/>
      <c r="H2" s="228"/>
      <c r="I2" s="229"/>
      <c r="J2" s="229"/>
      <c r="K2" s="92"/>
      <c r="L2" s="93"/>
      <c r="M2" s="94"/>
      <c r="N2" s="94"/>
    </row>
    <row r="3" spans="1:14" s="33" customFormat="1" ht="53.45" customHeight="1" x14ac:dyDescent="0.5">
      <c r="F3" s="35"/>
      <c r="G3" s="232"/>
      <c r="H3" s="232"/>
      <c r="I3" s="232"/>
      <c r="J3" s="232"/>
      <c r="K3" s="95"/>
      <c r="L3" s="96"/>
      <c r="M3" s="96"/>
      <c r="N3" s="96"/>
    </row>
    <row r="4" spans="1:14" s="27" customFormat="1" ht="28.5" customHeight="1" x14ac:dyDescent="0.3">
      <c r="F4" s="88" t="s">
        <v>145</v>
      </c>
      <c r="G4" s="236"/>
      <c r="H4" s="237"/>
      <c r="I4" s="237"/>
      <c r="J4" s="238"/>
      <c r="K4" s="140" t="s">
        <v>57</v>
      </c>
      <c r="L4" s="233"/>
      <c r="M4" s="234"/>
      <c r="N4" s="235"/>
    </row>
    <row r="5" spans="1:14" ht="22.5" customHeight="1" thickBot="1" x14ac:dyDescent="0.35">
      <c r="F5" s="231"/>
      <c r="G5" s="231"/>
      <c r="H5" s="231"/>
      <c r="I5" s="231"/>
      <c r="J5" s="231"/>
      <c r="K5" s="231"/>
      <c r="L5" s="231"/>
      <c r="M5" s="231"/>
      <c r="N5" s="231"/>
    </row>
    <row r="6" spans="1:14" s="34" customFormat="1" ht="60.75" customHeight="1" x14ac:dyDescent="0.25">
      <c r="A6" s="131" t="s">
        <v>181</v>
      </c>
      <c r="B6" s="125" t="s">
        <v>11</v>
      </c>
      <c r="C6" s="97" t="s">
        <v>12</v>
      </c>
      <c r="D6" s="97" t="s">
        <v>14</v>
      </c>
      <c r="E6" s="97" t="s">
        <v>347</v>
      </c>
      <c r="F6" s="97" t="s">
        <v>70</v>
      </c>
      <c r="G6" s="98" t="s">
        <v>142</v>
      </c>
      <c r="H6" s="97" t="s">
        <v>113</v>
      </c>
      <c r="I6" s="98" t="s">
        <v>143</v>
      </c>
      <c r="J6" s="97" t="s">
        <v>1</v>
      </c>
      <c r="K6" s="97" t="s">
        <v>63</v>
      </c>
      <c r="L6" s="97" t="s">
        <v>139</v>
      </c>
      <c r="M6" s="97" t="s">
        <v>140</v>
      </c>
      <c r="N6" s="97" t="s">
        <v>141</v>
      </c>
    </row>
    <row r="7" spans="1:14" ht="30" customHeight="1" x14ac:dyDescent="0.3">
      <c r="A7" s="130"/>
      <c r="B7" s="126"/>
      <c r="C7" s="126"/>
      <c r="D7" s="126"/>
      <c r="E7" s="126"/>
      <c r="F7" s="126"/>
      <c r="G7" s="126"/>
      <c r="H7" s="126"/>
      <c r="I7" s="127"/>
      <c r="J7" s="126"/>
      <c r="K7" s="126"/>
      <c r="L7" s="126"/>
      <c r="M7" s="127"/>
      <c r="N7" s="127"/>
    </row>
    <row r="8" spans="1:14" ht="30" customHeight="1" x14ac:dyDescent="0.3">
      <c r="A8" s="130"/>
      <c r="B8" s="128"/>
      <c r="C8" s="128"/>
      <c r="D8" s="128"/>
      <c r="E8" s="128"/>
      <c r="F8" s="126"/>
      <c r="G8" s="128"/>
      <c r="H8" s="128"/>
      <c r="I8" s="128"/>
      <c r="J8" s="128"/>
      <c r="K8" s="128"/>
      <c r="L8" s="128"/>
      <c r="M8" s="129"/>
      <c r="N8" s="129"/>
    </row>
    <row r="9" spans="1:14" ht="30" customHeight="1" x14ac:dyDescent="0.3">
      <c r="A9" s="130"/>
      <c r="B9" s="128"/>
      <c r="C9" s="128"/>
      <c r="D9" s="128"/>
      <c r="E9" s="128"/>
      <c r="F9" s="128"/>
      <c r="G9" s="128"/>
      <c r="H9" s="128"/>
      <c r="I9" s="128"/>
      <c r="J9" s="128"/>
      <c r="K9" s="128"/>
      <c r="L9" s="128"/>
      <c r="M9" s="129"/>
      <c r="N9" s="129"/>
    </row>
    <row r="10" spans="1:14" ht="30" customHeight="1" x14ac:dyDescent="0.3">
      <c r="A10" s="130"/>
      <c r="B10" s="128"/>
      <c r="C10" s="128"/>
      <c r="D10" s="128"/>
      <c r="E10" s="128"/>
      <c r="F10" s="128"/>
      <c r="G10" s="128"/>
      <c r="H10" s="128"/>
      <c r="I10" s="128"/>
      <c r="J10" s="128"/>
      <c r="K10" s="128"/>
      <c r="L10" s="128"/>
      <c r="M10" s="129"/>
      <c r="N10" s="129"/>
    </row>
    <row r="11" spans="1:14" ht="30" customHeight="1" x14ac:dyDescent="0.3">
      <c r="A11" s="130"/>
      <c r="B11" s="128"/>
      <c r="C11" s="128"/>
      <c r="D11" s="128"/>
      <c r="E11" s="128"/>
      <c r="F11" s="128"/>
      <c r="G11" s="128"/>
      <c r="H11" s="128"/>
      <c r="I11" s="128"/>
      <c r="J11" s="128"/>
      <c r="K11" s="128"/>
      <c r="L11" s="128"/>
      <c r="M11" s="129"/>
      <c r="N11" s="129"/>
    </row>
    <row r="12" spans="1:14" ht="30" customHeight="1" x14ac:dyDescent="0.3">
      <c r="A12" s="130"/>
      <c r="B12" s="128"/>
      <c r="C12" s="128"/>
      <c r="D12" s="128"/>
      <c r="E12" s="128"/>
      <c r="F12" s="128"/>
      <c r="G12" s="128"/>
      <c r="H12" s="128"/>
      <c r="I12" s="128"/>
      <c r="J12" s="128"/>
      <c r="K12" s="128"/>
      <c r="L12" s="128"/>
      <c r="M12" s="129"/>
      <c r="N12" s="129"/>
    </row>
    <row r="13" spans="1:14" ht="30" customHeight="1" x14ac:dyDescent="0.3">
      <c r="A13" s="130"/>
      <c r="B13" s="128"/>
      <c r="C13" s="128"/>
      <c r="D13" s="128"/>
      <c r="E13" s="128"/>
      <c r="F13" s="128"/>
      <c r="G13" s="128"/>
      <c r="H13" s="128"/>
      <c r="I13" s="128"/>
      <c r="J13" s="128"/>
      <c r="K13" s="128"/>
      <c r="L13" s="128"/>
      <c r="M13" s="129"/>
      <c r="N13" s="129"/>
    </row>
    <row r="14" spans="1:14" ht="30" customHeight="1" x14ac:dyDescent="0.3">
      <c r="A14" s="130"/>
      <c r="B14" s="128"/>
      <c r="C14" s="128"/>
      <c r="D14" s="128"/>
      <c r="E14" s="128"/>
      <c r="F14" s="128"/>
      <c r="G14" s="128"/>
      <c r="H14" s="128"/>
      <c r="I14" s="128"/>
      <c r="J14" s="128"/>
      <c r="K14" s="128"/>
      <c r="L14" s="128"/>
      <c r="M14" s="129"/>
      <c r="N14" s="129"/>
    </row>
    <row r="15" spans="1:14" ht="30" customHeight="1" x14ac:dyDescent="0.3">
      <c r="A15" s="130"/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8"/>
      <c r="N15" s="129"/>
    </row>
    <row r="16" spans="1:14" ht="30" customHeight="1" x14ac:dyDescent="0.3">
      <c r="A16" s="130"/>
      <c r="B16" s="128"/>
      <c r="C16" s="128"/>
      <c r="D16" s="128"/>
      <c r="E16" s="128"/>
      <c r="F16" s="128"/>
      <c r="G16" s="128"/>
      <c r="H16" s="128"/>
      <c r="I16" s="128"/>
      <c r="J16" s="128"/>
      <c r="K16" s="128"/>
      <c r="L16" s="128"/>
      <c r="M16" s="128"/>
      <c r="N16" s="129"/>
    </row>
    <row r="17" spans="1:14" ht="30" customHeight="1" x14ac:dyDescent="0.3">
      <c r="A17" s="130"/>
      <c r="B17" s="128"/>
      <c r="C17" s="128"/>
      <c r="D17" s="128"/>
      <c r="E17" s="128"/>
      <c r="F17" s="128"/>
      <c r="G17" s="128"/>
      <c r="H17" s="128"/>
      <c r="I17" s="128"/>
      <c r="J17" s="128"/>
      <c r="K17" s="128"/>
      <c r="L17" s="128"/>
      <c r="M17" s="128"/>
      <c r="N17" s="129"/>
    </row>
    <row r="18" spans="1:14" ht="30" customHeight="1" x14ac:dyDescent="0.3">
      <c r="A18" s="130"/>
      <c r="B18" s="128"/>
      <c r="C18" s="128"/>
      <c r="D18" s="128"/>
      <c r="E18" s="128"/>
      <c r="F18" s="128"/>
      <c r="G18" s="128"/>
      <c r="H18" s="128"/>
      <c r="I18" s="128"/>
      <c r="J18" s="128"/>
      <c r="K18" s="128"/>
      <c r="L18" s="128"/>
      <c r="M18" s="128"/>
      <c r="N18" s="129"/>
    </row>
    <row r="19" spans="1:14" ht="30" customHeight="1" x14ac:dyDescent="0.3">
      <c r="A19" s="130"/>
      <c r="B19" s="128"/>
      <c r="C19" s="128"/>
      <c r="D19" s="149"/>
      <c r="E19" s="149"/>
      <c r="F19" s="128"/>
      <c r="G19" s="128"/>
      <c r="H19" s="128"/>
      <c r="I19" s="128"/>
      <c r="J19" s="128"/>
      <c r="K19" s="128"/>
      <c r="L19" s="128"/>
      <c r="M19" s="128"/>
      <c r="N19" s="129"/>
    </row>
    <row r="20" spans="1:14" ht="30" customHeight="1" x14ac:dyDescent="0.3">
      <c r="A20" s="130"/>
      <c r="B20" s="128"/>
      <c r="C20" s="128"/>
      <c r="D20" s="149"/>
      <c r="E20" s="149"/>
      <c r="F20" s="128"/>
      <c r="G20" s="128"/>
      <c r="H20" s="128"/>
      <c r="I20" s="128"/>
      <c r="J20" s="128"/>
      <c r="K20" s="128"/>
      <c r="L20" s="128"/>
      <c r="M20" s="128"/>
      <c r="N20" s="129"/>
    </row>
    <row r="21" spans="1:14" ht="30" customHeight="1" x14ac:dyDescent="0.3">
      <c r="A21" s="130"/>
      <c r="B21" s="128"/>
      <c r="C21" s="128"/>
      <c r="D21" s="149"/>
      <c r="E21" s="149"/>
      <c r="F21" s="128"/>
      <c r="G21" s="128"/>
      <c r="H21" s="128"/>
      <c r="I21" s="128"/>
      <c r="J21" s="128"/>
      <c r="K21" s="128"/>
      <c r="L21" s="128"/>
      <c r="M21" s="128"/>
      <c r="N21" s="129"/>
    </row>
    <row r="22" spans="1:14" ht="30" customHeight="1" x14ac:dyDescent="0.3">
      <c r="A22" s="130"/>
      <c r="B22" s="128"/>
      <c r="C22" s="128"/>
      <c r="D22" s="149"/>
      <c r="E22" s="149"/>
      <c r="F22" s="128"/>
      <c r="G22" s="128"/>
      <c r="H22" s="128"/>
      <c r="I22" s="128"/>
      <c r="J22" s="128"/>
      <c r="K22" s="128"/>
      <c r="L22" s="128"/>
      <c r="M22" s="128"/>
      <c r="N22" s="129"/>
    </row>
    <row r="23" spans="1:14" ht="30" customHeight="1" x14ac:dyDescent="0.3">
      <c r="A23" s="130"/>
      <c r="B23" s="128"/>
      <c r="C23" s="128"/>
      <c r="D23" s="128"/>
      <c r="E23" s="128"/>
      <c r="F23" s="128"/>
      <c r="G23" s="128"/>
      <c r="H23" s="128"/>
      <c r="I23" s="128"/>
      <c r="J23" s="128"/>
      <c r="K23" s="128"/>
      <c r="L23" s="128"/>
      <c r="M23" s="128"/>
      <c r="N23" s="129"/>
    </row>
    <row r="24" spans="1:14" ht="30" customHeight="1" x14ac:dyDescent="0.3">
      <c r="A24" s="130"/>
      <c r="B24" s="128"/>
      <c r="C24" s="128"/>
      <c r="D24" s="128"/>
      <c r="E24" s="128"/>
      <c r="F24" s="128"/>
      <c r="G24" s="128"/>
      <c r="H24" s="128"/>
      <c r="I24" s="128"/>
      <c r="J24" s="128"/>
      <c r="K24" s="128"/>
      <c r="L24" s="128"/>
      <c r="M24" s="128"/>
      <c r="N24" s="129"/>
    </row>
    <row r="25" spans="1:14" ht="30" customHeight="1" x14ac:dyDescent="0.3">
      <c r="A25" s="130"/>
      <c r="B25" s="128"/>
      <c r="C25" s="128"/>
      <c r="D25" s="128"/>
      <c r="E25" s="128"/>
      <c r="F25" s="128"/>
      <c r="G25" s="128"/>
      <c r="H25" s="128"/>
      <c r="I25" s="128"/>
      <c r="J25" s="128"/>
      <c r="K25" s="128"/>
      <c r="L25" s="128"/>
      <c r="M25" s="128"/>
      <c r="N25" s="129"/>
    </row>
    <row r="26" spans="1:14" ht="30" customHeight="1" x14ac:dyDescent="0.3">
      <c r="A26" s="130"/>
      <c r="B26" s="128"/>
      <c r="C26" s="128"/>
      <c r="D26" s="128"/>
      <c r="E26" s="128"/>
      <c r="F26" s="128"/>
      <c r="G26" s="128"/>
      <c r="H26" s="128"/>
      <c r="I26" s="128"/>
      <c r="J26" s="128"/>
      <c r="K26" s="128"/>
      <c r="L26" s="128"/>
      <c r="M26" s="128"/>
      <c r="N26" s="129"/>
    </row>
  </sheetData>
  <mergeCells count="7">
    <mergeCell ref="G1:H1"/>
    <mergeCell ref="H2:J2"/>
    <mergeCell ref="B2:F2"/>
    <mergeCell ref="F5:N5"/>
    <mergeCell ref="G3:J3"/>
    <mergeCell ref="L4:N4"/>
    <mergeCell ref="G4:J4"/>
  </mergeCells>
  <conditionalFormatting sqref="B7:N26">
    <cfRule type="expression" dxfId="17" priority="3">
      <formula>MOD(ROW(),2)</formula>
    </cfRule>
    <cfRule type="expression" priority="4">
      <formula>MOD(ROW(),2)</formula>
    </cfRule>
    <cfRule type="expression" priority="5">
      <formula>MOD(ROW(),2)</formula>
    </cfRule>
    <cfRule type="expression" priority="6">
      <formula>MOD(ROW(),2)</formula>
    </cfRule>
  </conditionalFormatting>
  <conditionalFormatting sqref="B7:N26">
    <cfRule type="cellIs" dxfId="16" priority="1" operator="between">
      <formula>1</formula>
      <formula>1.5</formula>
    </cfRule>
  </conditionalFormatting>
  <dataValidations count="2">
    <dataValidation type="date" operator="greaterThanOrEqual" allowBlank="1" showInputMessage="1" showErrorMessage="1" sqref="I1">
      <formula1>44901</formula1>
    </dataValidation>
    <dataValidation type="list" showInputMessage="1" showErrorMessage="1" sqref="G1:H1 K1">
      <formula1>"0"</formula1>
    </dataValidation>
  </dataValidations>
  <printOptions horizontalCentered="1" verticalCentered="1"/>
  <pageMargins left="0.15748031496062992" right="0.19685039370078741" top="0.15748031496062992" bottom="0.15748031496062992" header="0" footer="0.15748031496062992"/>
  <pageSetup paperSize="5" scale="66" fitToWidth="2" fitToHeight="2" orientation="landscape" r:id="rId1"/>
  <headerFooter>
    <oddHeader>&amp;C&amp;"Trebuchet MS,Gras"&amp;28COMITÉ D'ALLOCATION DE SERVICES  SAD</oddHead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déroulante'!$B$23:$B$26</xm:f>
          </x14:formula1>
          <xm:sqref>L1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1a2f3d23-b3a6-43d8-ba2c-c487f1afcebf" ContentTypeId="0x0101009FD70BF8A304AB469A2CDABA28C2EC9A02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Description2 xmlns="96ec87de-764c-48ac-904b-43a4040775b8" xsi:nil="true"/>
    <fa31c4f9aa6744009edbff43f333efd4 xmlns="96ec87de-764c-48ac-904b-43a4040775b8">
      <Terms xmlns="http://schemas.microsoft.com/office/infopath/2007/PartnerControls">
        <TermInfo xmlns="http://schemas.microsoft.com/office/infopath/2007/PartnerControls">
          <TermName xmlns="http://schemas.microsoft.com/office/infopath/2007/PartnerControls">09-302 Bureau d’évaluation</TermName>
          <TermId xmlns="http://schemas.microsoft.com/office/infopath/2007/PartnerControls">6b610497-5c38-4589-9792-77e2802be8c8</TermId>
        </TermInfo>
      </Terms>
    </fa31c4f9aa6744009edbff43f333efd4>
    <TaxCatchAll xmlns="96ec87de-764c-48ac-904b-43a4040775b8">
      <Value>305</Value>
    </TaxCatchAll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Nouveau document Excel" ma:contentTypeID="0x0101009FD70BF8A304AB469A2CDABA28C2EC9A02007D45980D0BE09A41AE3F2DA699FF5D16" ma:contentTypeVersion="54" ma:contentTypeDescription="Crée un document Excel vierge" ma:contentTypeScope="" ma:versionID="b15f4365408ae1a030f6f387afde9666">
  <xsd:schema xmlns:xsd="http://www.w3.org/2001/XMLSchema" xmlns:xs="http://www.w3.org/2001/XMLSchema" xmlns:p="http://schemas.microsoft.com/office/2006/metadata/properties" xmlns:ns2="96ec87de-764c-48ac-904b-43a4040775b8" targetNamespace="http://schemas.microsoft.com/office/2006/metadata/properties" ma:root="true" ma:fieldsID="e137227d1a73b4a4831eeeeba7c6dfd6" ns2:_="">
    <xsd:import namespace="96ec87de-764c-48ac-904b-43a4040775b8"/>
    <xsd:element name="properties">
      <xsd:complexType>
        <xsd:sequence>
          <xsd:element name="documentManagement">
            <xsd:complexType>
              <xsd:all>
                <xsd:element ref="ns2:TaxCatchAll" minOccurs="0"/>
                <xsd:element ref="ns2:TaxCatchAllLabel" minOccurs="0"/>
                <xsd:element ref="ns2:fa31c4f9aa6744009edbff43f333efd4" minOccurs="0"/>
                <xsd:element ref="ns2:Description2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6ec87de-764c-48ac-904b-43a4040775b8" elementFormDefault="qualified">
    <xsd:import namespace="http://schemas.microsoft.com/office/2006/documentManagement/types"/>
    <xsd:import namespace="http://schemas.microsoft.com/office/infopath/2007/PartnerControls"/>
    <xsd:element name="TaxCatchAll" ma:index="6" nillable="true" ma:displayName="Colonne Attraper tout de Taxonomie" ma:hidden="true" ma:list="{d5467fba-034b-4389-ba5b-270ac194c80d}" ma:internalName="TaxCatchAll" ma:showField="CatchAllData" ma:web="aa47b03e-98aa-433a-8fcf-ed979e51490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7" nillable="true" ma:displayName="Colonne Attraper tout de Taxonomie1" ma:hidden="true" ma:list="{d5467fba-034b-4389-ba5b-270ac194c80d}" ma:internalName="TaxCatchAllLabel" ma:readOnly="true" ma:showField="CatchAllDataLabel" ma:web="aa47b03e-98aa-433a-8fcf-ed979e51490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a31c4f9aa6744009edbff43f333efd4" ma:index="10" nillable="true" ma:taxonomy="true" ma:internalName="fa31c4f9aa6744009edbff43f333efd4" ma:taxonomyFieldName="Plan_x0020_de_x0020_classification" ma:displayName="Plan de classification" ma:readOnly="false" ma:default="" ma:fieldId="{fa31c4f9-aa67-4400-9edb-ff43f333efd4}" ma:sspId="1a2f3d23-b3a6-43d8-ba2c-c487f1afcebf" ma:termSetId="e975e314-9e63-4d99-ab5e-3fd8ca57272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Description2" ma:index="12" nillable="true" ma:displayName="Description" ma:internalName="Description2" ma:readOnly="false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4" ma:displayName="Type de contenu"/>
        <xsd:element ref="dc:title" minOccurs="0" maxOccurs="1" ma:index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9B3CBD8-A310-432B-A434-C012AF8237F0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0A4B04DC-5993-4E3D-9B35-94EE2A3EB3A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CC44101-1B47-4577-94DE-3F910DE358E0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96ec87de-764c-48ac-904b-43a4040775b8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E91563F4-A405-4ECF-B4F6-DF5D7D7D4BA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6ec87de-764c-48ac-904b-43a4040775b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Instructions -Inscription</vt:lpstr>
      <vt:lpstr>Liste déroulante</vt:lpstr>
      <vt:lpstr>FINANCES</vt:lpstr>
      <vt:lpstr>Inscriptions</vt:lpstr>
      <vt:lpstr>'Liste déroulante'!Décision</vt:lpstr>
      <vt:lpstr>Décision</vt:lpstr>
      <vt:lpstr>'Liste déroulante'!Décisioncomité</vt:lpstr>
      <vt:lpstr>Décisioncomité</vt:lpstr>
      <vt:lpstr>Décisions</vt:lpstr>
      <vt:lpstr>Inscriptions</vt:lpstr>
      <vt:lpstr>ListeSUD</vt:lpstr>
      <vt:lpstr>RLSERVICE</vt:lpstr>
      <vt:lpstr>Tableau1</vt:lpstr>
      <vt:lpstr>Inscriptions!Zone_d_impression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2026-07-23T13:24:43Z</cp:lastPrinted>
  <dcterms:created xsi:type="dcterms:W3CDTF">2013-07-12T20:00:00Z</dcterms:created>
  <dcterms:modified xsi:type="dcterms:W3CDTF">2026-09-14T17:16:17Z</dcterms:modified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0x0101009FD70BF8A304AB469A2CDABA28C2EC9A02007D45980D0BE09A41AE3F2DA699FF5D16</vt:lpwstr>
  </property>
  <property fmtid="{D5CDD505-2E9C-101B-9397-08002B2CF9AE}" pid="3" name="Plan de classification">
    <vt:lpwstr>305;#09-302 Bureau d’évaluation|6b610497-5c38-4589-9792-77e2802be8c8</vt:lpwstr>
  </property>
  <property fmtid="{D5CDD505-2E9C-101B-9397-08002B2CF9AE}" pid="4" name="TaxKeyword">
    <vt:lpwstr/>
  </property>
  <property fmtid="{D5CDD505-2E9C-101B-9397-08002B2CF9AE}" pid="5" name="TaxKeywordTaxHTField">
    <vt:lpwstr/>
  </property>
</Properties>
</file>