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120" yWindow="420" windowWidth="8736" windowHeight="7332" firstSheet="2" activeTab="2"/>
  </bookViews>
  <sheets>
    <sheet name="Consignes" sheetId="250" state="hidden" r:id="rId1"/>
    <sheet name="Liste déroulante" sheetId="160" state="hidden" r:id="rId2"/>
    <sheet name="Inscriptions" sheetId="37" r:id="rId3"/>
  </sheets>
  <definedNames>
    <definedName name="_xlnm._FilterDatabase" localSheetId="1" hidden="1">'Liste déroulante'!$L$28:$M$28</definedName>
    <definedName name="Décision" localSheetId="1">'Liste déroulante'!$B$32:$B$37</definedName>
    <definedName name="Décision">'Liste déroulante'!$B$33:$B$37</definedName>
    <definedName name="Décisioncomité" localSheetId="1">'Liste déroulante'!$B$32:$B$37</definedName>
    <definedName name="Décisioncomité">'Liste déroulante'!$B$33:$B$37</definedName>
    <definedName name="Décisions">'Liste déroulante'!$B$33:$B$35</definedName>
    <definedName name="État">Tableau15[[#All],[État]]</definedName>
    <definedName name="Inscriptions">Inscriptions!$1:$1048576</definedName>
    <definedName name="Intervenants">#REF!</definedName>
    <definedName name="IntervenantsSAD">OFFSET(Intervenants,0,0,COUNTA(ListeIntervenants),1)</definedName>
    <definedName name="ListeIntervenants">#REF!</definedName>
    <definedName name="RLSERVICE">'Liste déroulante'!$B$56:$C$71</definedName>
    <definedName name="Tableau1">Inscriptions!$B$6:$M$26</definedName>
    <definedName name="_xlnm.Print_Area" localSheetId="2">Inscriptions!$A$1:$M$6</definedName>
  </definedNames>
  <calcPr calcId="162913"/>
</workbook>
</file>

<file path=xl/calcChain.xml><?xml version="1.0" encoding="utf-8"?>
<calcChain xmlns="http://schemas.openxmlformats.org/spreadsheetml/2006/main">
  <c r="H194" i="250" l="1"/>
  <c r="D194" i="250"/>
  <c r="K129" i="250"/>
  <c r="L128" i="250"/>
  <c r="L127" i="250"/>
  <c r="L126" i="250"/>
  <c r="L125" i="250"/>
  <c r="G63" i="250" l="1"/>
  <c r="B63" i="250"/>
  <c r="L61" i="250"/>
  <c r="K61" i="250"/>
  <c r="J61" i="250"/>
  <c r="I61" i="250"/>
  <c r="H61" i="250"/>
  <c r="G61" i="250"/>
  <c r="F61" i="250"/>
  <c r="E61" i="250"/>
  <c r="C61" i="250"/>
  <c r="B61" i="250"/>
  <c r="L22" i="160" l="1"/>
  <c r="F189" i="250"/>
  <c r="G189" i="250"/>
  <c r="H189" i="250"/>
  <c r="J189" i="250"/>
  <c r="I189" i="250"/>
  <c r="K167" i="250"/>
  <c r="J167" i="250"/>
  <c r="I167" i="250"/>
  <c r="K165" i="250"/>
  <c r="J165" i="250"/>
  <c r="I165" i="250"/>
  <c r="K112" i="250"/>
  <c r="K151" i="250"/>
  <c r="J151" i="250"/>
  <c r="I151" i="250"/>
  <c r="L92" i="250"/>
  <c r="L93" i="250"/>
  <c r="L94" i="250"/>
  <c r="K95" i="250"/>
  <c r="J95" i="250"/>
  <c r="I95" i="250"/>
  <c r="L16" i="160"/>
  <c r="L17" i="160"/>
  <c r="L18" i="160"/>
  <c r="L19" i="160"/>
  <c r="L20" i="160"/>
  <c r="L21" i="160"/>
  <c r="L24" i="160"/>
  <c r="L15" i="160"/>
  <c r="K189" i="250" l="1"/>
  <c r="K190" i="250"/>
  <c r="L95" i="250"/>
</calcChain>
</file>

<file path=xl/sharedStrings.xml><?xml version="1.0" encoding="utf-8"?>
<sst xmlns="http://schemas.openxmlformats.org/spreadsheetml/2006/main" count="816" uniqueCount="382">
  <si>
    <t>Décision du comité</t>
  </si>
  <si>
    <t>Type de demande</t>
  </si>
  <si>
    <t>Dossier évalué par</t>
  </si>
  <si>
    <t>Commentaires administratifs</t>
  </si>
  <si>
    <t>AVQ</t>
  </si>
  <si>
    <t>Déjeuner</t>
  </si>
  <si>
    <t>Dîner</t>
  </si>
  <si>
    <t>Souper</t>
  </si>
  <si>
    <t>Fréquence demandée par l'intervenant (jours)</t>
  </si>
  <si>
    <t>AUTONOMIE</t>
  </si>
  <si>
    <t>AVD</t>
  </si>
  <si>
    <t>Fréquence du soutien offert par le milieu naturel (jours)</t>
  </si>
  <si>
    <t>Soutien offert par le milieu naturel (jours)</t>
  </si>
  <si>
    <t>3 heures</t>
  </si>
  <si>
    <t>Décision</t>
  </si>
  <si>
    <t>Diagnostics</t>
  </si>
  <si>
    <t>Demande</t>
  </si>
  <si>
    <t>A1. Se nourrir</t>
  </si>
  <si>
    <t xml:space="preserve">        Sous-total</t>
  </si>
  <si>
    <t>E1. et E4.  Entretien de la maison et faire la lessive</t>
  </si>
  <si>
    <t>Accepté tel quel</t>
  </si>
  <si>
    <t>Refusé</t>
  </si>
  <si>
    <t>Accepté avec un nombre d'heures mises en attente</t>
  </si>
  <si>
    <t>Être admissible aux AVQ ;</t>
  </si>
  <si>
    <t>Ne pas rester seul en aucun temps et dans les faits n'est jamais laissé seul.</t>
  </si>
  <si>
    <t>Maximum 
/semaine</t>
  </si>
  <si>
    <t xml:space="preserve">ET      </t>
  </si>
  <si>
    <t>Alimentation</t>
  </si>
  <si>
    <t>TOTAL AVD</t>
  </si>
  <si>
    <t>TOTAL TRAVAUX LOURDS</t>
  </si>
  <si>
    <t>Récapitulatif heures allouées</t>
  </si>
  <si>
    <t>CES</t>
  </si>
  <si>
    <t>Bassin</t>
  </si>
  <si>
    <t>RLS</t>
  </si>
  <si>
    <t>Sud</t>
  </si>
  <si>
    <t>#</t>
  </si>
  <si>
    <t>Nom du dispensataire de service</t>
  </si>
  <si>
    <t>EESAD</t>
  </si>
  <si>
    <t>RPA</t>
  </si>
  <si>
    <r>
      <t xml:space="preserve">Profil
intervention
</t>
    </r>
    <r>
      <rPr>
        <sz val="10"/>
        <color theme="1"/>
        <rFont val="Arial Narrow"/>
        <family val="2"/>
      </rPr>
      <t>(Type de clientèle)</t>
    </r>
  </si>
  <si>
    <r>
      <t xml:space="preserve">Profil 
SMAF
</t>
    </r>
    <r>
      <rPr>
        <sz val="12"/>
        <color theme="1"/>
        <rFont val="Arial Narrow"/>
        <family val="2"/>
      </rPr>
      <t>(ISO)</t>
    </r>
  </si>
  <si>
    <r>
      <t xml:space="preserve">Intervenant
</t>
    </r>
    <r>
      <rPr>
        <sz val="12"/>
        <color theme="1"/>
        <rFont val="Arial Narrow"/>
        <family val="2"/>
      </rPr>
      <t xml:space="preserve"> (à remplir si pas pivot)</t>
    </r>
  </si>
  <si>
    <t>TOTAL SOUTIEN CIVIQUE</t>
  </si>
  <si>
    <t>Centre de jour</t>
  </si>
  <si>
    <t>Autres</t>
  </si>
  <si>
    <t>RPA sans service</t>
  </si>
  <si>
    <r>
      <t xml:space="preserve">Langue
</t>
    </r>
    <r>
      <rPr>
        <b/>
        <sz val="9"/>
        <color theme="1"/>
        <rFont val="Arial Narrow"/>
        <family val="2"/>
      </rPr>
      <t xml:space="preserve"> </t>
    </r>
    <r>
      <rPr>
        <sz val="9"/>
        <color theme="1"/>
        <rFont val="Arial Narrow"/>
        <family val="2"/>
      </rPr>
      <t>(Franc. Ang., )</t>
    </r>
  </si>
  <si>
    <t>Maison</t>
  </si>
  <si>
    <t>Appartement</t>
  </si>
  <si>
    <t>RPA avec service</t>
  </si>
  <si>
    <t>Intergénérationnel</t>
  </si>
  <si>
    <t>Autre</t>
  </si>
  <si>
    <t>Liste déroulante</t>
  </si>
  <si>
    <t>Langue</t>
  </si>
  <si>
    <t>Français</t>
  </si>
  <si>
    <t>Anglais</t>
  </si>
  <si>
    <t>Nord</t>
  </si>
  <si>
    <t>FONDS</t>
  </si>
  <si>
    <t>3 - S. Pall.</t>
  </si>
  <si>
    <t>4 - Alloc. SAPA</t>
  </si>
  <si>
    <t>BASSIN</t>
  </si>
  <si>
    <t>ARG</t>
  </si>
  <si>
    <t>Profil intervention</t>
  </si>
  <si>
    <t>Post-hosp.</t>
  </si>
  <si>
    <t>S. Pall</t>
  </si>
  <si>
    <t>S. Phys. C.T.</t>
  </si>
  <si>
    <t>S. Phys. L.T.</t>
  </si>
  <si>
    <t>DI</t>
  </si>
  <si>
    <t>TSA</t>
  </si>
  <si>
    <t>SAPA</t>
  </si>
  <si>
    <t>DP (18 et +)</t>
  </si>
  <si>
    <t>DP (0-17)</t>
  </si>
  <si>
    <r>
      <t xml:space="preserve">DDN
</t>
    </r>
    <r>
      <rPr>
        <sz val="12"/>
        <color theme="1"/>
        <rFont val="Arial Narrow"/>
        <family val="2"/>
      </rPr>
      <t>AAAA-MM-JJ</t>
    </r>
  </si>
  <si>
    <t>Type de dispensataire</t>
  </si>
  <si>
    <t>Ressource (dispensataire)</t>
  </si>
  <si>
    <t>110</t>
  </si>
  <si>
    <t>nom</t>
  </si>
  <si>
    <t>et</t>
  </si>
  <si>
    <t>Heures/sem</t>
  </si>
  <si>
    <t>Détail des services ASSS</t>
  </si>
  <si>
    <t>Intervenant 
pivot (# poste tél.)</t>
  </si>
  <si>
    <t>En attente de décision</t>
  </si>
  <si>
    <t>Informations incomplètes</t>
  </si>
  <si>
    <t>Minutes accordées par le comité d'allocation</t>
  </si>
  <si>
    <t>Heures accordées 
par le comité d'allocation</t>
  </si>
  <si>
    <t>ASSISTANCE À LA PERSONNE, RÉPIT, GARDIENNAGE</t>
  </si>
  <si>
    <t>Soutien offert par le SAD ou autres (jours)</t>
  </si>
  <si>
    <t>Soutien offert par le milieu naturel(jours)</t>
  </si>
  <si>
    <t>Services demandés pour combler les besoins de l'usager/famille</t>
  </si>
  <si>
    <t>État du comité</t>
  </si>
  <si>
    <t>Incomplet</t>
  </si>
  <si>
    <t>Services CLSC
ASSS</t>
  </si>
  <si>
    <t>Ass. à la personne, répit, gardiennage</t>
  </si>
  <si>
    <t>Services déjà en place</t>
  </si>
  <si>
    <r>
      <t xml:space="preserve">Allocations de services 
</t>
    </r>
    <r>
      <rPr>
        <b/>
        <sz val="12"/>
        <rFont val="Arial Narrow"/>
        <family val="2"/>
      </rPr>
      <t>(CES , COOP, Agence, RPA)</t>
    </r>
  </si>
  <si>
    <t>Contexte de la demande</t>
  </si>
  <si>
    <t xml:space="preserve">Cote attribuée selon le besoins de l'usager </t>
  </si>
  <si>
    <t>E8. Prendre sa médication</t>
  </si>
  <si>
    <r>
      <t xml:space="preserve">Date OEMC
</t>
    </r>
    <r>
      <rPr>
        <sz val="12"/>
        <color theme="1"/>
        <rFont val="Arial Narrow"/>
        <family val="2"/>
      </rPr>
      <t>(AAAA-MM-JJ)</t>
    </r>
  </si>
  <si>
    <r>
      <t xml:space="preserve">Date PSIAS
</t>
    </r>
    <r>
      <rPr>
        <sz val="12"/>
        <color theme="1"/>
        <rFont val="Arial Narrow"/>
        <family val="2"/>
      </rPr>
      <t>(AAAA-MM-JJ)</t>
    </r>
  </si>
  <si>
    <t>Fréquence du soutien offert par le SAD (ASSS) (jours)</t>
  </si>
  <si>
    <t>TOTAL ASSISTANCE À LA PERSONNE, RÉPIT , GARDIENNAGE</t>
  </si>
  <si>
    <t>Être âgé de plus de 12 ans ;</t>
  </si>
  <si>
    <t>TRAVAUX LOURDS (DIMOS)</t>
  </si>
  <si>
    <t>SOUTIEN CIVIQUE (DIMOS)</t>
  </si>
  <si>
    <t>Loi 90 et médication</t>
  </si>
  <si>
    <t>Max 14 h /année</t>
  </si>
  <si>
    <t>CRITÈRES POUR ÊTRE ADMISSIBLE À L'ASSISTANCE À LA PERSONNE, RÉPIT, GARDIENNAGE</t>
  </si>
  <si>
    <t>Budget/ Fonds</t>
  </si>
  <si>
    <t>Heures accordées
/semaine</t>
  </si>
  <si>
    <t xml:space="preserve">Heure </t>
  </si>
  <si>
    <t>Nom, Prénom
de l'usager</t>
  </si>
  <si>
    <t>Profil ISO-SMAF</t>
  </si>
  <si>
    <t>Répit</t>
  </si>
  <si>
    <t>Compléter les colonnes  F à P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</si>
  <si>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</si>
  <si>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</si>
  <si>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</si>
  <si>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</si>
  <si>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</si>
  <si>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</si>
  <si>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</si>
  <si>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</si>
  <si>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</si>
  <si>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</si>
  <si>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</si>
  <si>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Onglet Inscription:</t>
  </si>
  <si>
    <t xml:space="preserve">Les colonnes G,  J et M ont des listes déroulantes </t>
  </si>
  <si>
    <t>Q</t>
  </si>
  <si>
    <t>R</t>
  </si>
  <si>
    <t>S</t>
  </si>
  <si>
    <t>T</t>
  </si>
  <si>
    <t>U</t>
  </si>
  <si>
    <t>V</t>
  </si>
  <si>
    <t xml:space="preserve">-Colonne Q: services ASSS: indiquez quels sont les services en place: TP, TC, </t>
  </si>
  <si>
    <t>Onglet Évaluation</t>
  </si>
  <si>
    <t>Chaque ligne correspond à un onglet Évaluation.</t>
  </si>
  <si>
    <t>Onglet Entente:</t>
  </si>
  <si>
    <t>Onglet Priorité:</t>
  </si>
  <si>
    <r>
      <t xml:space="preserve">Cote du SMAF (minutes)
</t>
    </r>
    <r>
      <rPr>
        <sz val="11"/>
        <color theme="1"/>
        <rFont val="Calibri"/>
        <family val="2"/>
        <scheme val="minor"/>
      </rPr>
      <t>à modifier selon clientèle</t>
    </r>
  </si>
  <si>
    <r>
      <rPr>
        <b/>
        <sz val="11"/>
        <color theme="0"/>
        <rFont val="Calibri"/>
        <family val="2"/>
        <scheme val="minor"/>
      </rPr>
      <t>CONSIGNES :</t>
    </r>
    <r>
      <rPr>
        <sz val="11"/>
        <color theme="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Les minutes associées aux cotes du SMAF peuvent être modifiées pour être représentatives de la clientèle évaluée. 
                             *** À noter que les cotes inscrites ci-dessous sont celles de la grille DIMOS***</t>
    </r>
  </si>
  <si>
    <t>A</t>
  </si>
  <si>
    <t>B</t>
  </si>
  <si>
    <t>C</t>
  </si>
  <si>
    <t>D</t>
  </si>
  <si>
    <t>E</t>
  </si>
  <si>
    <t>Dans la section AVQ, chacunes des inscapacités du SMAF y sont détaillées. Notez seulement les inscapacités devant être compensées.</t>
  </si>
  <si>
    <t xml:space="preserve">AVQ: </t>
  </si>
  <si>
    <t>Colonnne G : à compléter, elle correspond a la cote SMAF pour cette incapacité</t>
  </si>
  <si>
    <t>Colonne H:  à compléter, il faut y indiquer le nombre de jours que le milieu naturel offre pour combler cette incapacité</t>
  </si>
  <si>
    <t>Colonne J: à compléter, il s'agit du nb de jour demandé par l'intervenant pour combler l'incapacité. Il est à noter que les colonnes H+I+J = 7 jours</t>
  </si>
  <si>
    <t>Colonne K: se calcule automatiquement. Il est le résultat de nb de minutes accordées par le comité. Le calcul est le suivant: Colonne G (= temps D, E,F) X Colonne J</t>
  </si>
  <si>
    <t xml:space="preserve">Cases D-2, E-2, F-2: correspondent aux cotes -1, -2, -3 de la grille ISO-SMAF. </t>
  </si>
  <si>
    <t>Les cases D-6 à 8, E-6 à 8 et F-6 à 8 correspondent aux minutes  accordées pour chaque incapacité. Ces minutes peuvent être ajustées selon le type de clientèle (par ex. DP vs SAPA)</t>
  </si>
  <si>
    <t xml:space="preserve">Voir ici bas comment compléter l'évaluation: </t>
  </si>
  <si>
    <t>Assistance à la personne, répit, gardiennage:</t>
  </si>
  <si>
    <t>Dans la section Ass. à la personne, répit, gardiennage, notez seulement si le besoin doit être comblé.</t>
  </si>
  <si>
    <t>Les cases A2 à F5 : critères pour être admissible à l'assistance  à la personne, répit et gardiennage</t>
  </si>
  <si>
    <t>Colonne G: Le nombre maximum d'heures selon le budget (fond)</t>
  </si>
  <si>
    <t>Ligne 6: le total de cette section</t>
  </si>
  <si>
    <t>Colonne G: Le nombre maximum d'heures ou de min. /jr  pour combler les incapacités de cette section</t>
  </si>
  <si>
    <t>Colonne G: Le nombre maximum d'heures par an  pour combler les incapacités de cette section</t>
  </si>
  <si>
    <t>Les lignes 3 et 6 sont les totaux pour ces 2 sections</t>
  </si>
  <si>
    <r>
      <rPr>
        <b/>
        <sz val="11"/>
        <color theme="1"/>
        <rFont val="Calibri"/>
        <family val="2"/>
        <scheme val="minor"/>
      </rPr>
      <t>Travaux lourds et Soutien civique</t>
    </r>
    <r>
      <rPr>
        <sz val="11"/>
        <color theme="1"/>
        <rFont val="Calibri"/>
        <family val="2"/>
        <scheme val="minor"/>
      </rPr>
      <t xml:space="preserve"> sont offerts seulement pour la clientèle bénéficiant les fonds DIMOS</t>
    </r>
  </si>
  <si>
    <t>Ne doit pas être complété par les intervenants.</t>
  </si>
  <si>
    <r>
      <t xml:space="preserve">Date de début des services
</t>
    </r>
    <r>
      <rPr>
        <sz val="10"/>
        <color theme="1"/>
        <rFont val="Calibri"/>
        <family val="2"/>
        <scheme val="minor"/>
      </rPr>
      <t>(AAAA-MM-JJ)</t>
    </r>
  </si>
  <si>
    <r>
      <t xml:space="preserve">Date des fin de services
</t>
    </r>
    <r>
      <rPr>
        <sz val="10"/>
        <color theme="1"/>
        <rFont val="Calibri"/>
        <family val="2"/>
        <scheme val="minor"/>
      </rPr>
      <t>(AAAA-MM-JJ)</t>
    </r>
  </si>
  <si>
    <r>
      <t xml:space="preserve">AVQ
</t>
    </r>
    <r>
      <rPr>
        <sz val="10"/>
        <color theme="1"/>
        <rFont val="Calibri"/>
        <family val="2"/>
        <scheme val="minor"/>
      </rPr>
      <t>(HH:MM)</t>
    </r>
  </si>
  <si>
    <r>
      <t xml:space="preserve">AVD
</t>
    </r>
    <r>
      <rPr>
        <sz val="10"/>
        <color theme="1"/>
        <rFont val="Calibri"/>
        <family val="2"/>
        <scheme val="minor"/>
      </rPr>
      <t>(HH:MM)</t>
    </r>
  </si>
  <si>
    <r>
      <t xml:space="preserve">Soutien à la personne, Répit-gardiennage </t>
    </r>
    <r>
      <rPr>
        <sz val="10"/>
        <color theme="1"/>
        <rFont val="Calibri"/>
        <family val="2"/>
        <scheme val="minor"/>
      </rPr>
      <t xml:space="preserve">
 (HH:MM)</t>
    </r>
  </si>
  <si>
    <r>
      <t xml:space="preserve">Travaux lourd
</t>
    </r>
    <r>
      <rPr>
        <sz val="10"/>
        <color theme="1"/>
        <rFont val="Calibri"/>
        <family val="2"/>
        <scheme val="minor"/>
      </rPr>
      <t>(HH:MM)
Annuel</t>
    </r>
  </si>
  <si>
    <r>
      <t xml:space="preserve">Soutien civique
</t>
    </r>
    <r>
      <rPr>
        <sz val="10"/>
        <color theme="1"/>
        <rFont val="Calibri"/>
        <family val="2"/>
        <scheme val="minor"/>
      </rPr>
      <t>(HH:MM)
Annuel</t>
    </r>
  </si>
  <si>
    <r>
      <t xml:space="preserve">Heures
en attente
</t>
    </r>
    <r>
      <rPr>
        <sz val="10"/>
        <color theme="1"/>
        <rFont val="Calibri"/>
        <family val="2"/>
        <scheme val="minor"/>
      </rPr>
      <t>(HH:MM)</t>
    </r>
  </si>
  <si>
    <t>La décision du comité sera la décision finale.</t>
  </si>
  <si>
    <t>Une bande déroulante qui confirme la décision du comité.</t>
  </si>
  <si>
    <t xml:space="preserve">La ligne 1: </t>
  </si>
  <si>
    <t>Les colonnes A, B sont des bandes déroulantes</t>
  </si>
  <si>
    <t>La colonne B: le nom du dispensataire de service: coop, CES, RPA, agence, etc.</t>
  </si>
  <si>
    <t>Les colonnes E, F , G H et I : représentent le nb d'heures totales allouées par section</t>
  </si>
  <si>
    <t>La colonne J= total des colonne E à I</t>
  </si>
  <si>
    <t>La colonne K= le nombre d'heures en attente à entrer manuellement</t>
  </si>
  <si>
    <t>Si un total doit être modifié, c'est dans le récapitulatif des heures allouées, qu'il doit l'être.</t>
  </si>
  <si>
    <t>Les informations complétées dans l'onglet inscription se transfère automatiquement dans cette page</t>
  </si>
  <si>
    <t>Colonne I: à compléter, il fait y indiquer le nombre de jours que les ASSS offre pour combler cette incapacité. (ASSS ou tout autre dispensataire de services)</t>
  </si>
  <si>
    <t>Case: 9-L: temps total pour compenser l'incapacité identifiée.</t>
  </si>
  <si>
    <t>Colonne I: à compléter, il fait y indiquer le nombre de jours que les ASSS offre pour combler cette incapacité. (ASSS ou tout autre dispensataires de services)</t>
  </si>
  <si>
    <t>Les colonnes B et C sont déjà complétées . Sinon, il existe une bande déroulante. Le Bassin est le Nord ou le Sud: distinction selon l'organisgramme SAPA. Le RLS = CLSC.</t>
  </si>
  <si>
    <t xml:space="preserve">La colonne D est numéroté de 1 à 15. Elle représente le numéro de votre dossier d'évaluation. Une ligne =  un numéro de dossier d'évaluation. </t>
  </si>
  <si>
    <t>La colonne E peut être utilisée pour indiquer les heures du comité où passera les dossiers de votre usager. Si les intervenants ne participent pas au comité, elle peut être utilisée à votre discrétion.</t>
  </si>
  <si>
    <t>X</t>
  </si>
  <si>
    <t>Actes déléguées - loi 90</t>
  </si>
  <si>
    <t>Élimination intestinale</t>
  </si>
  <si>
    <t>Élimination vésicale</t>
  </si>
  <si>
    <t>Soins de trachéostomie</t>
  </si>
  <si>
    <t>Installation de bas spéciaux</t>
  </si>
  <si>
    <t>Pansement</t>
  </si>
  <si>
    <t>Signes vitaux</t>
  </si>
  <si>
    <t>Prélèvement de selles ou urine</t>
  </si>
  <si>
    <t>Description soin:</t>
  </si>
  <si>
    <t>Faites un choix</t>
  </si>
  <si>
    <t xml:space="preserve">Évaluation du dossier de l'usager </t>
  </si>
  <si>
    <t>Ligne 7 , cases G à J : À compléter manuellement  selon les actes nécessaires au dossier. N'oubliez pas d'indiquer le nb de minutes par jour requis par ce soin (G) et la fréquence (J).</t>
  </si>
  <si>
    <t>Cet onglet sera complété par l'agente administrative dédiée aux allocations de services. Ce sera l'entente de service à remettre à l'usager et au dossier usager (Archives)</t>
  </si>
  <si>
    <t>Cet onglet sert à déterminer les priorités pour les répits, l'admissibilité des profils 1-2-3 et l'octroie des heures d'allocations de service (lorsque le budget est limité)</t>
  </si>
  <si>
    <t>Soins respiratoires</t>
  </si>
  <si>
    <t>Reconduction</t>
  </si>
  <si>
    <t>Services ASSS
déjà en place</t>
  </si>
  <si>
    <t>1 - DIMOS</t>
  </si>
  <si>
    <t>2 - SISAD</t>
  </si>
  <si>
    <t>Fermeture</t>
  </si>
  <si>
    <t xml:space="preserve">Ajout </t>
  </si>
  <si>
    <t xml:space="preserve">Baisse </t>
  </si>
  <si>
    <t xml:space="preserve">Nouvelle </t>
  </si>
  <si>
    <t>Services demandés au comité</t>
  </si>
  <si>
    <t xml:space="preserve">Détails: </t>
  </si>
  <si>
    <t xml:space="preserve">Autres: </t>
  </si>
  <si>
    <t>Fréquence demandée au comité d'alloc
(nb/sem.)</t>
  </si>
  <si>
    <t>min./sem.
 demandées
 au comité d'alloc.</t>
  </si>
  <si>
    <t>min./soin</t>
  </si>
  <si>
    <t>Soutien offert par le SAD ou autres (Nb de jours)</t>
  </si>
  <si>
    <t>Soutien offert par le milieu naturel (Nb de jours)</t>
  </si>
  <si>
    <t>Allocations de services</t>
  </si>
  <si>
    <r>
      <rPr>
        <b/>
        <sz val="11"/>
        <rFont val="Arial Narrow"/>
        <family val="2"/>
      </rPr>
      <t xml:space="preserve">Allocations de services
déjà en place </t>
    </r>
    <r>
      <rPr>
        <sz val="11"/>
        <rFont val="Arial Narrow"/>
        <family val="2"/>
      </rPr>
      <t xml:space="preserve">
(CES , COOP, Agence, RPA) 
Nh heures, fonds et fournisseur</t>
    </r>
  </si>
  <si>
    <t>W</t>
  </si>
  <si>
    <t>Y</t>
  </si>
  <si>
    <t>Si l'usager est déjà connu et qu'il a des services (renouvellement ou ajout de services), compléter la section "Services déjà en place" (colonne Q à T)</t>
  </si>
  <si>
    <t>- Colonnes R : allocations de services : nb d'heures déjà en place (CES, COOP, Agence, RPA). Inscrire le Nb heure, le fournissuers de services et le budget (SISD, DIMOS,e tc) si connu</t>
  </si>
  <si>
    <t>Indiquer quels services vous souhaitez. (colonne U à Z)</t>
  </si>
  <si>
    <t>Accepté avec modifications</t>
  </si>
  <si>
    <t>La ligne 6: les commentaires administratifs. Il s'agit d'y inscrire les détails des allocations de services qui permettent d'éclaircir certains éléments</t>
  </si>
  <si>
    <t>La ligne 5: Les commentaires dédiés aux ASSS. Il s'agit d'y inscrire le détail des services alloués par le comité.</t>
  </si>
  <si>
    <t>Ligne 4: Cet à cet endroit que les Heures ASSS doivent être indiquées</t>
  </si>
  <si>
    <t>Saisie terminée par AA aux alloc.</t>
  </si>
  <si>
    <t>Complet, prêt à être saisi par AA aux alloc.</t>
  </si>
  <si>
    <t>Aucune info à saisir par AA aux alloc.</t>
  </si>
  <si>
    <r>
      <rPr>
        <b/>
        <sz val="10"/>
        <color theme="0"/>
        <rFont val="Calibri"/>
        <family val="2"/>
        <scheme val="minor"/>
      </rPr>
      <t>CONSIGNES: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Pour les personnes avec</t>
    </r>
    <r>
      <rPr>
        <b/>
        <sz val="10"/>
        <color theme="1"/>
        <rFont val="Calibri"/>
        <family val="2"/>
        <scheme val="minor"/>
      </rPr>
      <t xml:space="preserve"> déficience physique</t>
    </r>
    <r>
      <rPr>
        <sz val="10"/>
        <color theme="1"/>
        <rFont val="Calibri"/>
        <family val="2"/>
        <scheme val="minor"/>
      </rPr>
      <t xml:space="preserve">, voici les critères pour être admissible aux AVD's et aux travaux lourds: Avoir une côte </t>
    </r>
    <r>
      <rPr>
        <sz val="10"/>
        <color theme="1"/>
        <rFont val="Calibri"/>
        <family val="2"/>
      </rPr>
      <t>≤-2 au SMAF pour l'une ou l'autre des activités suivantes : se laver, s'habiller, utiliser les toilettes et transferts.  
***Lorsque vous entrez le</t>
    </r>
    <r>
      <rPr>
        <b/>
        <sz val="10"/>
        <color theme="1"/>
        <rFont val="Calibri"/>
        <family val="2"/>
      </rPr>
      <t xml:space="preserve"> nombre d'heures</t>
    </r>
    <r>
      <rPr>
        <sz val="10"/>
        <color theme="1"/>
        <rFont val="Calibri"/>
        <family val="2"/>
      </rPr>
      <t>, inscrire ":"  Par exemple: 2  : 3 0  pour 2h30. ***</t>
    </r>
  </si>
  <si>
    <t>Les cases A2 à K2: consignes pour être admissibles aux AVD et travaux lourds.</t>
  </si>
  <si>
    <t>Allocations de services
 (CES , COOP, Agence, RPA) 
Nh heures et fournisseur</t>
  </si>
  <si>
    <t>Établissement</t>
  </si>
  <si>
    <t>Choisir lieu</t>
  </si>
  <si>
    <t>Glycémie capillaire</t>
  </si>
  <si>
    <t>Actes délégués - Loi 90</t>
  </si>
  <si>
    <t xml:space="preserve">AVD </t>
  </si>
  <si>
    <t xml:space="preserve">Loi 90 </t>
  </si>
  <si>
    <t>Adresse courriel:</t>
  </si>
  <si>
    <t>(nom et lien)</t>
  </si>
  <si>
    <t>Travaux lourds Soutien civique</t>
  </si>
  <si>
    <t>Travaux lourds 
Soutien civique</t>
  </si>
  <si>
    <t>RAMQ</t>
  </si>
  <si>
    <t>par l'intervenant en main propre.</t>
  </si>
  <si>
    <t>par la poste par l'ag. admin. aux allocations de services.</t>
  </si>
  <si>
    <t xml:space="preserve">par courriel à: </t>
  </si>
  <si>
    <t>Travaux Lourds / Soutien Civique</t>
  </si>
  <si>
    <t>Z</t>
  </si>
  <si>
    <t>- Colonne T: Si l'usager est inscrit au Centre de jour (CSE)</t>
  </si>
  <si>
    <t>- Colonne U: Autres: Tout autres services dont bénéficie les usagers</t>
  </si>
  <si>
    <t>- Colonne S: Si l'usager DIMOS bénéficie de travaux et /ou de Soutien civique</t>
  </si>
  <si>
    <t xml:space="preserve">-Colonne V: services ASSS: indiquez quels sont les services demandés aux ASSS  et la fréquence  </t>
  </si>
  <si>
    <t>- Colonnes W à Y : allocations de services : nb d'heures  et services requis. Vous pouvez également indiquer le fournisseur de services (CES, COOP, Agence, RPA)</t>
  </si>
  <si>
    <t>- Colonne Z: Autres services requis , tel que le répit.</t>
  </si>
  <si>
    <t>Lors de l'inscription au comité, vous devez analyser votre dossier en complétant les sections suivantes:</t>
  </si>
  <si>
    <t xml:space="preserve">Ces sections sont automatiquement copiées de l'onglet inscription. </t>
  </si>
  <si>
    <t>- Services déjà en places et services demandés:</t>
  </si>
  <si>
    <t>Dans les cellules "Détails" vous pouvez ajouter de l'information au besoin.</t>
  </si>
  <si>
    <t xml:space="preserve">La section "Diagnostics" et "Contexte de la Demande" que l'on retourve dans l'OEMC, doivent être complétées seulement si de l'information non incluse dans l'OCCI doit être connu des évaluateurs </t>
  </si>
  <si>
    <t>- Évaluation du dossier:</t>
  </si>
  <si>
    <t>Les intervenants doivent compléter l'évaluation de leur dossier qui sera confirmé lors du comité</t>
  </si>
  <si>
    <t>Entente de service 
sera remis à l'usager: 
(L'entente sera remise à l'intervenant si aucune case n'est cochée)</t>
  </si>
  <si>
    <t>-Section de l'entente de service</t>
  </si>
  <si>
    <t xml:space="preserve">L'entente de service est générée à partir de l'évaluation du dossier. Il doit être remis à l'usager pour lui confirmer les heures allouées. </t>
  </si>
  <si>
    <t xml:space="preserve">Trois façons sont offertes: </t>
  </si>
  <si>
    <t xml:space="preserve">1- par la poste (envoyée par l'agente administratives aux allocations de services. L'adresse dans l'AEO doit être mis à jour. </t>
  </si>
  <si>
    <t>2-Remis à l'intervenant</t>
  </si>
  <si>
    <t>3- Envoi par courriel à l'usager ou un répondant.</t>
  </si>
  <si>
    <t>Si aucun choix n'est cocher, l'entente sera envoyée à l'intervenant.</t>
  </si>
  <si>
    <t>1- AVQ</t>
  </si>
  <si>
    <t xml:space="preserve"> AVD </t>
  </si>
  <si>
    <t>Dans la section AVD : notez seulement si le besoin doit être comblé.</t>
  </si>
  <si>
    <t>Cases J4+K4:  à compléter, le nombre d'heures demandé au comité. Les heures seront confirmées ou corrigées lors de l'évaluation du dossier par le comité.</t>
  </si>
  <si>
    <t>Max 15 h /sem. Dimos
Max selon comité pour   SISAD et SAPA</t>
  </si>
  <si>
    <t>Colonne J-K:  à compléter, le nombre d'heures demandé au comité. Les heures seront confirmées ou corrigées lors de l'évaluation du dossier par le comité.</t>
  </si>
  <si>
    <t>Cases J-K:  à compléter, le nombre d'heures demandé au comité. Les heures seront confirmées ou corrigées lors de l'évaluation du dossier par le comité.</t>
  </si>
  <si>
    <t>Le récapitulatif des heures allouées sont les totaux demandés/accordés par le comité.</t>
  </si>
  <si>
    <t>Le total de chacune des sections se retrouve ici et peut être ajusté par le comité.</t>
  </si>
  <si>
    <t>La colonne A: les fonds de 1 à 6. Décidé par le comité selon les critères de chacun des fonds</t>
  </si>
  <si>
    <r>
      <t>TOTAL LOI 90</t>
    </r>
    <r>
      <rPr>
        <sz val="10"/>
        <color theme="1"/>
        <rFont val="Calibri"/>
        <family val="2"/>
        <scheme val="minor"/>
      </rPr>
      <t xml:space="preserve"> (h/sem.)</t>
    </r>
  </si>
  <si>
    <t>2- AVD</t>
  </si>
  <si>
    <t>3 - Actes délégués - Loi 90</t>
  </si>
  <si>
    <t>Colonne G:  à compléter. Il s'agit du temps nécessaire pour  le soin demandé</t>
  </si>
  <si>
    <t>Cases A3 et A4  :  À compléter à l'aide d'une liste déroulante. Possibilité de mettre 2 actes délégués nécessaires dans 1 dossier.</t>
  </si>
  <si>
    <t>Ligne D3 et D4: Description du soins: ces sections peuvent être détaillées selon les besoins spécifiques des activités déléguées.</t>
  </si>
  <si>
    <t>Colonne J  : à compléter, il s'agit du nb de jour demandé par l'intervenant pour combler l'incapacité lié à la loi 90.</t>
  </si>
  <si>
    <t>Colonne H :  à compléter, il faut y indiquer le nombre de jours que le milieu naturel offre pour combler cette incapacité</t>
  </si>
  <si>
    <t>K2 à K5 :  Se calcule automatiquement. Il est le résultat de nb de minutes accordées par le comité. Le calcul est le suivant: Colonne G (= temps) X Colonne J</t>
  </si>
  <si>
    <t>Ligne 5  -Glycémie capillaire: La case D5 permet de détailler les soins liés à ce soin.</t>
  </si>
  <si>
    <t>Ligne 2  - Médication: La case D2 permet de détailler les soins liés à la médication.</t>
  </si>
  <si>
    <t>4- ASSISTANCE À LA PERSONNE, RÉPIT, GARDIENNAGE:</t>
  </si>
  <si>
    <t>5 - Travaux Lourd et Soutien civique</t>
  </si>
  <si>
    <t>Le récapitulatif génère l'entente de services et la ligne 3 de la décision du comité.</t>
  </si>
  <si>
    <t xml:space="preserve">La colonne C: Elle doit correspondre aux dates de début au début des services. Elle doit majoritairement être postérieure à la date du comité , sauf si les services sont déjà en place  (par exemple : rehaussement du CES ou RPA). </t>
  </si>
  <si>
    <t>La colonne D: Elle doit correspondre  à la date du renouvellement de l'OEMC + 1 mois afin de permettre à l'intervenant de refaire l'évaluation et de présenter le dossier au comité sans bris de services</t>
  </si>
  <si>
    <t>Lignes 7 : le nom des personnes qui ont évalué le dossier. Il doit être inscrit dans la feuille d'inscription en haut de la feuille et il se transcrira à toutes les pages</t>
  </si>
  <si>
    <t>Même si l'entente de services est envoyée par la poste ou par courriel à l'usager ou son répondant, l'intervenant en recevra une copie qu'il devra envoyer au dossier de l'usager.</t>
  </si>
  <si>
    <t xml:space="preserve">Statistiques pour services achetés: </t>
  </si>
  <si>
    <t>Vers la ligne 79 débute une feuille de statistiques qui est générée par l'évaluation du dossier de l'usager en partie. Elle doit être complétée pour être utilisée.</t>
  </si>
  <si>
    <t>Les sections à compléter sont en orangées: il s'agit du calendrier des services offerts et de la fréquence pour le répit et les AVD</t>
  </si>
  <si>
    <t>Cette feuille de statistiques est optionnelle.</t>
  </si>
  <si>
    <t>Entente de service de l'usager:</t>
  </si>
  <si>
    <t>Les évaluateurs ou membre du comité de détermination doivent inscrire leur nom aux places dédiées. Les noms seront transcris sur toutes les pages.</t>
  </si>
  <si>
    <t xml:space="preserve">État du comité: </t>
  </si>
  <si>
    <t>NAM</t>
  </si>
  <si>
    <t>Modification</t>
  </si>
  <si>
    <t>ASSS</t>
  </si>
  <si>
    <t>Agence</t>
  </si>
  <si>
    <t>Prestataire</t>
  </si>
  <si>
    <t>Durée selon le prestataire</t>
  </si>
  <si>
    <t>410 - Santé mentale</t>
  </si>
  <si>
    <t xml:space="preserve">Santé mentale </t>
  </si>
  <si>
    <r>
      <t xml:space="preserve">Profil
intervention
</t>
    </r>
    <r>
      <rPr>
        <sz val="16"/>
        <color theme="0"/>
        <rFont val="Arial Narrow"/>
        <family val="2"/>
      </rPr>
      <t>(Type de clientèle)</t>
    </r>
  </si>
  <si>
    <r>
      <t xml:space="preserve">Profil 
SMAF
</t>
    </r>
    <r>
      <rPr>
        <sz val="16"/>
        <color theme="0"/>
        <rFont val="Arial Narrow"/>
        <family val="2"/>
      </rPr>
      <t>(ISO)</t>
    </r>
  </si>
  <si>
    <r>
      <t xml:space="preserve">Date OEMC
</t>
    </r>
    <r>
      <rPr>
        <sz val="16"/>
        <color theme="0"/>
        <rFont val="Arial Narrow"/>
        <family val="2"/>
      </rPr>
      <t>(AAAA-MM-JJ)</t>
    </r>
  </si>
  <si>
    <t xml:space="preserve">Langue
</t>
  </si>
  <si>
    <t xml:space="preserve">DDN
</t>
  </si>
  <si>
    <t xml:space="preserve">État du comité : </t>
  </si>
  <si>
    <t>MEMBRES DU COMITÉ :</t>
  </si>
  <si>
    <t>Milieu de vie</t>
  </si>
  <si>
    <t>Numéros</t>
  </si>
  <si>
    <t>Colonne1</t>
  </si>
  <si>
    <t>Colonne2</t>
  </si>
  <si>
    <t>RLSERVICE</t>
  </si>
  <si>
    <r>
      <rPr>
        <sz val="28"/>
        <color theme="1"/>
        <rFont val="Arial Narrow"/>
        <family val="2"/>
      </rPr>
      <t>Comité d'allocation</t>
    </r>
    <r>
      <rPr>
        <sz val="24"/>
        <color theme="1"/>
        <rFont val="Arial Narrow"/>
        <family val="2"/>
      </rPr>
      <t xml:space="preserve">
Date du comité : </t>
    </r>
  </si>
  <si>
    <t>État</t>
  </si>
  <si>
    <t>Actif</t>
  </si>
  <si>
    <t>Modifié</t>
  </si>
  <si>
    <t>Suspendu</t>
  </si>
  <si>
    <t>Fermé</t>
  </si>
  <si>
    <t>tarif horaire + charges sociales</t>
  </si>
  <si>
    <t>Décédé</t>
  </si>
  <si>
    <t>à venir</t>
  </si>
  <si>
    <t>Hébergé</t>
  </si>
  <si>
    <t>Prolongation</t>
  </si>
  <si>
    <t xml:space="preserve">Annulé </t>
  </si>
  <si>
    <t>Déménagé</t>
  </si>
  <si>
    <t>Non-desservi</t>
  </si>
  <si>
    <t>Hospitalisé</t>
  </si>
  <si>
    <t>CODE SECONDAIRE</t>
  </si>
  <si>
    <t>Taux horaire</t>
  </si>
  <si>
    <t>EESAD AVQ</t>
  </si>
  <si>
    <t>FORFAIT</t>
  </si>
  <si>
    <t>Dispensataire de service (fonds)</t>
  </si>
  <si>
    <t>TYPE DE DISPENSATAIRE</t>
  </si>
  <si>
    <t>Type</t>
  </si>
  <si>
    <t>Annulée</t>
  </si>
  <si>
    <t>N/D</t>
  </si>
  <si>
    <t>Doit être complété par les mbres du comité. Un formulaire permet la saisie dans la source.</t>
  </si>
  <si>
    <t xml:space="preserve">Suivre la séquence des numéros d'inscription afin d'avoir un appareillage avec les documents éval, priorités et ententes. </t>
  </si>
  <si>
    <t xml:space="preserve">Ne pas supprimer d'usager en milieu de source. Cela aura pour conséquence d'affecter la séquence des numéros. </t>
  </si>
  <si>
    <t>1</t>
  </si>
  <si>
    <t>TEST, 1</t>
  </si>
  <si>
    <t>XXXXXXXXXXXX</t>
  </si>
  <si>
    <t>1989-08-02</t>
  </si>
  <si>
    <t>XXX</t>
  </si>
  <si>
    <t>191 - S. Phys. C.T.</t>
  </si>
  <si>
    <t>1,5</t>
  </si>
  <si>
    <t>2</t>
  </si>
  <si>
    <t>2,5</t>
  </si>
  <si>
    <t>3</t>
  </si>
  <si>
    <t>3,5</t>
  </si>
  <si>
    <t>4</t>
  </si>
  <si>
    <t>4,5</t>
  </si>
  <si>
    <t>5</t>
  </si>
  <si>
    <t>5,5</t>
  </si>
  <si>
    <t>6</t>
  </si>
  <si>
    <t>6,5</t>
  </si>
  <si>
    <t>7</t>
  </si>
  <si>
    <t>7,5</t>
  </si>
  <si>
    <t>8</t>
  </si>
  <si>
    <t>8,5</t>
  </si>
  <si>
    <t>9</t>
  </si>
  <si>
    <t>9,5</t>
  </si>
  <si>
    <t>10</t>
  </si>
  <si>
    <t>10,5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</si>
</sst>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 * #,##0.00_)\ &quot;$&quot;_ ;_ * \(#,##0.00\)\ &quot;$&quot;_ ;_ * &quot;-&quot;??_)\ &quot;$&quot;_ ;_ @_ "/>
    <numFmt numFmtId="164" formatCode="_ * #,##0.00_)\ _$_ ;_ * \(#,##0.00\)\ _$_ ;_ * &quot;-&quot;??_)\ _$_ ;_ @_ "/>
    <numFmt numFmtId="165" formatCode="yyyy/mm/dd;@"/>
    <numFmt numFmtId="166" formatCode="000\ 000\ 000"/>
    <numFmt numFmtId="167" formatCode="[$-F800]dddd\,\ mmmm\ dd\,\ yyyy"/>
    <numFmt numFmtId="168" formatCode="[hh]:mm"/>
    <numFmt numFmtId="169" formatCode="h:mm;@"/>
  </numFmts>
  <fonts count="5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8"/>
      <color theme="1"/>
      <name val="Arial Narrow"/>
      <family val="2"/>
    </font>
    <font>
      <sz val="28"/>
      <color theme="1"/>
      <name val="Arial Narrow"/>
      <family val="2"/>
    </font>
    <font>
      <b/>
      <sz val="20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sz val="16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22"/>
      <color theme="1"/>
      <name val="Arial Narrow"/>
      <family val="2"/>
    </font>
    <font>
      <sz val="22"/>
      <color theme="1"/>
      <name val="Arial Narrow"/>
      <family val="2"/>
    </font>
    <font>
      <b/>
      <sz val="14"/>
      <name val="Arial Narrow"/>
      <family val="2"/>
    </font>
    <font>
      <sz val="14"/>
      <color theme="1"/>
      <name val="Trebuchet MS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4"/>
      <color theme="1"/>
      <name val="Arial Narrow"/>
      <family val="2"/>
    </font>
    <font>
      <b/>
      <sz val="20"/>
      <color theme="0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0"/>
      <name val="Arial Narrow"/>
      <family val="2"/>
    </font>
    <font>
      <sz val="16"/>
      <color theme="0"/>
      <name val="Arial Narrow"/>
      <family val="2"/>
    </font>
    <font>
      <sz val="24"/>
      <color theme="1"/>
      <name val="Arial Narrow"/>
      <family val="2"/>
    </font>
    <font>
      <b/>
      <sz val="11"/>
      <color theme="1"/>
      <name val="Calibri"/>
      <scheme val="minor"/>
    </font>
    <font>
      <b/>
      <sz val="10"/>
      <name val="Arial Narrow"/>
    </font>
    <font>
      <sz val="14"/>
      <color theme="1"/>
      <name val="Trebuchet MS"/>
    </font>
    <font>
      <sz val="11"/>
      <color theme="1"/>
      <name val="Arial Narrow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164" fontId="22" fillId="0" borderId="0" applyFont="0" applyFill="0" applyBorder="0" applyAlignment="0" applyProtection="0"/>
    <xf numFmtId="0" fontId="25" fillId="0" borderId="0"/>
    <xf numFmtId="0" fontId="47" fillId="0" borderId="0" applyNumberFormat="0" applyFill="0" applyBorder="0" applyAlignment="0" applyProtection="0"/>
    <xf numFmtId="4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</cellStyleXfs>
  <cellXfs count="445">
    <xf numFmtId="0" fontId="0" fillId="0" borderId="0" xfId="0"/>
    <xf numFmtId="0" fontId="3" fillId="4" borderId="3" xfId="0" applyFont="1" applyFill="1" applyBorder="1" applyAlignment="1" applyProtection="1">
      <alignment horizontal="center" vertical="center"/>
      <protection hidden="1"/>
    </xf>
    <xf numFmtId="0" fontId="3" fillId="4" borderId="0" xfId="0" applyFont="1" applyFill="1" applyBorder="1" applyAlignment="1" applyProtection="1">
      <alignment horizontal="center" vertical="center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6" fillId="4" borderId="0" xfId="0" applyFont="1" applyFill="1" applyBorder="1" applyAlignment="1" applyProtection="1">
      <alignment horizontal="left" vertical="center" wrapText="1"/>
      <protection hidden="1"/>
    </xf>
    <xf numFmtId="0" fontId="3" fillId="4" borderId="3" xfId="0" applyFont="1" applyFill="1" applyBorder="1" applyAlignment="1" applyProtection="1">
      <alignment horizontal="center" vertical="center" wrapText="1"/>
      <protection hidden="1"/>
    </xf>
    <xf numFmtId="0" fontId="3" fillId="4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/>
    <xf numFmtId="0" fontId="12" fillId="4" borderId="0" xfId="0" applyFont="1" applyFill="1" applyBorder="1" applyAlignment="1" applyProtection="1">
      <alignment horizontal="left" vertical="center"/>
      <protection hidden="1"/>
    </xf>
    <xf numFmtId="0" fontId="6" fillId="4" borderId="0" xfId="0" applyFont="1" applyFill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horizontal="left" vertical="center" wrapText="1"/>
      <protection locked="0"/>
    </xf>
    <xf numFmtId="0" fontId="6" fillId="4" borderId="0" xfId="0" applyFont="1" applyFill="1" applyBorder="1" applyAlignment="1" applyProtection="1">
      <alignment horizontal="right" vertical="center" wrapText="1"/>
      <protection hidden="1"/>
    </xf>
    <xf numFmtId="0" fontId="6" fillId="4" borderId="0" xfId="0" applyFont="1" applyFill="1" applyBorder="1" applyAlignment="1" applyProtection="1">
      <alignment vertical="center" wrapText="1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locked="0" hidden="1"/>
    </xf>
    <xf numFmtId="0" fontId="6" fillId="4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0" fillId="0" borderId="0" xfId="0" quotePrefix="1"/>
    <xf numFmtId="0" fontId="0" fillId="0" borderId="0" xfId="0" applyFill="1" applyBorder="1"/>
    <xf numFmtId="0" fontId="3" fillId="3" borderId="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Protection="1">
      <protection hidden="1"/>
    </xf>
    <xf numFmtId="0" fontId="5" fillId="4" borderId="0" xfId="0" applyFont="1" applyFill="1" applyBorder="1" applyAlignment="1" applyProtection="1">
      <alignment vertical="center" wrapText="1"/>
      <protection hidden="1"/>
    </xf>
    <xf numFmtId="0" fontId="0" fillId="4" borderId="0" xfId="0" applyFill="1" applyBorder="1"/>
    <xf numFmtId="0" fontId="5" fillId="4" borderId="15" xfId="0" applyFont="1" applyFill="1" applyBorder="1" applyAlignment="1" applyProtection="1">
      <alignment vertical="center" wrapText="1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Border="1" applyAlignment="1" applyProtection="1">
      <alignment horizontal="left" vertical="center"/>
      <protection hidden="1"/>
    </xf>
    <xf numFmtId="0" fontId="18" fillId="11" borderId="20" xfId="0" applyFont="1" applyFill="1" applyBorder="1" applyAlignment="1" applyProtection="1">
      <alignment horizontal="center" vertical="center" wrapText="1"/>
      <protection hidden="1"/>
    </xf>
    <xf numFmtId="0" fontId="18" fillId="11" borderId="21" xfId="0" applyFont="1" applyFill="1" applyBorder="1" applyAlignment="1" applyProtection="1">
      <alignment horizontal="center" vertical="center" wrapText="1"/>
      <protection hidden="1"/>
    </xf>
    <xf numFmtId="0" fontId="18" fillId="11" borderId="22" xfId="0" applyFont="1" applyFill="1" applyBorder="1" applyAlignment="1" applyProtection="1">
      <alignment horizontal="center" vertical="center" wrapText="1"/>
      <protection hidden="1"/>
    </xf>
    <xf numFmtId="0" fontId="18" fillId="12" borderId="12" xfId="0" applyFont="1" applyFill="1" applyBorder="1" applyAlignment="1" applyProtection="1">
      <alignment horizontal="center" vertical="center" wrapText="1"/>
      <protection hidden="1"/>
    </xf>
    <xf numFmtId="0" fontId="18" fillId="12" borderId="3" xfId="0" applyFont="1" applyFill="1" applyBorder="1" applyAlignment="1" applyProtection="1">
      <alignment horizontal="center" vertical="center" wrapText="1"/>
      <protection hidden="1"/>
    </xf>
    <xf numFmtId="0" fontId="19" fillId="0" borderId="44" xfId="0" applyFont="1" applyBorder="1" applyAlignment="1" applyProtection="1">
      <alignment horizontal="left" vertical="center" wrapText="1"/>
      <protection locked="0"/>
    </xf>
    <xf numFmtId="0" fontId="18" fillId="0" borderId="45" xfId="0" applyFont="1" applyBorder="1" applyAlignment="1" applyProtection="1">
      <alignment horizontal="center" vertical="center" wrapText="1"/>
      <protection hidden="1"/>
    </xf>
    <xf numFmtId="0" fontId="18" fillId="0" borderId="45" xfId="0" applyFont="1" applyBorder="1" applyAlignment="1" applyProtection="1">
      <alignment horizontal="center" vertical="center" wrapText="1"/>
      <protection locked="0"/>
    </xf>
    <xf numFmtId="0" fontId="0" fillId="0" borderId="24" xfId="0" applyBorder="1" applyAlignment="1">
      <alignment horizontal="center"/>
    </xf>
    <xf numFmtId="0" fontId="18" fillId="12" borderId="33" xfId="0" applyFont="1" applyFill="1" applyBorder="1" applyAlignment="1" applyProtection="1">
      <alignment horizontal="center" vertical="center" wrapText="1"/>
      <protection hidden="1"/>
    </xf>
    <xf numFmtId="0" fontId="18" fillId="13" borderId="37" xfId="0" applyFont="1" applyFill="1" applyBorder="1" applyAlignment="1" applyProtection="1">
      <alignment horizontal="center" vertical="center" wrapText="1"/>
      <protection hidden="1"/>
    </xf>
    <xf numFmtId="0" fontId="18" fillId="12" borderId="37" xfId="0" applyFont="1" applyFill="1" applyBorder="1" applyAlignment="1" applyProtection="1">
      <alignment horizontal="center" vertical="center" wrapText="1"/>
      <protection hidden="1"/>
    </xf>
    <xf numFmtId="0" fontId="18" fillId="12" borderId="34" xfId="0" applyFont="1" applyFill="1" applyBorder="1" applyAlignment="1" applyProtection="1">
      <alignment horizontal="center" vertical="center" wrapText="1"/>
      <protection hidden="1"/>
    </xf>
    <xf numFmtId="0" fontId="12" fillId="0" borderId="32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0" fontId="18" fillId="4" borderId="0" xfId="0" applyFont="1" applyFill="1" applyBorder="1" applyAlignment="1" applyProtection="1">
      <alignment horizontal="center" vertical="center" wrapText="1"/>
      <protection hidden="1"/>
    </xf>
    <xf numFmtId="0" fontId="0" fillId="4" borderId="0" xfId="0" applyFill="1"/>
    <xf numFmtId="0" fontId="4" fillId="14" borderId="0" xfId="0" applyFont="1" applyFill="1"/>
    <xf numFmtId="0" fontId="0" fillId="14" borderId="0" xfId="0" applyFill="1"/>
    <xf numFmtId="0" fontId="4" fillId="4" borderId="0" xfId="0" applyFont="1" applyFill="1"/>
    <xf numFmtId="0" fontId="12" fillId="2" borderId="3" xfId="0" applyFont="1" applyFill="1" applyBorder="1" applyAlignment="1" applyProtection="1">
      <alignment horizontal="center" vertical="center" wrapText="1"/>
      <protection hidden="1"/>
    </xf>
    <xf numFmtId="0" fontId="12" fillId="6" borderId="3" xfId="0" applyFont="1" applyFill="1" applyBorder="1" applyAlignment="1" applyProtection="1">
      <alignment horizontal="center" vertical="center"/>
      <protection locked="0"/>
    </xf>
    <xf numFmtId="0" fontId="12" fillId="4" borderId="3" xfId="0" applyFont="1" applyFill="1" applyBorder="1" applyAlignment="1" applyProtection="1">
      <alignment horizontal="center" vertical="center"/>
      <protection locked="0"/>
    </xf>
    <xf numFmtId="0" fontId="12" fillId="4" borderId="3" xfId="0" applyFont="1" applyFill="1" applyBorder="1" applyAlignment="1" applyProtection="1">
      <alignment horizontal="center" vertical="center"/>
      <protection hidden="1"/>
    </xf>
    <xf numFmtId="0" fontId="37" fillId="4" borderId="3" xfId="0" applyFont="1" applyFill="1" applyBorder="1" applyAlignment="1" applyProtection="1">
      <alignment horizontal="center" vertical="center"/>
      <protection hidden="1"/>
    </xf>
    <xf numFmtId="169" fontId="37" fillId="4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27" xfId="0" applyBorder="1" applyAlignment="1">
      <alignment horizontal="center"/>
    </xf>
    <xf numFmtId="0" fontId="12" fillId="4" borderId="0" xfId="0" applyFont="1" applyFill="1" applyBorder="1" applyAlignment="1" applyProtection="1">
      <alignment vertical="center"/>
      <protection hidden="1"/>
    </xf>
    <xf numFmtId="0" fontId="0" fillId="5" borderId="0" xfId="0" applyFont="1" applyFill="1" applyBorder="1" applyAlignment="1" applyProtection="1">
      <alignment horizontal="left" vertical="center" wrapText="1"/>
      <protection hidden="1"/>
    </xf>
    <xf numFmtId="0" fontId="0" fillId="15" borderId="0" xfId="0" applyFill="1"/>
    <xf numFmtId="0" fontId="0" fillId="6" borderId="0" xfId="0" applyFill="1"/>
    <xf numFmtId="0" fontId="0" fillId="10" borderId="0" xfId="0" applyFill="1"/>
    <xf numFmtId="0" fontId="35" fillId="2" borderId="9" xfId="0" applyFont="1" applyFill="1" applyBorder="1" applyAlignment="1" applyProtection="1">
      <alignment horizontal="center" vertical="center" wrapText="1"/>
      <protection hidden="1"/>
    </xf>
    <xf numFmtId="0" fontId="35" fillId="2" borderId="3" xfId="0" applyFont="1" applyFill="1" applyBorder="1" applyAlignment="1" applyProtection="1">
      <alignment horizontal="center" vertical="center" wrapText="1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0" fontId="3" fillId="3" borderId="3" xfId="0" applyFont="1" applyFill="1" applyBorder="1" applyAlignment="1" applyProtection="1">
      <alignment horizontal="center" vertical="center"/>
      <protection hidden="1"/>
    </xf>
    <xf numFmtId="168" fontId="3" fillId="4" borderId="0" xfId="0" applyNumberFormat="1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Border="1" applyAlignment="1" applyProtection="1">
      <alignment horizontal="left" vertical="center"/>
      <protection hidden="1"/>
    </xf>
    <xf numFmtId="0" fontId="0" fillId="4" borderId="0" xfId="0" applyFont="1" applyFill="1" applyBorder="1" applyAlignment="1" applyProtection="1">
      <alignment horizontal="left" vertical="center"/>
      <protection hidden="1"/>
    </xf>
    <xf numFmtId="0" fontId="38" fillId="4" borderId="0" xfId="0" applyFont="1" applyFill="1" applyBorder="1" applyAlignment="1" applyProtection="1">
      <alignment vertical="center"/>
      <protection locked="0"/>
    </xf>
    <xf numFmtId="0" fontId="39" fillId="4" borderId="0" xfId="0" applyFont="1" applyFill="1" applyBorder="1" applyAlignment="1" applyProtection="1">
      <alignment horizontal="center" vertical="center"/>
      <protection locked="0"/>
    </xf>
    <xf numFmtId="0" fontId="39" fillId="4" borderId="2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24" xfId="0" applyFill="1" applyBorder="1"/>
    <xf numFmtId="0" fontId="12" fillId="4" borderId="0" xfId="0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 wrapText="1"/>
      <protection hidden="1"/>
    </xf>
    <xf numFmtId="0" fontId="0" fillId="4" borderId="0" xfId="0" applyFont="1" applyFill="1" applyBorder="1" applyAlignment="1" applyProtection="1">
      <alignment vertical="center"/>
      <protection hidden="1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5" fillId="2" borderId="18" xfId="0" applyFont="1" applyFill="1" applyBorder="1" applyAlignment="1" applyProtection="1">
      <alignment horizontal="center" vertical="center" wrapText="1"/>
      <protection hidden="1"/>
    </xf>
    <xf numFmtId="0" fontId="35" fillId="2" borderId="12" xfId="0" applyFont="1" applyFill="1" applyBorder="1" applyAlignment="1" applyProtection="1">
      <alignment horizontal="center" vertical="center" wrapText="1"/>
      <protection hidden="1"/>
    </xf>
    <xf numFmtId="0" fontId="3" fillId="4" borderId="0" xfId="0" applyFont="1" applyFill="1" applyBorder="1" applyAlignment="1" applyProtection="1">
      <alignment horizontal="center" vertical="center"/>
      <protection locked="0"/>
    </xf>
    <xf numFmtId="0" fontId="35" fillId="3" borderId="3" xfId="0" applyFont="1" applyFill="1" applyBorder="1" applyAlignment="1" applyProtection="1">
      <alignment horizontal="center" vertical="center"/>
      <protection hidden="1"/>
    </xf>
    <xf numFmtId="0" fontId="35" fillId="4" borderId="0" xfId="0" applyFont="1" applyFill="1" applyBorder="1" applyAlignment="1" applyProtection="1">
      <alignment horizontal="center" vertical="center" wrapText="1"/>
      <protection hidden="1"/>
    </xf>
    <xf numFmtId="0" fontId="35" fillId="4" borderId="0" xfId="0" applyFont="1" applyFill="1" applyBorder="1" applyAlignment="1" applyProtection="1">
      <alignment horizontal="left" vertical="center"/>
      <protection hidden="1"/>
    </xf>
    <xf numFmtId="0" fontId="35" fillId="4" borderId="0" xfId="0" applyFont="1" applyFill="1" applyBorder="1" applyAlignment="1" applyProtection="1">
      <alignment horizontal="center" vertical="center"/>
      <protection hidden="1"/>
    </xf>
    <xf numFmtId="169" fontId="35" fillId="4" borderId="0" xfId="0" applyNumberFormat="1" applyFont="1" applyFill="1" applyBorder="1" applyAlignment="1" applyProtection="1">
      <alignment horizontal="center" vertical="center"/>
      <protection hidden="1"/>
    </xf>
    <xf numFmtId="0" fontId="3" fillId="4" borderId="0" xfId="0" applyNumberFormat="1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left" vertical="center"/>
      <protection hidden="1"/>
    </xf>
    <xf numFmtId="0" fontId="12" fillId="5" borderId="0" xfId="0" applyFont="1" applyFill="1" applyBorder="1" applyAlignment="1" applyProtection="1">
      <alignment vertical="center"/>
      <protection hidden="1"/>
    </xf>
    <xf numFmtId="0" fontId="12" fillId="15" borderId="0" xfId="0" applyFont="1" applyFill="1"/>
    <xf numFmtId="0" fontId="11" fillId="4" borderId="0" xfId="0" applyFont="1" applyFill="1" applyBorder="1" applyAlignment="1" applyProtection="1">
      <alignment horizontal="left" vertical="center"/>
      <protection hidden="1"/>
    </xf>
    <xf numFmtId="0" fontId="0" fillId="5" borderId="0" xfId="0" applyFill="1"/>
    <xf numFmtId="0" fontId="40" fillId="0" borderId="0" xfId="0" applyFont="1" applyBorder="1" applyProtection="1">
      <protection hidden="1"/>
    </xf>
    <xf numFmtId="0" fontId="5" fillId="0" borderId="0" xfId="0" applyFont="1" applyBorder="1" applyProtection="1">
      <protection hidden="1"/>
    </xf>
    <xf numFmtId="0" fontId="5" fillId="0" borderId="15" xfId="0" applyFont="1" applyBorder="1" applyProtection="1">
      <protection hidden="1"/>
    </xf>
    <xf numFmtId="0" fontId="5" fillId="4" borderId="0" xfId="0" applyFont="1" applyFill="1" applyBorder="1" applyProtection="1">
      <protection hidden="1"/>
    </xf>
    <xf numFmtId="0" fontId="5" fillId="4" borderId="15" xfId="0" applyFont="1" applyFill="1" applyBorder="1" applyProtection="1">
      <protection hidden="1"/>
    </xf>
    <xf numFmtId="0" fontId="35" fillId="8" borderId="8" xfId="0" applyFont="1" applyFill="1" applyBorder="1" applyAlignment="1" applyProtection="1">
      <alignment horizontal="center" vertical="center" wrapText="1"/>
      <protection hidden="1"/>
    </xf>
    <xf numFmtId="0" fontId="35" fillId="8" borderId="30" xfId="0" applyFont="1" applyFill="1" applyBorder="1" applyAlignment="1" applyProtection="1">
      <alignment horizontal="center" vertical="center" wrapText="1"/>
      <protection hidden="1"/>
    </xf>
    <xf numFmtId="0" fontId="35" fillId="8" borderId="3" xfId="0" applyFont="1" applyFill="1" applyBorder="1" applyAlignment="1" applyProtection="1">
      <alignment horizontal="center" vertical="center" wrapText="1"/>
      <protection hidden="1"/>
    </xf>
    <xf numFmtId="0" fontId="0" fillId="6" borderId="28" xfId="0" applyFont="1" applyFill="1" applyBorder="1" applyAlignment="1" applyProtection="1">
      <alignment horizontal="center" vertical="center" wrapText="1"/>
      <protection locked="0"/>
    </xf>
    <xf numFmtId="165" fontId="0" fillId="6" borderId="28" xfId="0" applyNumberFormat="1" applyFont="1" applyFill="1" applyBorder="1" applyAlignment="1" applyProtection="1">
      <alignment horizontal="center" vertical="center"/>
      <protection locked="0"/>
    </xf>
    <xf numFmtId="168" fontId="0" fillId="6" borderId="28" xfId="0" applyNumberFormat="1" applyFont="1" applyFill="1" applyBorder="1" applyAlignment="1" applyProtection="1">
      <alignment horizontal="center" vertical="center"/>
      <protection locked="0"/>
    </xf>
    <xf numFmtId="168" fontId="12" fillId="4" borderId="28" xfId="0" applyNumberFormat="1" applyFont="1" applyFill="1" applyBorder="1" applyAlignment="1" applyProtection="1">
      <alignment horizontal="center" vertical="center"/>
      <protection hidden="1"/>
    </xf>
    <xf numFmtId="168" fontId="0" fillId="6" borderId="40" xfId="0" applyNumberFormat="1" applyFont="1" applyFill="1" applyBorder="1" applyAlignment="1" applyProtection="1">
      <alignment horizontal="center" vertical="center"/>
      <protection locked="0"/>
    </xf>
    <xf numFmtId="0" fontId="35" fillId="8" borderId="7" xfId="0" applyFont="1" applyFill="1" applyBorder="1" applyAlignment="1" applyProtection="1">
      <alignment horizontal="center" vertical="center" wrapText="1"/>
      <protection hidden="1"/>
    </xf>
    <xf numFmtId="0" fontId="0" fillId="6" borderId="35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Border="1" applyProtection="1">
      <protection hidden="1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3" fillId="6" borderId="8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center" vertical="center" wrapText="1"/>
      <protection hidden="1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5" fillId="4" borderId="0" xfId="0" applyFont="1" applyFill="1" applyBorder="1" applyAlignment="1" applyProtection="1">
      <alignment horizontal="center" vertical="center" wrapText="1"/>
      <protection hidden="1"/>
    </xf>
    <xf numFmtId="0" fontId="35" fillId="3" borderId="3" xfId="0" applyFont="1" applyFill="1" applyBorder="1" applyAlignment="1" applyProtection="1">
      <alignment horizontal="center" vertical="center" wrapText="1"/>
      <protection hidden="1"/>
    </xf>
    <xf numFmtId="0" fontId="3" fillId="4" borderId="3" xfId="1" applyNumberFormat="1" applyFont="1" applyFill="1" applyBorder="1" applyAlignment="1" applyProtection="1">
      <alignment horizontal="center" vertical="center"/>
      <protection hidden="1"/>
    </xf>
    <xf numFmtId="0" fontId="33" fillId="4" borderId="0" xfId="0" applyFont="1" applyFill="1" applyBorder="1" applyAlignment="1" applyProtection="1">
      <alignment horizontal="center" vertical="center" wrapText="1"/>
      <protection hidden="1"/>
    </xf>
    <xf numFmtId="0" fontId="28" fillId="4" borderId="0" xfId="0" applyFont="1" applyFill="1" applyBorder="1" applyAlignment="1" applyProtection="1">
      <alignment horizontal="center" vertical="center" wrapText="1"/>
      <protection hidden="1"/>
    </xf>
    <xf numFmtId="0" fontId="3" fillId="5" borderId="24" xfId="0" applyFont="1" applyFill="1" applyBorder="1" applyAlignment="1" applyProtection="1">
      <alignment horizontal="center" vertical="center" wrapText="1"/>
      <protection hidden="1"/>
    </xf>
    <xf numFmtId="0" fontId="5" fillId="4" borderId="49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24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23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33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10" xfId="0" applyFont="1" applyFill="1" applyBorder="1" applyAlignment="1" applyProtection="1">
      <alignment vertical="center"/>
      <protection hidden="1"/>
    </xf>
    <xf numFmtId="0" fontId="5" fillId="4" borderId="49" xfId="0" applyFont="1" applyFill="1" applyBorder="1" applyAlignment="1" applyProtection="1">
      <alignment horizontal="center" vertical="center"/>
      <protection hidden="1"/>
    </xf>
    <xf numFmtId="0" fontId="5" fillId="4" borderId="23" xfId="0" applyFont="1" applyFill="1" applyBorder="1" applyAlignment="1" applyProtection="1">
      <alignment horizontal="center" vertical="center"/>
      <protection hidden="1"/>
    </xf>
    <xf numFmtId="0" fontId="5" fillId="0" borderId="24" xfId="0" applyFont="1" applyBorder="1" applyAlignment="1" applyProtection="1">
      <alignment horizontal="center" vertical="center" wrapText="1"/>
      <protection hidden="1"/>
    </xf>
    <xf numFmtId="0" fontId="5" fillId="4" borderId="33" xfId="0" applyFont="1" applyFill="1" applyBorder="1" applyAlignment="1" applyProtection="1">
      <alignment horizontal="center" vertical="center"/>
      <protection hidden="1"/>
    </xf>
    <xf numFmtId="0" fontId="4" fillId="5" borderId="49" xfId="0" applyFont="1" applyFill="1" applyBorder="1" applyAlignment="1" applyProtection="1">
      <alignment horizontal="center" vertical="center" wrapText="1"/>
      <protection hidden="1"/>
    </xf>
    <xf numFmtId="0" fontId="5" fillId="15" borderId="49" xfId="0" applyFont="1" applyFill="1" applyBorder="1" applyAlignment="1" applyProtection="1">
      <alignment horizontal="center" vertical="center" wrapText="1"/>
      <protection locked="0"/>
    </xf>
    <xf numFmtId="0" fontId="5" fillId="4" borderId="24" xfId="0" applyFont="1" applyFill="1" applyBorder="1" applyAlignment="1" applyProtection="1">
      <alignment horizontal="center" vertical="center"/>
      <protection hidden="1"/>
    </xf>
    <xf numFmtId="0" fontId="3" fillId="5" borderId="23" xfId="0" applyFont="1" applyFill="1" applyBorder="1" applyAlignment="1" applyProtection="1">
      <alignment horizontal="center" vertical="center" wrapText="1"/>
      <protection hidden="1"/>
    </xf>
    <xf numFmtId="0" fontId="3" fillId="0" borderId="0" xfId="0" quotePrefix="1" applyFont="1"/>
    <xf numFmtId="0" fontId="0" fillId="6" borderId="47" xfId="0" applyFont="1" applyFill="1" applyBorder="1" applyAlignment="1" applyProtection="1">
      <alignment horizontal="center" vertical="center"/>
      <protection locked="0"/>
    </xf>
    <xf numFmtId="0" fontId="0" fillId="6" borderId="36" xfId="0" applyFont="1" applyFill="1" applyBorder="1" applyAlignment="1" applyProtection="1">
      <alignment vertical="center" wrapText="1"/>
      <protection locked="0"/>
    </xf>
    <xf numFmtId="0" fontId="0" fillId="4" borderId="14" xfId="0" applyFont="1" applyFill="1" applyBorder="1" applyAlignment="1" applyProtection="1">
      <alignment vertical="center" wrapText="1"/>
      <protection hidden="1"/>
    </xf>
    <xf numFmtId="0" fontId="0" fillId="6" borderId="27" xfId="0" applyFont="1" applyFill="1" applyBorder="1" applyAlignment="1" applyProtection="1">
      <alignment vertical="center" wrapText="1"/>
      <protection locked="0"/>
    </xf>
    <xf numFmtId="0" fontId="0" fillId="4" borderId="0" xfId="0" applyFont="1" applyFill="1" applyBorder="1" applyAlignment="1" applyProtection="1">
      <alignment vertical="center" wrapText="1"/>
      <protection hidden="1"/>
    </xf>
    <xf numFmtId="0" fontId="0" fillId="4" borderId="2" xfId="0" applyFont="1" applyFill="1" applyBorder="1" applyAlignment="1" applyProtection="1">
      <alignment horizontal="center" vertical="center" wrapText="1"/>
      <protection hidden="1"/>
    </xf>
    <xf numFmtId="0" fontId="0" fillId="4" borderId="2" xfId="0" applyFont="1" applyFill="1" applyBorder="1" applyAlignment="1" applyProtection="1">
      <alignment horizontal="center"/>
      <protection hidden="1"/>
    </xf>
    <xf numFmtId="0" fontId="0" fillId="4" borderId="16" xfId="0" applyFont="1" applyFill="1" applyBorder="1" applyAlignment="1" applyProtection="1">
      <alignment horizontal="center"/>
      <protection hidden="1"/>
    </xf>
    <xf numFmtId="0" fontId="12" fillId="0" borderId="0" xfId="0" quotePrefix="1" applyFont="1"/>
    <xf numFmtId="0" fontId="0" fillId="0" borderId="0" xfId="0" quotePrefix="1" applyFont="1"/>
    <xf numFmtId="0" fontId="13" fillId="6" borderId="3" xfId="0" applyFont="1" applyFill="1" applyBorder="1" applyAlignment="1" applyProtection="1">
      <alignment horizontal="center" vertical="center"/>
      <protection locked="0"/>
    </xf>
    <xf numFmtId="0" fontId="35" fillId="18" borderId="3" xfId="0" applyFont="1" applyFill="1" applyBorder="1" applyAlignment="1" applyProtection="1">
      <alignment horizontal="center" vertical="center"/>
      <protection locked="0"/>
    </xf>
    <xf numFmtId="0" fontId="35" fillId="18" borderId="4" xfId="0" applyFont="1" applyFill="1" applyBorder="1" applyAlignment="1" applyProtection="1">
      <alignment horizontal="center" vertical="center"/>
      <protection locked="0"/>
    </xf>
    <xf numFmtId="0" fontId="36" fillId="4" borderId="3" xfId="0" applyFont="1" applyFill="1" applyBorder="1" applyAlignment="1" applyProtection="1">
      <alignment horizontal="center" vertical="center"/>
      <protection hidden="1"/>
    </xf>
    <xf numFmtId="0" fontId="12" fillId="4" borderId="0" xfId="0" quotePrefix="1" applyFont="1" applyFill="1"/>
    <xf numFmtId="0" fontId="35" fillId="2" borderId="12" xfId="0" applyFont="1" applyFill="1" applyBorder="1" applyAlignment="1" applyProtection="1">
      <alignment horizontal="center" vertical="center"/>
      <protection hidden="1"/>
    </xf>
    <xf numFmtId="0" fontId="35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3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24" xfId="0" applyFont="1" applyFill="1" applyBorder="1"/>
    <xf numFmtId="0" fontId="0" fillId="0" borderId="24" xfId="0" applyFont="1" applyBorder="1"/>
    <xf numFmtId="0" fontId="0" fillId="4" borderId="24" xfId="0" applyFont="1" applyFill="1" applyBorder="1" applyAlignment="1" applyProtection="1">
      <alignment horizontal="left" vertical="center"/>
      <protection hidden="1"/>
    </xf>
    <xf numFmtId="0" fontId="0" fillId="4" borderId="24" xfId="0" applyFont="1" applyFill="1" applyBorder="1" applyAlignment="1" applyProtection="1">
      <alignment horizontal="center" vertical="center"/>
      <protection hidden="1"/>
    </xf>
    <xf numFmtId="0" fontId="7" fillId="4" borderId="24" xfId="0" applyFont="1" applyFill="1" applyBorder="1" applyAlignment="1" applyProtection="1">
      <alignment horizontal="center" vertical="center"/>
      <protection locked="0"/>
    </xf>
    <xf numFmtId="0" fontId="7" fillId="4" borderId="24" xfId="0" applyNumberFormat="1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Border="1" applyProtection="1"/>
    <xf numFmtId="0" fontId="14" fillId="4" borderId="0" xfId="0" applyFont="1" applyFill="1" applyProtection="1"/>
    <xf numFmtId="0" fontId="16" fillId="4" borderId="0" xfId="0" applyFont="1" applyFill="1" applyProtection="1"/>
    <xf numFmtId="0" fontId="19" fillId="4" borderId="0" xfId="0" applyFont="1" applyFill="1" applyProtection="1"/>
    <xf numFmtId="0" fontId="14" fillId="4" borderId="0" xfId="0" applyFont="1" applyFill="1" applyBorder="1" applyAlignment="1" applyProtection="1">
      <alignment horizontal="right"/>
    </xf>
    <xf numFmtId="0" fontId="1" fillId="20" borderId="0" xfId="0" applyFont="1" applyFill="1"/>
    <xf numFmtId="0" fontId="0" fillId="20" borderId="0" xfId="0" applyFill="1"/>
    <xf numFmtId="0" fontId="14" fillId="20" borderId="0" xfId="0" applyFont="1" applyFill="1" applyProtection="1"/>
    <xf numFmtId="0" fontId="18" fillId="20" borderId="0" xfId="0" applyFont="1" applyFill="1" applyBorder="1" applyAlignment="1" applyProtection="1">
      <alignment vertical="center" wrapText="1"/>
      <protection hidden="1"/>
    </xf>
    <xf numFmtId="0" fontId="14" fillId="20" borderId="56" xfId="0" applyFont="1" applyFill="1" applyBorder="1" applyProtection="1"/>
    <xf numFmtId="0" fontId="14" fillId="20" borderId="0" xfId="0" applyFont="1" applyFill="1" applyAlignment="1" applyProtection="1"/>
    <xf numFmtId="0" fontId="14" fillId="20" borderId="0" xfId="0" applyFont="1" applyFill="1" applyBorder="1" applyProtection="1"/>
    <xf numFmtId="0" fontId="19" fillId="20" borderId="0" xfId="0" applyFont="1" applyFill="1" applyBorder="1" applyAlignment="1" applyProtection="1">
      <alignment horizontal="left" vertical="center"/>
      <protection locked="0"/>
    </xf>
    <xf numFmtId="0" fontId="19" fillId="20" borderId="0" xfId="0" applyFont="1" applyFill="1" applyBorder="1" applyAlignment="1" applyProtection="1">
      <alignment horizontal="left" vertical="center" wrapText="1"/>
      <protection locked="0"/>
    </xf>
    <xf numFmtId="0" fontId="14" fillId="20" borderId="57" xfId="0" applyFont="1" applyFill="1" applyBorder="1" applyProtection="1"/>
    <xf numFmtId="0" fontId="21" fillId="20" borderId="44" xfId="0" applyFont="1" applyFill="1" applyBorder="1" applyProtection="1"/>
    <xf numFmtId="0" fontId="21" fillId="20" borderId="0" xfId="0" applyFont="1" applyFill="1" applyProtection="1"/>
    <xf numFmtId="0" fontId="0" fillId="20" borderId="45" xfId="0" applyFill="1" applyBorder="1"/>
    <xf numFmtId="0" fontId="0" fillId="20" borderId="36" xfId="0" applyFill="1" applyBorder="1"/>
    <xf numFmtId="0" fontId="0" fillId="20" borderId="24" xfId="0" applyFill="1" applyBorder="1"/>
    <xf numFmtId="0" fontId="0" fillId="20" borderId="23" xfId="0" quotePrefix="1" applyFill="1" applyBorder="1" applyAlignment="1">
      <alignment horizontal="center"/>
    </xf>
    <xf numFmtId="0" fontId="0" fillId="20" borderId="23" xfId="0" applyFill="1" applyBorder="1" applyAlignment="1">
      <alignment horizontal="center"/>
    </xf>
    <xf numFmtId="0" fontId="0" fillId="20" borderId="0" xfId="0" applyFill="1" applyProtection="1">
      <protection hidden="1"/>
    </xf>
    <xf numFmtId="0" fontId="27" fillId="20" borderId="0" xfId="0" applyFont="1" applyFill="1" applyBorder="1" applyProtection="1"/>
    <xf numFmtId="0" fontId="28" fillId="20" borderId="0" xfId="0" applyFont="1" applyFill="1" applyBorder="1" applyAlignment="1" applyProtection="1">
      <alignment horizontal="center" vertical="center"/>
      <protection hidden="1"/>
    </xf>
    <xf numFmtId="0" fontId="10" fillId="20" borderId="0" xfId="0" applyFont="1" applyFill="1" applyBorder="1"/>
    <xf numFmtId="0" fontId="0" fillId="20" borderId="37" xfId="0" applyFill="1" applyBorder="1"/>
    <xf numFmtId="0" fontId="0" fillId="20" borderId="34" xfId="0" applyFill="1" applyBorder="1" applyAlignment="1">
      <alignment horizontal="center"/>
    </xf>
    <xf numFmtId="0" fontId="0" fillId="20" borderId="0" xfId="0" applyFill="1" applyBorder="1"/>
    <xf numFmtId="0" fontId="18" fillId="20" borderId="0" xfId="0" applyFont="1" applyFill="1" applyBorder="1" applyAlignment="1" applyProtection="1">
      <alignment horizontal="center" vertical="center" wrapText="1"/>
      <protection hidden="1"/>
    </xf>
    <xf numFmtId="0" fontId="0" fillId="20" borderId="0" xfId="0" applyFill="1" applyAlignment="1"/>
    <xf numFmtId="0" fontId="12" fillId="20" borderId="24" xfId="0" applyFont="1" applyFill="1" applyBorder="1"/>
    <xf numFmtId="0" fontId="12" fillId="20" borderId="0" xfId="0" applyFont="1" applyFill="1"/>
    <xf numFmtId="0" fontId="0" fillId="20" borderId="24" xfId="0" applyFill="1" applyBorder="1" applyAlignment="1" applyProtection="1">
      <protection locked="0"/>
    </xf>
    <xf numFmtId="0" fontId="0" fillId="20" borderId="24" xfId="0" applyFill="1" applyBorder="1" applyAlignment="1"/>
    <xf numFmtId="0" fontId="0" fillId="20" borderId="0" xfId="0" applyFill="1" applyAlignment="1">
      <alignment wrapText="1"/>
    </xf>
    <xf numFmtId="0" fontId="2" fillId="20" borderId="0" xfId="0" applyFont="1" applyFill="1" applyBorder="1" applyAlignment="1">
      <alignment horizontal="left" vertical="center"/>
    </xf>
    <xf numFmtId="0" fontId="0" fillId="20" borderId="0" xfId="0" applyFont="1" applyFill="1" applyBorder="1"/>
    <xf numFmtId="0" fontId="0" fillId="20" borderId="0" xfId="0" applyFill="1" applyBorder="1" applyAlignment="1"/>
    <xf numFmtId="0" fontId="0" fillId="20" borderId="0" xfId="0" applyFont="1" applyFill="1" applyBorder="1" applyAlignment="1"/>
    <xf numFmtId="0" fontId="0" fillId="20" borderId="0" xfId="0" applyFill="1" applyBorder="1" applyAlignment="1">
      <alignment horizontal="left"/>
    </xf>
    <xf numFmtId="0" fontId="12" fillId="20" borderId="0" xfId="0" applyFont="1" applyFill="1" applyBorder="1" applyAlignment="1"/>
    <xf numFmtId="0" fontId="0" fillId="20" borderId="0" xfId="0" applyFont="1" applyFill="1" applyBorder="1" applyAlignment="1">
      <alignment horizontal="left"/>
    </xf>
    <xf numFmtId="0" fontId="12" fillId="20" borderId="0" xfId="0" applyFont="1" applyFill="1" applyBorder="1" applyAlignment="1">
      <alignment horizontal="center"/>
    </xf>
    <xf numFmtId="0" fontId="47" fillId="20" borderId="0" xfId="3" applyFill="1" applyBorder="1" applyAlignment="1"/>
    <xf numFmtId="0" fontId="47" fillId="20" borderId="0" xfId="3" applyFill="1" applyBorder="1" applyAlignment="1">
      <alignment vertical="center"/>
    </xf>
    <xf numFmtId="0" fontId="12" fillId="20" borderId="0" xfId="0" applyFont="1" applyFill="1" applyBorder="1" applyAlignment="1">
      <alignment horizontal="left"/>
    </xf>
    <xf numFmtId="0" fontId="12" fillId="20" borderId="0" xfId="0" applyFont="1" applyFill="1" applyBorder="1" applyAlignment="1">
      <alignment vertical="center"/>
    </xf>
    <xf numFmtId="0" fontId="0" fillId="20" borderId="24" xfId="0" applyFill="1" applyBorder="1" applyAlignment="1">
      <alignment wrapText="1"/>
    </xf>
    <xf numFmtId="0" fontId="0" fillId="20" borderId="19" xfId="0" applyFill="1" applyBorder="1" applyAlignment="1">
      <alignment horizontal="center" vertical="center"/>
    </xf>
    <xf numFmtId="0" fontId="12" fillId="20" borderId="19" xfId="0" applyFont="1" applyFill="1" applyBorder="1" applyAlignment="1">
      <alignment horizontal="left" vertical="center"/>
    </xf>
    <xf numFmtId="0" fontId="0" fillId="20" borderId="24" xfId="0" applyFill="1" applyBorder="1" applyAlignment="1">
      <alignment horizontal="center" vertical="center"/>
    </xf>
    <xf numFmtId="0" fontId="0" fillId="20" borderId="43" xfId="0" applyFill="1" applyBorder="1"/>
    <xf numFmtId="0" fontId="0" fillId="20" borderId="43" xfId="0" applyFill="1" applyBorder="1" applyAlignment="1"/>
    <xf numFmtId="44" fontId="0" fillId="20" borderId="0" xfId="4" applyFont="1" applyFill="1"/>
    <xf numFmtId="0" fontId="0" fillId="20" borderId="43" xfId="0" applyFill="1" applyBorder="1" applyAlignment="1">
      <alignment horizontal="center" vertical="center"/>
    </xf>
    <xf numFmtId="0" fontId="0" fillId="20" borderId="39" xfId="0" applyFill="1" applyBorder="1" applyAlignment="1">
      <alignment horizontal="center" vertical="center"/>
    </xf>
    <xf numFmtId="0" fontId="0" fillId="20" borderId="0" xfId="0" applyFill="1" applyBorder="1" applyAlignment="1">
      <alignment horizontal="center" vertical="center"/>
    </xf>
    <xf numFmtId="0" fontId="0" fillId="20" borderId="6" xfId="0" applyFill="1" applyBorder="1"/>
    <xf numFmtId="0" fontId="14" fillId="20" borderId="26" xfId="0" applyFont="1" applyFill="1" applyBorder="1" applyProtection="1"/>
    <xf numFmtId="0" fontId="19" fillId="20" borderId="26" xfId="0" applyFont="1" applyFill="1" applyBorder="1" applyAlignment="1" applyProtection="1">
      <alignment horizontal="left" vertical="center"/>
      <protection locked="0"/>
    </xf>
    <xf numFmtId="0" fontId="18" fillId="20" borderId="19" xfId="0" applyFont="1" applyFill="1" applyBorder="1" applyAlignment="1" applyProtection="1">
      <alignment vertical="center" wrapText="1"/>
      <protection hidden="1"/>
    </xf>
    <xf numFmtId="0" fontId="14" fillId="20" borderId="39" xfId="0" applyFont="1" applyFill="1" applyBorder="1" applyProtection="1"/>
    <xf numFmtId="0" fontId="0" fillId="20" borderId="26" xfId="0" applyFill="1" applyBorder="1" applyProtection="1">
      <protection hidden="1"/>
    </xf>
    <xf numFmtId="0" fontId="12" fillId="20" borderId="19" xfId="0" applyFont="1" applyFill="1" applyBorder="1" applyProtection="1">
      <protection hidden="1"/>
    </xf>
    <xf numFmtId="0" fontId="0" fillId="20" borderId="39" xfId="0" applyFill="1" applyBorder="1" applyProtection="1">
      <protection hidden="1"/>
    </xf>
    <xf numFmtId="0" fontId="21" fillId="20" borderId="19" xfId="0" applyFont="1" applyFill="1" applyBorder="1" applyProtection="1"/>
    <xf numFmtId="0" fontId="0" fillId="20" borderId="26" xfId="0" applyFill="1" applyBorder="1"/>
    <xf numFmtId="0" fontId="12" fillId="20" borderId="19" xfId="0" applyFont="1" applyFill="1" applyBorder="1"/>
    <xf numFmtId="0" fontId="0" fillId="20" borderId="39" xfId="0" applyFill="1" applyBorder="1"/>
    <xf numFmtId="0" fontId="0" fillId="20" borderId="26" xfId="0" quotePrefix="1" applyFill="1" applyBorder="1" applyAlignment="1">
      <alignment horizontal="center"/>
    </xf>
    <xf numFmtId="0" fontId="0" fillId="20" borderId="39" xfId="0" quotePrefix="1" applyFill="1" applyBorder="1" applyAlignment="1">
      <alignment horizontal="center"/>
    </xf>
    <xf numFmtId="0" fontId="34" fillId="20" borderId="26" xfId="0" applyFont="1" applyFill="1" applyBorder="1" applyAlignment="1">
      <alignment horizontal="left" vertical="center"/>
    </xf>
    <xf numFmtId="0" fontId="34" fillId="20" borderId="39" xfId="0" applyFont="1" applyFill="1" applyBorder="1" applyAlignment="1">
      <alignment horizontal="left" vertical="center"/>
    </xf>
    <xf numFmtId="0" fontId="26" fillId="20" borderId="19" xfId="2" applyNumberFormat="1" applyFont="1" applyFill="1" applyBorder="1" applyAlignment="1">
      <alignment horizontal="center" vertical="center"/>
    </xf>
    <xf numFmtId="0" fontId="12" fillId="20" borderId="28" xfId="0" applyFont="1" applyFill="1" applyBorder="1"/>
    <xf numFmtId="0" fontId="29" fillId="4" borderId="0" xfId="0" applyFont="1" applyFill="1" applyBorder="1" applyAlignment="1" applyProtection="1">
      <alignment horizontal="center" vertical="center" wrapText="1"/>
    </xf>
    <xf numFmtId="14" fontId="17" fillId="4" borderId="19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Border="1" applyProtection="1">
      <protection locked="0"/>
    </xf>
    <xf numFmtId="0" fontId="14" fillId="4" borderId="0" xfId="0" applyFont="1" applyFill="1" applyBorder="1" applyProtection="1">
      <protection locked="0"/>
    </xf>
    <xf numFmtId="166" fontId="15" fillId="4" borderId="0" xfId="0" applyNumberFormat="1" applyFont="1" applyFill="1" applyAlignment="1" applyProtection="1">
      <alignment horizontal="center"/>
      <protection locked="0"/>
    </xf>
    <xf numFmtId="14" fontId="15" fillId="4" borderId="0" xfId="0" applyNumberFormat="1" applyFont="1" applyFill="1" applyAlignment="1" applyProtection="1">
      <alignment horizontal="right"/>
      <protection locked="0"/>
    </xf>
    <xf numFmtId="167" fontId="29" fillId="4" borderId="0" xfId="0" applyNumberFormat="1" applyFont="1" applyFill="1" applyBorder="1" applyAlignment="1" applyProtection="1">
      <alignment vertical="center"/>
      <protection locked="0"/>
    </xf>
    <xf numFmtId="167" fontId="15" fillId="4" borderId="0" xfId="0" applyNumberFormat="1" applyFont="1" applyFill="1" applyBorder="1" applyAlignment="1" applyProtection="1">
      <alignment vertical="center"/>
      <protection locked="0"/>
    </xf>
    <xf numFmtId="0" fontId="15" fillId="4" borderId="0" xfId="0" applyFont="1" applyFill="1" applyAlignment="1" applyProtection="1">
      <alignment horizontal="right"/>
      <protection locked="0"/>
    </xf>
    <xf numFmtId="167" fontId="15" fillId="4" borderId="0" xfId="0" applyNumberFormat="1" applyFont="1" applyFill="1" applyAlignment="1" applyProtection="1">
      <alignment horizontal="left" vertical="center"/>
      <protection locked="0"/>
    </xf>
    <xf numFmtId="0" fontId="29" fillId="4" borderId="0" xfId="0" applyFont="1" applyFill="1" applyBorder="1" applyAlignment="1" applyProtection="1">
      <alignment horizontal="center" vertical="center" wrapText="1"/>
      <protection locked="0"/>
    </xf>
    <xf numFmtId="0" fontId="50" fillId="19" borderId="18" xfId="0" applyFont="1" applyFill="1" applyBorder="1" applyAlignment="1" applyProtection="1">
      <alignment horizontal="center" vertical="center" wrapText="1"/>
    </xf>
    <xf numFmtId="0" fontId="50" fillId="19" borderId="18" xfId="0" applyFont="1" applyFill="1" applyBorder="1" applyAlignment="1" applyProtection="1">
      <alignment horizontal="center" vertical="center"/>
    </xf>
    <xf numFmtId="0" fontId="40" fillId="4" borderId="0" xfId="0" applyFont="1" applyFill="1" applyProtection="1">
      <protection locked="0"/>
    </xf>
    <xf numFmtId="0" fontId="14" fillId="20" borderId="26" xfId="0" applyFont="1" applyFill="1" applyBorder="1" applyAlignment="1" applyProtection="1"/>
    <xf numFmtId="0" fontId="19" fillId="20" borderId="19" xfId="0" applyFont="1" applyFill="1" applyBorder="1" applyAlignment="1" applyProtection="1">
      <alignment horizontal="left" vertical="center"/>
      <protection locked="0"/>
    </xf>
    <xf numFmtId="0" fontId="14" fillId="20" borderId="39" xfId="0" applyFont="1" applyFill="1" applyBorder="1" applyAlignment="1" applyProtection="1"/>
    <xf numFmtId="0" fontId="53" fillId="20" borderId="58" xfId="0" applyFont="1" applyFill="1" applyBorder="1"/>
    <xf numFmtId="0" fontId="0" fillId="20" borderId="19" xfId="0" applyFill="1" applyBorder="1"/>
    <xf numFmtId="0" fontId="53" fillId="20" borderId="19" xfId="0" applyFont="1" applyFill="1" applyBorder="1"/>
    <xf numFmtId="0" fontId="14" fillId="20" borderId="19" xfId="0" applyFont="1" applyFill="1" applyBorder="1" applyProtection="1"/>
    <xf numFmtId="0" fontId="54" fillId="20" borderId="19" xfId="0" applyNumberFormat="1" applyFont="1" applyFill="1" applyBorder="1" applyAlignment="1">
      <alignment horizontal="center" vertical="center"/>
    </xf>
    <xf numFmtId="0" fontId="12" fillId="20" borderId="26" xfId="0" applyFont="1" applyFill="1" applyBorder="1"/>
    <xf numFmtId="44" fontId="0" fillId="20" borderId="24" xfId="4" applyFont="1" applyFill="1" applyBorder="1"/>
    <xf numFmtId="0" fontId="14" fillId="4" borderId="43" xfId="0" applyFont="1" applyFill="1" applyBorder="1" applyProtection="1"/>
    <xf numFmtId="14" fontId="14" fillId="4" borderId="43" xfId="0" applyNumberFormat="1" applyFont="1" applyFill="1" applyBorder="1" applyProtection="1"/>
    <xf numFmtId="0" fontId="14" fillId="4" borderId="0" xfId="0" applyFont="1" applyFill="1" applyAlignment="1" applyProtection="1">
      <alignment horizontal="center" vertical="center" wrapText="1"/>
      <protection locked="0"/>
    </xf>
    <xf numFmtId="0" fontId="55" fillId="20" borderId="39" xfId="0" applyFont="1" applyFill="1" applyBorder="1" applyAlignment="1">
      <alignment horizontal="left" vertical="center"/>
    </xf>
    <xf numFmtId="0" fontId="56" fillId="20" borderId="0" xfId="0" applyFont="1" applyFill="1" applyProtection="1"/>
    <xf numFmtId="0" fontId="56" fillId="20" borderId="0" xfId="0" applyFont="1" applyFill="1" applyAlignment="1" applyProtection="1">
      <alignment horizontal="right"/>
    </xf>
    <xf numFmtId="0" fontId="0" fillId="3" borderId="0" xfId="0" applyFill="1"/>
    <xf numFmtId="0" fontId="56" fillId="4" borderId="43" xfId="0" applyFont="1" applyFill="1" applyBorder="1" applyProtection="1"/>
    <xf numFmtId="0" fontId="41" fillId="17" borderId="29" xfId="0" applyFont="1" applyFill="1" applyBorder="1" applyAlignment="1" applyProtection="1">
      <alignment horizontal="center" vertical="center" wrapText="1"/>
      <protection hidden="1"/>
    </xf>
    <xf numFmtId="0" fontId="41" fillId="17" borderId="19" xfId="0" applyFont="1" applyFill="1" applyBorder="1" applyAlignment="1" applyProtection="1">
      <alignment horizontal="center" vertical="center" wrapText="1"/>
      <protection hidden="1"/>
    </xf>
    <xf numFmtId="0" fontId="18" fillId="13" borderId="9" xfId="0" applyFont="1" applyFill="1" applyBorder="1" applyAlignment="1" applyProtection="1">
      <alignment horizontal="center" vertical="center" wrapText="1"/>
      <protection hidden="1"/>
    </xf>
    <xf numFmtId="0" fontId="18" fillId="13" borderId="12" xfId="0" applyFont="1" applyFill="1" applyBorder="1" applyAlignment="1" applyProtection="1">
      <alignment horizontal="center" vertical="center" wrapText="1"/>
      <protection hidden="1"/>
    </xf>
    <xf numFmtId="0" fontId="33" fillId="11" borderId="7" xfId="0" applyFont="1" applyFill="1" applyBorder="1" applyAlignment="1" applyProtection="1">
      <alignment horizontal="center" vertical="center" wrapText="1"/>
      <protection hidden="1"/>
    </xf>
    <xf numFmtId="0" fontId="9" fillId="2" borderId="13" xfId="0" applyFont="1" applyFill="1" applyBorder="1" applyAlignment="1" applyProtection="1">
      <alignment horizontal="center" vertical="center"/>
      <protection hidden="1"/>
    </xf>
    <xf numFmtId="0" fontId="9" fillId="2" borderId="11" xfId="0" applyFont="1" applyFill="1" applyBorder="1" applyAlignment="1" applyProtection="1">
      <alignment horizontal="center" vertical="center"/>
      <protection hidden="1"/>
    </xf>
    <xf numFmtId="0" fontId="9" fillId="2" borderId="14" xfId="0" applyFont="1" applyFill="1" applyBorder="1" applyAlignment="1" applyProtection="1">
      <alignment horizontal="center" vertical="center"/>
      <protection hidden="1"/>
    </xf>
    <xf numFmtId="0" fontId="17" fillId="13" borderId="46" xfId="0" applyFont="1" applyFill="1" applyBorder="1" applyAlignment="1" applyProtection="1">
      <alignment horizontal="center" vertical="center" wrapText="1"/>
      <protection hidden="1"/>
    </xf>
    <xf numFmtId="0" fontId="17" fillId="13" borderId="31" xfId="0" applyFont="1" applyFill="1" applyBorder="1" applyAlignment="1" applyProtection="1">
      <alignment horizontal="center" vertical="center" wrapText="1"/>
      <protection hidden="1"/>
    </xf>
    <xf numFmtId="0" fontId="17" fillId="13" borderId="41" xfId="0" applyFont="1" applyFill="1" applyBorder="1" applyAlignment="1" applyProtection="1">
      <alignment horizontal="center" vertical="center" wrapText="1"/>
      <protection hidden="1"/>
    </xf>
    <xf numFmtId="0" fontId="42" fillId="7" borderId="49" xfId="0" applyFont="1" applyFill="1" applyBorder="1" applyAlignment="1" applyProtection="1">
      <alignment horizontal="center" vertical="center" wrapText="1"/>
      <protection hidden="1"/>
    </xf>
    <xf numFmtId="0" fontId="42" fillId="7" borderId="33" xfId="0" applyFont="1" applyFill="1" applyBorder="1" applyAlignment="1" applyProtection="1">
      <alignment horizontal="center" vertical="center" wrapText="1"/>
      <protection hidden="1"/>
    </xf>
    <xf numFmtId="0" fontId="27" fillId="7" borderId="24" xfId="0" applyFont="1" applyFill="1" applyBorder="1" applyAlignment="1" applyProtection="1">
      <alignment horizontal="center" vertical="center" wrapText="1"/>
      <protection hidden="1"/>
    </xf>
    <xf numFmtId="0" fontId="27" fillId="7" borderId="37" xfId="0" applyFont="1" applyFill="1" applyBorder="1" applyAlignment="1" applyProtection="1">
      <alignment horizontal="center" vertical="center" wrapText="1"/>
      <protection hidden="1"/>
    </xf>
    <xf numFmtId="0" fontId="18" fillId="7" borderId="24" xfId="0" applyFont="1" applyFill="1" applyBorder="1" applyAlignment="1" applyProtection="1">
      <alignment horizontal="center" vertical="center" wrapText="1"/>
      <protection hidden="1"/>
    </xf>
    <xf numFmtId="0" fontId="18" fillId="7" borderId="37" xfId="0" applyFont="1" applyFill="1" applyBorder="1" applyAlignment="1" applyProtection="1">
      <alignment horizontal="center" vertical="center" wrapText="1"/>
      <protection hidden="1"/>
    </xf>
    <xf numFmtId="0" fontId="18" fillId="7" borderId="54" xfId="0" applyFont="1" applyFill="1" applyBorder="1" applyAlignment="1" applyProtection="1">
      <alignment horizontal="center" vertical="center"/>
      <protection hidden="1"/>
    </xf>
    <xf numFmtId="0" fontId="18" fillId="7" borderId="55" xfId="0" applyFont="1" applyFill="1" applyBorder="1" applyAlignment="1" applyProtection="1">
      <alignment horizontal="center" vertical="center"/>
      <protection hidden="1"/>
    </xf>
    <xf numFmtId="0" fontId="18" fillId="7" borderId="48" xfId="0" applyFont="1" applyFill="1" applyBorder="1" applyAlignment="1" applyProtection="1">
      <alignment horizontal="center" vertical="center" wrapText="1"/>
      <protection hidden="1"/>
    </xf>
    <xf numFmtId="0" fontId="18" fillId="7" borderId="12" xfId="0" applyFont="1" applyFill="1" applyBorder="1" applyAlignment="1" applyProtection="1">
      <alignment horizontal="center" vertical="center" wrapText="1"/>
      <protection hidden="1"/>
    </xf>
    <xf numFmtId="0" fontId="5" fillId="4" borderId="24" xfId="0" applyFont="1" applyFill="1" applyBorder="1" applyAlignment="1" applyProtection="1">
      <alignment horizontal="center" vertical="center"/>
      <protection hidden="1"/>
    </xf>
    <xf numFmtId="0" fontId="6" fillId="15" borderId="24" xfId="0" applyFont="1" applyFill="1" applyBorder="1" applyAlignment="1" applyProtection="1">
      <alignment horizontal="center" vertical="center" wrapText="1"/>
      <protection hidden="1"/>
    </xf>
    <xf numFmtId="0" fontId="6" fillId="15" borderId="37" xfId="0" applyFont="1" applyFill="1" applyBorder="1" applyAlignment="1" applyProtection="1">
      <alignment horizontal="center" vertical="center" wrapText="1"/>
      <protection hidden="1"/>
    </xf>
    <xf numFmtId="0" fontId="5" fillId="6" borderId="38" xfId="0" applyFont="1" applyFill="1" applyBorder="1" applyAlignment="1" applyProtection="1">
      <alignment horizontal="center" vertical="center" wrapText="1"/>
      <protection locked="0"/>
    </xf>
    <xf numFmtId="0" fontId="5" fillId="6" borderId="39" xfId="0" applyFont="1" applyFill="1" applyBorder="1" applyAlignment="1" applyProtection="1">
      <alignment horizontal="center" vertical="center" wrapText="1"/>
      <protection locked="0"/>
    </xf>
    <xf numFmtId="0" fontId="5" fillId="6" borderId="52" xfId="0" applyFont="1" applyFill="1" applyBorder="1" applyAlignment="1" applyProtection="1">
      <alignment horizontal="center" vertical="center" wrapText="1"/>
      <protection locked="0"/>
    </xf>
    <xf numFmtId="0" fontId="5" fillId="6" borderId="53" xfId="0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0" fontId="5" fillId="6" borderId="16" xfId="0" applyFont="1" applyFill="1" applyBorder="1" applyAlignment="1" applyProtection="1">
      <alignment horizontal="center" vertical="center" wrapText="1"/>
      <protection locked="0"/>
    </xf>
    <xf numFmtId="0" fontId="1" fillId="5" borderId="24" xfId="0" applyFont="1" applyFill="1" applyBorder="1" applyAlignment="1" applyProtection="1">
      <alignment horizontal="center" vertical="center" wrapText="1"/>
      <protection hidden="1"/>
    </xf>
    <xf numFmtId="0" fontId="1" fillId="5" borderId="37" xfId="0" applyFont="1" applyFill="1" applyBorder="1" applyAlignment="1" applyProtection="1">
      <alignment horizontal="center" vertical="center" wrapText="1"/>
      <protection hidden="1"/>
    </xf>
    <xf numFmtId="0" fontId="5" fillId="6" borderId="24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23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37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34" xfId="0" applyNumberFormat="1" applyFont="1" applyFill="1" applyBorder="1" applyAlignment="1" applyProtection="1">
      <alignment horizontal="center" vertical="center" wrapText="1"/>
      <protection locked="0"/>
    </xf>
    <xf numFmtId="0" fontId="7" fillId="15" borderId="49" xfId="0" applyFont="1" applyFill="1" applyBorder="1" applyAlignment="1" applyProtection="1">
      <alignment horizontal="center" vertical="center" wrapText="1"/>
      <protection locked="0"/>
    </xf>
    <xf numFmtId="0" fontId="7" fillId="15" borderId="24" xfId="0" applyFont="1" applyFill="1" applyBorder="1" applyAlignment="1" applyProtection="1">
      <alignment horizontal="center" vertical="center" wrapText="1"/>
      <protection locked="0"/>
    </xf>
    <xf numFmtId="0" fontId="7" fillId="15" borderId="24" xfId="0" applyFont="1" applyFill="1" applyBorder="1" applyAlignment="1" applyProtection="1">
      <alignment horizontal="center" vertical="center"/>
      <protection locked="0"/>
    </xf>
    <xf numFmtId="0" fontId="7" fillId="15" borderId="23" xfId="0" applyFont="1" applyFill="1" applyBorder="1" applyAlignment="1" applyProtection="1">
      <alignment horizontal="center" vertical="center" wrapText="1"/>
      <protection locked="0"/>
    </xf>
    <xf numFmtId="0" fontId="3" fillId="5" borderId="49" xfId="0" applyFont="1" applyFill="1" applyBorder="1" applyAlignment="1" applyProtection="1">
      <alignment horizontal="center" vertical="center" wrapText="1"/>
      <protection hidden="1"/>
    </xf>
    <xf numFmtId="0" fontId="48" fillId="5" borderId="24" xfId="0" applyFont="1" applyFill="1" applyBorder="1" applyAlignment="1" applyProtection="1">
      <alignment horizontal="center" vertical="center" wrapText="1"/>
      <protection hidden="1"/>
    </xf>
    <xf numFmtId="0" fontId="48" fillId="5" borderId="23" xfId="0" applyFont="1" applyFill="1" applyBorder="1" applyAlignment="1" applyProtection="1">
      <alignment horizontal="center" vertical="center" wrapText="1"/>
      <protection hidden="1"/>
    </xf>
    <xf numFmtId="169" fontId="35" fillId="3" borderId="12" xfId="0" applyNumberFormat="1" applyFont="1" applyFill="1" applyBorder="1" applyAlignment="1" applyProtection="1">
      <alignment horizontal="center" vertical="center"/>
      <protection hidden="1"/>
    </xf>
    <xf numFmtId="0" fontId="1" fillId="2" borderId="8" xfId="0" applyFont="1" applyFill="1" applyBorder="1" applyAlignment="1" applyProtection="1">
      <alignment horizontal="center" vertical="center"/>
      <protection hidden="1"/>
    </xf>
    <xf numFmtId="0" fontId="1" fillId="2" borderId="7" xfId="0" applyFont="1" applyFill="1" applyBorder="1" applyAlignment="1" applyProtection="1">
      <alignment horizontal="center" vertical="center"/>
      <protection hidden="1"/>
    </xf>
    <xf numFmtId="0" fontId="1" fillId="2" borderId="4" xfId="0" applyFont="1" applyFill="1" applyBorder="1" applyAlignment="1" applyProtection="1">
      <alignment horizontal="center" vertical="center"/>
      <protection hidden="1"/>
    </xf>
    <xf numFmtId="0" fontId="6" fillId="6" borderId="8" xfId="0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 applyProtection="1">
      <alignment horizontal="center" vertical="center" wrapText="1"/>
      <protection locked="0"/>
    </xf>
    <xf numFmtId="0" fontId="6" fillId="6" borderId="4" xfId="0" applyFont="1" applyFill="1" applyBorder="1" applyAlignment="1" applyProtection="1">
      <alignment horizontal="center" vertical="center" wrapText="1"/>
      <protection locked="0"/>
    </xf>
    <xf numFmtId="0" fontId="11" fillId="4" borderId="2" xfId="0" applyFont="1" applyFill="1" applyBorder="1" applyAlignment="1" applyProtection="1">
      <alignment horizontal="center" vertical="center"/>
      <protection hidden="1"/>
    </xf>
    <xf numFmtId="0" fontId="11" fillId="4" borderId="16" xfId="0" applyFont="1" applyFill="1" applyBorder="1" applyAlignment="1" applyProtection="1">
      <alignment horizontal="center" vertical="center"/>
      <protection hidden="1"/>
    </xf>
    <xf numFmtId="0" fontId="12" fillId="2" borderId="13" xfId="0" applyFont="1" applyFill="1" applyBorder="1" applyAlignment="1" applyProtection="1">
      <alignment horizontal="center" vertical="center" wrapText="1"/>
      <protection hidden="1"/>
    </xf>
    <xf numFmtId="0" fontId="12" fillId="2" borderId="14" xfId="0" applyFont="1" applyFill="1" applyBorder="1" applyAlignment="1" applyProtection="1">
      <alignment horizontal="center" vertical="center" wrapText="1"/>
      <protection hidden="1"/>
    </xf>
    <xf numFmtId="0" fontId="12" fillId="2" borderId="1" xfId="0" applyFont="1" applyFill="1" applyBorder="1" applyAlignment="1" applyProtection="1">
      <alignment horizontal="center" vertical="center" wrapText="1"/>
      <protection hidden="1"/>
    </xf>
    <xf numFmtId="0" fontId="12" fillId="2" borderId="15" xfId="0" applyFont="1" applyFill="1" applyBorder="1" applyAlignment="1" applyProtection="1">
      <alignment horizontal="center" vertical="center" wrapText="1"/>
      <protection hidden="1"/>
    </xf>
    <xf numFmtId="0" fontId="12" fillId="2" borderId="17" xfId="0" applyFont="1" applyFill="1" applyBorder="1" applyAlignment="1" applyProtection="1">
      <alignment horizontal="center" vertical="center" wrapText="1"/>
      <protection hidden="1"/>
    </xf>
    <xf numFmtId="0" fontId="12" fillId="2" borderId="16" xfId="0" applyFont="1" applyFill="1" applyBorder="1" applyAlignment="1" applyProtection="1">
      <alignment horizontal="center" vertical="center" wrapText="1"/>
      <protection hidden="1"/>
    </xf>
    <xf numFmtId="0" fontId="0" fillId="4" borderId="11" xfId="0" applyFont="1" applyFill="1" applyBorder="1" applyAlignment="1" applyProtection="1">
      <alignment horizontal="left" vertical="center" wrapText="1"/>
      <protection hidden="1"/>
    </xf>
    <xf numFmtId="0" fontId="0" fillId="4" borderId="42" xfId="0" applyFont="1" applyFill="1" applyBorder="1" applyAlignment="1" applyProtection="1">
      <alignment horizontal="left" vertical="center" wrapText="1"/>
      <protection hidden="1"/>
    </xf>
    <xf numFmtId="0" fontId="0" fillId="4" borderId="50" xfId="0" applyFont="1" applyFill="1" applyBorder="1" applyAlignment="1" applyProtection="1">
      <alignment horizontal="left" vertical="center" wrapText="1"/>
      <protection hidden="1"/>
    </xf>
    <xf numFmtId="0" fontId="0" fillId="6" borderId="25" xfId="0" applyFont="1" applyFill="1" applyBorder="1" applyAlignment="1" applyProtection="1">
      <alignment horizontal="center" vertical="center"/>
      <protection locked="0"/>
    </xf>
    <xf numFmtId="0" fontId="0" fillId="6" borderId="26" xfId="0" applyFont="1" applyFill="1" applyBorder="1" applyAlignment="1" applyProtection="1">
      <alignment horizontal="center" vertical="center"/>
      <protection locked="0"/>
    </xf>
    <xf numFmtId="0" fontId="0" fillId="6" borderId="27" xfId="0" applyFont="1" applyFill="1" applyBorder="1" applyAlignment="1" applyProtection="1">
      <alignment horizontal="center" vertical="center"/>
      <protection locked="0"/>
    </xf>
    <xf numFmtId="0" fontId="47" fillId="6" borderId="25" xfId="3" applyFont="1" applyFill="1" applyBorder="1" applyAlignment="1" applyProtection="1">
      <alignment horizontal="center" wrapText="1"/>
      <protection locked="0"/>
    </xf>
    <xf numFmtId="0" fontId="0" fillId="6" borderId="26" xfId="0" applyFont="1" applyFill="1" applyBorder="1" applyAlignment="1" applyProtection="1">
      <alignment horizontal="center" wrapText="1"/>
      <protection locked="0"/>
    </xf>
    <xf numFmtId="0" fontId="0" fillId="6" borderId="51" xfId="0" applyFont="1" applyFill="1" applyBorder="1" applyAlignment="1" applyProtection="1">
      <alignment horizontal="center" wrapText="1"/>
      <protection locked="0"/>
    </xf>
    <xf numFmtId="0" fontId="36" fillId="7" borderId="9" xfId="0" applyFont="1" applyFill="1" applyBorder="1" applyAlignment="1" applyProtection="1">
      <alignment horizontal="center" vertical="center" wrapText="1"/>
      <protection hidden="1"/>
    </xf>
    <xf numFmtId="0" fontId="36" fillId="7" borderId="12" xfId="0" applyFont="1" applyFill="1" applyBorder="1" applyAlignment="1" applyProtection="1">
      <alignment horizontal="center" vertical="center" wrapText="1"/>
      <protection hidden="1"/>
    </xf>
    <xf numFmtId="0" fontId="36" fillId="2" borderId="9" xfId="0" applyFont="1" applyFill="1" applyBorder="1" applyAlignment="1" applyProtection="1">
      <alignment horizontal="center" vertical="center" wrapText="1"/>
      <protection hidden="1"/>
    </xf>
    <xf numFmtId="0" fontId="36" fillId="2" borderId="12" xfId="0" applyFont="1" applyFill="1" applyBorder="1" applyAlignment="1" applyProtection="1">
      <alignment horizontal="center" vertical="center" wrapText="1"/>
      <protection hidden="1"/>
    </xf>
    <xf numFmtId="0" fontId="12" fillId="9" borderId="7" xfId="0" applyFont="1" applyFill="1" applyBorder="1" applyAlignment="1" applyProtection="1">
      <alignment horizontal="left" vertical="center" wrapText="1"/>
      <protection hidden="1"/>
    </xf>
    <xf numFmtId="0" fontId="12" fillId="9" borderId="4" xfId="0" applyFont="1" applyFill="1" applyBorder="1" applyAlignment="1" applyProtection="1">
      <alignment horizontal="left" vertical="center" wrapText="1"/>
      <protection hidden="1"/>
    </xf>
    <xf numFmtId="0" fontId="12" fillId="3" borderId="7" xfId="0" applyFont="1" applyFill="1" applyBorder="1" applyAlignment="1" applyProtection="1">
      <alignment horizontal="center" vertical="center"/>
      <protection hidden="1"/>
    </xf>
    <xf numFmtId="0" fontId="12" fillId="3" borderId="4" xfId="0" applyFont="1" applyFill="1" applyBorder="1" applyAlignment="1" applyProtection="1">
      <alignment horizontal="center" vertical="center"/>
      <protection hidden="1"/>
    </xf>
    <xf numFmtId="0" fontId="12" fillId="2" borderId="7" xfId="0" applyFont="1" applyFill="1" applyBorder="1" applyAlignment="1" applyProtection="1">
      <alignment horizontal="left" vertical="center"/>
      <protection hidden="1"/>
    </xf>
    <xf numFmtId="0" fontId="12" fillId="2" borderId="4" xfId="0" applyFont="1" applyFill="1" applyBorder="1" applyAlignment="1" applyProtection="1">
      <alignment horizontal="left" vertical="center"/>
      <protection hidden="1"/>
    </xf>
    <xf numFmtId="0" fontId="12" fillId="5" borderId="11" xfId="0" applyFont="1" applyFill="1" applyBorder="1" applyAlignment="1" applyProtection="1">
      <alignment horizontal="center" vertical="center" wrapText="1"/>
      <protection hidden="1"/>
    </xf>
    <xf numFmtId="0" fontId="12" fillId="5" borderId="11" xfId="0" applyFont="1" applyFill="1" applyBorder="1" applyAlignment="1" applyProtection="1">
      <alignment horizontal="center" vertical="center"/>
      <protection hidden="1"/>
    </xf>
    <xf numFmtId="0" fontId="12" fillId="5" borderId="14" xfId="0" applyFont="1" applyFill="1" applyBorder="1" applyAlignment="1" applyProtection="1">
      <alignment horizontal="center" vertical="center"/>
      <protection hidden="1"/>
    </xf>
    <xf numFmtId="0" fontId="12" fillId="5" borderId="2" xfId="0" applyFont="1" applyFill="1" applyBorder="1" applyAlignment="1" applyProtection="1">
      <alignment horizontal="center" vertical="center"/>
      <protection hidden="1"/>
    </xf>
    <xf numFmtId="0" fontId="12" fillId="5" borderId="16" xfId="0" applyFont="1" applyFill="1" applyBorder="1" applyAlignment="1" applyProtection="1">
      <alignment horizontal="center" vertical="center"/>
      <protection hidden="1"/>
    </xf>
    <xf numFmtId="0" fontId="12" fillId="2" borderId="3" xfId="0" applyFont="1" applyFill="1" applyBorder="1" applyAlignment="1" applyProtection="1">
      <alignment horizontal="center" vertical="center" wrapText="1"/>
      <protection hidden="1"/>
    </xf>
    <xf numFmtId="0" fontId="36" fillId="4" borderId="9" xfId="0" applyFont="1" applyFill="1" applyBorder="1" applyAlignment="1" applyProtection="1">
      <alignment horizontal="center" vertical="center" wrapText="1"/>
      <protection locked="0"/>
    </xf>
    <xf numFmtId="0" fontId="36" fillId="4" borderId="18" xfId="0" applyFont="1" applyFill="1" applyBorder="1" applyAlignment="1" applyProtection="1">
      <alignment horizontal="center" vertical="center" wrapText="1"/>
      <protection locked="0"/>
    </xf>
    <xf numFmtId="0" fontId="36" fillId="4" borderId="12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3" fillId="6" borderId="13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7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36" fillId="4" borderId="0" xfId="0" applyFont="1" applyFill="1" applyBorder="1" applyAlignment="1" applyProtection="1">
      <alignment horizontal="left" vertical="center" wrapText="1"/>
      <protection hidden="1"/>
    </xf>
    <xf numFmtId="0" fontId="36" fillId="4" borderId="2" xfId="0" applyFont="1" applyFill="1" applyBorder="1" applyAlignment="1" applyProtection="1">
      <alignment horizontal="left" vertical="center" wrapText="1"/>
      <protection hidden="1"/>
    </xf>
    <xf numFmtId="0" fontId="3" fillId="3" borderId="7" xfId="0" applyFont="1" applyFill="1" applyBorder="1" applyAlignment="1" applyProtection="1">
      <alignment horizontal="left" vertical="center"/>
      <protection hidden="1"/>
    </xf>
    <xf numFmtId="0" fontId="3" fillId="3" borderId="4" xfId="0" applyFont="1" applyFill="1" applyBorder="1" applyAlignment="1" applyProtection="1">
      <alignment horizontal="left" vertical="center"/>
      <protection hidden="1"/>
    </xf>
    <xf numFmtId="168" fontId="3" fillId="3" borderId="8" xfId="0" applyNumberFormat="1" applyFont="1" applyFill="1" applyBorder="1" applyAlignment="1" applyProtection="1">
      <alignment horizontal="center" vertical="center"/>
      <protection hidden="1"/>
    </xf>
    <xf numFmtId="168" fontId="3" fillId="3" borderId="4" xfId="0" applyNumberFormat="1" applyFont="1" applyFill="1" applyBorder="1" applyAlignment="1" applyProtection="1">
      <alignment horizontal="center" vertical="center"/>
      <protection hidden="1"/>
    </xf>
    <xf numFmtId="0" fontId="3" fillId="5" borderId="17" xfId="0" applyFont="1" applyFill="1" applyBorder="1" applyAlignment="1" applyProtection="1">
      <alignment horizontal="center" vertical="center"/>
      <protection hidden="1"/>
    </xf>
    <xf numFmtId="0" fontId="3" fillId="5" borderId="2" xfId="0" applyFont="1" applyFill="1" applyBorder="1" applyAlignment="1" applyProtection="1">
      <alignment horizontal="center" vertical="center"/>
      <protection hidden="1"/>
    </xf>
    <xf numFmtId="0" fontId="3" fillId="5" borderId="16" xfId="0" applyFont="1" applyFill="1" applyBorder="1" applyAlignment="1" applyProtection="1">
      <alignment horizontal="center" vertical="center"/>
      <protection hidden="1"/>
    </xf>
    <xf numFmtId="168" fontId="3" fillId="3" borderId="12" xfId="0" applyNumberFormat="1" applyFont="1" applyFill="1" applyBorder="1" applyAlignment="1" applyProtection="1">
      <alignment horizontal="center" vertical="center"/>
      <protection hidden="1"/>
    </xf>
    <xf numFmtId="0" fontId="3" fillId="6" borderId="3" xfId="0" applyFont="1" applyFill="1" applyBorder="1" applyAlignment="1" applyProtection="1">
      <alignment horizontal="center" vertical="center" wrapText="1"/>
      <protection locked="0"/>
    </xf>
    <xf numFmtId="0" fontId="0" fillId="4" borderId="7" xfId="0" applyFont="1" applyFill="1" applyBorder="1" applyAlignment="1" applyProtection="1">
      <alignment horizontal="left" vertical="center" wrapText="1"/>
      <protection hidden="1"/>
    </xf>
    <xf numFmtId="0" fontId="0" fillId="4" borderId="4" xfId="0" applyFont="1" applyFill="1" applyBorder="1" applyAlignment="1" applyProtection="1">
      <alignment horizontal="left" vertical="center" wrapText="1"/>
      <protection hidden="1"/>
    </xf>
    <xf numFmtId="0" fontId="0" fillId="10" borderId="3" xfId="0" applyFont="1" applyFill="1" applyBorder="1" applyAlignment="1" applyProtection="1">
      <alignment horizontal="center" vertical="center" wrapText="1"/>
      <protection locked="0"/>
    </xf>
    <xf numFmtId="0" fontId="0" fillId="10" borderId="3" xfId="0" applyFont="1" applyFill="1" applyBorder="1" applyAlignment="1" applyProtection="1">
      <alignment horizontal="center" vertical="center"/>
      <protection locked="0"/>
    </xf>
    <xf numFmtId="0" fontId="13" fillId="4" borderId="31" xfId="0" applyFont="1" applyFill="1" applyBorder="1" applyAlignment="1" applyProtection="1">
      <alignment horizontal="center" vertical="top"/>
      <protection hidden="1"/>
    </xf>
    <xf numFmtId="0" fontId="35" fillId="4" borderId="11" xfId="0" applyFont="1" applyFill="1" applyBorder="1" applyAlignment="1" applyProtection="1">
      <alignment horizontal="center" vertical="center"/>
      <protection hidden="1"/>
    </xf>
    <xf numFmtId="0" fontId="35" fillId="4" borderId="14" xfId="0" applyFont="1" applyFill="1" applyBorder="1" applyAlignment="1" applyProtection="1">
      <alignment horizontal="center" vertical="center"/>
      <protection hidden="1"/>
    </xf>
    <xf numFmtId="0" fontId="35" fillId="6" borderId="8" xfId="0" applyFont="1" applyFill="1" applyBorder="1" applyAlignment="1" applyProtection="1">
      <alignment horizontal="center" vertical="center" wrapText="1"/>
      <protection locked="0"/>
    </xf>
    <xf numFmtId="0" fontId="35" fillId="6" borderId="7" xfId="0" applyFont="1" applyFill="1" applyBorder="1" applyAlignment="1" applyProtection="1">
      <alignment horizontal="center" vertical="center" wrapText="1"/>
      <protection locked="0"/>
    </xf>
    <xf numFmtId="0" fontId="35" fillId="6" borderId="4" xfId="0" applyFont="1" applyFill="1" applyBorder="1" applyAlignment="1" applyProtection="1">
      <alignment horizontal="center" vertical="center" wrapText="1"/>
      <protection locked="0"/>
    </xf>
    <xf numFmtId="0" fontId="13" fillId="6" borderId="8" xfId="0" applyFont="1" applyFill="1" applyBorder="1" applyAlignment="1" applyProtection="1">
      <alignment horizontal="center" vertical="center" wrapText="1"/>
      <protection locked="0"/>
    </xf>
    <xf numFmtId="0" fontId="13" fillId="6" borderId="4" xfId="0" applyFont="1" applyFill="1" applyBorder="1" applyAlignment="1" applyProtection="1">
      <alignment horizontal="center" vertical="center" wrapText="1"/>
      <protection locked="0"/>
    </xf>
    <xf numFmtId="0" fontId="35" fillId="3" borderId="16" xfId="0" applyFont="1" applyFill="1" applyBorder="1" applyAlignment="1" applyProtection="1">
      <alignment horizontal="left" vertical="center"/>
      <protection hidden="1"/>
    </xf>
    <xf numFmtId="0" fontId="35" fillId="3" borderId="3" xfId="0" applyFont="1" applyFill="1" applyBorder="1" applyAlignment="1" applyProtection="1">
      <alignment horizontal="left" vertical="center"/>
      <protection hidden="1"/>
    </xf>
    <xf numFmtId="0" fontId="13" fillId="16" borderId="17" xfId="0" applyFont="1" applyFill="1" applyBorder="1" applyAlignment="1" applyProtection="1">
      <alignment horizontal="left" vertical="center" wrapText="1"/>
      <protection hidden="1"/>
    </xf>
    <xf numFmtId="0" fontId="13" fillId="16" borderId="2" xfId="0" applyFont="1" applyFill="1" applyBorder="1" applyAlignment="1" applyProtection="1">
      <alignment horizontal="left" vertical="center" wrapText="1"/>
      <protection hidden="1"/>
    </xf>
    <xf numFmtId="0" fontId="13" fillId="16" borderId="16" xfId="0" applyFont="1" applyFill="1" applyBorder="1" applyAlignment="1" applyProtection="1">
      <alignment horizontal="left" vertical="center" wrapText="1"/>
      <protection hidden="1"/>
    </xf>
    <xf numFmtId="0" fontId="35" fillId="5" borderId="7" xfId="0" applyFont="1" applyFill="1" applyBorder="1" applyAlignment="1" applyProtection="1">
      <alignment horizontal="center" vertical="center"/>
      <protection hidden="1"/>
    </xf>
    <xf numFmtId="0" fontId="35" fillId="5" borderId="4" xfId="0" applyFont="1" applyFill="1" applyBorder="1" applyAlignment="1" applyProtection="1">
      <alignment horizontal="center" vertical="center"/>
      <protection hidden="1"/>
    </xf>
    <xf numFmtId="0" fontId="35" fillId="7" borderId="13" xfId="0" applyFont="1" applyFill="1" applyBorder="1" applyAlignment="1" applyProtection="1">
      <alignment horizontal="center" vertical="center" wrapText="1"/>
      <protection hidden="1"/>
    </xf>
    <xf numFmtId="0" fontId="35" fillId="7" borderId="14" xfId="0" applyFont="1" applyFill="1" applyBorder="1" applyAlignment="1" applyProtection="1">
      <alignment horizontal="center" vertical="center" wrapText="1"/>
      <protection hidden="1"/>
    </xf>
    <xf numFmtId="0" fontId="12" fillId="4" borderId="7" xfId="0" applyFont="1" applyFill="1" applyBorder="1" applyAlignment="1" applyProtection="1">
      <alignment horizontal="left" vertical="center"/>
      <protection hidden="1"/>
    </xf>
    <xf numFmtId="0" fontId="12" fillId="4" borderId="4" xfId="0" applyFont="1" applyFill="1" applyBorder="1" applyAlignment="1" applyProtection="1">
      <alignment horizontal="left" vertical="center"/>
      <protection hidden="1"/>
    </xf>
    <xf numFmtId="0" fontId="3" fillId="6" borderId="7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NumberFormat="1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Border="1" applyAlignment="1" applyProtection="1">
      <alignment horizontal="center" vertical="center" wrapText="1"/>
      <protection hidden="1"/>
    </xf>
    <xf numFmtId="0" fontId="37" fillId="4" borderId="7" xfId="0" applyFont="1" applyFill="1" applyBorder="1" applyAlignment="1" applyProtection="1">
      <alignment horizontal="left" vertical="center"/>
      <protection hidden="1"/>
    </xf>
    <xf numFmtId="0" fontId="37" fillId="4" borderId="2" xfId="0" applyFont="1" applyFill="1" applyBorder="1" applyAlignment="1" applyProtection="1">
      <alignment horizontal="left" vertical="center"/>
      <protection hidden="1"/>
    </xf>
    <xf numFmtId="0" fontId="37" fillId="4" borderId="4" xfId="0" applyFont="1" applyFill="1" applyBorder="1" applyAlignment="1" applyProtection="1">
      <alignment horizontal="left" vertical="center"/>
      <protection hidden="1"/>
    </xf>
    <xf numFmtId="0" fontId="3" fillId="5" borderId="7" xfId="0" applyFont="1" applyFill="1" applyBorder="1" applyAlignment="1" applyProtection="1">
      <alignment horizontal="center" vertical="center"/>
      <protection hidden="1"/>
    </xf>
    <xf numFmtId="0" fontId="3" fillId="5" borderId="4" xfId="0" applyFont="1" applyFill="1" applyBorder="1" applyAlignment="1" applyProtection="1">
      <alignment horizontal="center" vertical="center"/>
      <protection hidden="1"/>
    </xf>
    <xf numFmtId="0" fontId="35" fillId="7" borderId="8" xfId="0" applyFont="1" applyFill="1" applyBorder="1" applyAlignment="1" applyProtection="1">
      <alignment horizontal="center" vertical="center" wrapText="1"/>
      <protection hidden="1"/>
    </xf>
    <xf numFmtId="0" fontId="35" fillId="7" borderId="4" xfId="0" applyFont="1" applyFill="1" applyBorder="1" applyAlignment="1" applyProtection="1">
      <alignment horizontal="center" vertical="center" wrapText="1"/>
      <protection hidden="1"/>
    </xf>
    <xf numFmtId="0" fontId="36" fillId="4" borderId="11" xfId="0" applyFont="1" applyFill="1" applyBorder="1" applyAlignment="1" applyProtection="1">
      <alignment horizontal="left" vertical="center"/>
      <protection hidden="1"/>
    </xf>
    <xf numFmtId="0" fontId="36" fillId="4" borderId="14" xfId="0" applyFont="1" applyFill="1" applyBorder="1" applyAlignment="1" applyProtection="1">
      <alignment horizontal="left" vertical="center"/>
      <protection hidden="1"/>
    </xf>
    <xf numFmtId="0" fontId="36" fillId="0" borderId="9" xfId="0" applyFont="1" applyFill="1" applyBorder="1" applyAlignment="1" applyProtection="1">
      <alignment horizontal="center" vertical="center" wrapText="1"/>
      <protection hidden="1"/>
    </xf>
    <xf numFmtId="0" fontId="36" fillId="0" borderId="18" xfId="0" applyFont="1" applyFill="1" applyBorder="1" applyAlignment="1" applyProtection="1">
      <alignment horizontal="center" vertical="center" wrapText="1"/>
      <protection hidden="1"/>
    </xf>
    <xf numFmtId="0" fontId="36" fillId="0" borderId="12" xfId="0" applyFont="1" applyFill="1" applyBorder="1" applyAlignment="1" applyProtection="1">
      <alignment horizontal="center" vertical="center" wrapText="1"/>
      <protection hidden="1"/>
    </xf>
    <xf numFmtId="0" fontId="4" fillId="8" borderId="8" xfId="0" applyFont="1" applyFill="1" applyBorder="1" applyAlignment="1" applyProtection="1">
      <alignment horizontal="center" vertical="center" wrapText="1"/>
      <protection hidden="1"/>
    </xf>
    <xf numFmtId="0" fontId="4" fillId="8" borderId="7" xfId="0" applyFont="1" applyFill="1" applyBorder="1" applyAlignment="1" applyProtection="1">
      <alignment horizontal="center" vertical="center" wrapText="1"/>
      <protection hidden="1"/>
    </xf>
    <xf numFmtId="0" fontId="6" fillId="4" borderId="25" xfId="0" applyFont="1" applyFill="1" applyBorder="1" applyAlignment="1" applyProtection="1">
      <alignment horizontal="center" vertical="center" wrapText="1"/>
      <protection hidden="1"/>
    </xf>
    <xf numFmtId="0" fontId="6" fillId="4" borderId="26" xfId="0" applyFont="1" applyFill="1" applyBorder="1" applyAlignment="1" applyProtection="1">
      <alignment horizontal="center" vertical="center" wrapText="1"/>
      <protection hidden="1"/>
    </xf>
    <xf numFmtId="0" fontId="6" fillId="4" borderId="27" xfId="0" applyFont="1" applyFill="1" applyBorder="1" applyAlignment="1" applyProtection="1">
      <alignment horizontal="center" vertical="center" wrapText="1"/>
      <protection hidden="1"/>
    </xf>
    <xf numFmtId="0" fontId="6" fillId="4" borderId="24" xfId="0" applyFont="1" applyFill="1" applyBorder="1" applyAlignment="1" applyProtection="1">
      <alignment horizontal="center" vertical="center" wrapText="1"/>
      <protection hidden="1"/>
    </xf>
    <xf numFmtId="0" fontId="49" fillId="4" borderId="8" xfId="0" applyFont="1" applyFill="1" applyBorder="1" applyAlignment="1" applyProtection="1">
      <alignment horizontal="center" vertical="center" wrapText="1"/>
      <protection hidden="1"/>
    </xf>
    <xf numFmtId="0" fontId="49" fillId="4" borderId="4" xfId="0" applyFont="1" applyFill="1" applyBorder="1" applyAlignment="1" applyProtection="1">
      <alignment horizontal="center" vertical="center" wrapText="1"/>
      <protection hidden="1"/>
    </xf>
    <xf numFmtId="0" fontId="35" fillId="3" borderId="8" xfId="0" applyFont="1" applyFill="1" applyBorder="1" applyAlignment="1" applyProtection="1">
      <alignment horizontal="left" vertical="center"/>
      <protection hidden="1"/>
    </xf>
    <xf numFmtId="0" fontId="35" fillId="3" borderId="7" xfId="0" applyFont="1" applyFill="1" applyBorder="1" applyAlignment="1" applyProtection="1">
      <alignment horizontal="left" vertical="center"/>
      <protection hidden="1"/>
    </xf>
    <xf numFmtId="0" fontId="35" fillId="3" borderId="4" xfId="0" applyFont="1" applyFill="1" applyBorder="1" applyAlignment="1" applyProtection="1">
      <alignment horizontal="left" vertical="center"/>
      <protection hidden="1"/>
    </xf>
    <xf numFmtId="0" fontId="12" fillId="8" borderId="19" xfId="0" applyFont="1" applyFill="1" applyBorder="1" applyAlignment="1" applyProtection="1">
      <alignment horizontal="center" vertical="center" wrapText="1"/>
      <protection hidden="1"/>
    </xf>
    <xf numFmtId="0" fontId="5" fillId="6" borderId="8" xfId="0" applyFont="1" applyFill="1" applyBorder="1" applyAlignment="1" applyProtection="1">
      <alignment horizontal="center" vertical="center" wrapText="1"/>
      <protection locked="0"/>
    </xf>
    <xf numFmtId="0" fontId="5" fillId="6" borderId="7" xfId="0" applyFont="1" applyFill="1" applyBorder="1" applyAlignment="1" applyProtection="1">
      <alignment horizontal="center" vertical="center" wrapText="1"/>
      <protection locked="0"/>
    </xf>
    <xf numFmtId="0" fontId="5" fillId="6" borderId="4" xfId="0" applyFont="1" applyFill="1" applyBorder="1" applyAlignment="1" applyProtection="1">
      <alignment horizontal="center" vertical="center" wrapText="1"/>
      <protection locked="0"/>
    </xf>
    <xf numFmtId="0" fontId="4" fillId="6" borderId="8" xfId="0" applyFont="1" applyFill="1" applyBorder="1" applyAlignment="1" applyProtection="1">
      <alignment horizontal="center" vertical="center" wrapText="1"/>
      <protection locked="0"/>
    </xf>
    <xf numFmtId="0" fontId="4" fillId="6" borderId="7" xfId="0" applyFont="1" applyFill="1" applyBorder="1" applyAlignment="1" applyProtection="1">
      <alignment horizontal="center" vertical="center" wrapText="1"/>
      <protection locked="0"/>
    </xf>
    <xf numFmtId="0" fontId="4" fillId="6" borderId="4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left" vertical="center"/>
      <protection hidden="1"/>
    </xf>
    <xf numFmtId="168" fontId="3" fillId="3" borderId="3" xfId="0" applyNumberFormat="1" applyFont="1" applyFill="1" applyBorder="1" applyAlignment="1" applyProtection="1">
      <alignment horizontal="center" vertical="center"/>
      <protection hidden="1"/>
    </xf>
    <xf numFmtId="0" fontId="3" fillId="8" borderId="2" xfId="0" applyFont="1" applyFill="1" applyBorder="1" applyAlignment="1" applyProtection="1">
      <alignment horizontal="center" vertical="center" wrapText="1"/>
      <protection hidden="1"/>
    </xf>
    <xf numFmtId="0" fontId="3" fillId="8" borderId="7" xfId="0" applyFont="1" applyFill="1" applyBorder="1" applyAlignment="1" applyProtection="1">
      <alignment horizontal="center" vertical="center" wrapText="1"/>
      <protection hidden="1"/>
    </xf>
    <xf numFmtId="0" fontId="3" fillId="8" borderId="4" xfId="0" applyFont="1" applyFill="1" applyBorder="1" applyAlignment="1" applyProtection="1">
      <alignment horizontal="center" vertical="center" wrapText="1"/>
      <protection hidden="1"/>
    </xf>
    <xf numFmtId="0" fontId="11" fillId="4" borderId="8" xfId="0" applyFont="1" applyFill="1" applyBorder="1" applyAlignment="1" applyProtection="1">
      <alignment horizontal="left" vertical="center"/>
      <protection hidden="1"/>
    </xf>
    <xf numFmtId="0" fontId="11" fillId="4" borderId="7" xfId="0" applyFont="1" applyFill="1" applyBorder="1" applyAlignment="1" applyProtection="1">
      <alignment horizontal="left" vertical="center"/>
      <protection hidden="1"/>
    </xf>
    <xf numFmtId="0" fontId="11" fillId="4" borderId="4" xfId="0" applyFont="1" applyFill="1" applyBorder="1" applyAlignment="1" applyProtection="1">
      <alignment horizontal="left" vertical="center"/>
      <protection hidden="1"/>
    </xf>
    <xf numFmtId="0" fontId="3" fillId="5" borderId="8" xfId="0" applyFont="1" applyFill="1" applyBorder="1" applyAlignment="1" applyProtection="1">
      <alignment horizontal="center" vertical="center"/>
      <protection hidden="1"/>
    </xf>
    <xf numFmtId="0" fontId="52" fillId="4" borderId="0" xfId="0" applyFont="1" applyFill="1" applyAlignment="1" applyProtection="1">
      <alignment horizontal="left" wrapText="1"/>
      <protection locked="0"/>
    </xf>
    <xf numFmtId="0" fontId="52" fillId="4" borderId="0" xfId="0" applyFont="1" applyFill="1" applyAlignment="1" applyProtection="1">
      <alignment horizontal="left"/>
      <protection locked="0"/>
    </xf>
    <xf numFmtId="167" fontId="31" fillId="4" borderId="0" xfId="0" applyNumberFormat="1" applyFont="1" applyFill="1" applyAlignment="1" applyProtection="1">
      <alignment horizontal="center" vertical="center"/>
      <protection locked="0"/>
    </xf>
    <xf numFmtId="167" fontId="32" fillId="4" borderId="0" xfId="0" applyNumberFormat="1" applyFont="1" applyFill="1" applyAlignment="1" applyProtection="1">
      <alignment horizontal="center"/>
      <protection locked="0"/>
    </xf>
    <xf numFmtId="166" fontId="15" fillId="4" borderId="0" xfId="0" applyNumberFormat="1" applyFont="1" applyFill="1" applyAlignment="1" applyProtection="1">
      <alignment horizontal="center"/>
    </xf>
    <xf numFmtId="0" fontId="17" fillId="4" borderId="2" xfId="0" applyFont="1" applyFill="1" applyBorder="1" applyAlignment="1" applyProtection="1">
      <alignment horizontal="left" vertical="center" wrapText="1"/>
    </xf>
    <xf numFmtId="0" fontId="17" fillId="4" borderId="0" xfId="0" applyFont="1" applyFill="1" applyBorder="1" applyAlignment="1" applyProtection="1">
      <alignment horizontal="center" vertical="center" wrapText="1"/>
      <protection locked="0"/>
    </xf>
    <xf numFmtId="0" fontId="42" fillId="4" borderId="25" xfId="0" applyFont="1" applyFill="1" applyBorder="1" applyAlignment="1" applyProtection="1">
      <alignment horizontal="center" vertical="center" wrapText="1"/>
      <protection locked="0"/>
    </xf>
    <xf numFmtId="0" fontId="42" fillId="4" borderId="26" xfId="0" applyFont="1" applyFill="1" applyBorder="1" applyAlignment="1" applyProtection="1">
      <alignment horizontal="center" vertical="center" wrapText="1"/>
      <protection locked="0"/>
    </xf>
    <xf numFmtId="0" fontId="42" fillId="4" borderId="27" xfId="0" applyFont="1" applyFill="1" applyBorder="1" applyAlignment="1" applyProtection="1">
      <alignment horizontal="center" vertical="center" wrapText="1"/>
      <protection locked="0"/>
    </xf>
    <xf numFmtId="0" fontId="40" fillId="4" borderId="25" xfId="0" applyFont="1" applyFill="1" applyBorder="1" applyAlignment="1" applyProtection="1">
      <alignment horizontal="center"/>
      <protection locked="0"/>
    </xf>
    <xf numFmtId="0" fontId="40" fillId="4" borderId="26" xfId="0" applyFont="1" applyFill="1" applyBorder="1" applyAlignment="1" applyProtection="1">
      <alignment horizontal="center"/>
      <protection locked="0"/>
    </xf>
    <xf numFmtId="0" fontId="40" fillId="4" borderId="27" xfId="0" applyFont="1" applyFill="1" applyBorder="1" applyAlignment="1" applyProtection="1">
      <alignment horizontal="center"/>
      <protection locked="0"/>
    </xf>
  </cellXfs>
  <cellStyles count="19">
    <cellStyle name="Lien hypertexte" xfId="3" builtinId="8"/>
    <cellStyle name="Milliers" xfId="1" builtinId="3"/>
    <cellStyle name="Milliers 2" xfId="5"/>
    <cellStyle name="Monétaire" xfId="4" builtinId="4"/>
    <cellStyle name="Monétaire 10" xfId="6"/>
    <cellStyle name="Monétaire 2" xfId="7"/>
    <cellStyle name="Monétaire 2 2" xfId="8"/>
    <cellStyle name="Monétaire 2 3" xfId="9"/>
    <cellStyle name="Monétaire 3" xfId="10"/>
    <cellStyle name="Monétaire 3 2" xfId="11"/>
    <cellStyle name="Monétaire 4" xfId="12"/>
    <cellStyle name="Monétaire 4 2" xfId="13"/>
    <cellStyle name="Monétaire 5" xfId="14"/>
    <cellStyle name="Monétaire 6" xfId="15"/>
    <cellStyle name="Monétaire 7" xfId="16"/>
    <cellStyle name="Monétaire 8" xfId="17"/>
    <cellStyle name="Monétaire 9" xfId="18"/>
    <cellStyle name="Normal" xfId="0" builtinId="0"/>
    <cellStyle name="Normal 2" xfId="2"/>
  </cellStyles>
  <dxfs count="10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0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 Narrow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ill>
        <patternFill>
          <fgColor rgb="FFFFFF99"/>
        </patternFill>
      </fill>
    </dxf>
    <dxf>
      <fill>
        <patternFill>
          <fgColor theme="0" tint="-0.14996795556505021"/>
          <bgColor theme="0" tint="-0.14996795556505021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border outline="0">
        <top style="thin">
          <color indexed="64"/>
        </top>
      </border>
    </dxf>
    <dxf>
      <fill>
        <patternFill patternType="solid">
          <fgColor indexed="64"/>
          <bgColor theme="3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rebuchet MS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rebuchet MS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protection locked="1" hidden="1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FF99"/>
      <color rgb="FFFFFFCC"/>
      <color rgb="FFCCFFCC"/>
      <color rgb="FFCCFF99"/>
      <color rgb="FFAFE4FF"/>
      <color rgb="FFFEF4EC"/>
      <color rgb="FFFEF9F4"/>
      <color rgb="FFCCCCFF"/>
      <color rgb="FFF9AB6B"/>
      <color rgb="FFF1F5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147</xdr:row>
          <xdr:rowOff>30480</xdr:rowOff>
        </xdr:from>
        <xdr:to>
          <xdr:col>2</xdr:col>
          <xdr:colOff>0</xdr:colOff>
          <xdr:row>148</xdr:row>
          <xdr:rowOff>60960</xdr:rowOff>
        </xdr:to>
        <xdr:sp macro="" textlink="">
          <xdr:nvSpPr>
            <xdr:cNvPr id="138245" name="Check Box 5" hidden="1">
              <a:extLst>
                <a:ext uri="{63B3BB69-23CF-44E3-9099-C40C66FF867C}">
                  <a14:compatExt spid="_x0000_s138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148</xdr:row>
          <xdr:rowOff>30480</xdr:rowOff>
        </xdr:from>
        <xdr:to>
          <xdr:col>2</xdr:col>
          <xdr:colOff>0</xdr:colOff>
          <xdr:row>149</xdr:row>
          <xdr:rowOff>60960</xdr:rowOff>
        </xdr:to>
        <xdr:sp macro="" textlink="">
          <xdr:nvSpPr>
            <xdr:cNvPr id="138246" name="Check Box 6" hidden="1">
              <a:extLst>
                <a:ext uri="{63B3BB69-23CF-44E3-9099-C40C66FF867C}">
                  <a14:compatExt spid="_x0000_s138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149</xdr:row>
          <xdr:rowOff>30480</xdr:rowOff>
        </xdr:from>
        <xdr:to>
          <xdr:col>2</xdr:col>
          <xdr:colOff>0</xdr:colOff>
          <xdr:row>150</xdr:row>
          <xdr:rowOff>60960</xdr:rowOff>
        </xdr:to>
        <xdr:sp macro="" textlink="">
          <xdr:nvSpPr>
            <xdr:cNvPr id="138247" name="Check Box 7" hidden="1">
              <a:extLst>
                <a:ext uri="{63B3BB69-23CF-44E3-9099-C40C66FF867C}">
                  <a14:compatExt spid="_x0000_s138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119061</xdr:colOff>
      <xdr:row>4</xdr:row>
      <xdr:rowOff>273843</xdr:rowOff>
    </xdr:from>
    <xdr:to>
      <xdr:col>18</xdr:col>
      <xdr:colOff>714374</xdr:colOff>
      <xdr:row>9</xdr:row>
      <xdr:rowOff>309562</xdr:rowOff>
    </xdr:to>
    <xdr:sp macro="" textlink="">
      <xdr:nvSpPr>
        <xdr:cNvPr id="2" name="ZoneTexte 1"/>
        <xdr:cNvSpPr txBox="1"/>
      </xdr:nvSpPr>
      <xdr:spPr>
        <a:xfrm>
          <a:off x="17395030" y="3536156"/>
          <a:ext cx="4405313" cy="223837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800" b="1" u="dbl"/>
            <a:t>ATTENTION</a:t>
          </a:r>
          <a:r>
            <a:rPr lang="fr-CA" sz="2000" b="1"/>
            <a:t> </a:t>
          </a:r>
          <a:r>
            <a:rPr lang="fr-CA" sz="2000"/>
            <a:t>: </a:t>
          </a:r>
        </a:p>
        <a:p>
          <a:endParaRPr lang="fr-CA" sz="2000"/>
        </a:p>
        <a:p>
          <a:r>
            <a:rPr lang="fr-CA" sz="2000"/>
            <a:t>LES</a:t>
          </a:r>
          <a:r>
            <a:rPr lang="fr-CA" sz="2000" baseline="0"/>
            <a:t> DONNÉES DUPPLIQUÉES D'UN USAGER SONT SENSIBLES. ELLES DEVRONT ÊTRE UTILISÉES SEULEMENT POUR UN 2E PRESTATAIRE DE SERVICES. </a:t>
          </a:r>
          <a:endParaRPr lang="fr-CA" sz="2000"/>
        </a:p>
      </xdr:txBody>
    </xdr:sp>
    <xdr:clientData/>
  </xdr:twoCellAnchor>
  <xdr:twoCellAnchor>
    <xdr:from>
      <xdr:col>0</xdr:col>
      <xdr:colOff>440532</xdr:colOff>
      <xdr:row>0</xdr:row>
      <xdr:rowOff>142874</xdr:rowOff>
    </xdr:from>
    <xdr:to>
      <xdr:col>4</xdr:col>
      <xdr:colOff>369093</xdr:colOff>
      <xdr:row>0</xdr:row>
      <xdr:rowOff>1440656</xdr:rowOff>
    </xdr:to>
    <xdr:sp macro="[0]!AfficheInscription" textlink="">
      <xdr:nvSpPr>
        <xdr:cNvPr id="3" name="Rectangle à coins arrondis 2"/>
        <xdr:cNvSpPr/>
      </xdr:nvSpPr>
      <xdr:spPr>
        <a:xfrm>
          <a:off x="440532" y="142874"/>
          <a:ext cx="2524124" cy="1297782"/>
        </a:xfrm>
        <a:prstGeom prst="roundRect">
          <a:avLst/>
        </a:prstGeom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/>
            <a:t>INSCRIPTION</a:t>
          </a:r>
          <a:r>
            <a:rPr lang="fr-CA" sz="1600" baseline="0"/>
            <a:t> D'UN USAGER DANS LA BASE DE DONNÉE</a:t>
          </a:r>
          <a:endParaRPr lang="fr-CA" sz="1600"/>
        </a:p>
      </xdr:txBody>
    </xdr:sp>
    <xdr:clientData/>
  </xdr:twoCellAnchor>
  <xdr:twoCellAnchor>
    <xdr:from>
      <xdr:col>13</xdr:col>
      <xdr:colOff>178594</xdr:colOff>
      <xdr:row>2</xdr:row>
      <xdr:rowOff>511969</xdr:rowOff>
    </xdr:from>
    <xdr:to>
      <xdr:col>15</xdr:col>
      <xdr:colOff>345281</xdr:colOff>
      <xdr:row>4</xdr:row>
      <xdr:rowOff>130969</xdr:rowOff>
    </xdr:to>
    <xdr:sp macro="[0]!SupprimerD" textlink="">
      <xdr:nvSpPr>
        <xdr:cNvPr id="4" name="Rectangle à coins arrondis 3"/>
        <xdr:cNvSpPr/>
      </xdr:nvSpPr>
      <xdr:spPr>
        <a:xfrm>
          <a:off x="17454563" y="2738438"/>
          <a:ext cx="1690687" cy="654844"/>
        </a:xfrm>
        <a:prstGeom prst="roundRect">
          <a:avLst/>
        </a:prstGeom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/>
            <a:t>SUPPRIMER</a:t>
          </a:r>
          <a:r>
            <a:rPr lang="fr-CA" sz="1400" baseline="0"/>
            <a:t> UN USAGER </a:t>
          </a:r>
          <a:endParaRPr lang="fr-CA" sz="1400"/>
        </a:p>
      </xdr:txBody>
    </xdr:sp>
    <xdr:clientData/>
  </xdr:twoCellAnchor>
  <xdr:twoCellAnchor>
    <xdr:from>
      <xdr:col>0</xdr:col>
      <xdr:colOff>488156</xdr:colOff>
      <xdr:row>1</xdr:row>
      <xdr:rowOff>71435</xdr:rowOff>
    </xdr:from>
    <xdr:to>
      <xdr:col>4</xdr:col>
      <xdr:colOff>357187</xdr:colOff>
      <xdr:row>2</xdr:row>
      <xdr:rowOff>642936</xdr:rowOff>
    </xdr:to>
    <xdr:sp macro="" textlink="">
      <xdr:nvSpPr>
        <xdr:cNvPr id="5" name="Rectangle à coins arrondis 4"/>
        <xdr:cNvSpPr/>
      </xdr:nvSpPr>
      <xdr:spPr>
        <a:xfrm>
          <a:off x="488156" y="1619248"/>
          <a:ext cx="2464594" cy="1250157"/>
        </a:xfrm>
        <a:prstGeom prst="roundRect">
          <a:avLst/>
        </a:prstGeom>
        <a:solidFill>
          <a:schemeClr val="accent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300" b="1">
              <a:solidFill>
                <a:srgbClr val="FFFF00"/>
              </a:solidFill>
            </a:rPr>
            <a:t>Le</a:t>
          </a:r>
          <a:r>
            <a:rPr lang="fr-CA" sz="1300" b="1" baseline="0">
              <a:solidFill>
                <a:srgbClr val="FFFF00"/>
              </a:solidFill>
            </a:rPr>
            <a:t> numéro de la ligne correspond à l'enregistrement des formulaires éval, priorité, entente ex : ligne 7 correspond au formulaire 1. Éval. </a:t>
          </a:r>
          <a:endParaRPr lang="fr-CA" sz="1300" b="1">
            <a:solidFill>
              <a:srgbClr val="FFFF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Demande" displayName="Demande" ref="B3:C10" totalsRowShown="0" headerRowDxfId="93" dataDxfId="91" headerRowBorderDxfId="92" tableBorderDxfId="90" totalsRowBorderDxfId="89">
  <autoFilter ref="B3:C10"/>
  <tableColumns count="2">
    <tableColumn id="1" name="Demande" dataDxfId="88"/>
    <tableColumn id="2" name="Colonne1" dataDxfId="8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Langue" displayName="Langue" ref="G14:G16" totalsRowShown="0" headerRowDxfId="86" dataDxfId="84" headerRowBorderDxfId="85" tableBorderDxfId="83" totalsRowBorderDxfId="82">
  <autoFilter ref="G14:G16"/>
  <tableColumns count="1">
    <tableColumn id="1" name="Langue" dataDxfId="8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Milieudevie" displayName="Milieudevie" ref="B14:B20" totalsRowShown="0" headerRowDxfId="80" dataDxfId="78" headerRowBorderDxfId="79" tableBorderDxfId="77" totalsRowBorderDxfId="76">
  <autoFilter ref="B14:B20"/>
  <tableColumns count="1">
    <tableColumn id="1" name="Milieu de vie" dataDxfId="75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RLS" displayName="RLS" ref="I14:K29" totalsRowShown="0" headerRowDxfId="74" dataDxfId="72" headerRowBorderDxfId="73" tableBorderDxfId="71" totalsRowBorderDxfId="70">
  <autoFilter ref="I14:K29"/>
  <tableColumns count="3">
    <tableColumn id="1" name="RLS" dataDxfId="69"/>
    <tableColumn id="2" name="Colonne1" dataDxfId="68"/>
    <tableColumn id="3" name="Colonne2" dataDxfId="67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PROINTER" displayName="PROINTER" ref="L14:L24" totalsRowShown="0" headerRowDxfId="66" dataDxfId="64" headerRowBorderDxfId="65" tableBorderDxfId="63" totalsRowBorderDxfId="62">
  <autoFilter ref="L14:L24"/>
  <tableColumns count="1">
    <tableColumn id="1" name="Profil intervention" dataDxfId="61">
      <calculatedColumnFormula>N15&amp;" - "&amp;M15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DECISION" displayName="DECISION" ref="B32:B39" totalsRowShown="0" headerRowDxfId="60" dataDxfId="58" headerRowBorderDxfId="59" tableBorderDxfId="57" totalsRowBorderDxfId="56">
  <autoFilter ref="B32:B39"/>
  <tableColumns count="1">
    <tableColumn id="1" name="Décision" dataDxfId="55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FONDS" displayName="FONDS" ref="G32:H44" totalsRowShown="0" headerRowDxfId="54" dataDxfId="52" headerRowBorderDxfId="53" tableBorderDxfId="51" totalsRowBorderDxfId="50">
  <autoFilter ref="G32:H44"/>
  <tableColumns count="2">
    <tableColumn id="1" name="FONDS" dataDxfId="49"/>
    <tableColumn id="2" name="CODE SECONDAIRE" dataDxfId="48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BASSIN" displayName="BASSIN" ref="I33:I35" totalsRowShown="0" headerRowDxfId="47" dataDxfId="46">
  <autoFilter ref="I33:I35"/>
  <tableColumns count="1">
    <tableColumn id="1" name="BASSIN" dataDxfId="45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RESSOURCES" displayName="RESSOURCES" ref="L28:L115" totalsRowShown="0" headerRowDxfId="44" dataDxfId="42" headerRowBorderDxfId="43" tableBorderDxfId="41">
  <autoFilter ref="L28:L115"/>
  <tableColumns count="1">
    <tableColumn id="1" name="Ressource (dispensataire)" dataDxfId="40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PROFILISO" displayName="PROFILISO" ref="E14:E29" totalsRowShown="0" headerRowDxfId="39" dataDxfId="38">
  <autoFilter ref="E14:E29"/>
  <tableColumns count="1">
    <tableColumn id="1" name="Profil ISO-SMAF" dataDxfId="37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Numéros" displayName="Numéros" ref="G57:G82" totalsRowShown="0" headerRowDxfId="36" dataDxfId="35">
  <autoFilter ref="G57:G82"/>
  <tableColumns count="1">
    <tableColumn id="1" name="Numéros" dataDxfId="34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4" name="Tableau14" displayName="Tableau14" ref="B56:C71" totalsRowShown="0" headerRowDxfId="33" dataDxfId="32">
  <autoFilter ref="B56:C71"/>
  <tableColumns count="2">
    <tableColumn id="1" name="RLSERVICE" dataDxfId="31"/>
    <tableColumn id="2" name="Colonne2" dataDxfId="30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5" name="Tableau15" displayName="Tableau15" ref="P3:P18" totalsRowShown="0" headerRowDxfId="29" dataDxfId="28">
  <autoFilter ref="P3:P18"/>
  <tableColumns count="1">
    <tableColumn id="1" name="État" dataDxfId="27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6" name="Tableau16" displayName="Tableau16" ref="S3:T31" totalsRowShown="0" headerRowDxfId="26" dataDxfId="25">
  <autoFilter ref="S3:T31"/>
  <tableColumns count="2">
    <tableColumn id="1" name="Dispensataire de service (fonds)" dataDxfId="24"/>
    <tableColumn id="2" name="Colonne1" dataDxfId="2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7" name="Tableau17" displayName="Tableau17" ref="V3:V7" totalsRowShown="0" headerRowDxfId="22" dataDxfId="21">
  <autoFilter ref="V3:V7"/>
  <tableColumns count="1">
    <tableColumn id="1" name="TYPE DE DISPENSATAIRE" dataDxfId="20"/>
  </tableColumns>
  <tableStyleInfo name="TableStyleLight2" showFirstColumn="0" showLastColumn="0" showRowStripes="1" showColumnStripes="0"/>
</table>
</file>

<file path=xl/tables/table16.xml><?xml version="1.0" encoding="utf-8"?>
<table xmlns="http://schemas.openxmlformats.org/spreadsheetml/2006/main" id="18" name="Tableau18" displayName="Tableau18" ref="X3:X7" totalsRowShown="0" headerRowDxfId="19" dataDxfId="18">
  <autoFilter ref="X3:X7"/>
  <tableColumns count="1">
    <tableColumn id="1" name="Type" dataDxfId="17"/>
  </tableColumns>
  <tableStyleInfo name="TableStyleLight2" showFirstColumn="0" showLastColumn="0" showRowStripes="1" showColumnStripes="0"/>
</table>
</file>

<file path=xl/tables/table17.xml><?xml version="1.0" encoding="utf-8"?>
<table xmlns="http://schemas.openxmlformats.org/spreadsheetml/2006/main" id="12" name="Tableau12" displayName="Tableau12" ref="B6:M26" totalsRowShown="0" headerRowDxfId="14" dataDxfId="13" tableBorderDxfId="12">
  <autoFilter ref="B6:M26"/>
  <tableColumns count="12">
    <tableColumn id="1" name="Bassin" dataDxfId="11"/>
    <tableColumn id="2" name="RLS" dataDxfId="10"/>
    <tableColumn id="3" name="#" dataDxfId="9"/>
    <tableColumn id="4" name="Nom, Prénom_x000a_de l'usager" dataDxfId="8"/>
    <tableColumn id="5" name="Langue_x000a_" dataDxfId="7"/>
    <tableColumn id="6" name="NAM" dataDxfId="6"/>
    <tableColumn id="7" name="DDN_x000a_" dataDxfId="5"/>
    <tableColumn id="8" name="Type de demande" dataDxfId="4"/>
    <tableColumn id="9" name="Intervenant _x000a_pivot (# poste tél.)" dataDxfId="3"/>
    <tableColumn id="10" name="Profil_x000a_intervention_x000a_(Type de clientèle)" dataDxfId="2"/>
    <tableColumn id="11" name="Profil _x000a_SMAF_x000a_(ISO)" dataDxfId="1"/>
    <tableColumn id="12" name="Date OEMC_x000a_(AAAA-MM-JJ)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2:L223"/>
  <sheetViews>
    <sheetView workbookViewId="0">
      <selection activeCell="G12" sqref="G12"/>
    </sheetView>
  </sheetViews>
  <sheetFormatPr baseColWidth="10" defaultRowHeight="14.4" x14ac:dyDescent="0.3"/>
  <cols>
    <col min="1" max="1" width="6.109375" style="7" customWidth="1"/>
    <col min="2" max="2" width="12.6640625" customWidth="1"/>
    <col min="3" max="3" width="13.109375" customWidth="1"/>
    <col min="4" max="4" width="12.6640625" customWidth="1"/>
    <col min="5" max="5" width="13.5546875" customWidth="1"/>
    <col min="8" max="8" width="14.33203125" customWidth="1"/>
    <col min="9" max="9" width="18.6640625" customWidth="1"/>
    <col min="10" max="10" width="15.109375" customWidth="1"/>
    <col min="11" max="11" width="15.33203125" customWidth="1"/>
    <col min="12" max="12" width="21.6640625" customWidth="1"/>
  </cols>
  <sheetData>
    <row r="2" spans="2:9" ht="18" x14ac:dyDescent="0.35">
      <c r="B2" s="44" t="s">
        <v>126</v>
      </c>
      <c r="C2" s="45"/>
      <c r="D2" s="45"/>
    </row>
    <row r="3" spans="2:9" s="7" customFormat="1" x14ac:dyDescent="0.3"/>
    <row r="4" spans="2:9" s="7" customFormat="1" x14ac:dyDescent="0.3">
      <c r="B4" s="15" t="s">
        <v>309</v>
      </c>
    </row>
    <row r="5" spans="2:9" s="7" customFormat="1" x14ac:dyDescent="0.3">
      <c r="B5" s="7" t="s">
        <v>354</v>
      </c>
    </row>
    <row r="6" spans="2:9" s="7" customFormat="1" x14ac:dyDescent="0.3">
      <c r="B6" s="259" t="s">
        <v>355</v>
      </c>
      <c r="C6" s="259"/>
      <c r="D6" s="259"/>
      <c r="E6" s="259"/>
      <c r="F6" s="259"/>
      <c r="G6" s="259"/>
      <c r="H6" s="259"/>
      <c r="I6" s="259"/>
    </row>
    <row r="7" spans="2:9" s="7" customFormat="1" x14ac:dyDescent="0.3">
      <c r="B7" s="259" t="s">
        <v>356</v>
      </c>
      <c r="C7" s="259"/>
      <c r="D7" s="259"/>
      <c r="E7" s="259"/>
      <c r="F7" s="259"/>
      <c r="G7" s="259"/>
      <c r="H7" s="259"/>
      <c r="I7" s="259"/>
    </row>
    <row r="8" spans="2:9" s="7" customFormat="1" x14ac:dyDescent="0.3">
      <c r="B8" s="7" t="s">
        <v>308</v>
      </c>
    </row>
    <row r="9" spans="2:9" s="7" customFormat="1" ht="15" thickBot="1" x14ac:dyDescent="0.35"/>
    <row r="10" spans="2:9" s="7" customFormat="1" ht="15" thickBot="1" x14ac:dyDescent="0.35">
      <c r="B10" s="39" t="s">
        <v>142</v>
      </c>
      <c r="C10" s="40" t="s">
        <v>143</v>
      </c>
      <c r="D10" s="40" t="s">
        <v>144</v>
      </c>
      <c r="E10" s="40" t="s">
        <v>145</v>
      </c>
    </row>
    <row r="11" spans="2:9" s="7" customFormat="1" ht="16.2" thickBot="1" x14ac:dyDescent="0.35">
      <c r="B11" s="30" t="s">
        <v>32</v>
      </c>
      <c r="C11" s="30" t="s">
        <v>33</v>
      </c>
      <c r="D11" s="30" t="s">
        <v>35</v>
      </c>
      <c r="E11" s="29" t="s">
        <v>110</v>
      </c>
    </row>
    <row r="12" spans="2:9" s="7" customFormat="1" ht="15.6" x14ac:dyDescent="0.3">
      <c r="B12" s="31"/>
      <c r="C12" s="31"/>
      <c r="D12" s="32">
        <v>1</v>
      </c>
      <c r="E12" s="33"/>
    </row>
    <row r="13" spans="2:9" s="7" customFormat="1" ht="15.6" x14ac:dyDescent="0.3">
      <c r="B13" s="10"/>
      <c r="C13" s="10"/>
      <c r="D13" s="107"/>
      <c r="E13" s="108"/>
    </row>
    <row r="14" spans="2:9" s="7" customFormat="1" ht="15.6" x14ac:dyDescent="0.3">
      <c r="B14" s="7" t="s">
        <v>186</v>
      </c>
      <c r="C14" s="10"/>
      <c r="D14" s="107"/>
      <c r="E14" s="108"/>
    </row>
    <row r="15" spans="2:9" s="7" customFormat="1" ht="15.6" x14ac:dyDescent="0.3">
      <c r="B15" s="7" t="s">
        <v>187</v>
      </c>
      <c r="C15" s="10"/>
      <c r="D15" s="107"/>
      <c r="E15" s="108"/>
    </row>
    <row r="16" spans="2:9" s="7" customFormat="1" ht="15.6" x14ac:dyDescent="0.3">
      <c r="B16" s="7" t="s">
        <v>188</v>
      </c>
      <c r="C16" s="10"/>
      <c r="D16" s="107"/>
      <c r="E16" s="108"/>
    </row>
    <row r="17" spans="2:12" s="7" customFormat="1" ht="15" thickBot="1" x14ac:dyDescent="0.35"/>
    <row r="18" spans="2:12" x14ac:dyDescent="0.3">
      <c r="B18" s="39" t="s">
        <v>115</v>
      </c>
      <c r="C18" s="40" t="s">
        <v>116</v>
      </c>
      <c r="D18" s="40" t="s">
        <v>117</v>
      </c>
      <c r="E18" s="40" t="s">
        <v>118</v>
      </c>
      <c r="F18" s="40" t="s">
        <v>119</v>
      </c>
      <c r="G18" s="40" t="s">
        <v>120</v>
      </c>
      <c r="H18" s="40" t="s">
        <v>121</v>
      </c>
      <c r="I18" s="40" t="s">
        <v>122</v>
      </c>
      <c r="J18" s="40" t="s">
        <v>123</v>
      </c>
      <c r="K18" s="40" t="s">
        <v>124</v>
      </c>
      <c r="L18" s="41" t="s">
        <v>125</v>
      </c>
    </row>
    <row r="19" spans="2:12" ht="47.4" thickBot="1" x14ac:dyDescent="0.35">
      <c r="B19" s="35" t="s">
        <v>111</v>
      </c>
      <c r="C19" s="36" t="s">
        <v>46</v>
      </c>
      <c r="D19" s="37" t="s">
        <v>248</v>
      </c>
      <c r="E19" s="37" t="s">
        <v>72</v>
      </c>
      <c r="F19" s="36" t="s">
        <v>1</v>
      </c>
      <c r="G19" s="37" t="s">
        <v>80</v>
      </c>
      <c r="H19" s="37" t="s">
        <v>41</v>
      </c>
      <c r="I19" s="36" t="s">
        <v>39</v>
      </c>
      <c r="J19" s="37" t="s">
        <v>40</v>
      </c>
      <c r="K19" s="37" t="s">
        <v>98</v>
      </c>
      <c r="L19" s="38" t="s">
        <v>99</v>
      </c>
    </row>
    <row r="20" spans="2:12" s="43" customFormat="1" ht="15.6" x14ac:dyDescent="0.3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2:12" x14ac:dyDescent="0.3">
      <c r="B21" t="s">
        <v>114</v>
      </c>
    </row>
    <row r="22" spans="2:12" x14ac:dyDescent="0.3">
      <c r="B22" t="s">
        <v>127</v>
      </c>
    </row>
    <row r="23" spans="2:12" ht="15" thickBot="1" x14ac:dyDescent="0.35"/>
    <row r="24" spans="2:12" s="7" customFormat="1" x14ac:dyDescent="0.3">
      <c r="B24" s="39" t="s">
        <v>128</v>
      </c>
      <c r="C24" s="40" t="s">
        <v>129</v>
      </c>
      <c r="D24" s="40" t="s">
        <v>130</v>
      </c>
      <c r="E24" s="39" t="s">
        <v>131</v>
      </c>
      <c r="F24" s="39" t="s">
        <v>132</v>
      </c>
    </row>
    <row r="25" spans="2:12" s="7" customFormat="1" ht="25.5" customHeight="1" x14ac:dyDescent="0.3">
      <c r="B25" s="261" t="s">
        <v>93</v>
      </c>
      <c r="C25" s="262"/>
      <c r="D25" s="262"/>
      <c r="E25" s="262"/>
      <c r="F25" s="262"/>
    </row>
    <row r="26" spans="2:12" s="7" customFormat="1" ht="27" customHeight="1" x14ac:dyDescent="0.3">
      <c r="B26" s="272" t="s">
        <v>206</v>
      </c>
      <c r="C26" s="274" t="s">
        <v>222</v>
      </c>
      <c r="D26" s="276" t="s">
        <v>252</v>
      </c>
      <c r="E26" s="278" t="s">
        <v>43</v>
      </c>
      <c r="F26" s="280" t="s">
        <v>44</v>
      </c>
    </row>
    <row r="27" spans="2:12" s="7" customFormat="1" ht="50.25" customHeight="1" thickBot="1" x14ac:dyDescent="0.35">
      <c r="B27" s="273"/>
      <c r="C27" s="275"/>
      <c r="D27" s="277"/>
      <c r="E27" s="279"/>
      <c r="F27" s="281"/>
    </row>
    <row r="28" spans="2:12" s="7" customFormat="1" ht="18" x14ac:dyDescent="0.3">
      <c r="B28" s="112"/>
      <c r="C28" s="113"/>
      <c r="D28" s="113"/>
      <c r="E28" s="113"/>
    </row>
    <row r="29" spans="2:12" s="7" customFormat="1" ht="15.6" x14ac:dyDescent="0.3">
      <c r="B29" t="s">
        <v>225</v>
      </c>
      <c r="C29"/>
      <c r="D29" s="113"/>
      <c r="E29" s="113"/>
    </row>
    <row r="30" spans="2:12" s="7" customFormat="1" ht="15.6" x14ac:dyDescent="0.3">
      <c r="B30"/>
      <c r="C30" s="16" t="s">
        <v>134</v>
      </c>
      <c r="D30" s="113"/>
      <c r="E30" s="113"/>
    </row>
    <row r="31" spans="2:12" s="7" customFormat="1" ht="15.6" x14ac:dyDescent="0.3">
      <c r="B31"/>
      <c r="C31" s="16" t="s">
        <v>226</v>
      </c>
      <c r="D31" s="113"/>
      <c r="E31" s="113"/>
    </row>
    <row r="32" spans="2:12" s="7" customFormat="1" ht="15.6" x14ac:dyDescent="0.3">
      <c r="B32"/>
      <c r="C32" s="16" t="s">
        <v>256</v>
      </c>
      <c r="D32" s="113"/>
      <c r="E32" s="113"/>
    </row>
    <row r="33" spans="2:6" s="7" customFormat="1" ht="15.6" x14ac:dyDescent="0.3">
      <c r="B33"/>
      <c r="C33" s="16" t="s">
        <v>254</v>
      </c>
      <c r="D33" s="113"/>
      <c r="E33" s="113"/>
    </row>
    <row r="34" spans="2:6" s="7" customFormat="1" ht="18" x14ac:dyDescent="0.3">
      <c r="B34" s="112"/>
      <c r="C34" s="16" t="s">
        <v>255</v>
      </c>
      <c r="D34" s="113"/>
      <c r="E34" s="113"/>
    </row>
    <row r="35" spans="2:6" s="7" customFormat="1" ht="15" thickBot="1" x14ac:dyDescent="0.35"/>
    <row r="36" spans="2:6" s="7" customFormat="1" x14ac:dyDescent="0.3">
      <c r="B36" s="40" t="s">
        <v>133</v>
      </c>
      <c r="C36" s="40" t="s">
        <v>223</v>
      </c>
      <c r="D36" s="40" t="s">
        <v>189</v>
      </c>
      <c r="E36" s="41" t="s">
        <v>224</v>
      </c>
      <c r="F36" s="41" t="s">
        <v>253</v>
      </c>
    </row>
    <row r="37" spans="2:6" ht="26.25" customHeight="1" thickBot="1" x14ac:dyDescent="0.35">
      <c r="B37" s="269" t="s">
        <v>213</v>
      </c>
      <c r="C37" s="270"/>
      <c r="D37" s="270"/>
      <c r="E37" s="270"/>
      <c r="F37" s="271"/>
    </row>
    <row r="38" spans="2:6" ht="35.25" customHeight="1" thickBot="1" x14ac:dyDescent="0.35">
      <c r="B38" s="263" t="s">
        <v>91</v>
      </c>
      <c r="C38" s="265" t="s">
        <v>94</v>
      </c>
      <c r="D38" s="265"/>
      <c r="E38" s="265"/>
      <c r="F38" s="263" t="s">
        <v>44</v>
      </c>
    </row>
    <row r="39" spans="2:6" ht="59.25" customHeight="1" thickBot="1" x14ac:dyDescent="0.35">
      <c r="B39" s="264"/>
      <c r="C39" s="26" t="s">
        <v>4</v>
      </c>
      <c r="D39" s="27" t="s">
        <v>10</v>
      </c>
      <c r="E39" s="28" t="s">
        <v>92</v>
      </c>
      <c r="F39" s="264"/>
    </row>
    <row r="41" spans="2:6" x14ac:dyDescent="0.3">
      <c r="B41" s="7" t="s">
        <v>227</v>
      </c>
      <c r="C41" s="7"/>
    </row>
    <row r="42" spans="2:6" x14ac:dyDescent="0.3">
      <c r="B42" s="7"/>
      <c r="C42" s="16" t="s">
        <v>257</v>
      </c>
    </row>
    <row r="43" spans="2:6" x14ac:dyDescent="0.3">
      <c r="B43" s="7"/>
      <c r="C43" s="16" t="s">
        <v>258</v>
      </c>
    </row>
    <row r="44" spans="2:6" x14ac:dyDescent="0.3">
      <c r="B44" s="7"/>
      <c r="C44" s="16" t="s">
        <v>259</v>
      </c>
    </row>
    <row r="45" spans="2:6" x14ac:dyDescent="0.3">
      <c r="B45" s="7"/>
      <c r="C45" s="16"/>
    </row>
    <row r="47" spans="2:6" ht="18" x14ac:dyDescent="0.35">
      <c r="B47" s="44" t="s">
        <v>135</v>
      </c>
      <c r="C47" s="45"/>
    </row>
    <row r="48" spans="2:6" x14ac:dyDescent="0.3">
      <c r="B48" t="s">
        <v>136</v>
      </c>
    </row>
    <row r="49" spans="2:12" s="7" customFormat="1" x14ac:dyDescent="0.3">
      <c r="B49" s="7" t="s">
        <v>182</v>
      </c>
    </row>
    <row r="50" spans="2:12" x14ac:dyDescent="0.3">
      <c r="B50" t="s">
        <v>260</v>
      </c>
    </row>
    <row r="51" spans="2:12" s="7" customFormat="1" x14ac:dyDescent="0.3"/>
    <row r="52" spans="2:12" s="7" customFormat="1" ht="15.6" x14ac:dyDescent="0.3">
      <c r="B52" s="128" t="s">
        <v>262</v>
      </c>
    </row>
    <row r="53" spans="2:12" s="7" customFormat="1" x14ac:dyDescent="0.3">
      <c r="B53" s="7" t="s">
        <v>261</v>
      </c>
    </row>
    <row r="54" spans="2:12" s="7" customFormat="1" x14ac:dyDescent="0.3">
      <c r="B54" s="7" t="s">
        <v>263</v>
      </c>
    </row>
    <row r="55" spans="2:12" s="7" customFormat="1" x14ac:dyDescent="0.3">
      <c r="B55" s="7" t="s">
        <v>264</v>
      </c>
    </row>
    <row r="56" spans="2:12" s="7" customFormat="1" x14ac:dyDescent="0.3"/>
    <row r="57" spans="2:12" ht="15" thickBot="1" x14ac:dyDescent="0.35"/>
    <row r="58" spans="2:12" ht="51" customHeight="1" x14ac:dyDescent="0.3">
      <c r="B58" s="266" t="s">
        <v>93</v>
      </c>
      <c r="C58" s="267"/>
      <c r="D58" s="267"/>
      <c r="E58" s="267"/>
      <c r="F58" s="268"/>
      <c r="G58" s="266" t="s">
        <v>88</v>
      </c>
      <c r="H58" s="267"/>
      <c r="I58" s="267"/>
      <c r="J58" s="267"/>
      <c r="K58" s="267"/>
      <c r="L58" s="268"/>
    </row>
    <row r="59" spans="2:12" ht="16.5" customHeight="1" x14ac:dyDescent="0.3">
      <c r="B59" s="297" t="s">
        <v>91</v>
      </c>
      <c r="C59" s="298" t="s">
        <v>237</v>
      </c>
      <c r="D59" s="299"/>
      <c r="E59" s="298" t="s">
        <v>246</v>
      </c>
      <c r="F59" s="300" t="s">
        <v>43</v>
      </c>
      <c r="G59" s="301" t="s">
        <v>91</v>
      </c>
      <c r="H59" s="302" t="s">
        <v>221</v>
      </c>
      <c r="I59" s="302"/>
      <c r="J59" s="302"/>
      <c r="K59" s="302"/>
      <c r="L59" s="303"/>
    </row>
    <row r="60" spans="2:12" ht="70.5" customHeight="1" x14ac:dyDescent="0.3">
      <c r="B60" s="297"/>
      <c r="C60" s="299"/>
      <c r="D60" s="299"/>
      <c r="E60" s="298"/>
      <c r="F60" s="300"/>
      <c r="G60" s="301"/>
      <c r="H60" s="114" t="s">
        <v>4</v>
      </c>
      <c r="I60" s="114" t="s">
        <v>10</v>
      </c>
      <c r="J60" s="114" t="s">
        <v>243</v>
      </c>
      <c r="K60" s="114" t="s">
        <v>92</v>
      </c>
      <c r="L60" s="127" t="s">
        <v>247</v>
      </c>
    </row>
    <row r="61" spans="2:12" ht="24" customHeight="1" x14ac:dyDescent="0.3">
      <c r="B61" s="120" t="e">
        <f>Inscriptions!#REF!</f>
        <v>#REF!</v>
      </c>
      <c r="C61" s="282" t="e">
        <f>Inscriptions!#REF!</f>
        <v>#REF!</v>
      </c>
      <c r="D61" s="282"/>
      <c r="E61" s="126" t="e">
        <f>Inscriptions!#REF!</f>
        <v>#REF!</v>
      </c>
      <c r="F61" s="121" t="e">
        <f>Inscriptions!#REF!</f>
        <v>#REF!</v>
      </c>
      <c r="G61" s="115" t="e">
        <f>Inscriptions!#REF!</f>
        <v>#REF!</v>
      </c>
      <c r="H61" s="116" t="e">
        <f>Inscriptions!#REF!</f>
        <v>#REF!</v>
      </c>
      <c r="I61" s="116" t="e">
        <f>Inscriptions!#REF!</f>
        <v>#REF!</v>
      </c>
      <c r="J61" s="122" t="e">
        <f>Inscriptions!#REF!</f>
        <v>#REF!</v>
      </c>
      <c r="K61" s="116" t="e">
        <f>Inscriptions!#REF!</f>
        <v>#REF!</v>
      </c>
      <c r="L61" s="117" t="e">
        <f>Inscriptions!#REF!</f>
        <v>#REF!</v>
      </c>
    </row>
    <row r="62" spans="2:12" ht="18.75" customHeight="1" x14ac:dyDescent="0.3">
      <c r="B62" s="125" t="s">
        <v>215</v>
      </c>
      <c r="C62" s="283" t="s">
        <v>214</v>
      </c>
      <c r="D62" s="285"/>
      <c r="E62" s="286"/>
      <c r="F62" s="287"/>
      <c r="G62" s="124" t="s">
        <v>44</v>
      </c>
      <c r="H62" s="291" t="s">
        <v>214</v>
      </c>
      <c r="I62" s="293"/>
      <c r="J62" s="293"/>
      <c r="K62" s="293"/>
      <c r="L62" s="294"/>
    </row>
    <row r="63" spans="2:12" ht="29.25" customHeight="1" thickBot="1" x14ac:dyDescent="0.35">
      <c r="B63" s="123" t="e">
        <f>Inscriptions!#REF!</f>
        <v>#REF!</v>
      </c>
      <c r="C63" s="284"/>
      <c r="D63" s="288"/>
      <c r="E63" s="289"/>
      <c r="F63" s="290"/>
      <c r="G63" s="118" t="e">
        <f>Inscriptions!#REF!</f>
        <v>#REF!</v>
      </c>
      <c r="H63" s="292"/>
      <c r="I63" s="295"/>
      <c r="J63" s="295"/>
      <c r="K63" s="295"/>
      <c r="L63" s="296"/>
    </row>
    <row r="64" spans="2:12" ht="7.5" customHeight="1" thickBot="1" x14ac:dyDescent="0.35">
      <c r="B64" s="3"/>
      <c r="C64" s="3"/>
      <c r="D64" s="3"/>
      <c r="E64" s="11"/>
      <c r="F64" s="4"/>
      <c r="G64" s="9"/>
      <c r="H64" s="12"/>
      <c r="I64" s="13"/>
      <c r="J64" s="13"/>
      <c r="K64" s="14"/>
      <c r="L64" s="14"/>
    </row>
    <row r="65" spans="2:12" ht="21.6" thickBot="1" x14ac:dyDescent="0.35">
      <c r="B65" s="305" t="s">
        <v>15</v>
      </c>
      <c r="C65" s="306"/>
      <c r="D65" s="306"/>
      <c r="E65" s="306"/>
      <c r="F65" s="307"/>
      <c r="G65" s="305" t="s">
        <v>95</v>
      </c>
      <c r="H65" s="306"/>
      <c r="I65" s="306"/>
      <c r="J65" s="306"/>
      <c r="K65" s="306"/>
      <c r="L65" s="307"/>
    </row>
    <row r="66" spans="2:12" ht="46.5" customHeight="1" thickBot="1" x14ac:dyDescent="0.35">
      <c r="B66" s="308"/>
      <c r="C66" s="309"/>
      <c r="D66" s="309"/>
      <c r="E66" s="309"/>
      <c r="F66" s="310"/>
      <c r="G66" s="308"/>
      <c r="H66" s="309"/>
      <c r="I66" s="309"/>
      <c r="J66" s="309"/>
      <c r="K66" s="309"/>
      <c r="L66" s="310"/>
    </row>
    <row r="68" spans="2:12" s="7" customFormat="1" ht="15.6" x14ac:dyDescent="0.3">
      <c r="B68" s="128" t="s">
        <v>268</v>
      </c>
    </row>
    <row r="69" spans="2:12" s="7" customFormat="1" x14ac:dyDescent="0.3">
      <c r="B69" s="138" t="s">
        <v>269</v>
      </c>
    </row>
    <row r="70" spans="2:12" s="7" customFormat="1" x14ac:dyDescent="0.3">
      <c r="B70" s="7" t="s">
        <v>270</v>
      </c>
    </row>
    <row r="71" spans="2:12" s="7" customFormat="1" x14ac:dyDescent="0.3">
      <c r="B71" s="16" t="s">
        <v>271</v>
      </c>
    </row>
    <row r="72" spans="2:12" s="7" customFormat="1" x14ac:dyDescent="0.3">
      <c r="B72" s="16" t="s">
        <v>272</v>
      </c>
    </row>
    <row r="73" spans="2:12" s="7" customFormat="1" x14ac:dyDescent="0.3">
      <c r="B73" s="16" t="s">
        <v>273</v>
      </c>
    </row>
    <row r="74" spans="2:12" s="7" customFormat="1" x14ac:dyDescent="0.3">
      <c r="B74" s="16" t="s">
        <v>274</v>
      </c>
    </row>
    <row r="75" spans="2:12" s="7" customFormat="1" ht="15" thickBot="1" x14ac:dyDescent="0.35">
      <c r="B75" s="16"/>
    </row>
    <row r="76" spans="2:12" s="7" customFormat="1" x14ac:dyDescent="0.3">
      <c r="B76" s="313" t="s">
        <v>267</v>
      </c>
      <c r="C76" s="314"/>
      <c r="D76" s="129"/>
      <c r="E76" s="319" t="s">
        <v>250</v>
      </c>
      <c r="F76" s="319"/>
      <c r="G76" s="319"/>
      <c r="H76" s="319"/>
      <c r="I76" s="130"/>
      <c r="J76" s="320" t="s">
        <v>249</v>
      </c>
      <c r="K76" s="321"/>
      <c r="L76" s="131"/>
    </row>
    <row r="77" spans="2:12" s="7" customFormat="1" x14ac:dyDescent="0.3">
      <c r="B77" s="315"/>
      <c r="C77" s="316"/>
      <c r="D77" s="132"/>
      <c r="E77" s="119" t="s">
        <v>251</v>
      </c>
      <c r="F77" s="322"/>
      <c r="G77" s="323"/>
      <c r="H77" s="324"/>
      <c r="I77" s="133" t="s">
        <v>244</v>
      </c>
      <c r="J77" s="325"/>
      <c r="K77" s="326"/>
      <c r="L77" s="327"/>
    </row>
    <row r="78" spans="2:12" s="7" customFormat="1" ht="15" thickBot="1" x14ac:dyDescent="0.35">
      <c r="B78" s="317"/>
      <c r="C78" s="318"/>
      <c r="D78" s="134"/>
      <c r="E78" s="134"/>
      <c r="F78" s="371" t="s">
        <v>245</v>
      </c>
      <c r="G78" s="371"/>
      <c r="H78" s="371"/>
      <c r="I78" s="134"/>
      <c r="J78" s="135"/>
      <c r="K78" s="135"/>
      <c r="L78" s="136"/>
    </row>
    <row r="79" spans="2:12" s="7" customFormat="1" x14ac:dyDescent="0.3"/>
    <row r="80" spans="2:12" s="7" customFormat="1" ht="15.6" x14ac:dyDescent="0.3">
      <c r="B80" s="128" t="s">
        <v>265</v>
      </c>
    </row>
    <row r="81" spans="1:12" s="7" customFormat="1" x14ac:dyDescent="0.3">
      <c r="B81" s="7" t="s">
        <v>266</v>
      </c>
    </row>
    <row r="82" spans="1:12" s="7" customFormat="1" x14ac:dyDescent="0.3">
      <c r="B82" s="7" t="s">
        <v>154</v>
      </c>
    </row>
    <row r="83" spans="1:12" s="7" customFormat="1" x14ac:dyDescent="0.3"/>
    <row r="84" spans="1:12" s="7" customFormat="1" x14ac:dyDescent="0.3">
      <c r="B84" s="137" t="s">
        <v>275</v>
      </c>
    </row>
    <row r="85" spans="1:12" s="7" customFormat="1" x14ac:dyDescent="0.3">
      <c r="A85" s="34"/>
      <c r="B85" s="53" t="s">
        <v>141</v>
      </c>
      <c r="C85" s="34" t="s">
        <v>142</v>
      </c>
      <c r="D85" s="34" t="s">
        <v>143</v>
      </c>
      <c r="E85" s="34" t="s">
        <v>144</v>
      </c>
      <c r="F85" s="34" t="s">
        <v>145</v>
      </c>
      <c r="G85" s="34" t="s">
        <v>115</v>
      </c>
      <c r="H85" s="34" t="s">
        <v>116</v>
      </c>
      <c r="I85" s="34" t="s">
        <v>117</v>
      </c>
      <c r="J85" s="34" t="s">
        <v>118</v>
      </c>
      <c r="K85" s="34" t="s">
        <v>119</v>
      </c>
      <c r="L85" s="34" t="s">
        <v>120</v>
      </c>
    </row>
    <row r="86" spans="1:12" s="7" customFormat="1" ht="26.4" thickBot="1" x14ac:dyDescent="0.35">
      <c r="A86" s="34"/>
      <c r="B86" s="311" t="s">
        <v>200</v>
      </c>
      <c r="C86" s="311"/>
      <c r="D86" s="311"/>
      <c r="E86" s="311"/>
      <c r="F86" s="311"/>
      <c r="G86" s="311"/>
      <c r="H86" s="311"/>
      <c r="I86" s="311"/>
      <c r="J86" s="311"/>
      <c r="K86" s="311"/>
      <c r="L86" s="312"/>
    </row>
    <row r="87" spans="1:12" s="7" customFormat="1" ht="15" thickBot="1" x14ac:dyDescent="0.35">
      <c r="A87" s="34">
        <v>1</v>
      </c>
      <c r="B87" s="338" t="s">
        <v>4</v>
      </c>
      <c r="C87" s="339"/>
      <c r="D87" s="340"/>
      <c r="E87" s="343" t="s">
        <v>139</v>
      </c>
      <c r="F87" s="343"/>
      <c r="G87" s="343"/>
      <c r="H87" s="328" t="s">
        <v>96</v>
      </c>
      <c r="I87" s="330" t="s">
        <v>11</v>
      </c>
      <c r="J87" s="330" t="s">
        <v>100</v>
      </c>
      <c r="K87" s="328" t="s">
        <v>8</v>
      </c>
      <c r="L87" s="330" t="s">
        <v>83</v>
      </c>
    </row>
    <row r="88" spans="1:12" s="7" customFormat="1" ht="15" thickBot="1" x14ac:dyDescent="0.35">
      <c r="A88" s="34">
        <v>2</v>
      </c>
      <c r="B88" s="341"/>
      <c r="C88" s="341"/>
      <c r="D88" s="342"/>
      <c r="E88" s="47">
        <v>-1</v>
      </c>
      <c r="F88" s="47">
        <v>-2</v>
      </c>
      <c r="G88" s="47">
        <v>-3</v>
      </c>
      <c r="H88" s="329"/>
      <c r="I88" s="331"/>
      <c r="J88" s="331"/>
      <c r="K88" s="329"/>
      <c r="L88" s="331"/>
    </row>
    <row r="89" spans="1:12" s="7" customFormat="1" ht="15" thickBot="1" x14ac:dyDescent="0.35">
      <c r="A89" s="34">
        <v>3</v>
      </c>
      <c r="B89" s="332" t="s">
        <v>140</v>
      </c>
      <c r="C89" s="332"/>
      <c r="D89" s="332"/>
      <c r="E89" s="332"/>
      <c r="F89" s="332"/>
      <c r="G89" s="332"/>
      <c r="H89" s="332"/>
      <c r="I89" s="332"/>
      <c r="J89" s="332"/>
      <c r="K89" s="332"/>
      <c r="L89" s="333"/>
    </row>
    <row r="90" spans="1:12" s="7" customFormat="1" ht="15" thickBot="1" x14ac:dyDescent="0.35">
      <c r="A90" s="34">
        <v>4</v>
      </c>
      <c r="B90" s="334" t="s">
        <v>9</v>
      </c>
      <c r="C90" s="334"/>
      <c r="D90" s="334"/>
      <c r="E90" s="334"/>
      <c r="F90" s="334"/>
      <c r="G90" s="334"/>
      <c r="H90" s="334"/>
      <c r="I90" s="334"/>
      <c r="J90" s="334"/>
      <c r="K90" s="334"/>
      <c r="L90" s="335"/>
    </row>
    <row r="91" spans="1:12" s="7" customFormat="1" ht="15" thickBot="1" x14ac:dyDescent="0.35">
      <c r="A91" s="34">
        <v>5</v>
      </c>
      <c r="B91" s="336" t="s">
        <v>17</v>
      </c>
      <c r="C91" s="336"/>
      <c r="D91" s="336"/>
      <c r="E91" s="336"/>
      <c r="F91" s="336"/>
      <c r="G91" s="336"/>
      <c r="H91" s="336"/>
      <c r="I91" s="336"/>
      <c r="J91" s="336"/>
      <c r="K91" s="336"/>
      <c r="L91" s="337"/>
    </row>
    <row r="92" spans="1:12" s="7" customFormat="1" ht="15" thickBot="1" x14ac:dyDescent="0.35">
      <c r="A92" s="34">
        <v>6</v>
      </c>
      <c r="B92" s="367" t="s">
        <v>5</v>
      </c>
      <c r="C92" s="367"/>
      <c r="D92" s="368"/>
      <c r="E92" s="369">
        <v>15</v>
      </c>
      <c r="F92" s="369">
        <v>30</v>
      </c>
      <c r="G92" s="370">
        <v>45</v>
      </c>
      <c r="H92" s="48"/>
      <c r="I92" s="49"/>
      <c r="J92" s="49"/>
      <c r="K92" s="48"/>
      <c r="L92" s="50">
        <f>K92*(IF(H92=-1,$E$57,IF(H92=-2,$F$57,IF(H92=-3,$G$57))))</f>
        <v>0</v>
      </c>
    </row>
    <row r="93" spans="1:12" s="7" customFormat="1" ht="15" thickBot="1" x14ac:dyDescent="0.35">
      <c r="A93" s="34">
        <v>7</v>
      </c>
      <c r="B93" s="367" t="s">
        <v>6</v>
      </c>
      <c r="C93" s="367"/>
      <c r="D93" s="368"/>
      <c r="E93" s="369"/>
      <c r="F93" s="369"/>
      <c r="G93" s="370"/>
      <c r="H93" s="48"/>
      <c r="I93" s="49"/>
      <c r="J93" s="49"/>
      <c r="K93" s="48"/>
      <c r="L93" s="50">
        <f>K93*(IF(H93=-1,$E$57,IF(H93=-2,$F$57,IF(H93=-3,$G$57))))</f>
        <v>0</v>
      </c>
    </row>
    <row r="94" spans="1:12" s="7" customFormat="1" ht="15" thickBot="1" x14ac:dyDescent="0.35">
      <c r="A94" s="34">
        <v>8</v>
      </c>
      <c r="B94" s="367" t="s">
        <v>7</v>
      </c>
      <c r="C94" s="367"/>
      <c r="D94" s="368"/>
      <c r="E94" s="369"/>
      <c r="F94" s="369"/>
      <c r="G94" s="370"/>
      <c r="H94" s="48"/>
      <c r="I94" s="49"/>
      <c r="J94" s="49"/>
      <c r="K94" s="48"/>
      <c r="L94" s="50">
        <f>K94*(IF(H94=-1,$E$57,IF(H94=-2,$F$57,IF(H94=-3,$G$57))))</f>
        <v>0</v>
      </c>
    </row>
    <row r="95" spans="1:12" s="7" customFormat="1" ht="15" thickBot="1" x14ac:dyDescent="0.35">
      <c r="A95" s="34">
        <v>9</v>
      </c>
      <c r="B95" s="393" t="s">
        <v>18</v>
      </c>
      <c r="C95" s="393"/>
      <c r="D95" s="393"/>
      <c r="E95" s="394"/>
      <c r="F95" s="394"/>
      <c r="G95" s="394"/>
      <c r="H95" s="395"/>
      <c r="I95" s="51">
        <f>SUM(I92:I94)</f>
        <v>0</v>
      </c>
      <c r="J95" s="51">
        <f t="shared" ref="J95:K95" si="0">SUM(J92:J94)</f>
        <v>0</v>
      </c>
      <c r="K95" s="51">
        <f t="shared" si="0"/>
        <v>0</v>
      </c>
      <c r="L95" s="52">
        <f>SUM(L92:L94)/24/60</f>
        <v>0</v>
      </c>
    </row>
    <row r="96" spans="1:12" s="7" customFormat="1" x14ac:dyDescent="0.3"/>
    <row r="97" spans="1:12" s="7" customFormat="1" x14ac:dyDescent="0.3">
      <c r="B97" s="55" t="s">
        <v>147</v>
      </c>
      <c r="C97" s="7" t="s">
        <v>146</v>
      </c>
    </row>
    <row r="98" spans="1:12" s="7" customFormat="1" x14ac:dyDescent="0.3">
      <c r="B98" s="56" t="s">
        <v>152</v>
      </c>
      <c r="C98" s="56"/>
    </row>
    <row r="99" spans="1:12" s="7" customFormat="1" x14ac:dyDescent="0.3">
      <c r="B99" s="58" t="s">
        <v>153</v>
      </c>
      <c r="C99" s="58"/>
    </row>
    <row r="100" spans="1:12" s="7" customFormat="1" x14ac:dyDescent="0.3">
      <c r="B100" s="57" t="s">
        <v>148</v>
      </c>
    </row>
    <row r="101" spans="1:12" s="7" customFormat="1" x14ac:dyDescent="0.3">
      <c r="B101" s="7" t="s">
        <v>149</v>
      </c>
    </row>
    <row r="102" spans="1:12" s="7" customFormat="1" x14ac:dyDescent="0.3">
      <c r="B102" s="7" t="s">
        <v>183</v>
      </c>
    </row>
    <row r="103" spans="1:12" s="7" customFormat="1" x14ac:dyDescent="0.3">
      <c r="B103" s="57" t="s">
        <v>150</v>
      </c>
    </row>
    <row r="104" spans="1:12" s="7" customFormat="1" x14ac:dyDescent="0.3">
      <c r="B104" s="7" t="s">
        <v>151</v>
      </c>
    </row>
    <row r="105" spans="1:12" s="7" customFormat="1" x14ac:dyDescent="0.3">
      <c r="B105" s="7" t="s">
        <v>184</v>
      </c>
    </row>
    <row r="106" spans="1:12" s="7" customFormat="1" x14ac:dyDescent="0.3"/>
    <row r="107" spans="1:12" s="7" customFormat="1" x14ac:dyDescent="0.3">
      <c r="B107" s="137" t="s">
        <v>286</v>
      </c>
    </row>
    <row r="108" spans="1:12" s="7" customFormat="1" x14ac:dyDescent="0.3">
      <c r="A108" s="69"/>
      <c r="B108" s="53" t="s">
        <v>141</v>
      </c>
      <c r="C108" s="34" t="s">
        <v>142</v>
      </c>
      <c r="D108" s="34" t="s">
        <v>143</v>
      </c>
      <c r="E108" s="34" t="s">
        <v>144</v>
      </c>
      <c r="F108" s="34" t="s">
        <v>145</v>
      </c>
      <c r="G108" s="34" t="s">
        <v>115</v>
      </c>
      <c r="H108" s="34" t="s">
        <v>116</v>
      </c>
      <c r="I108" s="34" t="s">
        <v>117</v>
      </c>
      <c r="J108" s="34" t="s">
        <v>118</v>
      </c>
      <c r="K108" s="34" t="s">
        <v>119</v>
      </c>
      <c r="L108" s="34" t="s">
        <v>120</v>
      </c>
    </row>
    <row r="109" spans="1:12" s="7" customFormat="1" ht="39" customHeight="1" thickBot="1" x14ac:dyDescent="0.35">
      <c r="A109" s="69">
        <v>2</v>
      </c>
      <c r="B109" s="381" t="s">
        <v>235</v>
      </c>
      <c r="C109" s="382"/>
      <c r="D109" s="382"/>
      <c r="E109" s="382"/>
      <c r="F109" s="382"/>
      <c r="G109" s="382"/>
      <c r="H109" s="382"/>
      <c r="I109" s="382"/>
      <c r="J109" s="382"/>
      <c r="K109" s="382"/>
      <c r="L109" s="383"/>
    </row>
    <row r="110" spans="1:12" s="7" customFormat="1" ht="42" thickBot="1" x14ac:dyDescent="0.35">
      <c r="A110" s="69">
        <v>3</v>
      </c>
      <c r="B110" s="384" t="s">
        <v>276</v>
      </c>
      <c r="C110" s="384"/>
      <c r="D110" s="384"/>
      <c r="E110" s="384"/>
      <c r="F110" s="384"/>
      <c r="G110" s="385"/>
      <c r="H110" s="75" t="s">
        <v>78</v>
      </c>
      <c r="I110" s="76" t="s">
        <v>12</v>
      </c>
      <c r="J110" s="75" t="s">
        <v>86</v>
      </c>
      <c r="K110" s="386" t="s">
        <v>84</v>
      </c>
      <c r="L110" s="387"/>
    </row>
    <row r="111" spans="1:12" s="7" customFormat="1" ht="16.2" thickBot="1" x14ac:dyDescent="0.35">
      <c r="A111" s="70">
        <v>4</v>
      </c>
      <c r="B111" s="388" t="s">
        <v>19</v>
      </c>
      <c r="C111" s="388"/>
      <c r="D111" s="388"/>
      <c r="E111" s="388"/>
      <c r="F111" s="388"/>
      <c r="G111" s="389"/>
      <c r="H111" s="50" t="s">
        <v>13</v>
      </c>
      <c r="I111" s="23"/>
      <c r="J111" s="23"/>
      <c r="K111" s="390"/>
      <c r="L111" s="391"/>
    </row>
    <row r="112" spans="1:12" s="7" customFormat="1" ht="15" thickBot="1" x14ac:dyDescent="0.35">
      <c r="A112" s="70">
        <v>5</v>
      </c>
      <c r="B112" s="379" t="s">
        <v>28</v>
      </c>
      <c r="C112" s="380"/>
      <c r="D112" s="380"/>
      <c r="E112" s="380"/>
      <c r="F112" s="380"/>
      <c r="G112" s="380"/>
      <c r="H112" s="110"/>
      <c r="I112" s="78"/>
      <c r="J112" s="78"/>
      <c r="K112" s="304">
        <f>SUM(M109:M125)</f>
        <v>0</v>
      </c>
      <c r="L112" s="304"/>
    </row>
    <row r="113" spans="1:12" s="7" customFormat="1" x14ac:dyDescent="0.3">
      <c r="A113" s="17"/>
      <c r="B113" s="80"/>
      <c r="C113" s="80"/>
      <c r="D113" s="80"/>
      <c r="E113" s="80"/>
      <c r="F113" s="80"/>
      <c r="G113" s="80"/>
      <c r="H113" s="79"/>
      <c r="I113" s="81"/>
      <c r="J113" s="81"/>
      <c r="K113" s="82"/>
      <c r="L113" s="82"/>
    </row>
    <row r="114" spans="1:12" s="7" customFormat="1" x14ac:dyDescent="0.3">
      <c r="A114" s="17"/>
      <c r="B114" s="84" t="s">
        <v>236</v>
      </c>
      <c r="C114" s="80"/>
      <c r="D114" s="80"/>
      <c r="E114" s="80"/>
      <c r="F114" s="80"/>
      <c r="G114" s="80"/>
      <c r="H114" s="79"/>
      <c r="I114" s="81"/>
      <c r="J114" s="81"/>
      <c r="K114" s="82"/>
      <c r="L114" s="82"/>
    </row>
    <row r="115" spans="1:12" s="7" customFormat="1" ht="15" customHeight="1" x14ac:dyDescent="0.3">
      <c r="A115" s="17"/>
      <c r="B115" s="85" t="s">
        <v>242</v>
      </c>
      <c r="C115" s="85"/>
      <c r="D115" s="73" t="s">
        <v>277</v>
      </c>
      <c r="E115" s="54"/>
      <c r="F115" s="80"/>
      <c r="G115" s="80"/>
      <c r="H115" s="79"/>
      <c r="I115" s="81"/>
      <c r="J115" s="81"/>
      <c r="K115" s="82"/>
      <c r="L115" s="82"/>
    </row>
    <row r="116" spans="1:12" s="7" customFormat="1" x14ac:dyDescent="0.3">
      <c r="A116" s="17"/>
      <c r="B116" s="65" t="s">
        <v>160</v>
      </c>
      <c r="C116" s="80"/>
      <c r="D116" s="80"/>
      <c r="E116" s="80"/>
      <c r="F116" s="80"/>
      <c r="G116" s="80"/>
      <c r="H116" s="79"/>
      <c r="I116" s="81"/>
      <c r="J116" s="81"/>
      <c r="K116" s="82"/>
      <c r="L116" s="82"/>
    </row>
    <row r="117" spans="1:12" s="7" customFormat="1" ht="15.6" x14ac:dyDescent="0.3">
      <c r="B117" s="7" t="s">
        <v>149</v>
      </c>
      <c r="D117" s="8"/>
      <c r="E117" s="8"/>
      <c r="F117" s="8"/>
      <c r="G117" s="8"/>
      <c r="H117" s="71"/>
      <c r="I117" s="77"/>
      <c r="J117" s="77"/>
      <c r="K117" s="83"/>
      <c r="L117" s="83"/>
    </row>
    <row r="118" spans="1:12" s="7" customFormat="1" ht="15.6" x14ac:dyDescent="0.3">
      <c r="B118" s="7" t="s">
        <v>185</v>
      </c>
      <c r="D118" s="8"/>
      <c r="E118" s="8"/>
      <c r="F118" s="8"/>
      <c r="G118" s="8"/>
      <c r="H118" s="71"/>
      <c r="I118" s="77"/>
      <c r="J118" s="77"/>
      <c r="K118" s="83"/>
      <c r="L118" s="83"/>
    </row>
    <row r="119" spans="1:12" s="7" customFormat="1" ht="15.6" x14ac:dyDescent="0.3">
      <c r="B119" s="43" t="s">
        <v>278</v>
      </c>
      <c r="G119" s="8"/>
      <c r="H119" s="71"/>
      <c r="I119" s="77"/>
      <c r="J119" s="77"/>
      <c r="K119" s="83"/>
      <c r="L119" s="83"/>
    </row>
    <row r="120" spans="1:12" s="7" customFormat="1" ht="15.6" x14ac:dyDescent="0.3">
      <c r="B120" s="43"/>
      <c r="G120" s="8"/>
      <c r="H120" s="71"/>
      <c r="I120" s="77"/>
      <c r="J120" s="77"/>
      <c r="K120" s="83"/>
      <c r="L120" s="83"/>
    </row>
    <row r="121" spans="1:12" s="7" customFormat="1" ht="15.6" x14ac:dyDescent="0.3">
      <c r="B121" s="143" t="s">
        <v>287</v>
      </c>
      <c r="G121" s="8"/>
      <c r="H121" s="71"/>
      <c r="I121" s="77"/>
      <c r="J121" s="77"/>
      <c r="K121" s="83"/>
      <c r="L121" s="83"/>
    </row>
    <row r="122" spans="1:12" s="7" customFormat="1" ht="15.6" x14ac:dyDescent="0.3">
      <c r="B122" s="143"/>
      <c r="G122" s="8"/>
      <c r="H122" s="71"/>
      <c r="I122" s="77"/>
      <c r="J122" s="77"/>
      <c r="K122" s="83"/>
      <c r="L122" s="83"/>
    </row>
    <row r="123" spans="1:12" s="7" customFormat="1" ht="15.6" x14ac:dyDescent="0.3">
      <c r="B123" s="147" t="s">
        <v>141</v>
      </c>
      <c r="C123" s="148" t="s">
        <v>142</v>
      </c>
      <c r="D123" s="148" t="s">
        <v>143</v>
      </c>
      <c r="E123" s="148" t="s">
        <v>144</v>
      </c>
      <c r="F123" s="148" t="s">
        <v>145</v>
      </c>
      <c r="G123" s="149" t="s">
        <v>115</v>
      </c>
      <c r="H123" s="150" t="s">
        <v>116</v>
      </c>
      <c r="I123" s="151" t="s">
        <v>117</v>
      </c>
      <c r="J123" s="151" t="s">
        <v>118</v>
      </c>
      <c r="K123" s="152" t="s">
        <v>119</v>
      </c>
      <c r="L123" s="152" t="s">
        <v>120</v>
      </c>
    </row>
    <row r="124" spans="1:12" s="7" customFormat="1" ht="55.8" thickBot="1" x14ac:dyDescent="0.35">
      <c r="A124" s="70">
        <v>1</v>
      </c>
      <c r="B124" s="362" t="s">
        <v>241</v>
      </c>
      <c r="C124" s="363"/>
      <c r="D124" s="363"/>
      <c r="E124" s="363"/>
      <c r="F124" s="363"/>
      <c r="G124" s="364"/>
      <c r="H124" s="144" t="s">
        <v>218</v>
      </c>
      <c r="I124" s="76" t="s">
        <v>220</v>
      </c>
      <c r="J124" s="75" t="s">
        <v>219</v>
      </c>
      <c r="K124" s="145" t="s">
        <v>216</v>
      </c>
      <c r="L124" s="146" t="s">
        <v>217</v>
      </c>
    </row>
    <row r="125" spans="1:12" s="7" customFormat="1" ht="16.2" thickBot="1" x14ac:dyDescent="0.35">
      <c r="A125" s="70">
        <v>2</v>
      </c>
      <c r="B125" s="372" t="s">
        <v>97</v>
      </c>
      <c r="C125" s="373"/>
      <c r="D125" s="142" t="s">
        <v>198</v>
      </c>
      <c r="E125" s="374"/>
      <c r="F125" s="375"/>
      <c r="G125" s="376"/>
      <c r="H125" s="139"/>
      <c r="I125" s="140"/>
      <c r="J125" s="140"/>
      <c r="K125" s="105"/>
      <c r="L125" s="1">
        <f>K125*H125</f>
        <v>0</v>
      </c>
    </row>
    <row r="126" spans="1:12" s="7" customFormat="1" ht="16.5" customHeight="1" thickBot="1" x14ac:dyDescent="0.35">
      <c r="A126" s="70">
        <v>3</v>
      </c>
      <c r="B126" s="377" t="s">
        <v>199</v>
      </c>
      <c r="C126" s="378"/>
      <c r="D126" s="142" t="s">
        <v>198</v>
      </c>
      <c r="E126" s="374"/>
      <c r="F126" s="375"/>
      <c r="G126" s="376"/>
      <c r="H126" s="139"/>
      <c r="I126" s="140"/>
      <c r="J126" s="140"/>
      <c r="K126" s="106"/>
      <c r="L126" s="111">
        <f>K126*H126</f>
        <v>0</v>
      </c>
    </row>
    <row r="127" spans="1:12" s="7" customFormat="1" ht="16.5" customHeight="1" thickBot="1" x14ac:dyDescent="0.35">
      <c r="A127" s="70">
        <v>4</v>
      </c>
      <c r="B127" s="377" t="s">
        <v>199</v>
      </c>
      <c r="C127" s="378"/>
      <c r="D127" s="142" t="s">
        <v>198</v>
      </c>
      <c r="E127" s="374"/>
      <c r="F127" s="375"/>
      <c r="G127" s="376"/>
      <c r="H127" s="139"/>
      <c r="I127" s="140"/>
      <c r="J127" s="140"/>
      <c r="K127" s="74"/>
      <c r="L127" s="1">
        <f>K127*H127</f>
        <v>0</v>
      </c>
    </row>
    <row r="128" spans="1:12" s="7" customFormat="1" ht="16.2" thickBot="1" x14ac:dyDescent="0.35">
      <c r="A128" s="17">
        <v>5</v>
      </c>
      <c r="B128" s="411" t="s">
        <v>240</v>
      </c>
      <c r="C128" s="412"/>
      <c r="D128" s="142" t="s">
        <v>198</v>
      </c>
      <c r="E128" s="374"/>
      <c r="F128" s="375"/>
      <c r="G128" s="376"/>
      <c r="H128" s="139"/>
      <c r="I128" s="140"/>
      <c r="J128" s="141"/>
      <c r="K128" s="74"/>
      <c r="L128" s="1">
        <f>K128*H128</f>
        <v>0</v>
      </c>
    </row>
    <row r="129" spans="1:12" s="7" customFormat="1" ht="16.2" thickBot="1" x14ac:dyDescent="0.35">
      <c r="A129" s="17">
        <v>6</v>
      </c>
      <c r="B129" s="413" t="s">
        <v>285</v>
      </c>
      <c r="C129" s="414"/>
      <c r="D129" s="414"/>
      <c r="E129" s="414"/>
      <c r="F129" s="414"/>
      <c r="G129" s="414"/>
      <c r="H129" s="414"/>
      <c r="I129" s="414"/>
      <c r="J129" s="415"/>
      <c r="K129" s="365">
        <f>SUM(M125,M126,M127,M128)</f>
        <v>0</v>
      </c>
      <c r="L129" s="365"/>
    </row>
    <row r="130" spans="1:12" s="7" customFormat="1" ht="15.6" x14ac:dyDescent="0.3">
      <c r="B130" s="43"/>
      <c r="G130" s="8"/>
      <c r="H130" s="71"/>
      <c r="I130" s="77"/>
      <c r="J130" s="77"/>
      <c r="K130" s="83"/>
      <c r="L130" s="83"/>
    </row>
    <row r="131" spans="1:12" s="7" customFormat="1" ht="15.6" x14ac:dyDescent="0.3">
      <c r="A131" s="43"/>
      <c r="B131" s="86" t="s">
        <v>105</v>
      </c>
      <c r="C131" s="56"/>
      <c r="G131" s="8"/>
      <c r="H131" s="71"/>
      <c r="I131" s="77"/>
      <c r="J131" s="77"/>
      <c r="K131" s="83"/>
      <c r="L131" s="83"/>
    </row>
    <row r="132" spans="1:12" s="7" customFormat="1" ht="15.6" x14ac:dyDescent="0.3">
      <c r="A132" s="43"/>
      <c r="B132" s="57" t="s">
        <v>288</v>
      </c>
      <c r="C132" s="43"/>
      <c r="G132" s="8"/>
      <c r="H132" s="71"/>
      <c r="I132" s="77"/>
      <c r="J132" s="77"/>
      <c r="K132" s="83"/>
      <c r="L132" s="83"/>
    </row>
    <row r="133" spans="1:12" s="7" customFormat="1" x14ac:dyDescent="0.3">
      <c r="A133" s="43"/>
      <c r="B133" s="57" t="s">
        <v>291</v>
      </c>
    </row>
    <row r="134" spans="1:12" s="7" customFormat="1" x14ac:dyDescent="0.3">
      <c r="A134" s="43"/>
      <c r="B134" s="7" t="s">
        <v>292</v>
      </c>
    </row>
    <row r="135" spans="1:12" s="7" customFormat="1" x14ac:dyDescent="0.3">
      <c r="A135" s="43"/>
      <c r="B135" s="7" t="s">
        <v>185</v>
      </c>
    </row>
    <row r="136" spans="1:12" s="7" customFormat="1" x14ac:dyDescent="0.3">
      <c r="A136" s="43"/>
      <c r="B136" s="43" t="s">
        <v>293</v>
      </c>
    </row>
    <row r="137" spans="1:12" s="7" customFormat="1" x14ac:dyDescent="0.3">
      <c r="A137" s="43"/>
      <c r="B137" s="57" t="s">
        <v>295</v>
      </c>
    </row>
    <row r="138" spans="1:12" s="7" customFormat="1" x14ac:dyDescent="0.3">
      <c r="A138" s="43"/>
      <c r="B138" s="57" t="s">
        <v>289</v>
      </c>
    </row>
    <row r="139" spans="1:12" s="7" customFormat="1" x14ac:dyDescent="0.3">
      <c r="A139" s="43"/>
      <c r="B139" s="57" t="s">
        <v>290</v>
      </c>
    </row>
    <row r="140" spans="1:12" s="7" customFormat="1" x14ac:dyDescent="0.3">
      <c r="A140" s="43"/>
      <c r="B140" s="57" t="s">
        <v>294</v>
      </c>
    </row>
    <row r="141" spans="1:12" s="7" customFormat="1" x14ac:dyDescent="0.3">
      <c r="A141" s="43"/>
      <c r="B141" s="57" t="s">
        <v>201</v>
      </c>
    </row>
    <row r="142" spans="1:12" s="7" customFormat="1" x14ac:dyDescent="0.3">
      <c r="A142" s="43"/>
      <c r="B142" s="7" t="s">
        <v>159</v>
      </c>
    </row>
    <row r="143" spans="1:12" s="7" customFormat="1" x14ac:dyDescent="0.3"/>
    <row r="144" spans="1:12" s="7" customFormat="1" x14ac:dyDescent="0.3">
      <c r="B144" s="137" t="s">
        <v>296</v>
      </c>
    </row>
    <row r="145" spans="1:12" s="7" customFormat="1" ht="15" thickBot="1" x14ac:dyDescent="0.35">
      <c r="A145" s="69"/>
      <c r="B145" s="53" t="s">
        <v>141</v>
      </c>
      <c r="C145" s="34" t="s">
        <v>142</v>
      </c>
      <c r="D145" s="34" t="s">
        <v>143</v>
      </c>
      <c r="E145" s="34" t="s">
        <v>144</v>
      </c>
      <c r="F145" s="34" t="s">
        <v>145</v>
      </c>
      <c r="G145" s="34" t="s">
        <v>115</v>
      </c>
      <c r="H145" s="34" t="s">
        <v>116</v>
      </c>
      <c r="I145" s="34" t="s">
        <v>117</v>
      </c>
      <c r="J145" s="34" t="s">
        <v>118</v>
      </c>
      <c r="K145" s="34" t="s">
        <v>119</v>
      </c>
      <c r="L145" s="34" t="s">
        <v>120</v>
      </c>
    </row>
    <row r="146" spans="1:12" s="7" customFormat="1" ht="42" thickBot="1" x14ac:dyDescent="0.35">
      <c r="A146" s="69">
        <v>1</v>
      </c>
      <c r="B146" s="396" t="s">
        <v>85</v>
      </c>
      <c r="C146" s="396"/>
      <c r="D146" s="396"/>
      <c r="E146" s="396"/>
      <c r="F146" s="396"/>
      <c r="G146" s="397"/>
      <c r="H146" s="59" t="s">
        <v>25</v>
      </c>
      <c r="I146" s="60" t="s">
        <v>87</v>
      </c>
      <c r="J146" s="59" t="s">
        <v>86</v>
      </c>
      <c r="K146" s="398" t="s">
        <v>84</v>
      </c>
      <c r="L146" s="399"/>
    </row>
    <row r="147" spans="1:12" s="7" customFormat="1" x14ac:dyDescent="0.3">
      <c r="A147" s="69">
        <v>2</v>
      </c>
      <c r="B147" s="400" t="s">
        <v>107</v>
      </c>
      <c r="C147" s="400"/>
      <c r="D147" s="400"/>
      <c r="E147" s="400"/>
      <c r="F147" s="400"/>
      <c r="G147" s="401"/>
      <c r="H147" s="402" t="s">
        <v>279</v>
      </c>
      <c r="I147" s="344"/>
      <c r="J147" s="347"/>
      <c r="K147" s="350"/>
      <c r="L147" s="351"/>
    </row>
    <row r="148" spans="1:12" s="7" customFormat="1" x14ac:dyDescent="0.3">
      <c r="A148" s="69">
        <v>3</v>
      </c>
      <c r="B148" s="66"/>
      <c r="C148" s="356" t="s">
        <v>23</v>
      </c>
      <c r="D148" s="356"/>
      <c r="E148" s="356"/>
      <c r="F148" s="356"/>
      <c r="G148" s="356"/>
      <c r="H148" s="403"/>
      <c r="I148" s="345"/>
      <c r="J148" s="348"/>
      <c r="K148" s="352"/>
      <c r="L148" s="353"/>
    </row>
    <row r="149" spans="1:12" s="7" customFormat="1" x14ac:dyDescent="0.3">
      <c r="A149" s="70">
        <v>4</v>
      </c>
      <c r="B149" s="67" t="s">
        <v>26</v>
      </c>
      <c r="C149" s="356" t="s">
        <v>102</v>
      </c>
      <c r="D149" s="356"/>
      <c r="E149" s="356"/>
      <c r="F149" s="356"/>
      <c r="G149" s="356"/>
      <c r="H149" s="403"/>
      <c r="I149" s="345"/>
      <c r="J149" s="348"/>
      <c r="K149" s="352"/>
      <c r="L149" s="353"/>
    </row>
    <row r="150" spans="1:12" s="7" customFormat="1" ht="15" thickBot="1" x14ac:dyDescent="0.35">
      <c r="A150" s="70">
        <v>5</v>
      </c>
      <c r="B150" s="68" t="s">
        <v>26</v>
      </c>
      <c r="C150" s="357" t="s">
        <v>24</v>
      </c>
      <c r="D150" s="357"/>
      <c r="E150" s="357"/>
      <c r="F150" s="357"/>
      <c r="G150" s="357"/>
      <c r="H150" s="404"/>
      <c r="I150" s="346"/>
      <c r="J150" s="349"/>
      <c r="K150" s="354"/>
      <c r="L150" s="355"/>
    </row>
    <row r="151" spans="1:12" s="7" customFormat="1" ht="16.2" thickBot="1" x14ac:dyDescent="0.35">
      <c r="A151" s="70">
        <v>6</v>
      </c>
      <c r="B151" s="358" t="s">
        <v>101</v>
      </c>
      <c r="C151" s="358"/>
      <c r="D151" s="358"/>
      <c r="E151" s="358"/>
      <c r="F151" s="358"/>
      <c r="G151" s="359"/>
      <c r="H151" s="18"/>
      <c r="I151" s="61">
        <f>I147</f>
        <v>0</v>
      </c>
      <c r="J151" s="62">
        <f>J147</f>
        <v>0</v>
      </c>
      <c r="K151" s="360">
        <f>M147</f>
        <v>0</v>
      </c>
      <c r="L151" s="361"/>
    </row>
    <row r="152" spans="1:12" s="43" customFormat="1" ht="15.6" x14ac:dyDescent="0.3">
      <c r="A152" s="21"/>
      <c r="B152" s="64"/>
      <c r="C152" s="64"/>
      <c r="D152" s="64"/>
      <c r="E152" s="64"/>
      <c r="F152" s="25"/>
      <c r="G152" s="25"/>
      <c r="H152" s="6"/>
      <c r="I152" s="2"/>
      <c r="J152" s="2"/>
      <c r="K152" s="63"/>
      <c r="L152" s="63"/>
    </row>
    <row r="153" spans="1:12" s="43" customFormat="1" ht="15.75" customHeight="1" x14ac:dyDescent="0.3">
      <c r="A153" s="21"/>
      <c r="B153" s="392" t="s">
        <v>155</v>
      </c>
      <c r="C153" s="392"/>
      <c r="D153" s="392"/>
      <c r="E153" s="392"/>
      <c r="F153" s="73" t="s">
        <v>156</v>
      </c>
      <c r="G153" s="73"/>
      <c r="H153" s="73"/>
      <c r="I153" s="73"/>
      <c r="J153" s="73"/>
      <c r="K153" s="73"/>
      <c r="L153" s="73"/>
    </row>
    <row r="154" spans="1:12" s="43" customFormat="1" ht="15.75" customHeight="1" x14ac:dyDescent="0.3">
      <c r="A154" s="21"/>
      <c r="B154" s="65" t="s">
        <v>157</v>
      </c>
      <c r="C154" s="72"/>
      <c r="D154" s="72"/>
      <c r="E154" s="72"/>
      <c r="F154" s="72"/>
      <c r="G154" s="72"/>
      <c r="H154" s="72"/>
      <c r="I154" s="72"/>
      <c r="J154" s="72"/>
      <c r="K154" s="72"/>
      <c r="L154" s="72"/>
    </row>
    <row r="155" spans="1:12" s="43" customFormat="1" ht="15.75" customHeight="1" x14ac:dyDescent="0.3">
      <c r="A155" s="21"/>
      <c r="B155" s="65" t="s">
        <v>158</v>
      </c>
      <c r="C155" s="72"/>
      <c r="D155" s="72"/>
      <c r="E155" s="72"/>
      <c r="F155" s="72"/>
      <c r="G155" s="72"/>
      <c r="H155" s="72"/>
      <c r="I155" s="72"/>
      <c r="J155" s="72"/>
      <c r="K155" s="72"/>
      <c r="L155" s="72"/>
    </row>
    <row r="156" spans="1:12" s="43" customFormat="1" ht="15.6" x14ac:dyDescent="0.3">
      <c r="B156" s="7" t="s">
        <v>149</v>
      </c>
      <c r="C156" s="7"/>
      <c r="D156" s="7"/>
      <c r="E156" s="7"/>
      <c r="F156" s="7"/>
      <c r="G156" s="25"/>
      <c r="H156" s="6"/>
      <c r="I156" s="2"/>
      <c r="J156" s="2"/>
      <c r="K156" s="63"/>
      <c r="L156" s="63"/>
    </row>
    <row r="157" spans="1:12" x14ac:dyDescent="0.3">
      <c r="B157" s="7" t="s">
        <v>183</v>
      </c>
      <c r="C157" s="7"/>
      <c r="D157" s="7"/>
      <c r="E157" s="7"/>
      <c r="F157" s="7"/>
    </row>
    <row r="158" spans="1:12" s="7" customFormat="1" x14ac:dyDescent="0.3">
      <c r="B158" s="57" t="s">
        <v>280</v>
      </c>
    </row>
    <row r="159" spans="1:12" s="7" customFormat="1" x14ac:dyDescent="0.3">
      <c r="B159" s="7" t="s">
        <v>159</v>
      </c>
    </row>
    <row r="160" spans="1:12" s="7" customFormat="1" x14ac:dyDescent="0.3"/>
    <row r="161" spans="1:12" s="7" customFormat="1" x14ac:dyDescent="0.3">
      <c r="B161" s="137" t="s">
        <v>297</v>
      </c>
    </row>
    <row r="162" spans="1:12" s="7" customFormat="1" ht="15" thickBot="1" x14ac:dyDescent="0.35">
      <c r="B162" s="53" t="s">
        <v>141</v>
      </c>
      <c r="C162" s="34" t="s">
        <v>142</v>
      </c>
      <c r="D162" s="34" t="s">
        <v>143</v>
      </c>
      <c r="E162" s="34" t="s">
        <v>144</v>
      </c>
      <c r="F162" s="34" t="s">
        <v>145</v>
      </c>
      <c r="G162" s="34" t="s">
        <v>115</v>
      </c>
      <c r="H162" s="34" t="s">
        <v>116</v>
      </c>
      <c r="I162" s="34" t="s">
        <v>117</v>
      </c>
      <c r="J162" s="34" t="s">
        <v>118</v>
      </c>
      <c r="K162" s="34" t="s">
        <v>119</v>
      </c>
      <c r="L162" s="34" t="s">
        <v>120</v>
      </c>
    </row>
    <row r="163" spans="1:12" s="7" customFormat="1" ht="42" thickBot="1" x14ac:dyDescent="0.35">
      <c r="A163" s="7">
        <v>1</v>
      </c>
      <c r="H163" s="75" t="s">
        <v>78</v>
      </c>
      <c r="I163" s="76" t="s">
        <v>12</v>
      </c>
      <c r="J163" s="75" t="s">
        <v>86</v>
      </c>
      <c r="K163" s="386" t="s">
        <v>84</v>
      </c>
      <c r="L163" s="387"/>
    </row>
    <row r="164" spans="1:12" s="7" customFormat="1" ht="31.8" thickBot="1" x14ac:dyDescent="0.35">
      <c r="A164" s="7">
        <v>2</v>
      </c>
      <c r="B164" s="431" t="s">
        <v>103</v>
      </c>
      <c r="C164" s="396"/>
      <c r="D164" s="396"/>
      <c r="E164" s="396"/>
      <c r="F164" s="396"/>
      <c r="G164" s="397"/>
      <c r="H164" s="5" t="s">
        <v>106</v>
      </c>
      <c r="I164" s="24"/>
      <c r="J164" s="24"/>
      <c r="K164" s="366"/>
      <c r="L164" s="366"/>
    </row>
    <row r="165" spans="1:12" s="7" customFormat="1" ht="16.2" thickBot="1" x14ac:dyDescent="0.35">
      <c r="A165" s="7">
        <v>3</v>
      </c>
      <c r="B165" s="423" t="s">
        <v>29</v>
      </c>
      <c r="C165" s="423"/>
      <c r="D165" s="423"/>
      <c r="E165" s="423"/>
      <c r="F165" s="423"/>
      <c r="G165" s="423"/>
      <c r="H165" s="423"/>
      <c r="I165" s="62">
        <f>I164</f>
        <v>0</v>
      </c>
      <c r="J165" s="62">
        <f>J164</f>
        <v>0</v>
      </c>
      <c r="K165" s="424">
        <f>M164</f>
        <v>0</v>
      </c>
      <c r="L165" s="424"/>
    </row>
    <row r="166" spans="1:12" s="7" customFormat="1" ht="31.8" thickBot="1" x14ac:dyDescent="0.35">
      <c r="A166" s="17">
        <v>5</v>
      </c>
      <c r="B166" s="431" t="s">
        <v>104</v>
      </c>
      <c r="C166" s="396"/>
      <c r="D166" s="396"/>
      <c r="E166" s="396"/>
      <c r="F166" s="396"/>
      <c r="G166" s="397"/>
      <c r="H166" s="5" t="s">
        <v>106</v>
      </c>
      <c r="I166" s="24"/>
      <c r="J166" s="24"/>
      <c r="K166" s="366"/>
      <c r="L166" s="366"/>
    </row>
    <row r="167" spans="1:12" s="7" customFormat="1" ht="16.2" thickBot="1" x14ac:dyDescent="0.35">
      <c r="A167" s="17">
        <v>6</v>
      </c>
      <c r="B167" s="423" t="s">
        <v>42</v>
      </c>
      <c r="C167" s="423"/>
      <c r="D167" s="423"/>
      <c r="E167" s="423"/>
      <c r="F167" s="423"/>
      <c r="G167" s="423"/>
      <c r="H167" s="423"/>
      <c r="I167" s="62">
        <f>I166</f>
        <v>0</v>
      </c>
      <c r="J167" s="62">
        <f>J166</f>
        <v>0</v>
      </c>
      <c r="K167" s="424">
        <f>M166</f>
        <v>0</v>
      </c>
      <c r="L167" s="424"/>
    </row>
    <row r="168" spans="1:12" s="7" customFormat="1" x14ac:dyDescent="0.3"/>
    <row r="169" spans="1:12" s="7" customFormat="1" x14ac:dyDescent="0.3">
      <c r="B169" s="88" t="s">
        <v>163</v>
      </c>
      <c r="C169" s="88"/>
      <c r="D169" s="88"/>
    </row>
    <row r="170" spans="1:12" s="7" customFormat="1" x14ac:dyDescent="0.3">
      <c r="B170" s="65" t="s">
        <v>161</v>
      </c>
    </row>
    <row r="171" spans="1:12" s="7" customFormat="1" x14ac:dyDescent="0.3">
      <c r="B171" s="7" t="s">
        <v>149</v>
      </c>
    </row>
    <row r="172" spans="1:12" s="7" customFormat="1" x14ac:dyDescent="0.3">
      <c r="B172" s="7" t="s">
        <v>183</v>
      </c>
    </row>
    <row r="173" spans="1:12" s="7" customFormat="1" x14ac:dyDescent="0.3">
      <c r="B173" s="57" t="s">
        <v>281</v>
      </c>
    </row>
    <row r="174" spans="1:12" s="7" customFormat="1" x14ac:dyDescent="0.3">
      <c r="B174" s="7" t="s">
        <v>162</v>
      </c>
    </row>
    <row r="175" spans="1:12" s="7" customFormat="1" ht="15" thickBot="1" x14ac:dyDescent="0.35"/>
    <row r="176" spans="1:12" s="7" customFormat="1" ht="26.4" thickBot="1" x14ac:dyDescent="0.35">
      <c r="B176" s="428" t="s">
        <v>30</v>
      </c>
      <c r="C176" s="429"/>
      <c r="D176" s="429"/>
      <c r="E176" s="429"/>
      <c r="F176" s="429"/>
      <c r="G176" s="429"/>
      <c r="H176" s="429"/>
      <c r="I176" s="429"/>
      <c r="J176" s="429"/>
      <c r="K176" s="429"/>
      <c r="L176" s="430"/>
    </row>
    <row r="177" spans="1:12" s="7" customFormat="1" x14ac:dyDescent="0.3">
      <c r="B177" s="17" t="s">
        <v>282</v>
      </c>
    </row>
    <row r="178" spans="1:12" s="7" customFormat="1" x14ac:dyDescent="0.3">
      <c r="B178" s="17" t="s">
        <v>164</v>
      </c>
    </row>
    <row r="179" spans="1:12" s="7" customFormat="1" x14ac:dyDescent="0.3">
      <c r="B179" s="17" t="s">
        <v>283</v>
      </c>
    </row>
    <row r="180" spans="1:12" s="7" customFormat="1" x14ac:dyDescent="0.3">
      <c r="B180" s="17" t="s">
        <v>181</v>
      </c>
    </row>
    <row r="181" spans="1:12" s="7" customFormat="1" x14ac:dyDescent="0.3">
      <c r="B181" s="17" t="s">
        <v>298</v>
      </c>
    </row>
    <row r="182" spans="1:12" s="7" customFormat="1" ht="15" thickBot="1" x14ac:dyDescent="0.35"/>
    <row r="183" spans="1:12" s="7" customFormat="1" ht="26.4" thickBot="1" x14ac:dyDescent="0.35">
      <c r="B183" s="428" t="s">
        <v>0</v>
      </c>
      <c r="C183" s="429"/>
      <c r="D183" s="429"/>
      <c r="E183" s="429"/>
      <c r="F183" s="429"/>
      <c r="G183" s="429"/>
      <c r="H183" s="429"/>
      <c r="I183" s="429"/>
      <c r="J183" s="429"/>
      <c r="K183" s="429"/>
      <c r="L183" s="430"/>
    </row>
    <row r="184" spans="1:12" s="7" customFormat="1" ht="15" customHeight="1" x14ac:dyDescent="0.3"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</row>
    <row r="185" spans="1:12" s="7" customFormat="1" ht="15" customHeight="1" x14ac:dyDescent="0.3">
      <c r="B185" s="7" t="s">
        <v>173</v>
      </c>
      <c r="C185" s="87"/>
      <c r="D185" s="87"/>
      <c r="E185" s="87"/>
      <c r="F185" s="87"/>
      <c r="G185" s="87"/>
      <c r="H185" s="87"/>
      <c r="I185" s="87"/>
      <c r="J185" s="87"/>
      <c r="K185" s="87"/>
      <c r="L185" s="87"/>
    </row>
    <row r="186" spans="1:12" s="7" customFormat="1" ht="15" customHeight="1" thickBot="1" x14ac:dyDescent="0.35">
      <c r="B186" s="34" t="s">
        <v>141</v>
      </c>
      <c r="C186" s="34" t="s">
        <v>142</v>
      </c>
      <c r="D186" s="34" t="s">
        <v>143</v>
      </c>
      <c r="E186" s="34" t="s">
        <v>144</v>
      </c>
      <c r="F186" s="34" t="s">
        <v>145</v>
      </c>
      <c r="G186" s="34" t="s">
        <v>115</v>
      </c>
      <c r="H186" s="34" t="s">
        <v>116</v>
      </c>
      <c r="I186" s="34" t="s">
        <v>117</v>
      </c>
      <c r="J186" s="34" t="s">
        <v>118</v>
      </c>
      <c r="K186" s="34" t="s">
        <v>119</v>
      </c>
      <c r="L186" s="34" t="s">
        <v>120</v>
      </c>
    </row>
    <row r="187" spans="1:12" s="7" customFormat="1" ht="18.600000000000001" thickBot="1" x14ac:dyDescent="0.35">
      <c r="A187" s="69">
        <v>1</v>
      </c>
      <c r="B187" s="425" t="s">
        <v>0</v>
      </c>
      <c r="C187" s="426"/>
      <c r="D187" s="427"/>
      <c r="E187" s="420"/>
      <c r="F187" s="421"/>
      <c r="G187" s="421"/>
      <c r="H187" s="421"/>
      <c r="I187" s="422"/>
      <c r="J187" s="20"/>
      <c r="K187" s="20"/>
      <c r="L187" s="22"/>
    </row>
    <row r="188" spans="1:12" s="7" customFormat="1" ht="55.8" thickBot="1" x14ac:dyDescent="0.35">
      <c r="A188" s="69">
        <v>2</v>
      </c>
      <c r="B188" s="102" t="s">
        <v>108</v>
      </c>
      <c r="C188" s="94" t="s">
        <v>36</v>
      </c>
      <c r="D188" s="95" t="s">
        <v>165</v>
      </c>
      <c r="E188" s="96" t="s">
        <v>166</v>
      </c>
      <c r="F188" s="96" t="s">
        <v>167</v>
      </c>
      <c r="G188" s="96" t="s">
        <v>168</v>
      </c>
      <c r="H188" s="96" t="s">
        <v>169</v>
      </c>
      <c r="I188" s="96" t="s">
        <v>170</v>
      </c>
      <c r="J188" s="96" t="s">
        <v>171</v>
      </c>
      <c r="K188" s="96" t="s">
        <v>109</v>
      </c>
      <c r="L188" s="96" t="s">
        <v>172</v>
      </c>
    </row>
    <row r="189" spans="1:12" s="7" customFormat="1" x14ac:dyDescent="0.3">
      <c r="A189" s="69">
        <v>3</v>
      </c>
      <c r="B189" s="103"/>
      <c r="C189" s="97"/>
      <c r="D189" s="98"/>
      <c r="E189" s="98"/>
      <c r="F189" s="99">
        <f>G171</f>
        <v>0</v>
      </c>
      <c r="G189" s="99">
        <f>L171</f>
        <v>0</v>
      </c>
      <c r="H189" s="99">
        <f>G175</f>
        <v>0</v>
      </c>
      <c r="I189" s="99">
        <f>L174</f>
        <v>0</v>
      </c>
      <c r="J189" s="99">
        <f>L175</f>
        <v>0</v>
      </c>
      <c r="K189" s="100">
        <f>SUM(F189:H189)</f>
        <v>0</v>
      </c>
      <c r="L189" s="101"/>
    </row>
    <row r="190" spans="1:12" s="7" customFormat="1" ht="15" thickBot="1" x14ac:dyDescent="0.35">
      <c r="A190" s="69">
        <v>4</v>
      </c>
      <c r="B190" s="103"/>
      <c r="C190" s="97"/>
      <c r="D190" s="98"/>
      <c r="E190" s="98"/>
      <c r="F190" s="99"/>
      <c r="G190" s="99"/>
      <c r="H190" s="99"/>
      <c r="I190" s="99"/>
      <c r="J190" s="99"/>
      <c r="K190" s="100">
        <f>SUM(F190:H190)</f>
        <v>0</v>
      </c>
      <c r="L190" s="101"/>
    </row>
    <row r="191" spans="1:12" s="7" customFormat="1" ht="32.25" customHeight="1" thickBot="1" x14ac:dyDescent="0.35">
      <c r="A191" s="70">
        <v>5</v>
      </c>
      <c r="B191" s="416" t="s">
        <v>79</v>
      </c>
      <c r="C191" s="416"/>
      <c r="D191" s="417"/>
      <c r="E191" s="418"/>
      <c r="F191" s="418"/>
      <c r="G191" s="418"/>
      <c r="H191" s="418"/>
      <c r="I191" s="418"/>
      <c r="J191" s="418"/>
      <c r="K191" s="418"/>
      <c r="L191" s="419"/>
    </row>
    <row r="192" spans="1:12" s="7" customFormat="1" ht="31.5" customHeight="1" thickBot="1" x14ac:dyDescent="0.35">
      <c r="A192" s="70">
        <v>6</v>
      </c>
      <c r="B192" s="416" t="s">
        <v>3</v>
      </c>
      <c r="C192" s="416"/>
      <c r="D192" s="420"/>
      <c r="E192" s="421"/>
      <c r="F192" s="421"/>
      <c r="G192" s="421"/>
      <c r="H192" s="421"/>
      <c r="I192" s="421"/>
      <c r="J192" s="421"/>
      <c r="K192" s="421"/>
      <c r="L192" s="422"/>
    </row>
    <row r="193" spans="1:12" s="7" customFormat="1" ht="6.75" customHeight="1" thickBot="1" x14ac:dyDescent="0.4">
      <c r="A193" s="69"/>
      <c r="B193" s="104"/>
      <c r="C193" s="19"/>
      <c r="D193" s="89"/>
      <c r="E193" s="89"/>
      <c r="F193" s="89"/>
      <c r="G193" s="90"/>
      <c r="H193" s="90"/>
      <c r="I193" s="90"/>
      <c r="J193" s="90"/>
      <c r="K193" s="90"/>
      <c r="L193" s="91"/>
    </row>
    <row r="194" spans="1:12" s="7" customFormat="1" ht="21.6" thickBot="1" x14ac:dyDescent="0.4">
      <c r="A194" s="69">
        <v>7</v>
      </c>
      <c r="B194" s="405" t="s">
        <v>2</v>
      </c>
      <c r="C194" s="406"/>
      <c r="D194" s="407" t="e">
        <f>Inscriptions!#REF!</f>
        <v>#REF!</v>
      </c>
      <c r="E194" s="408"/>
      <c r="F194" s="409"/>
      <c r="G194" s="109" t="s">
        <v>77</v>
      </c>
      <c r="H194" s="410" t="e">
        <f>Inscriptions!#REF!</f>
        <v>#REF!</v>
      </c>
      <c r="I194" s="410"/>
      <c r="J194" s="410"/>
      <c r="K194" s="92"/>
      <c r="L194" s="93"/>
    </row>
    <row r="195" spans="1:12" s="7" customFormat="1" ht="15" customHeight="1" x14ac:dyDescent="0.3"/>
    <row r="196" spans="1:12" s="7" customFormat="1" x14ac:dyDescent="0.3">
      <c r="B196" s="57" t="s">
        <v>175</v>
      </c>
      <c r="C196" s="7" t="s">
        <v>174</v>
      </c>
    </row>
    <row r="197" spans="1:12" s="7" customFormat="1" x14ac:dyDescent="0.3">
      <c r="B197" s="57" t="s">
        <v>284</v>
      </c>
    </row>
    <row r="198" spans="1:12" s="7" customFormat="1" x14ac:dyDescent="0.3">
      <c r="B198" s="57" t="s">
        <v>177</v>
      </c>
    </row>
    <row r="199" spans="1:12" s="7" customFormat="1" x14ac:dyDescent="0.3">
      <c r="B199" s="57" t="s">
        <v>176</v>
      </c>
    </row>
    <row r="200" spans="1:12" s="7" customFormat="1" x14ac:dyDescent="0.3">
      <c r="B200" s="57" t="s">
        <v>299</v>
      </c>
    </row>
    <row r="201" spans="1:12" s="7" customFormat="1" x14ac:dyDescent="0.3">
      <c r="B201" s="57" t="s">
        <v>300</v>
      </c>
    </row>
    <row r="202" spans="1:12" s="7" customFormat="1" x14ac:dyDescent="0.3">
      <c r="B202" s="57" t="s">
        <v>178</v>
      </c>
    </row>
    <row r="203" spans="1:12" s="7" customFormat="1" x14ac:dyDescent="0.3">
      <c r="B203" s="57" t="s">
        <v>179</v>
      </c>
    </row>
    <row r="204" spans="1:12" s="7" customFormat="1" x14ac:dyDescent="0.3">
      <c r="B204" s="57" t="s">
        <v>180</v>
      </c>
    </row>
    <row r="205" spans="1:12" s="7" customFormat="1" x14ac:dyDescent="0.3">
      <c r="B205" s="57" t="s">
        <v>231</v>
      </c>
    </row>
    <row r="206" spans="1:12" s="7" customFormat="1" x14ac:dyDescent="0.3">
      <c r="B206" s="57" t="s">
        <v>230</v>
      </c>
    </row>
    <row r="207" spans="1:12" s="7" customFormat="1" x14ac:dyDescent="0.3">
      <c r="B207" s="57" t="s">
        <v>229</v>
      </c>
    </row>
    <row r="208" spans="1:12" s="7" customFormat="1" x14ac:dyDescent="0.3">
      <c r="B208" s="57" t="s">
        <v>301</v>
      </c>
    </row>
    <row r="209" spans="2:3" s="7" customFormat="1" x14ac:dyDescent="0.3"/>
    <row r="210" spans="2:3" ht="21.75" customHeight="1" x14ac:dyDescent="0.35">
      <c r="B210" s="44" t="s">
        <v>137</v>
      </c>
      <c r="C210" s="44"/>
    </row>
    <row r="212" spans="2:3" s="7" customFormat="1" x14ac:dyDescent="0.3">
      <c r="B212" s="15" t="s">
        <v>307</v>
      </c>
    </row>
    <row r="213" spans="2:3" x14ac:dyDescent="0.3">
      <c r="B213" t="s">
        <v>202</v>
      </c>
    </row>
    <row r="214" spans="2:3" s="7" customFormat="1" x14ac:dyDescent="0.3">
      <c r="B214" s="7" t="s">
        <v>302</v>
      </c>
    </row>
    <row r="215" spans="2:3" s="7" customFormat="1" x14ac:dyDescent="0.3"/>
    <row r="216" spans="2:3" s="7" customFormat="1" x14ac:dyDescent="0.3">
      <c r="B216" s="15" t="s">
        <v>303</v>
      </c>
    </row>
    <row r="217" spans="2:3" s="7" customFormat="1" x14ac:dyDescent="0.3">
      <c r="B217" s="7" t="s">
        <v>304</v>
      </c>
    </row>
    <row r="218" spans="2:3" s="7" customFormat="1" x14ac:dyDescent="0.3">
      <c r="B218" s="7" t="s">
        <v>305</v>
      </c>
    </row>
    <row r="219" spans="2:3" s="7" customFormat="1" x14ac:dyDescent="0.3">
      <c r="B219" s="7" t="s">
        <v>306</v>
      </c>
    </row>
    <row r="220" spans="2:3" ht="21" customHeight="1" x14ac:dyDescent="0.3"/>
    <row r="221" spans="2:3" ht="18" x14ac:dyDescent="0.35">
      <c r="B221" s="44" t="s">
        <v>138</v>
      </c>
      <c r="C221" s="44"/>
    </row>
    <row r="222" spans="2:3" s="7" customFormat="1" ht="15" customHeight="1" x14ac:dyDescent="0.35">
      <c r="B222" s="46"/>
      <c r="C222" s="46"/>
    </row>
    <row r="223" spans="2:3" x14ac:dyDescent="0.3">
      <c r="B223" t="s">
        <v>203</v>
      </c>
    </row>
  </sheetData>
  <sheetProtection algorithmName="SHA-512" hashValue="QKl8Ib2tPNV9lUSHLnrR7OJwjY6iZ/WwmaLQtnaGhBKwixLL+MTLGayqtB0j7AQBM+juRHlYAXXC9qtIKENP/A==" saltValue="TbpiRKisgT6RbMSc0Ij9fw==" spinCount="100000" sheet="1" objects="1" scenarios="1"/>
  <mergeCells count="102">
    <mergeCell ref="B194:C194"/>
    <mergeCell ref="D194:F194"/>
    <mergeCell ref="H194:J194"/>
    <mergeCell ref="B127:C127"/>
    <mergeCell ref="E127:G127"/>
    <mergeCell ref="B128:C128"/>
    <mergeCell ref="E128:G128"/>
    <mergeCell ref="B129:J129"/>
    <mergeCell ref="B191:C191"/>
    <mergeCell ref="D191:L191"/>
    <mergeCell ref="B192:C192"/>
    <mergeCell ref="D192:L192"/>
    <mergeCell ref="B167:H167"/>
    <mergeCell ref="K167:L167"/>
    <mergeCell ref="B187:D187"/>
    <mergeCell ref="E187:I187"/>
    <mergeCell ref="K163:L163"/>
    <mergeCell ref="B176:L176"/>
    <mergeCell ref="B183:L183"/>
    <mergeCell ref="B164:G164"/>
    <mergeCell ref="K164:L164"/>
    <mergeCell ref="B165:H165"/>
    <mergeCell ref="K165:L165"/>
    <mergeCell ref="B166:G166"/>
    <mergeCell ref="K166:L166"/>
    <mergeCell ref="B92:D92"/>
    <mergeCell ref="E92:E94"/>
    <mergeCell ref="F92:F94"/>
    <mergeCell ref="G92:G94"/>
    <mergeCell ref="B93:D93"/>
    <mergeCell ref="F78:H78"/>
    <mergeCell ref="B125:C125"/>
    <mergeCell ref="E125:G125"/>
    <mergeCell ref="B126:C126"/>
    <mergeCell ref="E126:G126"/>
    <mergeCell ref="B112:G112"/>
    <mergeCell ref="B109:L109"/>
    <mergeCell ref="B110:G110"/>
    <mergeCell ref="K110:L110"/>
    <mergeCell ref="B111:G111"/>
    <mergeCell ref="K111:L111"/>
    <mergeCell ref="B153:E153"/>
    <mergeCell ref="B94:D94"/>
    <mergeCell ref="B95:H95"/>
    <mergeCell ref="B146:G146"/>
    <mergeCell ref="K146:L146"/>
    <mergeCell ref="B147:G147"/>
    <mergeCell ref="H147:H150"/>
    <mergeCell ref="I147:I150"/>
    <mergeCell ref="J147:J150"/>
    <mergeCell ref="K147:L150"/>
    <mergeCell ref="C148:G148"/>
    <mergeCell ref="C149:G149"/>
    <mergeCell ref="C150:G150"/>
    <mergeCell ref="B151:G151"/>
    <mergeCell ref="K151:L151"/>
    <mergeCell ref="B124:G124"/>
    <mergeCell ref="K129:L129"/>
    <mergeCell ref="K112:L112"/>
    <mergeCell ref="B65:F65"/>
    <mergeCell ref="G65:L65"/>
    <mergeCell ref="B66:F66"/>
    <mergeCell ref="G66:L66"/>
    <mergeCell ref="B86:L86"/>
    <mergeCell ref="B76:C78"/>
    <mergeCell ref="E76:H76"/>
    <mergeCell ref="J76:K76"/>
    <mergeCell ref="F77:H77"/>
    <mergeCell ref="J77:L77"/>
    <mergeCell ref="K87:K88"/>
    <mergeCell ref="L87:L88"/>
    <mergeCell ref="B89:L89"/>
    <mergeCell ref="B90:L90"/>
    <mergeCell ref="B91:L91"/>
    <mergeCell ref="B87:D88"/>
    <mergeCell ref="E87:G87"/>
    <mergeCell ref="H87:H88"/>
    <mergeCell ref="I87:I88"/>
    <mergeCell ref="J87:J88"/>
    <mergeCell ref="C61:D61"/>
    <mergeCell ref="C62:C63"/>
    <mergeCell ref="D62:F63"/>
    <mergeCell ref="H62:H63"/>
    <mergeCell ref="I62:L63"/>
    <mergeCell ref="G58:L58"/>
    <mergeCell ref="B59:B60"/>
    <mergeCell ref="C59:D60"/>
    <mergeCell ref="E59:E60"/>
    <mergeCell ref="F59:F60"/>
    <mergeCell ref="G59:G60"/>
    <mergeCell ref="H59:L59"/>
    <mergeCell ref="B25:F25"/>
    <mergeCell ref="B38:B39"/>
    <mergeCell ref="C38:E38"/>
    <mergeCell ref="F38:F39"/>
    <mergeCell ref="B58:F58"/>
    <mergeCell ref="B37:F37"/>
    <mergeCell ref="B26:B27"/>
    <mergeCell ref="C26:C27"/>
    <mergeCell ref="D26:D27"/>
    <mergeCell ref="E26:E27"/>
    <mergeCell ref="F26:F27"/>
  </mergeCells>
  <conditionalFormatting sqref="F64">
    <cfRule type="cellIs" dxfId="102" priority="13" operator="equal">
      <formula>FALSE</formula>
    </cfRule>
  </conditionalFormatting>
  <conditionalFormatting sqref="K165:L165">
    <cfRule type="cellIs" dxfId="101" priority="10" operator="greaterThan">
      <formula>0.625</formula>
    </cfRule>
  </conditionalFormatting>
  <conditionalFormatting sqref="K167:L167">
    <cfRule type="cellIs" dxfId="100" priority="9" operator="greaterThan">
      <formula>0.625</formula>
    </cfRule>
  </conditionalFormatting>
  <conditionalFormatting sqref="C189:C190">
    <cfRule type="containsText" dxfId="99" priority="7" operator="containsText" text="RPA">
      <formula>NOT(ISERROR(SEARCH("RPA",C189)))</formula>
    </cfRule>
    <cfRule type="containsText" dxfId="98" priority="8" operator="containsText" text="TDB - Coop Bon Ménage ">
      <formula>NOT(ISERROR(SEARCH("TDB - Coop Bon Ménage ",C189)))</formula>
    </cfRule>
  </conditionalFormatting>
  <conditionalFormatting sqref="D76">
    <cfRule type="cellIs" dxfId="97" priority="3" operator="equal">
      <formula>#N/A</formula>
    </cfRule>
    <cfRule type="cellIs" dxfId="96" priority="4" operator="equal">
      <formula>#N/A</formula>
    </cfRule>
  </conditionalFormatting>
  <conditionalFormatting sqref="E76">
    <cfRule type="cellIs" dxfId="95" priority="1" operator="equal">
      <formula>#N/A</formula>
    </cfRule>
    <cfRule type="cellIs" dxfId="94" priority="2" operator="equal">
      <formula>#N/A</formula>
    </cfRule>
  </conditionalFormatting>
  <dataValidations count="2">
    <dataValidation allowBlank="1" showInputMessage="1" showErrorMessage="1" promptTitle="Attention!" prompt="Il faut déduire le nombre d'heures en attente manuellement." sqref="L189:L190"/>
    <dataValidation type="list" allowBlank="1" showInputMessage="1" showErrorMessage="1" sqref="E187:I187">
      <formula1>Décision</formula1>
    </dataValidation>
  </dataValidations>
  <pageMargins left="0.7" right="0.7" top="0.75" bottom="0.75" header="0.3" footer="0.3"/>
  <pageSetup orientation="portrait" r:id="rId1"/>
  <ignoredErrors>
    <ignoredError sqref="F189:J18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245" r:id="rId4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147</xdr:row>
                    <xdr:rowOff>30480</xdr:rowOff>
                  </from>
                  <to>
                    <xdr:col>2</xdr:col>
                    <xdr:colOff>0</xdr:colOff>
                    <xdr:row>148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6" r:id="rId5" name="Check Box 6">
              <controlPr defaultSize="0" autoFill="0" autoLine="0" autoPict="0">
                <anchor moveWithCells="1">
                  <from>
                    <xdr:col>2</xdr:col>
                    <xdr:colOff>0</xdr:colOff>
                    <xdr:row>148</xdr:row>
                    <xdr:rowOff>30480</xdr:rowOff>
                  </from>
                  <to>
                    <xdr:col>2</xdr:col>
                    <xdr:colOff>0</xdr:colOff>
                    <xdr:row>149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7" r:id="rId6" name="Check Box 7">
              <controlPr defaultSize="0" autoFill="0" autoLine="0" autoPict="0">
                <anchor moveWithCells="1">
                  <from>
                    <xdr:col>2</xdr:col>
                    <xdr:colOff>0</xdr:colOff>
                    <xdr:row>149</xdr:row>
                    <xdr:rowOff>30480</xdr:rowOff>
                  </from>
                  <to>
                    <xdr:col>2</xdr:col>
                    <xdr:colOff>0</xdr:colOff>
                    <xdr:row>150</xdr:row>
                    <xdr:rowOff>60960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déroulante'!$I$34:$I$35</xm:f>
          </x14:formula1>
          <xm:sqref>B12</xm:sqref>
        </x14:dataValidation>
        <x14:dataValidation type="list" allowBlank="1" showInputMessage="1" showErrorMessage="1">
          <x14:formula1>
            <xm:f>'Liste déroulante'!$B$43:$B$52</xm:f>
          </x14:formula1>
          <xm:sqref>B126:B127</xm:sqref>
        </x14:dataValidation>
        <x14:dataValidation type="list" allowBlank="1" showInputMessage="1" showErrorMessage="1">
          <x14:formula1>
            <xm:f>'Liste déroulante'!$P$33:$P$82</xm:f>
          </x14:formula1>
          <xm:sqref>C189:C190</xm:sqref>
        </x14:dataValidation>
        <x14:dataValidation type="list" allowBlank="1" showInputMessage="1" showErrorMessage="1">
          <x14:formula1>
            <xm:f>'Liste déroulante'!$I$15:$I$30</xm:f>
          </x14:formula1>
          <xm:sqref>C12</xm:sqref>
        </x14:dataValidation>
        <x14:dataValidation type="list" allowBlank="1" showInputMessage="1" showErrorMessage="1">
          <x14:formula1>
            <xm:f>'Liste déroulante'!$G$33:$G$37</xm:f>
          </x14:formula1>
          <xm:sqref>B189:B190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X210"/>
  <sheetViews>
    <sheetView workbookViewId="0">
      <selection activeCell="G48" sqref="G48:G49"/>
    </sheetView>
  </sheetViews>
  <sheetFormatPr baseColWidth="10" defaultColWidth="11.44140625" defaultRowHeight="14.4" x14ac:dyDescent="0.3"/>
  <cols>
    <col min="1" max="1" width="21.88671875" style="159" customWidth="1"/>
    <col min="2" max="2" width="16.6640625" style="159" customWidth="1"/>
    <col min="3" max="3" width="11.5546875" style="159" customWidth="1"/>
    <col min="4" max="4" width="11.44140625" style="159"/>
    <col min="5" max="5" width="17.109375" style="159" customWidth="1"/>
    <col min="6" max="6" width="11.44140625" style="159"/>
    <col min="7" max="7" width="14.88671875" style="159" customWidth="1"/>
    <col min="8" max="8" width="14.5546875" style="159" customWidth="1"/>
    <col min="9" max="9" width="11.44140625" style="159"/>
    <col min="10" max="10" width="27.88671875" style="159" customWidth="1"/>
    <col min="11" max="11" width="28.88671875" style="159" customWidth="1"/>
    <col min="12" max="12" width="40.44140625" style="159" customWidth="1"/>
    <col min="13" max="13" width="20.5546875" style="159" bestFit="1" customWidth="1"/>
    <col min="14" max="15" width="11.44140625" style="159"/>
    <col min="16" max="16" width="28.88671875" style="159" bestFit="1" customWidth="1"/>
    <col min="17" max="18" width="11.44140625" style="159"/>
    <col min="19" max="19" width="31.5546875" style="159" customWidth="1"/>
    <col min="20" max="20" width="11.5546875" style="159" customWidth="1"/>
    <col min="21" max="21" width="11.44140625" style="159"/>
    <col min="22" max="22" width="24.109375" style="159" customWidth="1"/>
    <col min="23" max="16384" width="11.44140625" style="159"/>
  </cols>
  <sheetData>
    <row r="1" spans="1:24" ht="21" x14ac:dyDescent="0.4">
      <c r="A1" s="158" t="s">
        <v>52</v>
      </c>
    </row>
    <row r="3" spans="1:24" ht="15.6" x14ac:dyDescent="0.3">
      <c r="B3" s="214" t="s">
        <v>16</v>
      </c>
      <c r="C3" s="214" t="s">
        <v>327</v>
      </c>
      <c r="D3" s="160"/>
      <c r="E3" s="159" t="s">
        <v>239</v>
      </c>
      <c r="F3" s="161"/>
      <c r="G3" s="160"/>
      <c r="H3" s="160"/>
      <c r="I3" s="160"/>
      <c r="J3" s="169"/>
      <c r="K3" s="169"/>
      <c r="P3" s="159" t="s">
        <v>331</v>
      </c>
      <c r="S3" s="159" t="s">
        <v>349</v>
      </c>
      <c r="T3" s="159" t="s">
        <v>327</v>
      </c>
      <c r="V3" s="159" t="s">
        <v>350</v>
      </c>
      <c r="X3" s="159" t="s">
        <v>351</v>
      </c>
    </row>
    <row r="4" spans="1:24" ht="15.6" x14ac:dyDescent="0.3">
      <c r="B4" s="212" t="s">
        <v>210</v>
      </c>
      <c r="C4" s="249" t="s">
        <v>141</v>
      </c>
      <c r="D4" s="160"/>
      <c r="E4" s="163"/>
      <c r="F4" s="161"/>
      <c r="G4" s="160"/>
      <c r="H4" s="160"/>
      <c r="I4" s="160"/>
      <c r="J4" s="169"/>
      <c r="K4" s="169"/>
      <c r="P4" s="159" t="s">
        <v>338</v>
      </c>
      <c r="V4" s="159" t="s">
        <v>313</v>
      </c>
      <c r="X4" s="159" t="s">
        <v>313</v>
      </c>
    </row>
    <row r="5" spans="1:24" ht="15.6" x14ac:dyDescent="0.3">
      <c r="B5" s="212" t="s">
        <v>211</v>
      </c>
      <c r="C5" s="212" t="s">
        <v>142</v>
      </c>
      <c r="D5" s="164"/>
      <c r="E5" s="165"/>
      <c r="F5" s="165"/>
      <c r="G5" s="160"/>
      <c r="H5" s="160"/>
      <c r="I5" s="160"/>
      <c r="J5" s="169"/>
      <c r="K5" s="169"/>
      <c r="P5" s="159" t="s">
        <v>332</v>
      </c>
      <c r="V5" s="159" t="s">
        <v>31</v>
      </c>
      <c r="X5" s="159" t="s">
        <v>31</v>
      </c>
    </row>
    <row r="6" spans="1:24" ht="15.6" x14ac:dyDescent="0.3">
      <c r="B6" s="213" t="s">
        <v>212</v>
      </c>
      <c r="C6" s="212" t="s">
        <v>123</v>
      </c>
      <c r="E6" s="166"/>
      <c r="F6" s="166"/>
      <c r="G6" s="160"/>
      <c r="H6" s="160"/>
      <c r="I6" s="160"/>
      <c r="P6" s="159" t="s">
        <v>341</v>
      </c>
      <c r="V6" s="159" t="s">
        <v>37</v>
      </c>
      <c r="X6" s="159" t="s">
        <v>37</v>
      </c>
    </row>
    <row r="7" spans="1:24" ht="15.6" x14ac:dyDescent="0.3">
      <c r="B7" s="212" t="s">
        <v>205</v>
      </c>
      <c r="C7" s="212" t="s">
        <v>129</v>
      </c>
      <c r="D7" s="164"/>
      <c r="E7" s="165"/>
      <c r="F7" s="166"/>
      <c r="G7" s="160"/>
      <c r="H7" s="160"/>
      <c r="I7" s="160"/>
      <c r="P7" s="159" t="s">
        <v>337</v>
      </c>
      <c r="V7" s="159" t="s">
        <v>38</v>
      </c>
      <c r="X7" s="159" t="s">
        <v>38</v>
      </c>
    </row>
    <row r="8" spans="1:24" ht="15.6" x14ac:dyDescent="0.3">
      <c r="B8" s="212" t="s">
        <v>209</v>
      </c>
      <c r="C8" s="212" t="s">
        <v>115</v>
      </c>
      <c r="D8" s="164"/>
      <c r="E8" s="165"/>
      <c r="F8" s="166"/>
      <c r="G8" s="160"/>
      <c r="H8" s="160"/>
      <c r="I8" s="160"/>
      <c r="P8" s="159" t="s">
        <v>342</v>
      </c>
    </row>
    <row r="9" spans="1:24" ht="15.6" x14ac:dyDescent="0.3">
      <c r="B9" s="212" t="s">
        <v>113</v>
      </c>
      <c r="C9" s="212" t="s">
        <v>129</v>
      </c>
      <c r="D9" s="164"/>
      <c r="E9" s="163"/>
      <c r="F9" s="166"/>
      <c r="G9" s="160"/>
      <c r="H9" s="160"/>
      <c r="I9" s="160"/>
      <c r="P9" s="159" t="s">
        <v>335</v>
      </c>
    </row>
    <row r="10" spans="1:24" ht="15.6" x14ac:dyDescent="0.3">
      <c r="B10" s="215" t="s">
        <v>311</v>
      </c>
      <c r="C10" s="215" t="s">
        <v>122</v>
      </c>
      <c r="D10" s="160"/>
      <c r="E10" s="165"/>
      <c r="F10" s="160"/>
      <c r="G10" s="160"/>
      <c r="H10" s="160"/>
      <c r="I10" s="160"/>
      <c r="J10" s="160"/>
      <c r="P10" s="159" t="s">
        <v>339</v>
      </c>
    </row>
    <row r="11" spans="1:24" ht="15.6" x14ac:dyDescent="0.3">
      <c r="C11" s="160"/>
      <c r="D11" s="160"/>
      <c r="E11" s="165"/>
      <c r="F11" s="160"/>
      <c r="G11" s="160"/>
      <c r="H11" s="160"/>
      <c r="I11" s="160"/>
      <c r="J11" s="160"/>
      <c r="P11" s="159" t="s">
        <v>333</v>
      </c>
    </row>
    <row r="12" spans="1:24" x14ac:dyDescent="0.3">
      <c r="C12" s="160"/>
      <c r="D12" s="160"/>
      <c r="E12" s="160"/>
      <c r="F12" s="160"/>
      <c r="G12" s="160"/>
      <c r="H12" s="160"/>
      <c r="I12" s="160"/>
      <c r="P12" s="159" t="s">
        <v>343</v>
      </c>
    </row>
    <row r="13" spans="1:24" ht="15" thickBot="1" x14ac:dyDescent="0.35">
      <c r="B13" s="160"/>
      <c r="C13" s="160"/>
      <c r="F13" s="160"/>
      <c r="G13" s="160"/>
      <c r="H13" s="160"/>
      <c r="I13" s="160"/>
      <c r="P13" s="159" t="s">
        <v>340</v>
      </c>
    </row>
    <row r="14" spans="1:24" x14ac:dyDescent="0.3">
      <c r="B14" s="219" t="s">
        <v>325</v>
      </c>
      <c r="C14" s="169"/>
      <c r="E14" s="159" t="s">
        <v>112</v>
      </c>
      <c r="F14" s="160"/>
      <c r="G14" s="217" t="s">
        <v>53</v>
      </c>
      <c r="H14" s="160"/>
      <c r="I14" s="221" t="s">
        <v>33</v>
      </c>
      <c r="J14" s="246" t="s">
        <v>327</v>
      </c>
      <c r="K14" s="248" t="s">
        <v>328</v>
      </c>
      <c r="L14" s="221" t="s">
        <v>62</v>
      </c>
      <c r="M14" s="171" t="s">
        <v>76</v>
      </c>
      <c r="N14" s="170" t="s">
        <v>35</v>
      </c>
      <c r="P14" s="159" t="s">
        <v>205</v>
      </c>
    </row>
    <row r="15" spans="1:24" ht="15.6" x14ac:dyDescent="0.3">
      <c r="B15" s="212" t="s">
        <v>48</v>
      </c>
      <c r="C15" s="160"/>
      <c r="D15" s="160"/>
      <c r="E15" s="258" t="s">
        <v>353</v>
      </c>
      <c r="F15" s="160"/>
      <c r="G15" s="216" t="s">
        <v>54</v>
      </c>
      <c r="H15" s="160"/>
      <c r="I15" s="220"/>
      <c r="J15" s="244"/>
      <c r="K15" s="247"/>
      <c r="L15" s="223" t="str">
        <f>N15&amp;" - "&amp;M15</f>
        <v>110 - Post-hosp.</v>
      </c>
      <c r="M15" s="172" t="s">
        <v>63</v>
      </c>
      <c r="N15" s="173" t="s">
        <v>75</v>
      </c>
      <c r="P15" s="159" t="s">
        <v>21</v>
      </c>
    </row>
    <row r="16" spans="1:24" x14ac:dyDescent="0.3">
      <c r="B16" s="212" t="s">
        <v>51</v>
      </c>
      <c r="C16" s="160"/>
      <c r="D16" s="160"/>
      <c r="E16" s="257">
        <v>1</v>
      </c>
      <c r="F16" s="160"/>
      <c r="G16" s="218" t="s">
        <v>55</v>
      </c>
      <c r="H16" s="160"/>
      <c r="I16" s="220"/>
      <c r="J16" s="243"/>
      <c r="L16" s="223" t="str">
        <f t="shared" ref="L16:L24" si="0">N16&amp;" - "&amp;M16</f>
        <v>121 - S. Pall</v>
      </c>
      <c r="M16" s="172" t="s">
        <v>64</v>
      </c>
      <c r="N16" s="174">
        <v>121</v>
      </c>
      <c r="P16" s="159" t="s">
        <v>334</v>
      </c>
    </row>
    <row r="17" spans="2:20" ht="15.6" x14ac:dyDescent="0.3">
      <c r="B17" s="212" t="s">
        <v>50</v>
      </c>
      <c r="C17" s="160"/>
      <c r="D17" s="160"/>
      <c r="E17" s="257">
        <v>2</v>
      </c>
      <c r="F17" s="160"/>
      <c r="G17" s="175"/>
      <c r="H17" s="160"/>
      <c r="I17" s="220"/>
      <c r="J17" s="213"/>
      <c r="L17" s="223" t="str">
        <f t="shared" si="0"/>
        <v>191 - S. Phys. C.T.</v>
      </c>
      <c r="M17" s="172" t="s">
        <v>65</v>
      </c>
      <c r="N17" s="174">
        <v>191</v>
      </c>
      <c r="P17" s="159" t="s">
        <v>344</v>
      </c>
    </row>
    <row r="18" spans="2:20" ht="15.6" x14ac:dyDescent="0.3">
      <c r="B18" s="212" t="s">
        <v>47</v>
      </c>
      <c r="C18" s="160"/>
      <c r="D18" s="160"/>
      <c r="E18" s="257">
        <v>3</v>
      </c>
      <c r="F18" s="160"/>
      <c r="G18" s="175"/>
      <c r="H18" s="160"/>
      <c r="I18" s="220"/>
      <c r="J18" s="213"/>
      <c r="L18" s="223" t="str">
        <f t="shared" si="0"/>
        <v>192 - S. Phys. L.T.</v>
      </c>
      <c r="M18" s="172" t="s">
        <v>66</v>
      </c>
      <c r="N18" s="174">
        <v>192</v>
      </c>
      <c r="P18" s="159" t="s">
        <v>336</v>
      </c>
    </row>
    <row r="19" spans="2:20" ht="15.6" x14ac:dyDescent="0.3">
      <c r="B19" s="212" t="s">
        <v>49</v>
      </c>
      <c r="C19" s="160"/>
      <c r="D19" s="160"/>
      <c r="E19" s="257">
        <v>4</v>
      </c>
      <c r="F19" s="160"/>
      <c r="G19" s="175"/>
      <c r="H19" s="160"/>
      <c r="I19" s="220"/>
      <c r="J19" s="213"/>
      <c r="L19" s="223" t="str">
        <f t="shared" si="0"/>
        <v>210 - DP (0-17)</v>
      </c>
      <c r="M19" s="172" t="s">
        <v>71</v>
      </c>
      <c r="N19" s="174">
        <v>210</v>
      </c>
    </row>
    <row r="20" spans="2:20" ht="15.6" x14ac:dyDescent="0.3">
      <c r="B20" s="215" t="s">
        <v>45</v>
      </c>
      <c r="C20" s="160"/>
      <c r="D20" s="160"/>
      <c r="E20" s="257">
        <v>5</v>
      </c>
      <c r="F20" s="160"/>
      <c r="G20" s="175"/>
      <c r="H20" s="160"/>
      <c r="I20" s="220"/>
      <c r="J20" s="213"/>
      <c r="L20" s="223" t="str">
        <f t="shared" si="0"/>
        <v>210 - DP (18 et +)</v>
      </c>
      <c r="M20" s="172" t="s">
        <v>70</v>
      </c>
      <c r="N20" s="174">
        <v>210</v>
      </c>
    </row>
    <row r="21" spans="2:20" ht="16.2" thickBot="1" x14ac:dyDescent="0.35">
      <c r="B21" s="160"/>
      <c r="C21" s="160"/>
      <c r="D21" s="160"/>
      <c r="E21" s="257">
        <v>6</v>
      </c>
      <c r="F21" s="160"/>
      <c r="G21" s="175"/>
      <c r="H21" s="160"/>
      <c r="I21" s="220"/>
      <c r="J21" s="213"/>
      <c r="L21" s="223" t="str">
        <f t="shared" si="0"/>
        <v>311 - DI</v>
      </c>
      <c r="M21" s="172" t="s">
        <v>67</v>
      </c>
      <c r="N21" s="174">
        <v>311</v>
      </c>
    </row>
    <row r="22" spans="2:20" ht="15.6" x14ac:dyDescent="0.3">
      <c r="B22" s="168" t="s">
        <v>89</v>
      </c>
      <c r="C22" s="160"/>
      <c r="D22" s="160"/>
      <c r="E22" s="257">
        <v>7</v>
      </c>
      <c r="F22" s="176"/>
      <c r="G22" s="176"/>
      <c r="H22" s="176"/>
      <c r="I22" s="220"/>
      <c r="J22" s="213"/>
      <c r="L22" s="223" t="str">
        <f t="shared" si="0"/>
        <v>312 - TSA</v>
      </c>
      <c r="M22" s="172" t="s">
        <v>68</v>
      </c>
      <c r="N22" s="174">
        <v>312</v>
      </c>
    </row>
    <row r="23" spans="2:20" ht="15.6" x14ac:dyDescent="0.3">
      <c r="B23" s="162" t="s">
        <v>234</v>
      </c>
      <c r="C23" s="160"/>
      <c r="D23" s="160"/>
      <c r="E23" s="257">
        <v>8</v>
      </c>
      <c r="F23" s="177"/>
      <c r="G23" s="177"/>
      <c r="H23" s="176"/>
      <c r="I23" s="222"/>
      <c r="J23" s="213"/>
      <c r="L23" s="223" t="s">
        <v>316</v>
      </c>
      <c r="M23" s="172" t="s">
        <v>317</v>
      </c>
      <c r="N23" s="174">
        <v>410</v>
      </c>
    </row>
    <row r="24" spans="2:20" ht="16.2" thickBot="1" x14ac:dyDescent="0.35">
      <c r="B24" s="162" t="s">
        <v>233</v>
      </c>
      <c r="C24" s="160"/>
      <c r="D24" s="160"/>
      <c r="E24" s="257">
        <v>9</v>
      </c>
      <c r="F24" s="178"/>
      <c r="G24" s="178"/>
      <c r="H24" s="176"/>
      <c r="I24" s="222"/>
      <c r="J24" s="213"/>
      <c r="L24" s="224" t="str">
        <f t="shared" si="0"/>
        <v>710 - SAPA</v>
      </c>
      <c r="M24" s="179" t="s">
        <v>69</v>
      </c>
      <c r="N24" s="180">
        <v>710</v>
      </c>
    </row>
    <row r="25" spans="2:20" ht="15.6" x14ac:dyDescent="0.3">
      <c r="B25" s="162" t="s">
        <v>90</v>
      </c>
      <c r="C25" s="160"/>
      <c r="D25" s="160"/>
      <c r="E25" s="257">
        <v>10</v>
      </c>
      <c r="H25" s="160"/>
      <c r="I25" s="222"/>
      <c r="J25" s="213"/>
    </row>
    <row r="26" spans="2:20" ht="15" thickBot="1" x14ac:dyDescent="0.35">
      <c r="B26" s="167" t="s">
        <v>232</v>
      </c>
      <c r="C26" s="160"/>
      <c r="D26" s="160"/>
      <c r="E26" s="257">
        <v>11</v>
      </c>
      <c r="F26" s="160"/>
      <c r="H26" s="160"/>
      <c r="I26" s="222"/>
      <c r="J26" s="243"/>
      <c r="O26" s="181"/>
      <c r="P26" s="181"/>
      <c r="Q26" s="181"/>
      <c r="R26" s="181"/>
      <c r="T26" s="181"/>
    </row>
    <row r="27" spans="2:20" ht="15.6" x14ac:dyDescent="0.3">
      <c r="B27" s="160"/>
      <c r="C27" s="160"/>
      <c r="D27" s="160"/>
      <c r="E27" s="257">
        <v>12</v>
      </c>
      <c r="H27" s="160"/>
      <c r="I27" s="222"/>
      <c r="J27" s="243"/>
      <c r="O27" s="181"/>
      <c r="P27" s="181"/>
      <c r="Q27" s="182"/>
      <c r="R27" s="181"/>
      <c r="T27" s="181"/>
    </row>
    <row r="28" spans="2:20" ht="15.6" x14ac:dyDescent="0.3">
      <c r="B28" s="160"/>
      <c r="C28" s="160"/>
      <c r="D28" s="160"/>
      <c r="E28" s="257">
        <v>13</v>
      </c>
      <c r="F28" s="183"/>
      <c r="H28" s="160"/>
      <c r="I28" s="222"/>
      <c r="J28" s="243"/>
      <c r="L28" s="228" t="s">
        <v>74</v>
      </c>
      <c r="M28" s="184" t="s">
        <v>73</v>
      </c>
      <c r="N28" s="172" t="s">
        <v>346</v>
      </c>
      <c r="O28" s="181"/>
      <c r="P28" s="181"/>
      <c r="Q28" s="182"/>
      <c r="R28" s="181"/>
      <c r="T28" s="181"/>
    </row>
    <row r="29" spans="2:20" ht="15.6" x14ac:dyDescent="0.3">
      <c r="B29" s="160"/>
      <c r="C29" s="160"/>
      <c r="D29" s="160"/>
      <c r="E29" s="160">
        <v>14</v>
      </c>
      <c r="H29" s="160"/>
      <c r="I29" s="222"/>
      <c r="J29" s="245"/>
      <c r="L29" s="172"/>
      <c r="M29" s="172"/>
      <c r="N29" s="172"/>
      <c r="O29" s="181"/>
      <c r="P29" s="181"/>
      <c r="Q29" s="182"/>
      <c r="R29" s="181"/>
      <c r="T29" s="181"/>
    </row>
    <row r="30" spans="2:20" ht="15.6" x14ac:dyDescent="0.3">
      <c r="B30" s="160"/>
      <c r="C30" s="160"/>
      <c r="D30" s="160"/>
      <c r="E30" s="160"/>
      <c r="F30" s="160"/>
      <c r="H30" s="160"/>
      <c r="I30" s="222"/>
      <c r="L30" s="172"/>
      <c r="M30" s="172" t="s">
        <v>31</v>
      </c>
      <c r="N30" s="252">
        <v>19.02</v>
      </c>
      <c r="O30" s="181"/>
      <c r="P30" s="181"/>
      <c r="Q30" s="182"/>
      <c r="R30" s="181"/>
      <c r="T30" s="181"/>
    </row>
    <row r="31" spans="2:20" x14ac:dyDescent="0.3">
      <c r="L31" s="172"/>
      <c r="M31" s="172" t="s">
        <v>38</v>
      </c>
      <c r="N31" s="252">
        <v>25</v>
      </c>
      <c r="O31" s="181"/>
      <c r="P31" s="181"/>
      <c r="Q31" s="181"/>
      <c r="R31" s="181"/>
      <c r="S31" s="181"/>
      <c r="T31" s="181"/>
    </row>
    <row r="32" spans="2:20" x14ac:dyDescent="0.3">
      <c r="B32" s="219" t="s">
        <v>14</v>
      </c>
      <c r="G32" s="227" t="s">
        <v>57</v>
      </c>
      <c r="H32" s="250" t="s">
        <v>345</v>
      </c>
      <c r="L32" s="172"/>
      <c r="M32" s="172" t="s">
        <v>313</v>
      </c>
      <c r="N32" s="252">
        <v>12.95</v>
      </c>
      <c r="O32" s="181"/>
      <c r="P32" s="181"/>
      <c r="Q32" s="181"/>
      <c r="R32" s="181"/>
      <c r="S32" s="181"/>
      <c r="T32" s="181"/>
    </row>
    <row r="33" spans="2:20" ht="18" x14ac:dyDescent="0.3">
      <c r="B33" s="225" t="s">
        <v>228</v>
      </c>
      <c r="G33" s="220" t="s">
        <v>207</v>
      </c>
      <c r="H33" s="247">
        <v>63520</v>
      </c>
      <c r="I33" s="185" t="s">
        <v>60</v>
      </c>
      <c r="L33" s="186"/>
      <c r="M33" s="172" t="s">
        <v>37</v>
      </c>
      <c r="N33" s="252">
        <v>14.89</v>
      </c>
      <c r="O33" s="181"/>
      <c r="P33" s="181"/>
      <c r="Q33" s="181"/>
      <c r="R33" s="181"/>
      <c r="S33" s="181"/>
      <c r="T33" s="181"/>
    </row>
    <row r="34" spans="2:20" ht="18" x14ac:dyDescent="0.3">
      <c r="B34" s="225" t="s">
        <v>22</v>
      </c>
      <c r="G34" s="220" t="s">
        <v>208</v>
      </c>
      <c r="H34" s="220">
        <v>63500</v>
      </c>
      <c r="I34" s="159" t="s">
        <v>56</v>
      </c>
      <c r="L34" s="172"/>
      <c r="M34" s="187" t="s">
        <v>347</v>
      </c>
      <c r="N34" s="252">
        <v>32.64</v>
      </c>
    </row>
    <row r="35" spans="2:20" ht="18" x14ac:dyDescent="0.3">
      <c r="B35" s="225" t="s">
        <v>20</v>
      </c>
      <c r="G35" s="220" t="s">
        <v>58</v>
      </c>
      <c r="H35" s="220">
        <v>63555</v>
      </c>
      <c r="I35" s="159" t="s">
        <v>34</v>
      </c>
      <c r="L35" s="187"/>
      <c r="M35" s="172" t="s">
        <v>38</v>
      </c>
      <c r="N35" s="252">
        <v>20</v>
      </c>
    </row>
    <row r="36" spans="2:20" ht="18" x14ac:dyDescent="0.3">
      <c r="B36" s="225" t="s">
        <v>81</v>
      </c>
      <c r="G36" s="220" t="s">
        <v>59</v>
      </c>
      <c r="H36" s="220">
        <v>63545</v>
      </c>
      <c r="J36" s="188"/>
      <c r="L36" s="187"/>
      <c r="M36" s="172" t="s">
        <v>38</v>
      </c>
      <c r="N36" s="252">
        <v>25</v>
      </c>
    </row>
    <row r="37" spans="2:20" ht="18" x14ac:dyDescent="0.3">
      <c r="B37" s="225" t="s">
        <v>82</v>
      </c>
      <c r="G37" s="220"/>
      <c r="H37" s="220"/>
      <c r="L37" s="187"/>
      <c r="M37" s="172" t="s">
        <v>38</v>
      </c>
      <c r="N37" s="252">
        <v>25</v>
      </c>
    </row>
    <row r="38" spans="2:20" ht="18" x14ac:dyDescent="0.3">
      <c r="B38" s="226" t="s">
        <v>21</v>
      </c>
      <c r="G38" s="222"/>
      <c r="H38" s="222"/>
      <c r="L38" s="187"/>
      <c r="M38" s="172" t="s">
        <v>38</v>
      </c>
      <c r="N38" s="252" t="s">
        <v>348</v>
      </c>
    </row>
    <row r="39" spans="2:20" ht="18" x14ac:dyDescent="0.3">
      <c r="B39" s="256" t="s">
        <v>352</v>
      </c>
      <c r="G39" s="222"/>
      <c r="H39" s="222"/>
      <c r="L39" s="187"/>
      <c r="M39" s="172" t="s">
        <v>38</v>
      </c>
      <c r="N39" s="252">
        <v>25</v>
      </c>
    </row>
    <row r="40" spans="2:20" x14ac:dyDescent="0.3">
      <c r="B40" s="189"/>
      <c r="G40" s="220"/>
      <c r="H40" s="220"/>
      <c r="L40" s="172"/>
      <c r="M40" s="187" t="s">
        <v>38</v>
      </c>
      <c r="N40" s="252">
        <v>25</v>
      </c>
    </row>
    <row r="41" spans="2:20" x14ac:dyDescent="0.3">
      <c r="B41" s="185" t="s">
        <v>190</v>
      </c>
      <c r="G41" s="220"/>
      <c r="H41" s="220"/>
      <c r="L41" s="172"/>
      <c r="M41" s="187" t="s">
        <v>38</v>
      </c>
      <c r="N41" s="252">
        <v>25</v>
      </c>
    </row>
    <row r="42" spans="2:20" x14ac:dyDescent="0.3">
      <c r="B42" s="185"/>
      <c r="G42" s="251"/>
      <c r="H42" s="220"/>
      <c r="L42" s="172"/>
      <c r="M42" s="187" t="s">
        <v>38</v>
      </c>
      <c r="N42" s="252">
        <v>25</v>
      </c>
    </row>
    <row r="43" spans="2:20" x14ac:dyDescent="0.3">
      <c r="B43" s="159" t="s">
        <v>199</v>
      </c>
      <c r="C43" s="181"/>
      <c r="D43" s="181"/>
      <c r="E43" s="181"/>
      <c r="F43" s="181"/>
      <c r="G43" s="220"/>
      <c r="H43" s="220"/>
      <c r="L43" s="172"/>
      <c r="M43" s="187" t="s">
        <v>313</v>
      </c>
      <c r="N43" s="252">
        <v>14</v>
      </c>
    </row>
    <row r="44" spans="2:20" x14ac:dyDescent="0.3">
      <c r="B44" s="190" t="s">
        <v>27</v>
      </c>
      <c r="C44" s="191"/>
      <c r="D44" s="191"/>
      <c r="E44" s="181"/>
      <c r="F44" s="181"/>
      <c r="G44" s="222"/>
      <c r="H44" s="222"/>
      <c r="L44" s="172"/>
      <c r="M44" s="187" t="s">
        <v>313</v>
      </c>
      <c r="N44" s="252">
        <v>12.95</v>
      </c>
    </row>
    <row r="45" spans="2:20" x14ac:dyDescent="0.3">
      <c r="B45" s="192" t="s">
        <v>191</v>
      </c>
      <c r="C45" s="193"/>
      <c r="D45" s="193"/>
      <c r="E45" s="181"/>
      <c r="F45" s="181"/>
      <c r="G45" s="194"/>
      <c r="L45" s="172"/>
      <c r="M45" s="187" t="s">
        <v>37</v>
      </c>
      <c r="N45" s="252">
        <v>32.64</v>
      </c>
    </row>
    <row r="46" spans="2:20" x14ac:dyDescent="0.3">
      <c r="B46" s="195" t="s">
        <v>192</v>
      </c>
      <c r="C46" s="193"/>
      <c r="D46" s="193"/>
      <c r="E46" s="181"/>
      <c r="F46" s="181"/>
      <c r="G46" s="194"/>
      <c r="J46" s="183"/>
      <c r="L46" s="172"/>
      <c r="M46" s="172" t="s">
        <v>37</v>
      </c>
      <c r="N46" s="252">
        <v>14.25</v>
      </c>
    </row>
    <row r="47" spans="2:20" x14ac:dyDescent="0.3">
      <c r="B47" s="195" t="s">
        <v>204</v>
      </c>
      <c r="C47" s="193"/>
      <c r="D47" s="193"/>
      <c r="E47" s="181"/>
      <c r="F47" s="181"/>
      <c r="G47" s="196"/>
      <c r="L47" s="172"/>
      <c r="M47" s="172" t="s">
        <v>37</v>
      </c>
      <c r="N47" s="252">
        <v>4.5</v>
      </c>
    </row>
    <row r="48" spans="2:20" x14ac:dyDescent="0.3">
      <c r="B48" s="195" t="s">
        <v>193</v>
      </c>
      <c r="C48" s="181"/>
      <c r="D48" s="193"/>
      <c r="E48" s="181"/>
      <c r="F48" s="181"/>
      <c r="G48" s="197"/>
      <c r="L48" s="172"/>
      <c r="M48" s="187" t="s">
        <v>313</v>
      </c>
      <c r="N48" s="252">
        <v>12.95</v>
      </c>
    </row>
    <row r="49" spans="2:14" x14ac:dyDescent="0.3">
      <c r="B49" s="195" t="s">
        <v>194</v>
      </c>
      <c r="C49" s="194"/>
      <c r="D49" s="194"/>
      <c r="E49" s="181"/>
      <c r="F49" s="181"/>
      <c r="G49" s="198"/>
      <c r="L49" s="172"/>
      <c r="M49" s="187" t="s">
        <v>313</v>
      </c>
      <c r="N49" s="252">
        <v>12.95</v>
      </c>
    </row>
    <row r="50" spans="2:14" x14ac:dyDescent="0.3">
      <c r="B50" s="192" t="s">
        <v>195</v>
      </c>
      <c r="C50" s="181"/>
      <c r="D50" s="199"/>
      <c r="E50" s="181"/>
      <c r="F50" s="181"/>
      <c r="G50" s="181"/>
      <c r="L50" s="172"/>
      <c r="M50" s="172" t="s">
        <v>313</v>
      </c>
      <c r="N50" s="252">
        <v>12.95</v>
      </c>
    </row>
    <row r="51" spans="2:14" x14ac:dyDescent="0.3">
      <c r="B51" s="195" t="s">
        <v>196</v>
      </c>
      <c r="C51" s="181"/>
      <c r="D51" s="199"/>
      <c r="E51" s="181"/>
      <c r="F51" s="181"/>
      <c r="G51" s="181"/>
      <c r="L51" s="172"/>
      <c r="M51" s="172" t="s">
        <v>313</v>
      </c>
      <c r="N51" s="252">
        <v>12.95</v>
      </c>
    </row>
    <row r="52" spans="2:14" x14ac:dyDescent="0.3">
      <c r="B52" s="195" t="s">
        <v>197</v>
      </c>
      <c r="C52" s="181"/>
      <c r="D52" s="199"/>
      <c r="E52" s="181"/>
      <c r="F52" s="181"/>
      <c r="G52" s="181"/>
      <c r="L52" s="172"/>
      <c r="M52" s="172" t="s">
        <v>313</v>
      </c>
      <c r="N52" s="252">
        <v>12.95</v>
      </c>
    </row>
    <row r="53" spans="2:14" x14ac:dyDescent="0.3">
      <c r="B53" s="199"/>
      <c r="C53" s="181"/>
      <c r="D53" s="199"/>
      <c r="E53" s="181"/>
      <c r="F53" s="181"/>
      <c r="G53" s="181"/>
      <c r="L53" s="172"/>
      <c r="M53" s="172" t="s">
        <v>313</v>
      </c>
      <c r="N53" s="252">
        <v>14</v>
      </c>
    </row>
    <row r="54" spans="2:14" x14ac:dyDescent="0.3">
      <c r="B54" s="200" t="s">
        <v>238</v>
      </c>
      <c r="C54" s="200"/>
      <c r="D54" s="194"/>
      <c r="E54" s="194"/>
      <c r="F54" s="194"/>
      <c r="G54" s="181"/>
      <c r="L54" s="172"/>
      <c r="M54" s="172" t="s">
        <v>313</v>
      </c>
      <c r="N54" s="252">
        <v>12.95</v>
      </c>
    </row>
    <row r="55" spans="2:14" x14ac:dyDescent="0.3">
      <c r="B55" s="185" t="s">
        <v>33</v>
      </c>
      <c r="D55" s="194"/>
      <c r="E55" s="194"/>
      <c r="F55" s="194"/>
      <c r="G55" s="181"/>
      <c r="L55" s="172"/>
      <c r="M55" s="172" t="s">
        <v>313</v>
      </c>
      <c r="N55" s="252">
        <v>12.95</v>
      </c>
    </row>
    <row r="56" spans="2:14" x14ac:dyDescent="0.3">
      <c r="B56" s="159" t="s">
        <v>329</v>
      </c>
      <c r="C56" s="159" t="s">
        <v>328</v>
      </c>
      <c r="D56" s="194"/>
      <c r="E56" s="194"/>
      <c r="F56" s="194"/>
      <c r="G56" s="181"/>
      <c r="L56" s="172"/>
      <c r="M56" s="172" t="s">
        <v>313</v>
      </c>
      <c r="N56" s="252">
        <v>14</v>
      </c>
    </row>
    <row r="57" spans="2:14" x14ac:dyDescent="0.3">
      <c r="D57" s="200"/>
      <c r="E57" s="200"/>
      <c r="F57" s="200"/>
      <c r="G57" s="181" t="s">
        <v>326</v>
      </c>
      <c r="L57" s="172"/>
      <c r="M57" s="172" t="s">
        <v>313</v>
      </c>
      <c r="N57" s="252">
        <v>23</v>
      </c>
    </row>
    <row r="58" spans="2:14" x14ac:dyDescent="0.3">
      <c r="G58" s="159">
        <v>1</v>
      </c>
      <c r="L58" s="201"/>
      <c r="M58" s="172" t="s">
        <v>313</v>
      </c>
      <c r="N58" s="252">
        <v>12.95</v>
      </c>
    </row>
    <row r="59" spans="2:14" x14ac:dyDescent="0.3">
      <c r="G59" s="159">
        <v>1.5</v>
      </c>
      <c r="L59" s="201"/>
      <c r="M59" s="172" t="s">
        <v>313</v>
      </c>
      <c r="N59" s="252">
        <v>12.95</v>
      </c>
    </row>
    <row r="60" spans="2:14" x14ac:dyDescent="0.3">
      <c r="G60" s="159">
        <v>2</v>
      </c>
      <c r="L60" s="201"/>
      <c r="M60" s="172" t="s">
        <v>313</v>
      </c>
      <c r="N60" s="252">
        <v>12.95</v>
      </c>
    </row>
    <row r="61" spans="2:14" x14ac:dyDescent="0.3">
      <c r="G61" s="159">
        <v>2.5</v>
      </c>
      <c r="L61" s="201"/>
      <c r="M61" s="172" t="s">
        <v>313</v>
      </c>
      <c r="N61" s="252">
        <v>12.95</v>
      </c>
    </row>
    <row r="62" spans="2:14" x14ac:dyDescent="0.3">
      <c r="G62" s="159">
        <v>3</v>
      </c>
      <c r="L62" s="201"/>
      <c r="M62" s="172" t="s">
        <v>313</v>
      </c>
      <c r="N62" s="252">
        <v>12.95</v>
      </c>
    </row>
    <row r="63" spans="2:14" x14ac:dyDescent="0.3">
      <c r="G63" s="159">
        <v>3.5</v>
      </c>
      <c r="L63" s="201"/>
      <c r="M63" s="172" t="s">
        <v>313</v>
      </c>
      <c r="N63" s="252">
        <v>12.95</v>
      </c>
    </row>
    <row r="64" spans="2:14" x14ac:dyDescent="0.3">
      <c r="G64" s="159">
        <v>4</v>
      </c>
      <c r="L64" s="172"/>
      <c r="M64" s="172" t="s">
        <v>38</v>
      </c>
      <c r="N64" s="252">
        <v>25</v>
      </c>
    </row>
    <row r="65" spans="2:14" x14ac:dyDescent="0.3">
      <c r="G65" s="159">
        <v>4.5</v>
      </c>
      <c r="L65" s="201"/>
      <c r="M65" s="172" t="s">
        <v>38</v>
      </c>
      <c r="N65" s="252">
        <v>25</v>
      </c>
    </row>
    <row r="66" spans="2:14" x14ac:dyDescent="0.3">
      <c r="G66" s="159">
        <v>5</v>
      </c>
      <c r="L66" s="172"/>
      <c r="M66" s="172" t="s">
        <v>38</v>
      </c>
      <c r="N66" s="252">
        <v>23</v>
      </c>
    </row>
    <row r="67" spans="2:14" x14ac:dyDescent="0.3">
      <c r="G67" s="159">
        <v>5.5</v>
      </c>
      <c r="L67" s="172"/>
      <c r="M67" s="172" t="s">
        <v>38</v>
      </c>
      <c r="N67" s="252">
        <v>14</v>
      </c>
    </row>
    <row r="68" spans="2:14" x14ac:dyDescent="0.3">
      <c r="G68" s="159">
        <v>6</v>
      </c>
      <c r="L68" s="172"/>
      <c r="M68" s="172" t="s">
        <v>38</v>
      </c>
      <c r="N68" s="252">
        <v>25</v>
      </c>
    </row>
    <row r="69" spans="2:14" x14ac:dyDescent="0.3">
      <c r="G69" s="159">
        <v>6.5</v>
      </c>
      <c r="L69" s="172"/>
      <c r="M69" s="187" t="s">
        <v>38</v>
      </c>
      <c r="N69" s="252" t="s">
        <v>348</v>
      </c>
    </row>
    <row r="70" spans="2:14" x14ac:dyDescent="0.3">
      <c r="G70" s="159">
        <v>7</v>
      </c>
      <c r="L70" s="172"/>
      <c r="M70" s="187" t="s">
        <v>38</v>
      </c>
      <c r="N70" s="252">
        <v>14</v>
      </c>
    </row>
    <row r="71" spans="2:14" x14ac:dyDescent="0.3">
      <c r="G71" s="159">
        <v>7.5</v>
      </c>
      <c r="L71" s="172"/>
      <c r="M71" s="187" t="s">
        <v>38</v>
      </c>
      <c r="N71" s="252" t="s">
        <v>348</v>
      </c>
    </row>
    <row r="72" spans="2:14" x14ac:dyDescent="0.3">
      <c r="B72" s="185" t="s">
        <v>314</v>
      </c>
      <c r="G72" s="159">
        <v>8</v>
      </c>
      <c r="L72" s="172"/>
      <c r="M72" s="187" t="s">
        <v>38</v>
      </c>
      <c r="N72" s="252" t="s">
        <v>348</v>
      </c>
    </row>
    <row r="73" spans="2:14" x14ac:dyDescent="0.3">
      <c r="B73" s="185" t="s">
        <v>199</v>
      </c>
      <c r="G73" s="159">
        <v>8.5</v>
      </c>
      <c r="L73" s="172"/>
      <c r="M73" s="187" t="s">
        <v>38</v>
      </c>
      <c r="N73" s="252">
        <v>14</v>
      </c>
    </row>
    <row r="74" spans="2:14" x14ac:dyDescent="0.3">
      <c r="B74" s="159" t="s">
        <v>312</v>
      </c>
      <c r="G74" s="159">
        <v>9</v>
      </c>
      <c r="L74" s="172"/>
      <c r="M74" s="187" t="s">
        <v>38</v>
      </c>
      <c r="N74" s="252">
        <v>14</v>
      </c>
    </row>
    <row r="75" spans="2:14" x14ac:dyDescent="0.3">
      <c r="B75" s="159" t="s">
        <v>31</v>
      </c>
      <c r="G75" s="159">
        <v>9.5</v>
      </c>
      <c r="L75" s="172"/>
      <c r="M75" s="187" t="s">
        <v>38</v>
      </c>
      <c r="N75" s="252" t="s">
        <v>348</v>
      </c>
    </row>
    <row r="76" spans="2:14" x14ac:dyDescent="0.3">
      <c r="B76" s="159" t="s">
        <v>37</v>
      </c>
      <c r="G76" s="159">
        <v>10</v>
      </c>
      <c r="L76" s="172"/>
      <c r="M76" s="187" t="s">
        <v>38</v>
      </c>
      <c r="N76" s="252">
        <v>14</v>
      </c>
    </row>
    <row r="77" spans="2:14" x14ac:dyDescent="0.3">
      <c r="B77" s="159" t="s">
        <v>38</v>
      </c>
      <c r="G77" s="159">
        <v>10.5</v>
      </c>
      <c r="L77" s="172"/>
      <c r="M77" s="187" t="s">
        <v>38</v>
      </c>
      <c r="N77" s="252">
        <v>25</v>
      </c>
    </row>
    <row r="78" spans="2:14" x14ac:dyDescent="0.3">
      <c r="B78" s="159" t="s">
        <v>313</v>
      </c>
      <c r="L78" s="172"/>
      <c r="M78" s="172" t="s">
        <v>38</v>
      </c>
      <c r="N78" s="252">
        <v>17</v>
      </c>
    </row>
    <row r="79" spans="2:14" x14ac:dyDescent="0.3">
      <c r="B79" s="159" t="s">
        <v>51</v>
      </c>
      <c r="L79" s="172"/>
      <c r="M79" s="172" t="s">
        <v>38</v>
      </c>
      <c r="N79" s="252" t="s">
        <v>348</v>
      </c>
    </row>
    <row r="80" spans="2:14" x14ac:dyDescent="0.3">
      <c r="L80" s="172"/>
      <c r="M80" s="172" t="s">
        <v>313</v>
      </c>
      <c r="N80" s="252">
        <v>12.95</v>
      </c>
    </row>
    <row r="81" spans="1:15" x14ac:dyDescent="0.3">
      <c r="L81" s="172"/>
      <c r="M81" s="172" t="s">
        <v>38</v>
      </c>
      <c r="N81" s="252" t="s">
        <v>348</v>
      </c>
    </row>
    <row r="82" spans="1:15" x14ac:dyDescent="0.3">
      <c r="L82" s="172"/>
      <c r="M82" s="172" t="s">
        <v>313</v>
      </c>
      <c r="N82" s="252">
        <v>12.95</v>
      </c>
    </row>
    <row r="83" spans="1:15" x14ac:dyDescent="0.3">
      <c r="C83" s="202"/>
      <c r="L83" s="172"/>
      <c r="M83" s="172" t="s">
        <v>313</v>
      </c>
      <c r="N83" s="252">
        <v>12.95</v>
      </c>
    </row>
    <row r="84" spans="1:15" x14ac:dyDescent="0.3">
      <c r="A84" s="203" t="s">
        <v>315</v>
      </c>
      <c r="D84" s="202"/>
      <c r="E84" s="202"/>
      <c r="F84" s="202"/>
      <c r="G84" s="202"/>
      <c r="L84" s="172"/>
      <c r="M84" s="172" t="s">
        <v>313</v>
      </c>
      <c r="N84" s="252">
        <v>12.95</v>
      </c>
    </row>
    <row r="85" spans="1:15" x14ac:dyDescent="0.3">
      <c r="B85" s="204" t="s">
        <v>312</v>
      </c>
      <c r="C85" s="204" t="s">
        <v>31</v>
      </c>
      <c r="D85" s="204" t="s">
        <v>37</v>
      </c>
      <c r="E85" s="204" t="s">
        <v>38</v>
      </c>
      <c r="F85" s="204" t="s">
        <v>313</v>
      </c>
      <c r="G85" s="204" t="s">
        <v>51</v>
      </c>
      <c r="L85" s="172"/>
      <c r="M85" s="187" t="s">
        <v>313</v>
      </c>
      <c r="N85" s="252">
        <v>12.95</v>
      </c>
    </row>
    <row r="86" spans="1:15" x14ac:dyDescent="0.3">
      <c r="A86" s="204"/>
      <c r="B86" s="204">
        <v>15</v>
      </c>
      <c r="C86" s="204">
        <v>15</v>
      </c>
      <c r="D86" s="204">
        <v>30</v>
      </c>
      <c r="E86" s="204">
        <v>15</v>
      </c>
      <c r="F86" s="204">
        <v>15</v>
      </c>
      <c r="G86" s="204"/>
      <c r="L86" s="172"/>
      <c r="M86" s="187" t="s">
        <v>313</v>
      </c>
      <c r="N86" s="252">
        <v>12.95</v>
      </c>
    </row>
    <row r="87" spans="1:15" x14ac:dyDescent="0.3">
      <c r="A87" s="204"/>
      <c r="B87" s="204">
        <v>30</v>
      </c>
      <c r="C87" s="204">
        <v>30</v>
      </c>
      <c r="D87" s="204">
        <v>30</v>
      </c>
      <c r="E87" s="204">
        <v>15</v>
      </c>
      <c r="F87" s="204">
        <v>15</v>
      </c>
      <c r="G87" s="204"/>
      <c r="L87" s="172"/>
      <c r="M87" s="187" t="s">
        <v>37</v>
      </c>
      <c r="N87" s="252">
        <v>9.25</v>
      </c>
      <c r="O87" s="183"/>
    </row>
    <row r="88" spans="1:15" x14ac:dyDescent="0.3">
      <c r="A88" s="204"/>
      <c r="B88" s="204">
        <v>30</v>
      </c>
      <c r="C88" s="204">
        <v>45</v>
      </c>
      <c r="D88" s="204">
        <v>30</v>
      </c>
      <c r="E88" s="204">
        <v>15</v>
      </c>
      <c r="F88" s="204">
        <v>15</v>
      </c>
      <c r="G88" s="204"/>
      <c r="L88" s="172"/>
      <c r="M88" s="187" t="s">
        <v>37</v>
      </c>
      <c r="N88" s="252">
        <v>4</v>
      </c>
      <c r="O88" s="183"/>
    </row>
    <row r="89" spans="1:15" x14ac:dyDescent="0.3">
      <c r="A89" s="204"/>
      <c r="B89" s="204">
        <v>15</v>
      </c>
      <c r="C89" s="204">
        <v>15</v>
      </c>
      <c r="D89" s="204">
        <v>60</v>
      </c>
      <c r="E89" s="204">
        <v>30</v>
      </c>
      <c r="F89" s="204">
        <v>30</v>
      </c>
      <c r="G89" s="204"/>
      <c r="L89" s="172"/>
      <c r="M89" s="187" t="s">
        <v>37</v>
      </c>
      <c r="N89" s="252">
        <v>14.25</v>
      </c>
    </row>
    <row r="90" spans="1:15" x14ac:dyDescent="0.3">
      <c r="A90" s="204"/>
      <c r="B90" s="204">
        <v>30</v>
      </c>
      <c r="C90" s="204">
        <v>30</v>
      </c>
      <c r="D90" s="204">
        <v>60</v>
      </c>
      <c r="E90" s="204">
        <v>30</v>
      </c>
      <c r="F90" s="204">
        <v>30</v>
      </c>
      <c r="G90" s="204"/>
      <c r="L90" s="172"/>
      <c r="M90" s="187" t="s">
        <v>37</v>
      </c>
      <c r="N90" s="252">
        <v>36.64</v>
      </c>
    </row>
    <row r="91" spans="1:15" x14ac:dyDescent="0.3">
      <c r="A91" s="204"/>
      <c r="B91" s="204">
        <v>30</v>
      </c>
      <c r="C91" s="204">
        <v>45</v>
      </c>
      <c r="D91" s="204">
        <v>60</v>
      </c>
      <c r="E91" s="204">
        <v>30</v>
      </c>
      <c r="F91" s="204">
        <v>30</v>
      </c>
      <c r="G91" s="204"/>
      <c r="L91" s="172"/>
      <c r="M91" s="172" t="s">
        <v>38</v>
      </c>
      <c r="N91" s="252" t="s">
        <v>348</v>
      </c>
    </row>
    <row r="92" spans="1:15" x14ac:dyDescent="0.3">
      <c r="A92" s="204"/>
      <c r="B92" s="204">
        <v>15</v>
      </c>
      <c r="C92" s="204">
        <v>15</v>
      </c>
      <c r="D92" s="204">
        <v>60</v>
      </c>
      <c r="E92" s="204">
        <v>30</v>
      </c>
      <c r="F92" s="204">
        <v>30</v>
      </c>
      <c r="G92" s="204"/>
      <c r="L92" s="172"/>
      <c r="M92" s="172" t="s">
        <v>38</v>
      </c>
      <c r="N92" s="252">
        <v>16</v>
      </c>
    </row>
    <row r="93" spans="1:15" x14ac:dyDescent="0.3">
      <c r="A93" s="204"/>
      <c r="B93" s="204">
        <v>30</v>
      </c>
      <c r="C93" s="204">
        <v>30</v>
      </c>
      <c r="D93" s="204">
        <v>60</v>
      </c>
      <c r="E93" s="204">
        <v>30</v>
      </c>
      <c r="F93" s="204">
        <v>30</v>
      </c>
      <c r="G93" s="204"/>
      <c r="L93" s="172"/>
      <c r="M93" s="172" t="s">
        <v>38</v>
      </c>
      <c r="N93" s="252">
        <v>25</v>
      </c>
    </row>
    <row r="94" spans="1:15" x14ac:dyDescent="0.3">
      <c r="A94" s="204"/>
      <c r="B94" s="204">
        <v>30</v>
      </c>
      <c r="C94" s="204">
        <v>45</v>
      </c>
      <c r="D94" s="204">
        <v>60</v>
      </c>
      <c r="E94" s="204">
        <v>30</v>
      </c>
      <c r="F94" s="204">
        <v>30</v>
      </c>
      <c r="G94" s="204"/>
      <c r="L94" s="172"/>
      <c r="M94" s="172" t="s">
        <v>38</v>
      </c>
      <c r="N94" s="252">
        <v>23</v>
      </c>
      <c r="O94" s="183"/>
    </row>
    <row r="95" spans="1:15" x14ac:dyDescent="0.3">
      <c r="A95" s="204"/>
      <c r="B95" s="204">
        <v>30</v>
      </c>
      <c r="C95" s="204">
        <v>30</v>
      </c>
      <c r="D95" s="204">
        <v>60</v>
      </c>
      <c r="E95" s="204">
        <v>45</v>
      </c>
      <c r="F95" s="204">
        <v>45</v>
      </c>
      <c r="G95" s="204"/>
      <c r="L95" s="172"/>
      <c r="M95" s="172" t="s">
        <v>38</v>
      </c>
      <c r="N95" s="252">
        <v>25</v>
      </c>
      <c r="O95" s="183"/>
    </row>
    <row r="96" spans="1:15" x14ac:dyDescent="0.3">
      <c r="A96" s="204"/>
      <c r="B96" s="204">
        <v>30</v>
      </c>
      <c r="C96" s="204">
        <v>30</v>
      </c>
      <c r="D96" s="204">
        <v>60</v>
      </c>
      <c r="E96" s="204">
        <v>45</v>
      </c>
      <c r="F96" s="204">
        <v>45</v>
      </c>
      <c r="G96" s="204"/>
      <c r="L96" s="172"/>
      <c r="M96" s="172" t="s">
        <v>38</v>
      </c>
      <c r="N96" s="252" t="s">
        <v>348</v>
      </c>
    </row>
    <row r="97" spans="1:17" x14ac:dyDescent="0.3">
      <c r="A97" s="204"/>
      <c r="B97" s="204">
        <v>45</v>
      </c>
      <c r="C97" s="204">
        <v>45</v>
      </c>
      <c r="D97" s="204">
        <v>60</v>
      </c>
      <c r="E97" s="204">
        <v>45</v>
      </c>
      <c r="F97" s="204">
        <v>45</v>
      </c>
      <c r="G97" s="204"/>
      <c r="L97" s="172"/>
      <c r="M97" s="187" t="s">
        <v>38</v>
      </c>
      <c r="N97" s="252">
        <v>18</v>
      </c>
    </row>
    <row r="98" spans="1:17" x14ac:dyDescent="0.3">
      <c r="A98" s="204"/>
      <c r="B98" s="204">
        <v>30</v>
      </c>
      <c r="C98" s="204">
        <v>20</v>
      </c>
      <c r="D98" s="204">
        <v>45</v>
      </c>
      <c r="E98" s="204">
        <v>30</v>
      </c>
      <c r="F98" s="204">
        <v>30</v>
      </c>
      <c r="G98" s="204"/>
      <c r="L98" s="172"/>
      <c r="M98" s="187" t="s">
        <v>38</v>
      </c>
      <c r="N98" s="252" t="s">
        <v>348</v>
      </c>
      <c r="O98" s="183"/>
    </row>
    <row r="99" spans="1:17" x14ac:dyDescent="0.3">
      <c r="A99" s="204"/>
      <c r="B99" s="204">
        <v>15</v>
      </c>
      <c r="C99" s="204">
        <v>5</v>
      </c>
      <c r="D99" s="204">
        <v>15</v>
      </c>
      <c r="E99" s="204">
        <v>15</v>
      </c>
      <c r="F99" s="204">
        <v>15</v>
      </c>
      <c r="G99" s="204"/>
      <c r="L99" s="205"/>
      <c r="M99" s="206" t="s">
        <v>38</v>
      </c>
      <c r="N99" s="252">
        <v>25</v>
      </c>
      <c r="O99" s="183"/>
    </row>
    <row r="100" spans="1:17" x14ac:dyDescent="0.3">
      <c r="A100" s="204"/>
      <c r="B100" s="204">
        <v>15</v>
      </c>
      <c r="C100" s="204">
        <v>15</v>
      </c>
      <c r="D100" s="204">
        <v>15</v>
      </c>
      <c r="E100" s="204">
        <v>15</v>
      </c>
      <c r="F100" s="204">
        <v>15</v>
      </c>
      <c r="G100" s="204"/>
      <c r="L100" s="172"/>
      <c r="M100" s="172" t="s">
        <v>313</v>
      </c>
      <c r="N100" s="252">
        <v>12.95</v>
      </c>
      <c r="O100" s="183"/>
    </row>
    <row r="101" spans="1:17" x14ac:dyDescent="0.3">
      <c r="A101" s="204"/>
      <c r="B101" s="204">
        <v>15</v>
      </c>
      <c r="C101" s="204">
        <v>20</v>
      </c>
      <c r="D101" s="204">
        <v>15</v>
      </c>
      <c r="E101" s="204">
        <v>15</v>
      </c>
      <c r="F101" s="204">
        <v>15</v>
      </c>
      <c r="G101" s="204"/>
      <c r="L101" s="172"/>
      <c r="M101" s="172" t="s">
        <v>313</v>
      </c>
      <c r="N101" s="252">
        <v>25</v>
      </c>
      <c r="O101" s="183"/>
    </row>
    <row r="102" spans="1:17" x14ac:dyDescent="0.3">
      <c r="A102" s="204"/>
      <c r="B102" s="204">
        <v>15</v>
      </c>
      <c r="C102" s="204">
        <v>0</v>
      </c>
      <c r="D102" s="204">
        <v>30</v>
      </c>
      <c r="E102" s="204">
        <v>15</v>
      </c>
      <c r="F102" s="204">
        <v>15</v>
      </c>
      <c r="G102" s="204"/>
      <c r="L102" s="172"/>
      <c r="M102" s="172" t="s">
        <v>313</v>
      </c>
      <c r="N102" s="252">
        <v>12.95</v>
      </c>
      <c r="O102" s="183"/>
    </row>
    <row r="103" spans="1:17" x14ac:dyDescent="0.3">
      <c r="A103" s="204"/>
      <c r="B103" s="204">
        <v>30</v>
      </c>
      <c r="C103" s="204">
        <v>50</v>
      </c>
      <c r="D103" s="204">
        <v>30</v>
      </c>
      <c r="E103" s="204">
        <v>15</v>
      </c>
      <c r="F103" s="204">
        <v>15</v>
      </c>
      <c r="G103" s="204"/>
      <c r="L103" s="172"/>
      <c r="M103" s="172" t="s">
        <v>313</v>
      </c>
      <c r="N103" s="252">
        <v>12.95</v>
      </c>
      <c r="O103" s="183"/>
    </row>
    <row r="104" spans="1:17" x14ac:dyDescent="0.3">
      <c r="A104" s="204"/>
      <c r="B104" s="204">
        <v>75</v>
      </c>
      <c r="C104" s="204">
        <v>75</v>
      </c>
      <c r="D104" s="204">
        <v>30</v>
      </c>
      <c r="E104" s="204">
        <v>15</v>
      </c>
      <c r="F104" s="204">
        <v>15</v>
      </c>
      <c r="G104" s="204"/>
      <c r="L104" s="172"/>
      <c r="M104" s="172" t="s">
        <v>313</v>
      </c>
      <c r="N104" s="252">
        <v>12.95</v>
      </c>
      <c r="Q104" s="207"/>
    </row>
    <row r="105" spans="1:17" x14ac:dyDescent="0.3">
      <c r="A105" s="204"/>
      <c r="B105" s="204">
        <v>15</v>
      </c>
      <c r="C105" s="204">
        <v>0</v>
      </c>
      <c r="D105" s="204">
        <v>15</v>
      </c>
      <c r="E105" s="204">
        <v>15</v>
      </c>
      <c r="F105" s="204">
        <v>15</v>
      </c>
      <c r="G105" s="204"/>
      <c r="L105" s="172"/>
      <c r="M105" s="187" t="s">
        <v>37</v>
      </c>
      <c r="N105" s="252">
        <v>12.95</v>
      </c>
      <c r="Q105" s="207"/>
    </row>
    <row r="106" spans="1:17" x14ac:dyDescent="0.3">
      <c r="A106" s="204"/>
      <c r="B106" s="204">
        <v>15</v>
      </c>
      <c r="C106" s="204">
        <v>15</v>
      </c>
      <c r="D106" s="204">
        <v>15</v>
      </c>
      <c r="E106" s="204">
        <v>15</v>
      </c>
      <c r="F106" s="204">
        <v>15</v>
      </c>
      <c r="G106" s="204"/>
      <c r="O106" s="191"/>
      <c r="P106" s="181"/>
      <c r="Q106" s="207"/>
    </row>
    <row r="107" spans="1:17" x14ac:dyDescent="0.3">
      <c r="A107" s="204"/>
      <c r="B107" s="208">
        <v>30</v>
      </c>
      <c r="C107" s="208">
        <v>15</v>
      </c>
      <c r="D107" s="208">
        <v>15</v>
      </c>
      <c r="E107" s="208">
        <v>30</v>
      </c>
      <c r="F107" s="208">
        <v>30</v>
      </c>
      <c r="G107" s="208"/>
      <c r="O107" s="191"/>
      <c r="P107" s="181"/>
      <c r="Q107" s="207"/>
    </row>
    <row r="108" spans="1:17" x14ac:dyDescent="0.3">
      <c r="A108" s="209"/>
      <c r="B108" s="210"/>
      <c r="C108" s="210"/>
      <c r="D108" s="209"/>
      <c r="E108" s="209"/>
      <c r="F108" s="209"/>
      <c r="G108" s="209"/>
    </row>
    <row r="109" spans="1:17" x14ac:dyDescent="0.3">
      <c r="A109" s="210"/>
      <c r="D109" s="210"/>
      <c r="E109" s="210"/>
      <c r="F109" s="210"/>
      <c r="G109" s="210"/>
    </row>
    <row r="112" spans="1:17" x14ac:dyDescent="0.3">
      <c r="B112" s="210"/>
      <c r="C112" s="210"/>
    </row>
    <row r="113" spans="1:7" x14ac:dyDescent="0.3">
      <c r="A113" s="210"/>
      <c r="D113" s="210"/>
      <c r="E113" s="210"/>
      <c r="F113" s="210"/>
      <c r="G113" s="210"/>
    </row>
    <row r="209" spans="13:13" x14ac:dyDescent="0.3">
      <c r="M209" s="211"/>
    </row>
    <row r="210" spans="13:13" x14ac:dyDescent="0.3">
      <c r="M210" s="211"/>
    </row>
  </sheetData>
  <sheetProtection formatCells="0" formatColumns="0" formatRows="0" insertColumns="0" insertRows="0" insertHyperlinks="0" deleteColumns="0" deleteRows="0" sort="0" autoFilter="0" pivotTables="0"/>
  <sortState ref="P31:Q105">
    <sortCondition ref="P30"/>
  </sortState>
  <pageMargins left="0.7" right="0.7" top="0.75" bottom="0.75" header="0.3" footer="0.3"/>
  <pageSetup orientation="portrait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>
    <tabColor rgb="FFFF33CC"/>
  </sheetPr>
  <dimension ref="B1:M26"/>
  <sheetViews>
    <sheetView tabSelected="1" zoomScale="80" zoomScaleNormal="80" workbookViewId="0">
      <selection activeCell="H1" sqref="H1"/>
    </sheetView>
  </sheetViews>
  <sheetFormatPr baseColWidth="10" defaultColWidth="11.44140625" defaultRowHeight="53.4" customHeight="1" x14ac:dyDescent="0.25"/>
  <cols>
    <col min="1" max="1" width="8" style="154" customWidth="1"/>
    <col min="2" max="2" width="14.109375" style="154" customWidth="1"/>
    <col min="3" max="3" width="10.33203125" style="154" customWidth="1"/>
    <col min="4" max="4" width="6.44140625" style="154" customWidth="1"/>
    <col min="5" max="5" width="31.33203125" style="154" customWidth="1"/>
    <col min="6" max="6" width="16.5546875" style="154" bestFit="1" customWidth="1"/>
    <col min="7" max="7" width="27.6640625" style="154" customWidth="1"/>
    <col min="8" max="8" width="19.109375" style="154" customWidth="1"/>
    <col min="9" max="9" width="25" style="154" customWidth="1"/>
    <col min="10" max="10" width="31.88671875" style="154" customWidth="1"/>
    <col min="11" max="11" width="28.33203125" style="154" customWidth="1"/>
    <col min="12" max="12" width="17" style="154" customWidth="1"/>
    <col min="13" max="13" width="23.5546875" style="154" customWidth="1"/>
    <col min="14" max="16384" width="11.44140625" style="154"/>
  </cols>
  <sheetData>
    <row r="1" spans="2:13" ht="121.5" customHeight="1" x14ac:dyDescent="0.5">
      <c r="F1" s="432" t="s">
        <v>330</v>
      </c>
      <c r="G1" s="433"/>
      <c r="H1" s="230">
        <v>44907</v>
      </c>
      <c r="I1" s="255"/>
      <c r="J1" s="231" t="s">
        <v>323</v>
      </c>
      <c r="K1" s="242" t="s">
        <v>90</v>
      </c>
      <c r="L1" s="232"/>
      <c r="M1" s="232"/>
    </row>
    <row r="2" spans="2:13" s="155" customFormat="1" ht="53.4" customHeight="1" x14ac:dyDescent="0.55000000000000004">
      <c r="B2" s="436"/>
      <c r="C2" s="436"/>
      <c r="D2" s="436"/>
      <c r="E2" s="436"/>
      <c r="F2" s="233"/>
      <c r="G2" s="434"/>
      <c r="H2" s="435"/>
      <c r="I2" s="435"/>
      <c r="J2" s="234"/>
      <c r="K2" s="235"/>
      <c r="L2" s="236"/>
      <c r="M2" s="236"/>
    </row>
    <row r="3" spans="2:13" s="155" customFormat="1" ht="53.4" customHeight="1" x14ac:dyDescent="0.55000000000000004">
      <c r="E3" s="157"/>
      <c r="F3" s="438"/>
      <c r="G3" s="438"/>
      <c r="H3" s="438"/>
      <c r="I3" s="438"/>
      <c r="J3" s="237"/>
      <c r="K3" s="238"/>
      <c r="L3" s="238"/>
      <c r="M3" s="238"/>
    </row>
    <row r="4" spans="2:13" s="153" customFormat="1" ht="28.5" customHeight="1" x14ac:dyDescent="0.35">
      <c r="E4" s="229" t="s">
        <v>324</v>
      </c>
      <c r="F4" s="442"/>
      <c r="G4" s="443"/>
      <c r="H4" s="443"/>
      <c r="I4" s="444"/>
      <c r="J4" s="239" t="s">
        <v>77</v>
      </c>
      <c r="K4" s="439"/>
      <c r="L4" s="440"/>
      <c r="M4" s="441"/>
    </row>
    <row r="5" spans="2:13" ht="22.5" customHeight="1" thickBot="1" x14ac:dyDescent="0.3">
      <c r="E5" s="437"/>
      <c r="F5" s="437"/>
      <c r="G5" s="437"/>
      <c r="H5" s="437"/>
      <c r="I5" s="437"/>
      <c r="J5" s="437"/>
      <c r="K5" s="437"/>
      <c r="L5" s="437"/>
      <c r="M5" s="437"/>
    </row>
    <row r="6" spans="2:13" s="156" customFormat="1" ht="60.75" customHeight="1" x14ac:dyDescent="0.3">
      <c r="B6" s="240" t="s">
        <v>32</v>
      </c>
      <c r="C6" s="240" t="s">
        <v>33</v>
      </c>
      <c r="D6" s="240" t="s">
        <v>35</v>
      </c>
      <c r="E6" s="240" t="s">
        <v>111</v>
      </c>
      <c r="F6" s="241" t="s">
        <v>321</v>
      </c>
      <c r="G6" s="240" t="s">
        <v>310</v>
      </c>
      <c r="H6" s="241" t="s">
        <v>322</v>
      </c>
      <c r="I6" s="240" t="s">
        <v>1</v>
      </c>
      <c r="J6" s="240" t="s">
        <v>80</v>
      </c>
      <c r="K6" s="240" t="s">
        <v>318</v>
      </c>
      <c r="L6" s="240" t="s">
        <v>319</v>
      </c>
      <c r="M6" s="240" t="s">
        <v>320</v>
      </c>
    </row>
    <row r="7" spans="2:13" ht="30" customHeight="1" x14ac:dyDescent="0.25">
      <c r="B7" s="253" t="s">
        <v>56</v>
      </c>
      <c r="C7" s="253" t="s">
        <v>61</v>
      </c>
      <c r="D7" s="253" t="s">
        <v>357</v>
      </c>
      <c r="E7" s="253" t="s">
        <v>358</v>
      </c>
      <c r="F7" s="253" t="s">
        <v>54</v>
      </c>
      <c r="G7" s="253" t="s">
        <v>359</v>
      </c>
      <c r="H7" s="253" t="s">
        <v>360</v>
      </c>
      <c r="I7" s="253" t="s">
        <v>210</v>
      </c>
      <c r="J7" s="253" t="s">
        <v>361</v>
      </c>
      <c r="K7" s="253" t="s">
        <v>362</v>
      </c>
      <c r="L7" s="253" t="s">
        <v>353</v>
      </c>
      <c r="M7" s="254" t="s">
        <v>353</v>
      </c>
    </row>
    <row r="8" spans="2:13" ht="30" customHeight="1" x14ac:dyDescent="0.25">
      <c r="B8" s="260" t="s">
        <v>56</v>
      </c>
      <c r="C8" s="260" t="s">
        <v>61</v>
      </c>
      <c r="D8" s="260" t="s">
        <v>363</v>
      </c>
      <c r="E8" s="260" t="s">
        <v>358</v>
      </c>
      <c r="F8" s="260" t="s">
        <v>54</v>
      </c>
      <c r="G8" s="260" t="s">
        <v>359</v>
      </c>
      <c r="H8" s="260" t="s">
        <v>360</v>
      </c>
      <c r="I8" s="260" t="s">
        <v>210</v>
      </c>
      <c r="J8" s="260" t="s">
        <v>361</v>
      </c>
      <c r="K8" s="260" t="s">
        <v>362</v>
      </c>
      <c r="L8" s="260" t="s">
        <v>353</v>
      </c>
      <c r="M8" s="260" t="s">
        <v>353</v>
      </c>
    </row>
    <row r="9" spans="2:13" ht="30" customHeight="1" x14ac:dyDescent="0.25">
      <c r="B9" s="260" t="s">
        <v>56</v>
      </c>
      <c r="C9" s="260" t="s">
        <v>61</v>
      </c>
      <c r="D9" s="260" t="s">
        <v>364</v>
      </c>
      <c r="E9" s="260" t="s">
        <v>358</v>
      </c>
      <c r="F9" s="260" t="s">
        <v>54</v>
      </c>
      <c r="G9" s="260" t="s">
        <v>359</v>
      </c>
      <c r="H9" s="260" t="s">
        <v>360</v>
      </c>
      <c r="I9" s="260" t="s">
        <v>210</v>
      </c>
      <c r="J9" s="260" t="s">
        <v>361</v>
      </c>
      <c r="K9" s="260" t="s">
        <v>362</v>
      </c>
      <c r="L9" s="260" t="s">
        <v>353</v>
      </c>
      <c r="M9" s="260" t="s">
        <v>353</v>
      </c>
    </row>
    <row r="10" spans="2:13" ht="30" customHeight="1" x14ac:dyDescent="0.25">
      <c r="B10" s="260" t="s">
        <v>56</v>
      </c>
      <c r="C10" s="260" t="s">
        <v>61</v>
      </c>
      <c r="D10" s="260" t="s">
        <v>365</v>
      </c>
      <c r="E10" s="260" t="s">
        <v>358</v>
      </c>
      <c r="F10" s="260" t="s">
        <v>54</v>
      </c>
      <c r="G10" s="260" t="s">
        <v>359</v>
      </c>
      <c r="H10" s="260" t="s">
        <v>360</v>
      </c>
      <c r="I10" s="260" t="s">
        <v>210</v>
      </c>
      <c r="J10" s="260" t="s">
        <v>361</v>
      </c>
      <c r="K10" s="260" t="s">
        <v>362</v>
      </c>
      <c r="L10" s="260" t="s">
        <v>353</v>
      </c>
      <c r="M10" s="260" t="s">
        <v>353</v>
      </c>
    </row>
    <row r="11" spans="2:13" ht="30" customHeight="1" x14ac:dyDescent="0.25">
      <c r="B11" s="260" t="s">
        <v>56</v>
      </c>
      <c r="C11" s="260" t="s">
        <v>61</v>
      </c>
      <c r="D11" s="260" t="s">
        <v>366</v>
      </c>
      <c r="E11" s="260" t="s">
        <v>358</v>
      </c>
      <c r="F11" s="260" t="s">
        <v>54</v>
      </c>
      <c r="G11" s="260" t="s">
        <v>359</v>
      </c>
      <c r="H11" s="260" t="s">
        <v>360</v>
      </c>
      <c r="I11" s="260" t="s">
        <v>210</v>
      </c>
      <c r="J11" s="260" t="s">
        <v>361</v>
      </c>
      <c r="K11" s="260" t="s">
        <v>362</v>
      </c>
      <c r="L11" s="260" t="s">
        <v>353</v>
      </c>
      <c r="M11" s="260" t="s">
        <v>353</v>
      </c>
    </row>
    <row r="12" spans="2:13" ht="30" customHeight="1" x14ac:dyDescent="0.25">
      <c r="B12" s="260" t="s">
        <v>56</v>
      </c>
      <c r="C12" s="260" t="s">
        <v>61</v>
      </c>
      <c r="D12" s="260" t="s">
        <v>367</v>
      </c>
      <c r="E12" s="260" t="s">
        <v>358</v>
      </c>
      <c r="F12" s="260" t="s">
        <v>54</v>
      </c>
      <c r="G12" s="260" t="s">
        <v>359</v>
      </c>
      <c r="H12" s="260" t="s">
        <v>360</v>
      </c>
      <c r="I12" s="260" t="s">
        <v>210</v>
      </c>
      <c r="J12" s="260" t="s">
        <v>361</v>
      </c>
      <c r="K12" s="260" t="s">
        <v>362</v>
      </c>
      <c r="L12" s="260" t="s">
        <v>353</v>
      </c>
      <c r="M12" s="260" t="s">
        <v>353</v>
      </c>
    </row>
    <row r="13" spans="2:13" ht="30" customHeight="1" x14ac:dyDescent="0.25">
      <c r="B13" s="260" t="s">
        <v>56</v>
      </c>
      <c r="C13" s="260" t="s">
        <v>61</v>
      </c>
      <c r="D13" s="260" t="s">
        <v>368</v>
      </c>
      <c r="E13" s="260" t="s">
        <v>358</v>
      </c>
      <c r="F13" s="260" t="s">
        <v>54</v>
      </c>
      <c r="G13" s="260" t="s">
        <v>359</v>
      </c>
      <c r="H13" s="260" t="s">
        <v>360</v>
      </c>
      <c r="I13" s="260" t="s">
        <v>210</v>
      </c>
      <c r="J13" s="260" t="s">
        <v>361</v>
      </c>
      <c r="K13" s="260" t="s">
        <v>362</v>
      </c>
      <c r="L13" s="260" t="s">
        <v>353</v>
      </c>
      <c r="M13" s="260" t="s">
        <v>353</v>
      </c>
    </row>
    <row r="14" spans="2:13" ht="30" customHeight="1" x14ac:dyDescent="0.25">
      <c r="B14" s="260" t="s">
        <v>56</v>
      </c>
      <c r="C14" s="260" t="s">
        <v>61</v>
      </c>
      <c r="D14" s="260" t="s">
        <v>369</v>
      </c>
      <c r="E14" s="260" t="s">
        <v>358</v>
      </c>
      <c r="F14" s="260" t="s">
        <v>54</v>
      </c>
      <c r="G14" s="260" t="s">
        <v>359</v>
      </c>
      <c r="H14" s="260" t="s">
        <v>360</v>
      </c>
      <c r="I14" s="260" t="s">
        <v>210</v>
      </c>
      <c r="J14" s="260" t="s">
        <v>361</v>
      </c>
      <c r="K14" s="260" t="s">
        <v>362</v>
      </c>
      <c r="L14" s="260" t="s">
        <v>353</v>
      </c>
      <c r="M14" s="260" t="s">
        <v>353</v>
      </c>
    </row>
    <row r="15" spans="2:13" ht="30" customHeight="1" x14ac:dyDescent="0.25">
      <c r="B15" s="260" t="s">
        <v>56</v>
      </c>
      <c r="C15" s="260" t="s">
        <v>61</v>
      </c>
      <c r="D15" s="260" t="s">
        <v>370</v>
      </c>
      <c r="E15" s="260" t="s">
        <v>358</v>
      </c>
      <c r="F15" s="260" t="s">
        <v>54</v>
      </c>
      <c r="G15" s="260" t="s">
        <v>359</v>
      </c>
      <c r="H15" s="260" t="s">
        <v>360</v>
      </c>
      <c r="I15" s="260" t="s">
        <v>210</v>
      </c>
      <c r="J15" s="260" t="s">
        <v>361</v>
      </c>
      <c r="K15" s="260" t="s">
        <v>362</v>
      </c>
      <c r="L15" s="260" t="s">
        <v>353</v>
      </c>
      <c r="M15" s="260" t="s">
        <v>353</v>
      </c>
    </row>
    <row r="16" spans="2:13" ht="30" customHeight="1" x14ac:dyDescent="0.25">
      <c r="B16" s="260" t="s">
        <v>56</v>
      </c>
      <c r="C16" s="260" t="s">
        <v>61</v>
      </c>
      <c r="D16" s="260" t="s">
        <v>371</v>
      </c>
      <c r="E16" s="260" t="s">
        <v>358</v>
      </c>
      <c r="F16" s="260" t="s">
        <v>54</v>
      </c>
      <c r="G16" s="260" t="s">
        <v>359</v>
      </c>
      <c r="H16" s="260" t="s">
        <v>360</v>
      </c>
      <c r="I16" s="260" t="s">
        <v>210</v>
      </c>
      <c r="J16" s="260" t="s">
        <v>361</v>
      </c>
      <c r="K16" s="260" t="s">
        <v>362</v>
      </c>
      <c r="L16" s="260" t="s">
        <v>353</v>
      </c>
      <c r="M16" s="260" t="s">
        <v>353</v>
      </c>
    </row>
    <row r="17" spans="2:13" ht="30" customHeight="1" x14ac:dyDescent="0.25">
      <c r="B17" s="260" t="s">
        <v>56</v>
      </c>
      <c r="C17" s="260" t="s">
        <v>61</v>
      </c>
      <c r="D17" s="260" t="s">
        <v>372</v>
      </c>
      <c r="E17" s="260" t="s">
        <v>358</v>
      </c>
      <c r="F17" s="260" t="s">
        <v>54</v>
      </c>
      <c r="G17" s="260" t="s">
        <v>359</v>
      </c>
      <c r="H17" s="260" t="s">
        <v>360</v>
      </c>
      <c r="I17" s="260" t="s">
        <v>210</v>
      </c>
      <c r="J17" s="260" t="s">
        <v>361</v>
      </c>
      <c r="K17" s="260" t="s">
        <v>362</v>
      </c>
      <c r="L17" s="260" t="s">
        <v>353</v>
      </c>
      <c r="M17" s="260" t="s">
        <v>353</v>
      </c>
    </row>
    <row r="18" spans="2:13" ht="30" customHeight="1" x14ac:dyDescent="0.25">
      <c r="B18" s="260" t="s">
        <v>56</v>
      </c>
      <c r="C18" s="260" t="s">
        <v>61</v>
      </c>
      <c r="D18" s="260" t="s">
        <v>373</v>
      </c>
      <c r="E18" s="260" t="s">
        <v>358</v>
      </c>
      <c r="F18" s="260" t="s">
        <v>54</v>
      </c>
      <c r="G18" s="260" t="s">
        <v>359</v>
      </c>
      <c r="H18" s="260" t="s">
        <v>360</v>
      </c>
      <c r="I18" s="260" t="s">
        <v>210</v>
      </c>
      <c r="J18" s="260" t="s">
        <v>361</v>
      </c>
      <c r="K18" s="260" t="s">
        <v>362</v>
      </c>
      <c r="L18" s="260" t="s">
        <v>353</v>
      </c>
      <c r="M18" s="260" t="s">
        <v>353</v>
      </c>
    </row>
    <row r="19" spans="2:13" ht="30" customHeight="1" x14ac:dyDescent="0.25">
      <c r="B19" s="260" t="s">
        <v>56</v>
      </c>
      <c r="C19" s="260" t="s">
        <v>61</v>
      </c>
      <c r="D19" s="260" t="s">
        <v>374</v>
      </c>
      <c r="E19" s="260" t="s">
        <v>358</v>
      </c>
      <c r="F19" s="260" t="s">
        <v>54</v>
      </c>
      <c r="G19" s="260" t="s">
        <v>359</v>
      </c>
      <c r="H19" s="260" t="s">
        <v>360</v>
      </c>
      <c r="I19" s="260" t="s">
        <v>210</v>
      </c>
      <c r="J19" s="260" t="s">
        <v>361</v>
      </c>
      <c r="K19" s="260" t="s">
        <v>362</v>
      </c>
      <c r="L19" s="260" t="s">
        <v>353</v>
      </c>
      <c r="M19" s="260" t="s">
        <v>353</v>
      </c>
    </row>
    <row r="20" spans="2:13" ht="30" customHeight="1" x14ac:dyDescent="0.25">
      <c r="B20" s="260" t="s">
        <v>56</v>
      </c>
      <c r="C20" s="260" t="s">
        <v>61</v>
      </c>
      <c r="D20" s="260" t="s">
        <v>375</v>
      </c>
      <c r="E20" s="260" t="s">
        <v>358</v>
      </c>
      <c r="F20" s="260" t="s">
        <v>54</v>
      </c>
      <c r="G20" s="260" t="s">
        <v>359</v>
      </c>
      <c r="H20" s="260" t="s">
        <v>360</v>
      </c>
      <c r="I20" s="260" t="s">
        <v>210</v>
      </c>
      <c r="J20" s="260" t="s">
        <v>361</v>
      </c>
      <c r="K20" s="260" t="s">
        <v>362</v>
      </c>
      <c r="L20" s="260" t="s">
        <v>353</v>
      </c>
      <c r="M20" s="260" t="s">
        <v>353</v>
      </c>
    </row>
    <row r="21" spans="2:13" ht="30" customHeight="1" x14ac:dyDescent="0.25">
      <c r="B21" s="260" t="s">
        <v>56</v>
      </c>
      <c r="C21" s="260" t="s">
        <v>61</v>
      </c>
      <c r="D21" s="260" t="s">
        <v>376</v>
      </c>
      <c r="E21" s="260" t="s">
        <v>358</v>
      </c>
      <c r="F21" s="260" t="s">
        <v>54</v>
      </c>
      <c r="G21" s="260" t="s">
        <v>359</v>
      </c>
      <c r="H21" s="260" t="s">
        <v>360</v>
      </c>
      <c r="I21" s="260" t="s">
        <v>210</v>
      </c>
      <c r="J21" s="260" t="s">
        <v>361</v>
      </c>
      <c r="K21" s="260" t="s">
        <v>362</v>
      </c>
      <c r="L21" s="260" t="s">
        <v>353</v>
      </c>
      <c r="M21" s="260" t="s">
        <v>353</v>
      </c>
    </row>
    <row r="22" spans="2:13" ht="30" customHeight="1" x14ac:dyDescent="0.25">
      <c r="B22" s="260" t="s">
        <v>56</v>
      </c>
      <c r="C22" s="260" t="s">
        <v>61</v>
      </c>
      <c r="D22" s="260" t="s">
        <v>377</v>
      </c>
      <c r="E22" s="260" t="s">
        <v>358</v>
      </c>
      <c r="F22" s="260" t="s">
        <v>54</v>
      </c>
      <c r="G22" s="260" t="s">
        <v>359</v>
      </c>
      <c r="H22" s="260" t="s">
        <v>360</v>
      </c>
      <c r="I22" s="260" t="s">
        <v>210</v>
      </c>
      <c r="J22" s="260" t="s">
        <v>361</v>
      </c>
      <c r="K22" s="260" t="s">
        <v>362</v>
      </c>
      <c r="L22" s="260" t="s">
        <v>353</v>
      </c>
      <c r="M22" s="260" t="s">
        <v>353</v>
      </c>
    </row>
    <row r="23" spans="2:13" ht="30" customHeight="1" x14ac:dyDescent="0.25">
      <c r="B23" s="260" t="s">
        <v>56</v>
      </c>
      <c r="C23" s="260" t="s">
        <v>61</v>
      </c>
      <c r="D23" s="260" t="s">
        <v>378</v>
      </c>
      <c r="E23" s="260" t="s">
        <v>358</v>
      </c>
      <c r="F23" s="260" t="s">
        <v>54</v>
      </c>
      <c r="G23" s="260" t="s">
        <v>359</v>
      </c>
      <c r="H23" s="260" t="s">
        <v>360</v>
      </c>
      <c r="I23" s="260" t="s">
        <v>210</v>
      </c>
      <c r="J23" s="260" t="s">
        <v>361</v>
      </c>
      <c r="K23" s="260" t="s">
        <v>362</v>
      </c>
      <c r="L23" s="260" t="s">
        <v>353</v>
      </c>
      <c r="M23" s="260" t="s">
        <v>353</v>
      </c>
    </row>
    <row r="24" spans="2:13" ht="30" customHeight="1" x14ac:dyDescent="0.25">
      <c r="B24" s="260" t="s">
        <v>56</v>
      </c>
      <c r="C24" s="260" t="s">
        <v>61</v>
      </c>
      <c r="D24" s="260" t="s">
        <v>379</v>
      </c>
      <c r="E24" s="260" t="s">
        <v>358</v>
      </c>
      <c r="F24" s="260" t="s">
        <v>54</v>
      </c>
      <c r="G24" s="260" t="s">
        <v>359</v>
      </c>
      <c r="H24" s="260" t="s">
        <v>360</v>
      </c>
      <c r="I24" s="260" t="s">
        <v>210</v>
      </c>
      <c r="J24" s="260" t="s">
        <v>361</v>
      </c>
      <c r="K24" s="260" t="s">
        <v>362</v>
      </c>
      <c r="L24" s="260" t="s">
        <v>353</v>
      </c>
      <c r="M24" s="260" t="s">
        <v>353</v>
      </c>
    </row>
    <row r="25" spans="2:13" ht="30" customHeight="1" x14ac:dyDescent="0.25">
      <c r="B25" s="260" t="s">
        <v>56</v>
      </c>
      <c r="C25" s="260" t="s">
        <v>61</v>
      </c>
      <c r="D25" s="260" t="s">
        <v>380</v>
      </c>
      <c r="E25" s="260" t="s">
        <v>358</v>
      </c>
      <c r="F25" s="260" t="s">
        <v>54</v>
      </c>
      <c r="G25" s="260" t="s">
        <v>359</v>
      </c>
      <c r="H25" s="260" t="s">
        <v>360</v>
      </c>
      <c r="I25" s="260" t="s">
        <v>210</v>
      </c>
      <c r="J25" s="260" t="s">
        <v>361</v>
      </c>
      <c r="K25" s="260" t="s">
        <v>362</v>
      </c>
      <c r="L25" s="260" t="s">
        <v>353</v>
      </c>
      <c r="M25" s="260" t="s">
        <v>353</v>
      </c>
    </row>
    <row r="26" spans="2:13" ht="30" customHeight="1" x14ac:dyDescent="0.25">
      <c r="B26" s="260" t="s">
        <v>56</v>
      </c>
      <c r="C26" s="260" t="s">
        <v>61</v>
      </c>
      <c r="D26" s="260" t="s">
        <v>381</v>
      </c>
      <c r="E26" s="260" t="s">
        <v>358</v>
      </c>
      <c r="F26" s="260" t="s">
        <v>54</v>
      </c>
      <c r="G26" s="260" t="s">
        <v>359</v>
      </c>
      <c r="H26" s="260" t="s">
        <v>360</v>
      </c>
      <c r="I26" s="260" t="s">
        <v>210</v>
      </c>
      <c r="J26" s="260" t="s">
        <v>361</v>
      </c>
      <c r="K26" s="260" t="s">
        <v>362</v>
      </c>
      <c r="L26" s="260" t="s">
        <v>353</v>
      </c>
      <c r="M26" s="260" t="s">
        <v>353</v>
      </c>
    </row>
  </sheetData>
  <sheetProtection selectLockedCells="1"/>
  <mergeCells count="7">
    <mergeCell ref="F1:G1"/>
    <mergeCell ref="G2:I2"/>
    <mergeCell ref="B2:E2"/>
    <mergeCell ref="E5:M5"/>
    <mergeCell ref="F3:I3"/>
    <mergeCell ref="K4:M4"/>
    <mergeCell ref="F4:I4"/>
  </mergeCells>
  <conditionalFormatting sqref="B7:M26">
    <cfRule type="expression" dxfId="16" priority="3">
      <formula>MOD(ROW(),2)</formula>
    </cfRule>
    <cfRule type="expression" priority="4">
      <formula>MOD(ROW(),2)</formula>
    </cfRule>
    <cfRule type="expression" priority="5">
      <formula>MOD(ROW(),2)</formula>
    </cfRule>
    <cfRule type="expression" priority="6">
      <formula>MOD(ROW(),2)</formula>
    </cfRule>
  </conditionalFormatting>
  <conditionalFormatting sqref="B7:M26">
    <cfRule type="cellIs" dxfId="15" priority="1" operator="between">
      <formula>1</formula>
      <formula>1.5</formula>
    </cfRule>
  </conditionalFormatting>
  <dataValidations count="1">
    <dataValidation type="date" operator="greaterThanOrEqual" allowBlank="1" showInputMessage="1" showErrorMessage="1" sqref="H1">
      <formula1>44901</formula1>
    </dataValidation>
  </dataValidations>
  <printOptions horizontalCentered="1" verticalCentered="1"/>
  <pageMargins left="0.15748031496062992" right="0.19685039370078741" top="0.15748031496062992" bottom="0.15748031496062992" header="0" footer="0.15748031496062992"/>
  <pageSetup paperSize="5" scale="66" fitToWidth="2" fitToHeight="2" orientation="landscape" r:id="rId1"/>
  <headerFooter>
    <oddHeader>&amp;C&amp;"Trebuchet MS,Gras"&amp;28COMITÉ D'ALLOCATION DE SERVICES  SAD</oddHead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déroulante'!$B$23:$B$26</xm:f>
          </x14:formula1>
          <xm:sqref>K1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Consignes</vt:lpstr>
      <vt:lpstr>Liste déroulante</vt:lpstr>
      <vt:lpstr>Inscriptions</vt:lpstr>
      <vt:lpstr>'Liste déroulante'!Décision</vt:lpstr>
      <vt:lpstr>Décision</vt:lpstr>
      <vt:lpstr>'Liste déroulante'!Décisioncomité</vt:lpstr>
      <vt:lpstr>Décisioncomité</vt:lpstr>
      <vt:lpstr>Décisions</vt:lpstr>
      <vt:lpstr>État</vt:lpstr>
      <vt:lpstr>Inscriptions</vt:lpstr>
      <vt:lpstr>RLSERVICE</vt:lpstr>
      <vt:lpstr>Tableau1</vt:lpstr>
      <vt:lpstr>Inscriptions!Zone_d_impression</vt:lpstr>
    </vt:vector>
  </TitlesOfParts>
  <Company>CSSS de Therese-de Blainville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samchr01</dc:creator>
  <cp:lastModifiedBy>Morin Annie</cp:lastModifiedBy>
  <cp:lastPrinted>2019-11-06T19:48:39Z</cp:lastPrinted>
  <dcterms:created xsi:type="dcterms:W3CDTF">2013-07-12T20:00:00Z</dcterms:created>
  <dcterms:modified xsi:type="dcterms:W3CDTF">2022-12-07T19:01:25Z</dcterms:modified>
</cp:coreProperties>
</file>