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345" windowWidth="14805" windowHeight="7770"/>
  </bookViews>
  <sheets>
    <sheet name="Feuil1" sheetId="4" r:id="rId1"/>
    <sheet name="Feuil2" sheetId="2" r:id="rId2"/>
    <sheet name="Feuil3" sheetId="3" r:id="rId3"/>
  </sheets>
  <externalReferences>
    <externalReference r:id="rId4"/>
  </externalReferences>
  <calcPr calcId="145621" calcMode="manual"/>
</workbook>
</file>

<file path=xl/calcChain.xml><?xml version="1.0" encoding="utf-8"?>
<calcChain xmlns="http://schemas.openxmlformats.org/spreadsheetml/2006/main">
  <c r="G30" i="4" l="1"/>
  <c r="G29" i="4"/>
  <c r="G27" i="4"/>
  <c r="G26" i="4"/>
  <c r="G24" i="4"/>
  <c r="G23" i="4"/>
  <c r="G21" i="4"/>
  <c r="G20" i="4"/>
  <c r="I20" i="4" l="1"/>
  <c r="I30" i="4"/>
  <c r="I29" i="4"/>
  <c r="I32" i="4"/>
  <c r="I21" i="4"/>
  <c r="I27" i="4" l="1"/>
  <c r="I26" i="4"/>
  <c r="I24" i="4"/>
  <c r="I23" i="4"/>
  <c r="G32" i="4" l="1"/>
  <c r="G31" i="4"/>
  <c r="I31" i="4" s="1"/>
  <c r="H1" i="4" l="1"/>
  <c r="I28" i="4" l="1"/>
  <c r="G22" i="4"/>
  <c r="I25" i="4"/>
  <c r="G28" i="4"/>
  <c r="I33" i="4"/>
  <c r="G25" i="4"/>
  <c r="G33" i="4"/>
  <c r="I22" i="4"/>
  <c r="I34" i="4" l="1"/>
  <c r="G37" i="4" s="1"/>
</calcChain>
</file>

<file path=xl/sharedStrings.xml><?xml version="1.0" encoding="utf-8"?>
<sst xmlns="http://schemas.openxmlformats.org/spreadsheetml/2006/main" count="24" uniqueCount="16">
  <si>
    <t>SERVICE PHARMACIE</t>
  </si>
  <si>
    <t>Désignation du produit</t>
  </si>
  <si>
    <t>TVA</t>
  </si>
  <si>
    <t>TTC (en €)</t>
  </si>
  <si>
    <t>PUHT (en €)</t>
  </si>
  <si>
    <t>HT (en €)</t>
  </si>
  <si>
    <t>Signature du référent :</t>
  </si>
  <si>
    <t>Avril 2022</t>
  </si>
  <si>
    <t>Période facturée :</t>
  </si>
  <si>
    <t xml:space="preserve">Pour un montant = </t>
  </si>
  <si>
    <t>MONTANT TOTAL TTC =</t>
  </si>
  <si>
    <t>Forfait Pharmacien selon convention</t>
  </si>
  <si>
    <t>Forfait préparation selon convention</t>
  </si>
  <si>
    <t>TOTAL</t>
  </si>
  <si>
    <t>Quantité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</si>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</sst>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#,##0.00\ &quot;€&quot;"/>
    <numFmt numFmtId="166" formatCode="#,##0.00_ ;\-#,##0.00\ 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0000CC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i/>
      <sz val="11"/>
      <color theme="6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i/>
      <sz val="11"/>
      <color theme="7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3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4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auto="1"/>
      </bottom>
      <diagonal/>
    </border>
    <border>
      <left/>
      <right style="thin">
        <color auto="1"/>
      </right>
      <top style="double">
        <color indexed="64"/>
      </top>
      <bottom style="hair">
        <color auto="1"/>
      </bottom>
      <diagonal/>
    </border>
    <border>
      <left style="thin">
        <color auto="1"/>
      </left>
      <right/>
      <top style="double">
        <color indexed="64"/>
      </top>
      <bottom style="hair">
        <color auto="1"/>
      </bottom>
      <diagonal/>
    </border>
    <border>
      <left/>
      <right/>
      <top style="double">
        <color indexed="64"/>
      </top>
      <bottom style="hair">
        <color auto="1"/>
      </bottom>
      <diagonal/>
    </border>
    <border>
      <left/>
      <right style="double">
        <color indexed="64"/>
      </right>
      <top style="double">
        <color indexed="64"/>
      </top>
      <bottom style="hair">
        <color auto="1"/>
      </bottom>
      <diagonal/>
    </border>
    <border>
      <left style="double">
        <color indexed="64"/>
      </left>
      <right/>
      <top style="hair">
        <color auto="1"/>
      </top>
      <bottom style="double">
        <color indexed="64"/>
      </bottom>
      <diagonal/>
    </border>
    <border>
      <left/>
      <right style="thin">
        <color indexed="64"/>
      </right>
      <top style="hair">
        <color auto="1"/>
      </top>
      <bottom style="double">
        <color indexed="64"/>
      </bottom>
      <diagonal/>
    </border>
    <border>
      <left style="thin">
        <color indexed="64"/>
      </left>
      <right/>
      <top style="hair">
        <color auto="1"/>
      </top>
      <bottom style="double">
        <color indexed="64"/>
      </bottom>
      <diagonal/>
    </border>
    <border>
      <left/>
      <right/>
      <top style="hair">
        <color auto="1"/>
      </top>
      <bottom style="double">
        <color indexed="64"/>
      </bottom>
      <diagonal/>
    </border>
    <border>
      <left/>
      <right style="double">
        <color indexed="64"/>
      </right>
      <top style="hair">
        <color auto="1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1" fillId="0" borderId="0"/>
  </cellStyleXfs>
  <cellXfs count="122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2" fontId="0" fillId="0" borderId="38" xfId="0" applyNumberFormat="1" applyFont="1" applyBorder="1" applyAlignment="1">
      <alignment horizontal="center" vertical="center" wrapText="1"/>
    </xf>
    <xf numFmtId="2" fontId="13" fillId="0" borderId="27" xfId="0" applyNumberFormat="1" applyFont="1" applyBorder="1" applyAlignment="1">
      <alignment horizontal="center" vertical="center" wrapText="1"/>
    </xf>
    <xf numFmtId="2" fontId="0" fillId="0" borderId="26" xfId="0" applyNumberFormat="1" applyFont="1" applyBorder="1" applyAlignment="1">
      <alignment horizontal="center" vertical="center" wrapText="1"/>
    </xf>
    <xf numFmtId="2" fontId="18" fillId="0" borderId="27" xfId="0" applyNumberFormat="1" applyFont="1" applyBorder="1" applyAlignment="1">
      <alignment horizontal="center" vertical="center" wrapText="1"/>
    </xf>
    <xf numFmtId="2" fontId="0" fillId="0" borderId="42" xfId="0" applyNumberFormat="1" applyFont="1" applyBorder="1" applyAlignment="1">
      <alignment horizontal="center" vertical="center" wrapText="1"/>
    </xf>
    <xf numFmtId="2" fontId="3" fillId="0" borderId="42" xfId="0" applyNumberFormat="1" applyFont="1" applyBorder="1" applyAlignment="1">
      <alignment horizontal="center" vertical="center" wrapText="1"/>
    </xf>
    <xf numFmtId="2" fontId="15" fillId="0" borderId="26" xfId="0" applyNumberFormat="1" applyFont="1" applyBorder="1" applyAlignment="1">
      <alignment horizontal="center" vertical="center" wrapText="1"/>
    </xf>
    <xf numFmtId="2" fontId="3" fillId="0" borderId="26" xfId="0" applyNumberFormat="1" applyFont="1" applyBorder="1" applyAlignment="1">
      <alignment horizontal="center" vertical="center" wrapText="1"/>
    </xf>
    <xf numFmtId="2" fontId="20" fillId="0" borderId="44" xfId="0" applyNumberFormat="1" applyFont="1" applyBorder="1" applyAlignment="1">
      <alignment horizontal="center" vertical="center" wrapText="1"/>
    </xf>
    <xf numFmtId="2" fontId="0" fillId="0" borderId="47" xfId="0" applyNumberFormat="1" applyFont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2" fontId="0" fillId="0" borderId="0" xfId="0" applyNumberFormat="1" applyFont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2" fontId="8" fillId="0" borderId="10" xfId="0" applyNumberFormat="1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2" fontId="0" fillId="0" borderId="23" xfId="0" applyNumberFormat="1" applyFont="1" applyBorder="1" applyAlignment="1">
      <alignment horizontal="center" vertical="center" wrapText="1"/>
    </xf>
    <xf numFmtId="10" fontId="12" fillId="0" borderId="23" xfId="1" applyNumberFormat="1" applyFont="1" applyBorder="1" applyAlignment="1">
      <alignment horizontal="center" vertical="center" wrapText="1"/>
    </xf>
    <xf numFmtId="0" fontId="0" fillId="0" borderId="37" xfId="0" applyFont="1" applyBorder="1" applyAlignment="1">
      <alignment horizontal="center" vertical="center" wrapText="1"/>
    </xf>
    <xf numFmtId="2" fontId="0" fillId="0" borderId="39" xfId="0" applyNumberFormat="1" applyFont="1" applyBorder="1" applyAlignment="1">
      <alignment horizontal="center" vertical="center" wrapText="1"/>
    </xf>
    <xf numFmtId="2" fontId="0" fillId="0" borderId="37" xfId="0" applyNumberFormat="1" applyFont="1" applyBorder="1" applyAlignment="1">
      <alignment horizontal="center" vertical="center" wrapText="1"/>
    </xf>
    <xf numFmtId="10" fontId="12" fillId="0" borderId="37" xfId="1" applyNumberFormat="1" applyFont="1" applyBorder="1" applyAlignment="1">
      <alignment horizontal="center" vertical="center" wrapText="1"/>
    </xf>
    <xf numFmtId="166" fontId="13" fillId="0" borderId="24" xfId="0" applyNumberFormat="1" applyFont="1" applyBorder="1" applyAlignment="1">
      <alignment horizontal="center" vertical="center" wrapText="1"/>
    </xf>
    <xf numFmtId="10" fontId="12" fillId="2" borderId="24" xfId="1" applyNumberFormat="1" applyFont="1" applyFill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2" fontId="0" fillId="0" borderId="25" xfId="0" applyNumberFormat="1" applyFont="1" applyBorder="1" applyAlignment="1">
      <alignment horizontal="center" vertical="center" wrapText="1"/>
    </xf>
    <xf numFmtId="2" fontId="0" fillId="0" borderId="22" xfId="0" applyNumberFormat="1" applyFont="1" applyBorder="1" applyAlignment="1">
      <alignment horizontal="center" vertical="center" wrapText="1"/>
    </xf>
    <xf numFmtId="10" fontId="17" fillId="0" borderId="23" xfId="1" applyNumberFormat="1" applyFont="1" applyBorder="1" applyAlignment="1">
      <alignment horizontal="center" vertical="center" wrapText="1"/>
    </xf>
    <xf numFmtId="10" fontId="17" fillId="0" borderId="37" xfId="1" applyNumberFormat="1" applyFont="1" applyBorder="1" applyAlignment="1">
      <alignment horizontal="center" vertical="center" wrapText="1"/>
    </xf>
    <xf numFmtId="2" fontId="16" fillId="0" borderId="24" xfId="0" applyNumberFormat="1" applyFont="1" applyBorder="1" applyAlignment="1">
      <alignment horizontal="center" vertical="center" wrapText="1"/>
    </xf>
    <xf numFmtId="10" fontId="7" fillId="3" borderId="24" xfId="1" applyNumberFormat="1" applyFont="1" applyFill="1" applyBorder="1" applyAlignment="1">
      <alignment horizontal="center" vertical="center" wrapText="1"/>
    </xf>
    <xf numFmtId="10" fontId="19" fillId="0" borderId="23" xfId="1" applyNumberFormat="1" applyFont="1" applyBorder="1" applyAlignment="1">
      <alignment horizontal="center" vertical="center" wrapText="1"/>
    </xf>
    <xf numFmtId="10" fontId="19" fillId="0" borderId="37" xfId="1" applyNumberFormat="1" applyFont="1" applyBorder="1" applyAlignment="1">
      <alignment horizontal="center" vertical="center" wrapText="1"/>
    </xf>
    <xf numFmtId="2" fontId="20" fillId="0" borderId="43" xfId="0" applyNumberFormat="1" applyFont="1" applyBorder="1" applyAlignment="1">
      <alignment horizontal="center" vertical="center" wrapText="1"/>
    </xf>
    <xf numFmtId="10" fontId="7" fillId="5" borderId="43" xfId="1" applyNumberFormat="1" applyFont="1" applyFill="1" applyBorder="1" applyAlignment="1">
      <alignment horizontal="center" vertical="center" wrapText="1"/>
    </xf>
    <xf numFmtId="0" fontId="20" fillId="0" borderId="46" xfId="0" applyFont="1" applyBorder="1" applyAlignment="1">
      <alignment horizontal="center" vertical="center" wrapText="1"/>
    </xf>
    <xf numFmtId="0" fontId="20" fillId="0" borderId="23" xfId="0" applyFont="1" applyBorder="1" applyAlignment="1">
      <alignment horizontal="center" vertical="center" wrapText="1"/>
    </xf>
    <xf numFmtId="10" fontId="14" fillId="0" borderId="22" xfId="1" applyNumberFormat="1" applyFont="1" applyFill="1" applyBorder="1" applyAlignment="1">
      <alignment horizontal="center" vertical="center" wrapText="1"/>
    </xf>
    <xf numFmtId="0" fontId="20" fillId="0" borderId="22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2" fontId="3" fillId="0" borderId="22" xfId="0" applyNumberFormat="1" applyFont="1" applyBorder="1" applyAlignment="1">
      <alignment horizontal="center" vertical="center" wrapText="1"/>
    </xf>
    <xf numFmtId="10" fontId="14" fillId="0" borderId="22" xfId="1" applyNumberFormat="1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2" fontId="3" fillId="0" borderId="39" xfId="0" applyNumberFormat="1" applyFont="1" applyBorder="1" applyAlignment="1">
      <alignment horizontal="center" vertical="center" wrapText="1"/>
    </xf>
    <xf numFmtId="2" fontId="3" fillId="0" borderId="37" xfId="0" applyNumberFormat="1" applyFont="1" applyBorder="1" applyAlignment="1">
      <alignment horizontal="center" vertical="center" wrapText="1"/>
    </xf>
    <xf numFmtId="10" fontId="14" fillId="0" borderId="37" xfId="1" applyNumberFormat="1" applyFont="1" applyBorder="1" applyAlignment="1">
      <alignment horizontal="center" vertical="center" wrapText="1"/>
    </xf>
    <xf numFmtId="2" fontId="15" fillId="0" borderId="22" xfId="0" applyNumberFormat="1" applyFont="1" applyBorder="1" applyAlignment="1">
      <alignment horizontal="center" vertical="center" wrapText="1"/>
    </xf>
    <xf numFmtId="10" fontId="7" fillId="4" borderId="24" xfId="1" applyNumberFormat="1" applyFont="1" applyFill="1" applyBorder="1" applyAlignment="1">
      <alignment horizontal="center" vertical="center" wrapText="1"/>
    </xf>
    <xf numFmtId="165" fontId="9" fillId="0" borderId="11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0" fillId="0" borderId="30" xfId="0" applyFont="1" applyBorder="1" applyAlignment="1">
      <alignment horizontal="center" vertical="center" wrapText="1"/>
    </xf>
    <xf numFmtId="0" fontId="20" fillId="0" borderId="31" xfId="0" applyFont="1" applyBorder="1" applyAlignment="1">
      <alignment horizontal="center" vertical="center" wrapText="1"/>
    </xf>
    <xf numFmtId="0" fontId="20" fillId="0" borderId="32" xfId="0" applyFont="1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wrapText="1"/>
    </xf>
    <xf numFmtId="0" fontId="18" fillId="0" borderId="31" xfId="0" applyFont="1" applyBorder="1" applyAlignment="1">
      <alignment horizontal="center" vertical="center" wrapText="1"/>
    </xf>
    <xf numFmtId="0" fontId="18" fillId="0" borderId="32" xfId="0" applyFont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0" fontId="0" fillId="0" borderId="36" xfId="0" applyFont="1" applyBorder="1" applyAlignment="1">
      <alignment horizontal="center" vertical="center" wrapText="1"/>
    </xf>
    <xf numFmtId="0" fontId="0" fillId="0" borderId="41" xfId="0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 vertical="center" wrapText="1"/>
    </xf>
    <xf numFmtId="0" fontId="0" fillId="0" borderId="34" xfId="0" applyFont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20" fillId="0" borderId="33" xfId="0" applyFont="1" applyBorder="1" applyAlignment="1">
      <alignment horizontal="center" vertical="center" wrapText="1"/>
    </xf>
    <xf numFmtId="0" fontId="20" fillId="0" borderId="34" xfId="0" applyFont="1" applyBorder="1" applyAlignment="1">
      <alignment horizontal="center" vertical="center" wrapText="1"/>
    </xf>
    <xf numFmtId="0" fontId="20" fillId="0" borderId="35" xfId="0" applyFont="1" applyBorder="1" applyAlignment="1">
      <alignment horizontal="center" vertical="center" wrapText="1"/>
    </xf>
    <xf numFmtId="0" fontId="20" fillId="0" borderId="28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 wrapText="1"/>
    </xf>
    <xf numFmtId="0" fontId="20" fillId="0" borderId="29" xfId="0" applyFont="1" applyBorder="1" applyAlignment="1">
      <alignment horizontal="center" vertical="center" wrapText="1"/>
    </xf>
    <xf numFmtId="49" fontId="11" fillId="0" borderId="14" xfId="0" applyNumberFormat="1" applyFont="1" applyFill="1" applyBorder="1" applyAlignment="1">
      <alignment horizontal="center" vertical="center" wrapText="1"/>
    </xf>
    <xf numFmtId="49" fontId="11" fillId="0" borderId="15" xfId="0" applyNumberFormat="1" applyFont="1" applyFill="1" applyBorder="1" applyAlignment="1">
      <alignment horizontal="center" vertical="center" wrapText="1"/>
    </xf>
    <xf numFmtId="49" fontId="11" fillId="0" borderId="16" xfId="0" applyNumberFormat="1" applyFont="1" applyFill="1" applyBorder="1" applyAlignment="1">
      <alignment horizontal="center" vertical="center" wrapText="1"/>
    </xf>
    <xf numFmtId="165" fontId="11" fillId="0" borderId="19" xfId="0" applyNumberFormat="1" applyFont="1" applyFill="1" applyBorder="1" applyAlignment="1">
      <alignment horizontal="center" vertical="center" wrapText="1"/>
    </xf>
    <xf numFmtId="165" fontId="11" fillId="0" borderId="20" xfId="0" applyNumberFormat="1" applyFont="1" applyFill="1" applyBorder="1" applyAlignment="1">
      <alignment horizontal="center" vertical="center" wrapText="1"/>
    </xf>
    <xf numFmtId="165" fontId="11" fillId="0" borderId="21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45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 wrapText="1"/>
    </xf>
    <xf numFmtId="0" fontId="11" fillId="0" borderId="18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0" fillId="0" borderId="48" xfId="0" applyFont="1" applyBorder="1" applyAlignment="1">
      <alignment horizontal="center" vertical="center" wrapText="1"/>
    </xf>
    <xf numFmtId="0" fontId="0" fillId="0" borderId="37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13" fillId="0" borderId="30" xfId="0" applyFont="1" applyBorder="1" applyAlignment="1">
      <alignment horizontal="center" vertical="center" wrapText="1"/>
    </xf>
    <xf numFmtId="0" fontId="13" fillId="0" borderId="31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15" fillId="0" borderId="30" xfId="0" applyFont="1" applyBorder="1" applyAlignment="1">
      <alignment horizontal="center" vertical="center" wrapText="1"/>
    </xf>
    <xf numFmtId="0" fontId="15" fillId="0" borderId="31" xfId="0" applyFont="1" applyBorder="1" applyAlignment="1">
      <alignment horizontal="center" vertical="center" wrapText="1"/>
    </xf>
    <xf numFmtId="0" fontId="15" fillId="0" borderId="32" xfId="0" applyFont="1" applyBorder="1" applyAlignment="1">
      <alignment horizontal="center" vertical="center" wrapText="1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13</xdr:row>
      <xdr:rowOff>0</xdr:rowOff>
    </xdr:from>
    <xdr:to>
      <xdr:col>6</xdr:col>
      <xdr:colOff>581025</xdr:colOff>
      <xdr:row>16</xdr:row>
      <xdr:rowOff>0</xdr:rowOff>
    </xdr:to>
    <xdr:sp macro="" textlink="">
      <xdr:nvSpPr>
        <xdr:cNvPr id="3" name="ZoneTexte 2"/>
        <xdr:cNvSpPr txBox="1"/>
      </xdr:nvSpPr>
      <xdr:spPr>
        <a:xfrm>
          <a:off x="1428750" y="2695575"/>
          <a:ext cx="3124200" cy="571500"/>
        </a:xfrm>
        <a:prstGeom prst="rect">
          <a:avLst/>
        </a:prstGeom>
        <a:solidFill>
          <a:schemeClr val="lt1"/>
        </a:solidFill>
        <a:ln w="28575" cmpd="sng">
          <a:solidFill>
            <a:schemeClr val="accent6">
              <a:lumMod val="75000"/>
            </a:schemeClr>
          </a:solidFill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Commandes d'</a:t>
          </a:r>
          <a:r>
            <a:rPr lang="fr-FR" sz="1100" baseline="0"/>
            <a:t>Avril 2022</a:t>
          </a:r>
          <a:endParaRPr lang="fr-FR" sz="1100"/>
        </a:p>
      </xdr:txBody>
    </xdr:sp>
    <xdr:clientData/>
  </xdr:twoCellAnchor>
  <xdr:twoCellAnchor editAs="oneCell">
    <xdr:from>
      <xdr:col>0</xdr:col>
      <xdr:colOff>43815</xdr:colOff>
      <xdr:row>0</xdr:row>
      <xdr:rowOff>28575</xdr:rowOff>
    </xdr:from>
    <xdr:to>
      <xdr:col>2</xdr:col>
      <xdr:colOff>297180</xdr:colOff>
      <xdr:row>3</xdr:row>
      <xdr:rowOff>11430</xdr:rowOff>
    </xdr:to>
    <xdr:pic>
      <xdr:nvPicPr>
        <xdr:cNvPr id="4" name="Image 3" descr="C:\Users\009576\Desktop\Logo-CHA.jpg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" y="28575"/>
          <a:ext cx="1472565" cy="56388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428625</xdr:colOff>
      <xdr:row>1</xdr:row>
      <xdr:rowOff>180975</xdr:rowOff>
    </xdr:from>
    <xdr:to>
      <xdr:col>14</xdr:col>
      <xdr:colOff>476250</xdr:colOff>
      <xdr:row>6</xdr:row>
      <xdr:rowOff>76200</xdr:rowOff>
    </xdr:to>
    <xdr:sp macro="[1]!Facture_CDS_Pasteur" textlink="">
      <xdr:nvSpPr>
        <xdr:cNvPr id="2" name="Ellipse 1"/>
        <xdr:cNvSpPr/>
      </xdr:nvSpPr>
      <xdr:spPr>
        <a:xfrm>
          <a:off x="7629525" y="371475"/>
          <a:ext cx="1876425" cy="933450"/>
        </a:xfrm>
        <a:prstGeom prst="ellipse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50000"/>
                </a:schemeClr>
              </a:solidFill>
            </a:rPr>
            <a:t>Lancer récupération des données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Facture_CDS_Past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9"/>
  <sheetViews>
    <sheetView tabSelected="1" zoomScaleNormal="100" workbookViewId="0">
      <selection activeCell="A11" sqref="A11:I11"/>
    </sheetView>
  </sheetViews>
  <sheetFormatPr baseColWidth="10" defaultColWidth="9.140625" defaultRowHeight="15" x14ac:dyDescent="0.25"/>
  <cols>
    <col min="1" max="3" width="9.140625" style="16"/>
    <col min="4" max="4" width="9.7109375" style="16" customWidth="1"/>
    <col min="5" max="5" width="10.7109375" style="16" customWidth="1"/>
    <col min="6" max="6" width="11.7109375" style="17" customWidth="1"/>
    <col min="7" max="7" width="9.7109375" style="16" customWidth="1"/>
    <col min="8" max="8" width="8.7109375" style="16" customWidth="1"/>
    <col min="9" max="9" width="11.7109375" style="16" customWidth="1"/>
    <col min="10" max="10" width="9.140625" style="1" customWidth="1"/>
    <col min="11" max="16384" width="9.140625" style="1"/>
  </cols>
  <sheetData>
    <row r="1" spans="1:9" ht="15" customHeight="1" thickTop="1" x14ac:dyDescent="0.25">
      <c r="D1" s="57" t="s">
        <v>0</v>
      </c>
      <c r="E1" s="58"/>
      <c r="F1" s="58"/>
      <c r="G1" s="59"/>
      <c r="H1" s="66">
        <f ca="1">TODAY()</f>
        <v>44798</v>
      </c>
      <c r="I1" s="66"/>
    </row>
    <row r="2" spans="1:9" ht="15" customHeight="1" x14ac:dyDescent="0.25">
      <c r="D2" s="60"/>
      <c r="E2" s="61"/>
      <c r="F2" s="61"/>
      <c r="G2" s="62"/>
      <c r="H2" s="66"/>
      <c r="I2" s="66"/>
    </row>
    <row r="3" spans="1:9" ht="15.75" customHeight="1" thickBot="1" x14ac:dyDescent="0.3">
      <c r="D3" s="63"/>
      <c r="E3" s="64"/>
      <c r="F3" s="64"/>
      <c r="G3" s="65"/>
      <c r="H3" s="66"/>
      <c r="I3" s="66"/>
    </row>
    <row r="4" spans="1:9" ht="15.75" thickTop="1" x14ac:dyDescent="0.25"/>
    <row r="6" spans="1:9" ht="20.45" customHeight="1" x14ac:dyDescent="0.25">
      <c r="A6" s="74" t="s">
        <v>15</v>
      </c>
      <c r="B6" s="74"/>
      <c r="C6" s="74"/>
      <c r="D6" s="74"/>
      <c r="E6" s="74"/>
      <c r="F6" s="74"/>
      <c r="G6" s="74"/>
      <c r="H6" s="74"/>
      <c r="I6" s="74"/>
    </row>
    <row r="7" spans="1:9" ht="20.45" customHeight="1" x14ac:dyDescent="0.25">
      <c r="A7" s="100" t="s">
        <v>15</v>
      </c>
      <c r="B7" s="100"/>
      <c r="C7" s="100"/>
      <c r="D7" s="100"/>
      <c r="E7" s="100"/>
      <c r="F7" s="100"/>
      <c r="G7" s="100"/>
      <c r="H7" s="100"/>
      <c r="I7" s="100"/>
    </row>
    <row r="8" spans="1:9" ht="20.45" customHeight="1" x14ac:dyDescent="0.25">
      <c r="A8" s="73" t="s">
        <v>15</v>
      </c>
      <c r="B8" s="73"/>
      <c r="C8" s="73"/>
      <c r="D8" s="73"/>
      <c r="E8" s="73"/>
      <c r="F8" s="73"/>
      <c r="G8" s="73"/>
      <c r="H8" s="73"/>
      <c r="I8" s="73"/>
    </row>
    <row r="9" spans="1:9" x14ac:dyDescent="0.25">
      <c r="A9" s="73" t="s">
        <v>15</v>
      </c>
      <c r="B9" s="73"/>
      <c r="C9" s="73"/>
      <c r="D9" s="73"/>
      <c r="E9" s="73"/>
      <c r="F9" s="73"/>
      <c r="G9" s="73"/>
      <c r="H9" s="73"/>
      <c r="I9" s="73"/>
    </row>
    <row r="10" spans="1:9" s="4" customFormat="1" x14ac:dyDescent="0.25">
      <c r="A10" s="73" t="s">
        <v>15</v>
      </c>
      <c r="B10" s="73"/>
      <c r="C10" s="73"/>
      <c r="D10" s="73"/>
      <c r="E10" s="73"/>
      <c r="F10" s="73"/>
      <c r="G10" s="73"/>
      <c r="H10" s="73"/>
      <c r="I10" s="73"/>
    </row>
    <row r="11" spans="1:9" s="4" customFormat="1" x14ac:dyDescent="0.25">
      <c r="A11" s="73" t="s">
        <v>15</v>
      </c>
      <c r="B11" s="73"/>
      <c r="C11" s="73"/>
      <c r="D11" s="73"/>
      <c r="E11" s="73"/>
      <c r="F11" s="73"/>
      <c r="G11" s="73"/>
      <c r="H11" s="73"/>
      <c r="I11" s="73"/>
    </row>
    <row r="16" spans="1:9" s="4" customFormat="1" x14ac:dyDescent="0.25">
      <c r="A16" s="16"/>
      <c r="B16" s="16"/>
      <c r="C16" s="16"/>
      <c r="D16" s="16"/>
      <c r="E16" s="16"/>
      <c r="F16" s="17"/>
      <c r="G16" s="16"/>
      <c r="H16" s="16"/>
      <c r="I16" s="16"/>
    </row>
    <row r="17" spans="1:13" s="4" customFormat="1" x14ac:dyDescent="0.25">
      <c r="A17" s="16"/>
      <c r="B17" s="16"/>
      <c r="C17" s="16"/>
      <c r="D17" s="16"/>
      <c r="E17" s="16"/>
      <c r="F17" s="17"/>
      <c r="G17" s="16"/>
      <c r="H17" s="16"/>
      <c r="I17" s="16"/>
    </row>
    <row r="18" spans="1:13" ht="15.75" thickBot="1" x14ac:dyDescent="0.3"/>
    <row r="19" spans="1:13" ht="24.6" customHeight="1" thickTop="1" thickBot="1" x14ac:dyDescent="0.3">
      <c r="A19" s="103" t="s">
        <v>1</v>
      </c>
      <c r="B19" s="104"/>
      <c r="C19" s="104"/>
      <c r="D19" s="104"/>
      <c r="E19" s="18" t="s">
        <v>14</v>
      </c>
      <c r="F19" s="19" t="s">
        <v>4</v>
      </c>
      <c r="G19" s="18" t="s">
        <v>5</v>
      </c>
      <c r="H19" s="18" t="s">
        <v>2</v>
      </c>
      <c r="I19" s="20" t="s">
        <v>3</v>
      </c>
      <c r="M19" s="2"/>
    </row>
    <row r="20" spans="1:13" s="4" customFormat="1" ht="15.75" thickTop="1" x14ac:dyDescent="0.25">
      <c r="A20" s="105"/>
      <c r="B20" s="106"/>
      <c r="C20" s="106"/>
      <c r="D20" s="106"/>
      <c r="E20" s="21"/>
      <c r="F20" s="22"/>
      <c r="G20" s="22">
        <f>$E20*$F20</f>
        <v>0</v>
      </c>
      <c r="H20" s="23">
        <v>2.1000000000000001E-2</v>
      </c>
      <c r="I20" s="14">
        <f>(1+$H20)*$G20</f>
        <v>0</v>
      </c>
    </row>
    <row r="21" spans="1:13" s="4" customFormat="1" x14ac:dyDescent="0.25">
      <c r="A21" s="111"/>
      <c r="B21" s="112"/>
      <c r="C21" s="112"/>
      <c r="D21" s="112"/>
      <c r="E21" s="24"/>
      <c r="F21" s="25"/>
      <c r="G21" s="26">
        <f>$E21*$F21</f>
        <v>0</v>
      </c>
      <c r="H21" s="27">
        <v>2.1000000000000001E-2</v>
      </c>
      <c r="I21" s="5">
        <f>(1+$H21)*$G21</f>
        <v>0</v>
      </c>
    </row>
    <row r="22" spans="1:13" s="4" customFormat="1" ht="15.75" thickBot="1" x14ac:dyDescent="0.3">
      <c r="A22" s="116" t="s">
        <v>13</v>
      </c>
      <c r="B22" s="117"/>
      <c r="C22" s="117"/>
      <c r="D22" s="117"/>
      <c r="E22" s="117"/>
      <c r="F22" s="118"/>
      <c r="G22" s="28">
        <f ca="1">SUMIFS(G:G,H:H,2.1%)</f>
        <v>0</v>
      </c>
      <c r="H22" s="29"/>
      <c r="I22" s="6">
        <f ca="1">SUMIFS(I:I,H:H,2.1%)</f>
        <v>0</v>
      </c>
    </row>
    <row r="23" spans="1:13" s="4" customFormat="1" ht="15.75" thickTop="1" x14ac:dyDescent="0.25">
      <c r="A23" s="84"/>
      <c r="B23" s="85"/>
      <c r="C23" s="85"/>
      <c r="D23" s="86"/>
      <c r="E23" s="30"/>
      <c r="F23" s="31"/>
      <c r="G23" s="32">
        <f>$E23*$F23</f>
        <v>0</v>
      </c>
      <c r="H23" s="33">
        <v>5.5E-2</v>
      </c>
      <c r="I23" s="7">
        <f>(1+$H$23)*$G23</f>
        <v>0</v>
      </c>
    </row>
    <row r="24" spans="1:13" s="4" customFormat="1" x14ac:dyDescent="0.25">
      <c r="A24" s="81"/>
      <c r="B24" s="82"/>
      <c r="C24" s="82"/>
      <c r="D24" s="83"/>
      <c r="E24" s="24"/>
      <c r="F24" s="25"/>
      <c r="G24" s="26">
        <f>$E24*$F24</f>
        <v>0</v>
      </c>
      <c r="H24" s="34">
        <v>5.5E-2</v>
      </c>
      <c r="I24" s="5">
        <f>(1+$H$24)*$G24</f>
        <v>0</v>
      </c>
    </row>
    <row r="25" spans="1:13" s="4" customFormat="1" ht="15.75" thickBot="1" x14ac:dyDescent="0.3">
      <c r="A25" s="78" t="s">
        <v>13</v>
      </c>
      <c r="B25" s="79"/>
      <c r="C25" s="79"/>
      <c r="D25" s="79"/>
      <c r="E25" s="79"/>
      <c r="F25" s="80"/>
      <c r="G25" s="35">
        <f ca="1">SUMIFS(G:G,H:H,5.5%)</f>
        <v>0</v>
      </c>
      <c r="H25" s="36"/>
      <c r="I25" s="8">
        <f ca="1">SUMIFS(I:I,H:H,5.5%)</f>
        <v>0</v>
      </c>
    </row>
    <row r="26" spans="1:13" s="4" customFormat="1" ht="15.75" thickTop="1" x14ac:dyDescent="0.25">
      <c r="A26" s="113"/>
      <c r="B26" s="114"/>
      <c r="C26" s="114"/>
      <c r="D26" s="115"/>
      <c r="E26" s="30"/>
      <c r="F26" s="31"/>
      <c r="G26" s="32">
        <f>$E26*$F26</f>
        <v>0</v>
      </c>
      <c r="H26" s="37">
        <v>0.1</v>
      </c>
      <c r="I26" s="7">
        <f>(1+$H$26)*$G26</f>
        <v>0</v>
      </c>
      <c r="L26" s="15"/>
    </row>
    <row r="27" spans="1:13" s="4" customFormat="1" x14ac:dyDescent="0.25">
      <c r="A27" s="81"/>
      <c r="B27" s="82"/>
      <c r="C27" s="82"/>
      <c r="D27" s="83"/>
      <c r="E27" s="24"/>
      <c r="F27" s="25"/>
      <c r="G27" s="26">
        <f>$E27*$F27</f>
        <v>0</v>
      </c>
      <c r="H27" s="38">
        <v>0.1</v>
      </c>
      <c r="I27" s="9">
        <f>(1+$H$27)*$G27</f>
        <v>0</v>
      </c>
    </row>
    <row r="28" spans="1:13" s="4" customFormat="1" ht="15.75" thickBot="1" x14ac:dyDescent="0.3">
      <c r="A28" s="75" t="s">
        <v>13</v>
      </c>
      <c r="B28" s="76"/>
      <c r="C28" s="76"/>
      <c r="D28" s="76"/>
      <c r="E28" s="76"/>
      <c r="F28" s="77"/>
      <c r="G28" s="39">
        <f ca="1">SUMIFS(G:G,H:H,10%)</f>
        <v>0</v>
      </c>
      <c r="H28" s="40"/>
      <c r="I28" s="13">
        <f ca="1">SUMIFS(I:I,H:H,10%)</f>
        <v>0</v>
      </c>
    </row>
    <row r="29" spans="1:13" s="4" customFormat="1" ht="15.75" thickTop="1" x14ac:dyDescent="0.25">
      <c r="A29" s="87"/>
      <c r="B29" s="88"/>
      <c r="C29" s="88"/>
      <c r="D29" s="89"/>
      <c r="E29" s="41"/>
      <c r="F29" s="42"/>
      <c r="G29" s="32">
        <f>$E29*$F29</f>
        <v>0</v>
      </c>
      <c r="H29" s="43">
        <v>0.2</v>
      </c>
      <c r="I29" s="14">
        <f>(1+$H$29)*$G29</f>
        <v>0</v>
      </c>
    </row>
    <row r="30" spans="1:13" s="4" customFormat="1" x14ac:dyDescent="0.25">
      <c r="A30" s="90"/>
      <c r="B30" s="91"/>
      <c r="C30" s="91"/>
      <c r="D30" s="92"/>
      <c r="E30" s="44"/>
      <c r="F30" s="44"/>
      <c r="G30" s="32">
        <f>$E30*$F30</f>
        <v>0</v>
      </c>
      <c r="H30" s="43">
        <v>0.2</v>
      </c>
      <c r="I30" s="7">
        <f>(1+$H$30)*$G30</f>
        <v>0</v>
      </c>
    </row>
    <row r="31" spans="1:13" s="4" customFormat="1" x14ac:dyDescent="0.25">
      <c r="A31" s="70" t="s">
        <v>11</v>
      </c>
      <c r="B31" s="71"/>
      <c r="C31" s="71"/>
      <c r="D31" s="72"/>
      <c r="E31" s="45">
        <v>1</v>
      </c>
      <c r="F31" s="46">
        <v>41.666666599999999</v>
      </c>
      <c r="G31" s="46">
        <f t="shared" ref="G31:G32" si="0">E31*F31</f>
        <v>41.666666599999999</v>
      </c>
      <c r="H31" s="47">
        <v>0.2</v>
      </c>
      <c r="I31" s="12">
        <f>(1+$H$31)*$G31</f>
        <v>49.99999992</v>
      </c>
    </row>
    <row r="32" spans="1:13" s="4" customFormat="1" x14ac:dyDescent="0.25">
      <c r="A32" s="67" t="s">
        <v>12</v>
      </c>
      <c r="B32" s="68"/>
      <c r="C32" s="68"/>
      <c r="D32" s="69"/>
      <c r="E32" s="48">
        <v>1</v>
      </c>
      <c r="F32" s="49">
        <v>16.666665999999999</v>
      </c>
      <c r="G32" s="50">
        <f t="shared" si="0"/>
        <v>16.666665999999999</v>
      </c>
      <c r="H32" s="51">
        <v>0.2</v>
      </c>
      <c r="I32" s="10">
        <f>(1+$H32)*$G32</f>
        <v>19.999999199999998</v>
      </c>
    </row>
    <row r="33" spans="1:9" s="4" customFormat="1" ht="15.75" thickBot="1" x14ac:dyDescent="0.3">
      <c r="A33" s="119" t="s">
        <v>13</v>
      </c>
      <c r="B33" s="120"/>
      <c r="C33" s="120"/>
      <c r="D33" s="120"/>
      <c r="E33" s="120"/>
      <c r="F33" s="121"/>
      <c r="G33" s="52">
        <f ca="1">SUMIFS(G:G,H:H,20%)</f>
        <v>58.333332599999999</v>
      </c>
      <c r="H33" s="53"/>
      <c r="I33" s="11">
        <f ca="1">SUMIFS(I:I,H:H,20%)</f>
        <v>69.999999119999998</v>
      </c>
    </row>
    <row r="34" spans="1:9" ht="37.9" customHeight="1" thickTop="1" thickBot="1" x14ac:dyDescent="0.3">
      <c r="A34" s="101" t="s">
        <v>10</v>
      </c>
      <c r="B34" s="102"/>
      <c r="C34" s="102"/>
      <c r="D34" s="102"/>
      <c r="E34" s="102"/>
      <c r="F34" s="102"/>
      <c r="G34" s="102"/>
      <c r="H34" s="102"/>
      <c r="I34" s="54">
        <f ca="1">SUM(I20:I32)</f>
        <v>69.999999119999998</v>
      </c>
    </row>
    <row r="35" spans="1:9" ht="16.5" thickTop="1" thickBot="1" x14ac:dyDescent="0.3"/>
    <row r="36" spans="1:9" s="3" customFormat="1" ht="27" customHeight="1" thickTop="1" x14ac:dyDescent="0.25">
      <c r="A36" s="55"/>
      <c r="B36" s="56"/>
      <c r="C36" s="56"/>
      <c r="D36" s="55"/>
      <c r="E36" s="109" t="s">
        <v>8</v>
      </c>
      <c r="F36" s="110"/>
      <c r="G36" s="93" t="s">
        <v>7</v>
      </c>
      <c r="H36" s="94"/>
      <c r="I36" s="95"/>
    </row>
    <row r="37" spans="1:9" s="3" customFormat="1" ht="27" customHeight="1" thickBot="1" x14ac:dyDescent="0.3">
      <c r="A37" s="55"/>
      <c r="B37" s="56"/>
      <c r="C37" s="56"/>
      <c r="D37" s="55"/>
      <c r="E37" s="107" t="s">
        <v>9</v>
      </c>
      <c r="F37" s="108"/>
      <c r="G37" s="96">
        <f ca="1">+I34</f>
        <v>69.999999119999998</v>
      </c>
      <c r="H37" s="97"/>
      <c r="I37" s="98"/>
    </row>
    <row r="38" spans="1:9" ht="15.75" thickTop="1" x14ac:dyDescent="0.25"/>
    <row r="39" spans="1:9" x14ac:dyDescent="0.25">
      <c r="A39" s="99" t="s">
        <v>6</v>
      </c>
      <c r="B39" s="99"/>
      <c r="C39" s="99"/>
    </row>
  </sheetData>
  <mergeCells count="29">
    <mergeCell ref="G36:I36"/>
    <mergeCell ref="G37:I37"/>
    <mergeCell ref="A39:C39"/>
    <mergeCell ref="A7:I7"/>
    <mergeCell ref="A8:I8"/>
    <mergeCell ref="A34:H34"/>
    <mergeCell ref="A19:D19"/>
    <mergeCell ref="A9:I9"/>
    <mergeCell ref="A20:D20"/>
    <mergeCell ref="E37:F37"/>
    <mergeCell ref="E36:F36"/>
    <mergeCell ref="A21:D21"/>
    <mergeCell ref="A27:D27"/>
    <mergeCell ref="A26:D26"/>
    <mergeCell ref="A22:F22"/>
    <mergeCell ref="A33:F33"/>
    <mergeCell ref="D1:G3"/>
    <mergeCell ref="H1:I3"/>
    <mergeCell ref="A32:D32"/>
    <mergeCell ref="A31:D31"/>
    <mergeCell ref="A10:I10"/>
    <mergeCell ref="A11:I11"/>
    <mergeCell ref="A6:I6"/>
    <mergeCell ref="A28:F28"/>
    <mergeCell ref="A25:F25"/>
    <mergeCell ref="A24:D24"/>
    <mergeCell ref="A23:D23"/>
    <mergeCell ref="A29:D29"/>
    <mergeCell ref="A30:D30"/>
  </mergeCells>
  <printOptions horizontalCentered="1"/>
  <pageMargins left="0.51181102362204722" right="0.51181102362204722" top="0.51181102362204722" bottom="0.31496062992125984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2022-08-25T09:11:54Z</dcterms:modified>
</cp:coreProperties>
</file>