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92" yWindow="132" windowWidth="17004" windowHeight="7356"/>
  </bookViews>
  <sheets>
    <sheet name="Feuil1" sheetId="1" r:id="rId1"/>
    <sheet name="Feuil2" sheetId="2" r:id="rId2"/>
    <sheet name="Feuil3" sheetId="3" r:id="rId3"/>
  </sheets>
  <externalReferences>
    <externalReference r:id="rId4"/>
    <externalReference r:id="rId5"/>
    <externalReference r:id="rId6"/>
  </externalReferences>
  <calcPr calcId="125725"/>
</workbook>
</file>

<file path=xl/calcChain.xml><?xml version="1.0" encoding="utf-8"?>
<calcChain xmlns="http://schemas.openxmlformats.org/spreadsheetml/2006/main">
  <c r="A66" i="1"/>
  <c r="BH61"/>
  <c r="BD61"/>
  <c r="BD60"/>
  <c r="BD59"/>
  <c r="AU58"/>
  <c r="AN61"/>
  <c r="AN60"/>
  <c r="AN59"/>
  <c r="AM61"/>
  <c r="AM60"/>
  <c r="AM59"/>
  <c r="AH61"/>
  <c r="AH56"/>
  <c r="AF61"/>
  <c r="AF56"/>
  <c r="AC56"/>
  <c r="K62"/>
  <c r="K61"/>
  <c r="K60"/>
  <c r="K59"/>
  <c r="K58"/>
  <c r="K57"/>
  <c r="K56"/>
  <c r="J62"/>
  <c r="J61"/>
  <c r="A56"/>
  <c r="A57"/>
  <c r="BV57"/>
  <c r="BV56"/>
  <c r="BU59"/>
  <c r="BU58"/>
  <c r="BU57"/>
  <c r="BU56"/>
  <c r="BT59"/>
  <c r="BT58"/>
  <c r="BT57"/>
  <c r="BT56"/>
  <c r="BS57"/>
  <c r="BS56"/>
  <c r="BR59"/>
  <c r="BR58"/>
  <c r="BR57"/>
  <c r="BR56"/>
  <c r="BQ59"/>
  <c r="BQ58"/>
  <c r="BQ57"/>
  <c r="BQ56"/>
  <c r="BP59"/>
  <c r="BP58"/>
  <c r="BP57"/>
  <c r="BP56"/>
  <c r="BO60"/>
  <c r="BO59"/>
  <c r="BO58"/>
  <c r="BO57"/>
  <c r="BO56"/>
  <c r="BN60"/>
  <c r="BN59"/>
  <c r="BN58"/>
  <c r="BN57"/>
  <c r="BN56"/>
  <c r="BL60"/>
  <c r="BL59"/>
  <c r="BL58"/>
  <c r="BL57"/>
  <c r="BL56"/>
  <c r="BK61"/>
  <c r="BK60"/>
  <c r="BK59"/>
  <c r="BK58"/>
  <c r="BK57"/>
  <c r="BK56"/>
  <c r="BJ61"/>
  <c r="BJ60"/>
  <c r="BJ59"/>
  <c r="BJ58"/>
  <c r="BJ57"/>
  <c r="BJ56"/>
  <c r="BI59"/>
  <c r="BI58"/>
  <c r="BI57"/>
  <c r="BI56"/>
  <c r="BH60"/>
  <c r="BH59"/>
  <c r="BH58"/>
  <c r="BH57"/>
  <c r="BH56"/>
  <c r="BG57"/>
  <c r="BG56"/>
  <c r="BF59"/>
  <c r="BF58"/>
  <c r="BF57"/>
  <c r="BF56"/>
  <c r="BD58"/>
  <c r="BD57"/>
  <c r="BD56"/>
  <c r="BC58"/>
  <c r="BC57"/>
  <c r="BC56"/>
  <c r="BB57"/>
  <c r="BB56"/>
  <c r="BA57"/>
  <c r="BA56"/>
  <c r="AZ61"/>
  <c r="AZ60"/>
  <c r="AZ59"/>
  <c r="AZ58"/>
  <c r="AZ57"/>
  <c r="AZ56"/>
  <c r="AY61"/>
  <c r="AY60"/>
  <c r="AY59"/>
  <c r="AY58"/>
  <c r="AY57"/>
  <c r="AY56"/>
  <c r="AX60"/>
  <c r="AX59"/>
  <c r="AX58"/>
  <c r="AX57"/>
  <c r="AX56"/>
  <c r="AW57"/>
  <c r="AW56"/>
  <c r="AV57"/>
  <c r="AV56"/>
  <c r="AU57"/>
  <c r="AU56"/>
  <c r="AT61"/>
  <c r="AT60"/>
  <c r="AT59"/>
  <c r="AT58"/>
  <c r="AT57"/>
  <c r="AT56"/>
  <c r="AS58"/>
  <c r="AS57"/>
  <c r="AS56"/>
  <c r="AR58"/>
  <c r="AR57"/>
  <c r="AR56"/>
  <c r="AQ59"/>
  <c r="AQ58"/>
  <c r="AQ57"/>
  <c r="AQ56"/>
  <c r="AP59"/>
  <c r="AP58"/>
  <c r="AP57"/>
  <c r="AP56"/>
  <c r="AO59"/>
  <c r="AO58"/>
  <c r="AO57"/>
  <c r="AO56"/>
  <c r="AN58"/>
  <c r="AN57"/>
  <c r="AN56"/>
  <c r="AM58"/>
  <c r="AM57"/>
  <c r="AM56"/>
  <c r="AL61"/>
  <c r="AL60"/>
  <c r="AL59"/>
  <c r="AL58"/>
  <c r="AL57"/>
  <c r="AL56"/>
  <c r="AK58"/>
  <c r="AK57"/>
  <c r="AK56"/>
  <c r="AJ61"/>
  <c r="AJ60"/>
  <c r="AJ59"/>
  <c r="AJ58"/>
  <c r="AJ57"/>
  <c r="AJ56"/>
  <c r="AI58"/>
  <c r="AI57"/>
  <c r="AI56"/>
  <c r="AH60"/>
  <c r="AH59"/>
  <c r="AH58"/>
  <c r="AH57"/>
  <c r="AG58"/>
  <c r="AG57"/>
  <c r="AG56"/>
  <c r="AF60"/>
  <c r="AF59"/>
  <c r="AF58"/>
  <c r="AF57"/>
  <c r="AE57"/>
  <c r="AE56"/>
  <c r="AD57"/>
  <c r="AD56"/>
  <c r="AC61"/>
  <c r="AC60"/>
  <c r="AC59"/>
  <c r="AC58"/>
  <c r="AC57"/>
  <c r="AB57"/>
  <c r="AB56"/>
  <c r="AA57"/>
  <c r="AA56"/>
  <c r="Z59"/>
  <c r="Z58"/>
  <c r="Z57"/>
  <c r="Z56"/>
  <c r="X57"/>
  <c r="X56"/>
  <c r="V57"/>
  <c r="V56"/>
  <c r="U57"/>
  <c r="U56"/>
  <c r="T57"/>
  <c r="T56"/>
  <c r="S57"/>
  <c r="S56"/>
  <c r="R57"/>
  <c r="R56"/>
  <c r="Q57"/>
  <c r="Q56"/>
  <c r="P57"/>
  <c r="P56"/>
  <c r="O57"/>
  <c r="O56"/>
  <c r="N57"/>
  <c r="N56"/>
  <c r="M57"/>
  <c r="M56"/>
  <c r="L59"/>
  <c r="L58"/>
  <c r="L57"/>
  <c r="L56"/>
  <c r="J60"/>
  <c r="J59"/>
  <c r="J58"/>
  <c r="J57"/>
  <c r="J56"/>
  <c r="F57"/>
  <c r="F56"/>
  <c r="E57"/>
  <c r="E56"/>
  <c r="I55"/>
  <c r="G55"/>
  <c r="D55"/>
  <c r="C55"/>
  <c r="B55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2"/>
  <c r="H1"/>
  <c r="H55" l="1"/>
</calcChain>
</file>

<file path=xl/sharedStrings.xml><?xml version="1.0" encoding="utf-8"?>
<sst xmlns="http://schemas.openxmlformats.org/spreadsheetml/2006/main" count="219" uniqueCount="88">
  <si>
    <t>F</t>
  </si>
  <si>
    <t>N</t>
  </si>
  <si>
    <t>marche</t>
  </si>
  <si>
    <t>H</t>
  </si>
  <si>
    <t>Chocolatines</t>
  </si>
  <si>
    <t>marche, kungfu, sonda</t>
  </si>
  <si>
    <t>60,100,100</t>
  </si>
  <si>
    <t>40/repas</t>
  </si>
  <si>
    <t>2,4,1,3,0</t>
  </si>
  <si>
    <t>footing</t>
  </si>
  <si>
    <t>45,45,55</t>
  </si>
  <si>
    <t>papier affiché</t>
  </si>
  <si>
    <t>pain</t>
  </si>
  <si>
    <t>4,2,1</t>
  </si>
  <si>
    <t>ménage, courses</t>
  </si>
  <si>
    <t>90/repas</t>
  </si>
  <si>
    <t>3,4,2,1,0</t>
  </si>
  <si>
    <t>65,50,50</t>
  </si>
  <si>
    <t>4,2,1,3,0</t>
  </si>
  <si>
    <t>natation, marche</t>
  </si>
  <si>
    <t>70/repas</t>
  </si>
  <si>
    <t>danse</t>
  </si>
  <si>
    <t>café</t>
  </si>
  <si>
    <t>4,2,3,0,1</t>
  </si>
  <si>
    <t>jardinage, ménage</t>
  </si>
  <si>
    <t>8 sucres, 15s,15s</t>
  </si>
  <si>
    <t>brioche</t>
  </si>
  <si>
    <t>4,2,0,1,3</t>
  </si>
  <si>
    <t>peintre</t>
  </si>
  <si>
    <t>4,3,2</t>
  </si>
  <si>
    <t>jardinier</t>
  </si>
  <si>
    <t>marche, ménage</t>
  </si>
  <si>
    <t>40,70,70</t>
  </si>
  <si>
    <t>40,100,100</t>
  </si>
  <si>
    <t>gâteaux "ptit déj"</t>
  </si>
  <si>
    <t>pain grillé</t>
  </si>
  <si>
    <t>4,0,1,2,3</t>
  </si>
  <si>
    <t>60,60,85</t>
  </si>
  <si>
    <t>marche, footing</t>
  </si>
  <si>
    <t>50,60,60</t>
  </si>
  <si>
    <t>50,50,100</t>
  </si>
  <si>
    <t>orangina</t>
  </si>
  <si>
    <t>4,2,3</t>
  </si>
  <si>
    <t>20,40,40</t>
  </si>
  <si>
    <t>j de f + café</t>
  </si>
  <si>
    <t>marche wii fit</t>
  </si>
  <si>
    <t>40,55,55</t>
  </si>
  <si>
    <t>4,1,2,0,3</t>
  </si>
  <si>
    <t>150,150,150</t>
  </si>
  <si>
    <t>4,2,1,0,3</t>
  </si>
  <si>
    <t>roller</t>
  </si>
  <si>
    <t>4,1,2</t>
  </si>
  <si>
    <t>marche, bricolage</t>
  </si>
  <si>
    <t>65,65,65</t>
  </si>
  <si>
    <t>5 cuillères</t>
  </si>
  <si>
    <t>4,3,1,2,0</t>
  </si>
  <si>
    <t>ménage, marche</t>
  </si>
  <si>
    <t>4,2,3,1,0</t>
  </si>
  <si>
    <t>30,60,60</t>
  </si>
  <si>
    <t>marche, danse</t>
  </si>
  <si>
    <t>escaliers</t>
  </si>
  <si>
    <t>marche, course</t>
  </si>
  <si>
    <t>70,95,95</t>
  </si>
  <si>
    <t>2,4,3,0</t>
  </si>
  <si>
    <t>cyclisme, course à pied, travaux</t>
  </si>
  <si>
    <t>marche, brico, jardi</t>
  </si>
  <si>
    <t>45,50,50</t>
  </si>
  <si>
    <t>1 cas et demi</t>
  </si>
  <si>
    <t>sport, ménage</t>
  </si>
  <si>
    <t>3,2,4,1,0</t>
  </si>
  <si>
    <t>120+90+90</t>
  </si>
  <si>
    <t>4,1,2,3,0</t>
  </si>
  <si>
    <t>bâtiment</t>
  </si>
  <si>
    <t>50,50,50</t>
  </si>
  <si>
    <t>60,95,95</t>
  </si>
  <si>
    <t>3,1,4,2,0</t>
  </si>
  <si>
    <t>marche, poids, escaliers</t>
  </si>
  <si>
    <t>60,120,80</t>
  </si>
  <si>
    <t>vélo, marche</t>
  </si>
  <si>
    <t>2,4,1</t>
  </si>
  <si>
    <t>2,4,3</t>
  </si>
  <si>
    <t>marche, ménage, courses</t>
  </si>
  <si>
    <t>6 mois</t>
  </si>
  <si>
    <t>85,85,85</t>
  </si>
  <si>
    <t>55,85,85</t>
  </si>
  <si>
    <t>0,1,2</t>
  </si>
  <si>
    <t>4,1,0</t>
  </si>
  <si>
    <t>marche, badminton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</si>
</sst>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shrinkToFi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Export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trice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stmag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xport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atrice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Listmag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V66"/>
  <sheetViews>
    <sheetView tabSelected="1" topLeftCell="A18" workbookViewId="0">
      <selection activeCell="T18" sqref="T1:T1048576"/>
    </sheetView>
  </sheetViews>
  <sheetFormatPr baseColWidth="10" defaultRowHeight="14.4"/>
  <cols>
    <col min="1" max="74" width="11.5546875" style="1"/>
    <col min="75" max="75" width="34.88671875" style="1" customWidth="1"/>
    <col min="76" max="76" width="17.44140625" style="1" customWidth="1"/>
    <col min="77" max="16384" width="11.5546875" style="1"/>
  </cols>
  <sheetData>
    <row r="1" spans="1:74">
      <c r="A1" s="1" t="s">
        <v>0</v>
      </c>
      <c r="B1" s="1">
        <v>21</v>
      </c>
      <c r="C1" s="1">
        <v>33</v>
      </c>
      <c r="D1" s="1">
        <v>56</v>
      </c>
      <c r="E1" s="1">
        <v>0</v>
      </c>
      <c r="G1" s="1">
        <v>1.78</v>
      </c>
      <c r="H1" s="1">
        <f>QUOTIENT(D1,G1*G1)</f>
        <v>17</v>
      </c>
      <c r="I1" s="1">
        <v>9.4</v>
      </c>
      <c r="J1" s="1">
        <v>0</v>
      </c>
      <c r="K1" s="1">
        <v>2</v>
      </c>
      <c r="L1" s="1">
        <v>4</v>
      </c>
      <c r="M1" s="1">
        <v>1</v>
      </c>
      <c r="N1" s="1">
        <v>1</v>
      </c>
      <c r="O1" s="1">
        <v>0</v>
      </c>
      <c r="P1" s="1">
        <v>0</v>
      </c>
      <c r="Q1" s="1">
        <v>1</v>
      </c>
      <c r="R1" s="1">
        <v>1</v>
      </c>
      <c r="S1" s="1">
        <v>0</v>
      </c>
      <c r="T1" s="1">
        <v>1</v>
      </c>
      <c r="U1" s="1">
        <v>1</v>
      </c>
      <c r="V1" s="1">
        <v>0</v>
      </c>
      <c r="W1" s="1">
        <v>150</v>
      </c>
      <c r="X1" s="1">
        <v>1</v>
      </c>
      <c r="Z1" s="1">
        <v>3</v>
      </c>
      <c r="AA1" s="1">
        <v>0</v>
      </c>
      <c r="AB1" s="1">
        <v>0</v>
      </c>
      <c r="AC1" s="1">
        <v>2</v>
      </c>
      <c r="AD1" s="1">
        <v>1</v>
      </c>
      <c r="AE1" s="1">
        <v>1</v>
      </c>
      <c r="AF1" s="1">
        <v>2</v>
      </c>
      <c r="AG1" s="1">
        <v>0</v>
      </c>
      <c r="AH1" s="1">
        <v>1</v>
      </c>
      <c r="AI1" s="1">
        <v>0</v>
      </c>
      <c r="AJ1" s="1">
        <v>0</v>
      </c>
      <c r="AK1" s="1">
        <v>1</v>
      </c>
      <c r="AL1" s="1">
        <v>0</v>
      </c>
      <c r="AM1" s="1">
        <v>1</v>
      </c>
      <c r="AO1" s="1">
        <v>1</v>
      </c>
      <c r="AP1" s="1">
        <v>1</v>
      </c>
      <c r="AQ1" s="1">
        <v>4</v>
      </c>
      <c r="AR1" s="1">
        <v>0</v>
      </c>
      <c r="AS1" s="1">
        <v>1</v>
      </c>
      <c r="AT1" s="1">
        <v>1</v>
      </c>
      <c r="AU1" s="1">
        <v>0</v>
      </c>
      <c r="AV1" s="1">
        <v>1</v>
      </c>
      <c r="AW1" s="1" t="s">
        <v>1</v>
      </c>
      <c r="AX1" s="1">
        <v>2</v>
      </c>
      <c r="AY1" s="1">
        <v>1</v>
      </c>
      <c r="AZ1" s="1">
        <v>1</v>
      </c>
      <c r="BA1" s="1">
        <v>1</v>
      </c>
      <c r="BC1" s="1">
        <v>1</v>
      </c>
      <c r="BD1" s="1">
        <v>1</v>
      </c>
      <c r="BE1" s="1">
        <v>4</v>
      </c>
      <c r="BF1" s="1">
        <v>1</v>
      </c>
      <c r="BG1" s="1">
        <v>1</v>
      </c>
      <c r="BI1" s="1">
        <v>1</v>
      </c>
      <c r="BJ1" s="1">
        <v>2</v>
      </c>
      <c r="BK1" s="1">
        <v>0</v>
      </c>
      <c r="BL1" s="1">
        <v>3</v>
      </c>
      <c r="BM1" s="1" t="s">
        <v>2</v>
      </c>
      <c r="BN1" s="1">
        <v>2</v>
      </c>
      <c r="BO1" s="1">
        <v>2</v>
      </c>
      <c r="BP1" s="1">
        <v>3</v>
      </c>
      <c r="BQ1" s="1">
        <v>2</v>
      </c>
      <c r="BR1" s="1">
        <v>2</v>
      </c>
      <c r="BS1" s="1">
        <v>0</v>
      </c>
      <c r="BT1" s="1">
        <v>3</v>
      </c>
      <c r="BU1" s="1">
        <v>2</v>
      </c>
      <c r="BV1" s="1">
        <v>0</v>
      </c>
    </row>
    <row r="2" spans="1:74">
      <c r="A2" s="1" t="s">
        <v>3</v>
      </c>
      <c r="B2" s="1">
        <v>5</v>
      </c>
      <c r="C2" s="1">
        <v>27</v>
      </c>
      <c r="D2" s="1">
        <v>84</v>
      </c>
      <c r="E2" s="1">
        <v>0</v>
      </c>
      <c r="G2" s="1">
        <v>1.87</v>
      </c>
      <c r="H2" s="1">
        <f>QUOTIENT(D2,G2*G2)</f>
        <v>24</v>
      </c>
      <c r="I2" s="1">
        <v>6.8</v>
      </c>
      <c r="J2" s="1">
        <v>0</v>
      </c>
      <c r="K2" s="1">
        <v>1</v>
      </c>
      <c r="L2" s="1">
        <v>4</v>
      </c>
      <c r="M2" s="1">
        <v>1</v>
      </c>
      <c r="N2" s="1">
        <v>1</v>
      </c>
      <c r="O2" s="1">
        <v>1</v>
      </c>
      <c r="P2" s="1">
        <v>1</v>
      </c>
      <c r="Q2" s="1">
        <v>1</v>
      </c>
      <c r="R2" s="1">
        <v>1</v>
      </c>
      <c r="S2" s="1">
        <v>1</v>
      </c>
      <c r="T2" s="1">
        <v>0</v>
      </c>
      <c r="V2" s="1">
        <v>0</v>
      </c>
      <c r="W2" s="1">
        <v>240</v>
      </c>
      <c r="X2" s="1">
        <v>0</v>
      </c>
      <c r="Y2" s="1">
        <v>85</v>
      </c>
      <c r="Z2" s="1">
        <v>1</v>
      </c>
      <c r="AA2" s="1">
        <v>0</v>
      </c>
      <c r="AB2" s="1">
        <v>0</v>
      </c>
      <c r="AC2" s="1">
        <v>1</v>
      </c>
      <c r="AD2" s="1">
        <v>0</v>
      </c>
      <c r="AE2" s="1">
        <v>0</v>
      </c>
      <c r="AF2" s="1">
        <v>1</v>
      </c>
      <c r="AG2" s="1">
        <v>0</v>
      </c>
      <c r="AH2" s="1">
        <v>1</v>
      </c>
      <c r="AI2" s="1">
        <v>0</v>
      </c>
      <c r="AJ2" s="1">
        <v>2</v>
      </c>
      <c r="AK2" s="1">
        <v>1</v>
      </c>
      <c r="AL2" s="1">
        <v>0</v>
      </c>
      <c r="AM2" s="1">
        <v>5</v>
      </c>
      <c r="AN2" s="1">
        <v>1</v>
      </c>
      <c r="AO2" s="1">
        <v>2</v>
      </c>
      <c r="AP2" s="1">
        <v>2</v>
      </c>
      <c r="AQ2" s="1">
        <v>3</v>
      </c>
      <c r="AR2" s="1">
        <v>0</v>
      </c>
      <c r="AS2" s="1">
        <v>1</v>
      </c>
      <c r="AT2" s="1">
        <v>0</v>
      </c>
      <c r="AV2" s="1">
        <v>0</v>
      </c>
      <c r="AW2" s="1">
        <v>50</v>
      </c>
      <c r="AX2" s="1">
        <v>3</v>
      </c>
      <c r="AY2" s="1">
        <v>0</v>
      </c>
      <c r="AZ2" s="1">
        <v>2</v>
      </c>
      <c r="BA2" s="1">
        <v>1</v>
      </c>
      <c r="BB2" s="1">
        <v>0</v>
      </c>
      <c r="BC2" s="1" t="s">
        <v>4</v>
      </c>
      <c r="BD2" s="1">
        <v>1</v>
      </c>
      <c r="BE2" s="1">
        <v>2</v>
      </c>
      <c r="BF2" s="1">
        <v>2</v>
      </c>
      <c r="BG2" s="1">
        <v>1</v>
      </c>
      <c r="BI2" s="1">
        <v>2</v>
      </c>
      <c r="BJ2" s="1">
        <v>1</v>
      </c>
      <c r="BK2" s="1">
        <v>0</v>
      </c>
      <c r="BL2" s="1">
        <v>4</v>
      </c>
      <c r="BM2" s="1" t="s">
        <v>5</v>
      </c>
      <c r="BN2" s="1">
        <v>2</v>
      </c>
      <c r="BO2" s="1">
        <v>2</v>
      </c>
      <c r="BP2" s="1">
        <v>2</v>
      </c>
      <c r="BQ2" s="1">
        <v>2</v>
      </c>
      <c r="BR2" s="1">
        <v>2</v>
      </c>
      <c r="BS2" s="1">
        <v>0</v>
      </c>
      <c r="BT2" s="1">
        <v>2</v>
      </c>
      <c r="BU2" s="1">
        <v>2</v>
      </c>
      <c r="BV2" s="1">
        <v>0</v>
      </c>
    </row>
    <row r="3" spans="1:74">
      <c r="A3" s="1" t="s">
        <v>3</v>
      </c>
      <c r="B3" s="1">
        <v>36</v>
      </c>
      <c r="C3" s="1">
        <v>50</v>
      </c>
      <c r="D3" s="1">
        <v>63</v>
      </c>
      <c r="E3" s="1">
        <v>0</v>
      </c>
      <c r="I3" s="1">
        <v>7.7</v>
      </c>
      <c r="J3" s="1">
        <v>10</v>
      </c>
      <c r="K3" s="1">
        <v>1</v>
      </c>
      <c r="L3" s="1">
        <v>4</v>
      </c>
      <c r="M3" s="1">
        <v>1</v>
      </c>
      <c r="N3" s="1">
        <v>0</v>
      </c>
      <c r="O3" s="1">
        <v>0</v>
      </c>
      <c r="P3" s="1">
        <v>1</v>
      </c>
      <c r="Q3" s="1">
        <v>1</v>
      </c>
      <c r="R3" s="1">
        <v>1</v>
      </c>
      <c r="S3" s="1">
        <v>0</v>
      </c>
      <c r="T3" s="1">
        <v>0</v>
      </c>
      <c r="V3" s="1">
        <v>0</v>
      </c>
      <c r="W3" s="1">
        <v>210</v>
      </c>
      <c r="X3" s="1">
        <v>0</v>
      </c>
      <c r="Y3" s="1" t="s">
        <v>6</v>
      </c>
      <c r="Z3" s="1">
        <v>3</v>
      </c>
      <c r="AA3" s="1">
        <v>0</v>
      </c>
      <c r="AB3" s="1">
        <v>0</v>
      </c>
      <c r="AC3" s="1">
        <v>2</v>
      </c>
      <c r="AD3" s="1">
        <v>0</v>
      </c>
      <c r="AF3" s="1">
        <v>2</v>
      </c>
      <c r="AG3" s="1">
        <v>0</v>
      </c>
      <c r="AH3" s="1">
        <v>2</v>
      </c>
      <c r="AI3" s="1">
        <v>0</v>
      </c>
      <c r="AJ3" s="1">
        <v>0</v>
      </c>
      <c r="AK3" s="1">
        <v>1</v>
      </c>
      <c r="AL3" s="1">
        <v>0</v>
      </c>
      <c r="AM3" s="1">
        <v>2</v>
      </c>
      <c r="AO3" s="1">
        <v>1</v>
      </c>
      <c r="AP3" s="1">
        <v>1</v>
      </c>
      <c r="AQ3" s="1">
        <v>4</v>
      </c>
      <c r="AR3" s="1">
        <v>0</v>
      </c>
      <c r="AT3" s="1">
        <v>0</v>
      </c>
      <c r="AV3" s="1">
        <v>0</v>
      </c>
      <c r="AW3" s="1" t="s">
        <v>1</v>
      </c>
      <c r="AX3" s="1">
        <v>0</v>
      </c>
      <c r="AY3" s="1">
        <v>1</v>
      </c>
      <c r="AZ3" s="1">
        <v>1</v>
      </c>
      <c r="BA3" s="1">
        <v>1</v>
      </c>
      <c r="BC3" s="1">
        <v>1</v>
      </c>
      <c r="BD3" s="1">
        <v>1</v>
      </c>
      <c r="BE3" s="1">
        <v>4</v>
      </c>
      <c r="BF3" s="1">
        <v>3</v>
      </c>
      <c r="BG3" s="1">
        <v>1</v>
      </c>
      <c r="BI3" s="1">
        <v>3</v>
      </c>
      <c r="BJ3" s="1">
        <v>1</v>
      </c>
      <c r="BK3" s="1">
        <v>1</v>
      </c>
      <c r="BL3" s="1">
        <v>3</v>
      </c>
      <c r="BM3" s="1" t="s">
        <v>2</v>
      </c>
      <c r="BN3" s="1">
        <v>1</v>
      </c>
      <c r="BO3" s="1">
        <v>1</v>
      </c>
      <c r="BP3" s="1">
        <v>2</v>
      </c>
      <c r="BQ3" s="1">
        <v>1</v>
      </c>
      <c r="BR3" s="1">
        <v>3</v>
      </c>
      <c r="BT3" s="1">
        <v>3</v>
      </c>
      <c r="BU3" s="1">
        <v>2</v>
      </c>
      <c r="BV3" s="1">
        <v>0</v>
      </c>
    </row>
    <row r="4" spans="1:74">
      <c r="A4" s="1" t="s">
        <v>3</v>
      </c>
      <c r="B4" s="1">
        <v>7</v>
      </c>
      <c r="C4" s="1">
        <v>38</v>
      </c>
      <c r="D4" s="1">
        <v>70</v>
      </c>
      <c r="E4" s="1">
        <v>1</v>
      </c>
      <c r="F4" s="1">
        <v>0</v>
      </c>
      <c r="G4" s="1">
        <v>1.7</v>
      </c>
      <c r="H4" s="1">
        <f t="shared" ref="H4:H20" si="0">QUOTIENT(D4,G4*G4)</f>
        <v>24</v>
      </c>
      <c r="I4" s="1">
        <v>7.4</v>
      </c>
      <c r="J4" s="1">
        <v>5</v>
      </c>
      <c r="K4" s="1">
        <v>1</v>
      </c>
      <c r="L4" s="1">
        <v>1</v>
      </c>
      <c r="M4" s="1">
        <v>1</v>
      </c>
      <c r="N4" s="1">
        <v>0</v>
      </c>
      <c r="O4" s="1">
        <v>1</v>
      </c>
      <c r="P4" s="1">
        <v>1</v>
      </c>
      <c r="Q4" s="1">
        <v>1</v>
      </c>
      <c r="R4" s="1">
        <v>0</v>
      </c>
      <c r="S4" s="1">
        <v>1</v>
      </c>
      <c r="T4" s="1">
        <v>0</v>
      </c>
      <c r="V4" s="1">
        <v>0</v>
      </c>
      <c r="W4" s="1">
        <v>120</v>
      </c>
      <c r="X4" s="1">
        <v>0</v>
      </c>
      <c r="Y4" s="1" t="s">
        <v>7</v>
      </c>
      <c r="Z4" s="1">
        <v>1</v>
      </c>
      <c r="AA4" s="1">
        <v>0</v>
      </c>
      <c r="AB4" s="1">
        <v>0</v>
      </c>
      <c r="AC4" s="1">
        <v>5</v>
      </c>
      <c r="AD4" s="1">
        <v>1</v>
      </c>
      <c r="AE4" s="1">
        <v>1</v>
      </c>
      <c r="AF4" s="1">
        <v>0</v>
      </c>
      <c r="AG4" s="1">
        <v>0</v>
      </c>
      <c r="AH4" s="1">
        <v>0</v>
      </c>
      <c r="AI4" s="1">
        <v>0</v>
      </c>
      <c r="AJ4" s="1">
        <v>1</v>
      </c>
      <c r="AK4" s="1">
        <v>1</v>
      </c>
      <c r="AL4" s="1">
        <v>0</v>
      </c>
      <c r="AM4" s="1">
        <v>3</v>
      </c>
      <c r="AO4" s="1">
        <v>1</v>
      </c>
      <c r="AP4" s="1">
        <v>2</v>
      </c>
      <c r="AQ4" s="1">
        <v>1</v>
      </c>
      <c r="AR4" s="1">
        <v>0</v>
      </c>
      <c r="AS4" s="1">
        <v>1</v>
      </c>
      <c r="AT4" s="1">
        <v>0</v>
      </c>
      <c r="AV4" s="1">
        <v>0</v>
      </c>
      <c r="AW4" s="1">
        <v>50</v>
      </c>
      <c r="AX4" s="1">
        <v>0</v>
      </c>
      <c r="AY4" s="1">
        <v>0</v>
      </c>
      <c r="AZ4" s="1">
        <v>2</v>
      </c>
      <c r="BA4" s="1">
        <v>0</v>
      </c>
      <c r="BC4" s="1">
        <v>2</v>
      </c>
      <c r="BD4" s="1">
        <v>2</v>
      </c>
      <c r="BE4" s="1" t="s">
        <v>8</v>
      </c>
      <c r="BF4" s="1">
        <v>2</v>
      </c>
      <c r="BG4" s="1">
        <v>1</v>
      </c>
      <c r="BI4" s="1">
        <v>2</v>
      </c>
      <c r="BJ4" s="1">
        <v>2</v>
      </c>
      <c r="BK4" s="1">
        <v>1</v>
      </c>
      <c r="BL4" s="1">
        <v>1</v>
      </c>
      <c r="BM4" s="1" t="s">
        <v>9</v>
      </c>
      <c r="BN4" s="1">
        <v>0</v>
      </c>
      <c r="BO4" s="1">
        <v>2</v>
      </c>
      <c r="BP4" s="1">
        <v>1</v>
      </c>
      <c r="BQ4" s="1">
        <v>4</v>
      </c>
      <c r="BR4" s="1">
        <v>1</v>
      </c>
      <c r="BS4" s="1">
        <v>0</v>
      </c>
      <c r="BT4" s="1">
        <v>1</v>
      </c>
      <c r="BU4" s="1">
        <v>1</v>
      </c>
      <c r="BV4" s="1">
        <v>1</v>
      </c>
    </row>
    <row r="5" spans="1:74">
      <c r="A5" s="1" t="s">
        <v>0</v>
      </c>
      <c r="B5" s="1">
        <v>3</v>
      </c>
      <c r="C5" s="1">
        <v>34</v>
      </c>
      <c r="D5" s="1">
        <v>63</v>
      </c>
      <c r="E5" s="1">
        <v>0</v>
      </c>
      <c r="G5" s="1">
        <v>1.67</v>
      </c>
      <c r="H5" s="1">
        <f t="shared" si="0"/>
        <v>22</v>
      </c>
      <c r="I5" s="1">
        <v>6.3</v>
      </c>
      <c r="J5" s="1">
        <v>0</v>
      </c>
      <c r="K5" s="1">
        <v>4</v>
      </c>
      <c r="L5" s="1">
        <v>3</v>
      </c>
      <c r="M5" s="1">
        <v>1</v>
      </c>
      <c r="N5" s="1">
        <v>1</v>
      </c>
      <c r="O5" s="1">
        <v>1</v>
      </c>
      <c r="P5" s="1">
        <v>1</v>
      </c>
      <c r="Q5" s="1">
        <v>1</v>
      </c>
      <c r="R5" s="1">
        <v>1</v>
      </c>
      <c r="S5" s="1">
        <v>1</v>
      </c>
      <c r="T5" s="1">
        <v>0</v>
      </c>
      <c r="V5" s="1">
        <v>0</v>
      </c>
      <c r="W5" s="1">
        <v>145</v>
      </c>
      <c r="X5" s="1">
        <v>0</v>
      </c>
      <c r="Y5" s="1" t="s">
        <v>10</v>
      </c>
      <c r="Z5" s="1">
        <v>1</v>
      </c>
      <c r="AA5" s="1">
        <v>0</v>
      </c>
      <c r="AB5" s="1">
        <v>0</v>
      </c>
      <c r="AC5" s="1">
        <v>3</v>
      </c>
      <c r="AD5" s="1">
        <v>1</v>
      </c>
      <c r="AE5" s="1">
        <v>1</v>
      </c>
      <c r="AF5" s="1">
        <v>2</v>
      </c>
      <c r="AG5" s="1">
        <v>2</v>
      </c>
      <c r="AH5" s="1">
        <v>3</v>
      </c>
      <c r="AI5" s="1">
        <v>0</v>
      </c>
      <c r="AJ5" s="1">
        <v>0</v>
      </c>
      <c r="AK5" s="1">
        <v>1</v>
      </c>
      <c r="AL5" s="1">
        <v>1</v>
      </c>
      <c r="AM5" s="1">
        <v>0</v>
      </c>
      <c r="AO5" s="1">
        <v>1</v>
      </c>
      <c r="AP5" s="1">
        <v>2</v>
      </c>
      <c r="AQ5" s="1">
        <v>1</v>
      </c>
      <c r="AR5" s="1">
        <v>0</v>
      </c>
      <c r="AS5" s="1">
        <v>2</v>
      </c>
      <c r="AT5" s="1">
        <v>0</v>
      </c>
      <c r="AV5" s="1">
        <v>0</v>
      </c>
      <c r="AW5" s="1">
        <v>50</v>
      </c>
      <c r="AX5" s="1">
        <v>0</v>
      </c>
      <c r="AY5" s="1">
        <v>2</v>
      </c>
      <c r="AZ5" s="1">
        <v>1</v>
      </c>
      <c r="BA5" s="1">
        <v>0</v>
      </c>
      <c r="BB5" s="1">
        <v>0</v>
      </c>
      <c r="BC5" s="1">
        <v>2</v>
      </c>
      <c r="BD5" s="1">
        <v>2</v>
      </c>
      <c r="BE5" s="1">
        <v>4.2</v>
      </c>
      <c r="BF5" s="1">
        <v>2</v>
      </c>
      <c r="BG5" s="1">
        <v>1</v>
      </c>
      <c r="BI5" s="1">
        <v>1</v>
      </c>
      <c r="BJ5" s="1">
        <v>1</v>
      </c>
      <c r="BK5" s="1">
        <v>1</v>
      </c>
      <c r="BL5" s="1">
        <v>2</v>
      </c>
      <c r="BM5" s="1" t="s">
        <v>2</v>
      </c>
      <c r="BN5" s="1">
        <v>1</v>
      </c>
      <c r="BO5" s="1">
        <v>3</v>
      </c>
      <c r="BP5" s="1">
        <v>1</v>
      </c>
      <c r="BQ5" s="1">
        <v>4</v>
      </c>
      <c r="BR5" s="1">
        <v>2</v>
      </c>
      <c r="BS5" s="1">
        <v>0</v>
      </c>
      <c r="BT5" s="1">
        <v>1</v>
      </c>
      <c r="BU5" s="1">
        <v>1</v>
      </c>
      <c r="BV5" s="1">
        <v>0</v>
      </c>
    </row>
    <row r="6" spans="1:74">
      <c r="A6" s="1" t="s">
        <v>0</v>
      </c>
      <c r="B6" s="1">
        <v>7</v>
      </c>
      <c r="C6" s="1">
        <v>69</v>
      </c>
      <c r="D6" s="1">
        <v>67</v>
      </c>
      <c r="E6" s="1">
        <v>0</v>
      </c>
      <c r="G6" s="1">
        <v>1.57</v>
      </c>
      <c r="H6" s="1">
        <f t="shared" si="0"/>
        <v>27</v>
      </c>
      <c r="I6" s="1">
        <v>8.3000000000000007</v>
      </c>
      <c r="J6" s="1">
        <v>1</v>
      </c>
      <c r="K6" s="1">
        <v>4</v>
      </c>
      <c r="L6" s="1">
        <v>2</v>
      </c>
      <c r="M6" s="1">
        <v>1</v>
      </c>
      <c r="N6" s="1">
        <v>0</v>
      </c>
      <c r="O6" s="1">
        <v>1</v>
      </c>
      <c r="P6" s="1">
        <v>1</v>
      </c>
      <c r="Q6" s="1">
        <v>0</v>
      </c>
      <c r="R6" s="1">
        <v>1</v>
      </c>
      <c r="S6" s="1">
        <v>1</v>
      </c>
      <c r="T6" s="1">
        <v>1</v>
      </c>
      <c r="U6" s="1">
        <v>0</v>
      </c>
      <c r="V6" s="1">
        <v>0</v>
      </c>
      <c r="W6" s="1" t="s">
        <v>11</v>
      </c>
      <c r="X6" s="1">
        <v>0</v>
      </c>
      <c r="Z6" s="1">
        <v>1</v>
      </c>
      <c r="AA6" s="1">
        <v>0</v>
      </c>
      <c r="AB6" s="1">
        <v>0</v>
      </c>
      <c r="AC6" s="1">
        <v>5</v>
      </c>
      <c r="AD6" s="1">
        <v>0</v>
      </c>
      <c r="AE6" s="1">
        <v>0</v>
      </c>
      <c r="AF6" s="1">
        <v>1</v>
      </c>
      <c r="AG6" s="1">
        <v>0</v>
      </c>
      <c r="AH6" s="1">
        <v>5</v>
      </c>
      <c r="AI6" s="1">
        <v>0</v>
      </c>
      <c r="AJ6" s="1">
        <v>2</v>
      </c>
      <c r="AK6" s="1">
        <v>2</v>
      </c>
      <c r="AL6" s="1">
        <v>0</v>
      </c>
      <c r="AM6" s="1">
        <v>0</v>
      </c>
      <c r="AP6" s="1">
        <v>2</v>
      </c>
      <c r="AQ6" s="1">
        <v>4</v>
      </c>
      <c r="AR6" s="1">
        <v>0</v>
      </c>
      <c r="AS6" s="1">
        <v>1</v>
      </c>
      <c r="AT6" s="1">
        <v>0</v>
      </c>
      <c r="AV6" s="1">
        <v>0</v>
      </c>
      <c r="AW6" s="1" t="s">
        <v>1</v>
      </c>
      <c r="AX6" s="1">
        <v>0</v>
      </c>
      <c r="AY6" s="1">
        <v>5</v>
      </c>
      <c r="AZ6" s="1">
        <v>1</v>
      </c>
      <c r="BA6" s="1">
        <v>1</v>
      </c>
      <c r="BC6" s="1" t="s">
        <v>12</v>
      </c>
      <c r="BD6" s="1">
        <v>3</v>
      </c>
      <c r="BE6" s="1" t="s">
        <v>13</v>
      </c>
      <c r="BF6" s="1">
        <v>1</v>
      </c>
      <c r="BG6" s="1">
        <v>1</v>
      </c>
      <c r="BI6" s="1">
        <v>1</v>
      </c>
      <c r="BJ6" s="1">
        <v>0</v>
      </c>
      <c r="BK6" s="1">
        <v>2</v>
      </c>
      <c r="BL6" s="1">
        <v>1</v>
      </c>
      <c r="BM6" s="1" t="s">
        <v>14</v>
      </c>
      <c r="BN6" s="1">
        <v>2</v>
      </c>
      <c r="BO6" s="1">
        <v>1</v>
      </c>
      <c r="BP6" s="1">
        <v>3</v>
      </c>
      <c r="BQ6" s="1">
        <v>2</v>
      </c>
      <c r="BR6" s="1">
        <v>4</v>
      </c>
      <c r="BS6" s="1">
        <v>0</v>
      </c>
      <c r="BT6" s="1">
        <v>1</v>
      </c>
      <c r="BU6" s="1">
        <v>1</v>
      </c>
      <c r="BV6" s="1">
        <v>1</v>
      </c>
    </row>
    <row r="7" spans="1:74">
      <c r="A7" s="1" t="s">
        <v>3</v>
      </c>
      <c r="B7" s="1">
        <v>13</v>
      </c>
      <c r="C7" s="1">
        <v>57</v>
      </c>
      <c r="D7" s="1">
        <v>87</v>
      </c>
      <c r="E7" s="1">
        <v>0</v>
      </c>
      <c r="F7" s="1">
        <v>0</v>
      </c>
      <c r="G7" s="1">
        <v>1.76</v>
      </c>
      <c r="H7" s="1">
        <f t="shared" si="0"/>
        <v>28</v>
      </c>
      <c r="I7" s="1">
        <v>9.1</v>
      </c>
      <c r="J7" s="1">
        <v>0</v>
      </c>
      <c r="K7" s="1">
        <v>0</v>
      </c>
      <c r="L7" s="1">
        <v>3</v>
      </c>
      <c r="M7" s="1">
        <v>0</v>
      </c>
      <c r="N7" s="1">
        <v>0</v>
      </c>
      <c r="O7" s="1">
        <v>1</v>
      </c>
      <c r="P7" s="1">
        <v>1</v>
      </c>
      <c r="Q7" s="1">
        <v>1</v>
      </c>
      <c r="R7" s="1">
        <v>1</v>
      </c>
      <c r="S7" s="1">
        <v>1</v>
      </c>
      <c r="T7" s="1">
        <v>0</v>
      </c>
      <c r="V7" s="1">
        <v>0</v>
      </c>
      <c r="W7" s="1">
        <v>270</v>
      </c>
      <c r="X7" s="1">
        <v>0</v>
      </c>
      <c r="Y7" s="1" t="s">
        <v>15</v>
      </c>
      <c r="Z7" s="1">
        <v>3</v>
      </c>
      <c r="AA7" s="1">
        <v>0</v>
      </c>
      <c r="AB7" s="1">
        <v>0</v>
      </c>
      <c r="AC7" s="1">
        <v>4</v>
      </c>
      <c r="AD7" s="1">
        <v>0</v>
      </c>
      <c r="AE7" s="1">
        <v>0</v>
      </c>
      <c r="AF7" s="1">
        <v>3</v>
      </c>
      <c r="AG7" s="1">
        <v>0</v>
      </c>
      <c r="AH7" s="1">
        <v>2</v>
      </c>
      <c r="AI7" s="1">
        <v>0</v>
      </c>
      <c r="AJ7" s="1">
        <v>3</v>
      </c>
      <c r="AK7" s="1">
        <v>1</v>
      </c>
      <c r="AL7" s="1">
        <v>0</v>
      </c>
      <c r="AM7" s="1">
        <v>0</v>
      </c>
      <c r="AO7" s="1">
        <v>1</v>
      </c>
      <c r="AP7" s="1">
        <v>3</v>
      </c>
      <c r="AQ7" s="1">
        <v>2</v>
      </c>
      <c r="AR7" s="1">
        <v>1</v>
      </c>
      <c r="AS7" s="1">
        <v>1</v>
      </c>
      <c r="AT7" s="1">
        <v>0</v>
      </c>
      <c r="AV7" s="1">
        <v>1</v>
      </c>
      <c r="AW7" s="1">
        <v>80</v>
      </c>
      <c r="AX7" s="1">
        <v>1</v>
      </c>
      <c r="AY7" s="1">
        <v>1</v>
      </c>
      <c r="AZ7" s="1">
        <v>1</v>
      </c>
      <c r="BA7" s="1">
        <v>0</v>
      </c>
      <c r="BC7" s="1">
        <v>1</v>
      </c>
      <c r="BD7" s="1">
        <v>2</v>
      </c>
      <c r="BE7" s="1" t="s">
        <v>16</v>
      </c>
      <c r="BF7" s="1">
        <v>1</v>
      </c>
      <c r="BG7" s="1">
        <v>0</v>
      </c>
      <c r="BH7" s="1">
        <v>4</v>
      </c>
      <c r="BI7" s="1">
        <v>3</v>
      </c>
      <c r="BJ7" s="1">
        <v>2</v>
      </c>
      <c r="BK7" s="1">
        <v>2</v>
      </c>
      <c r="BL7" s="1">
        <v>4</v>
      </c>
      <c r="BM7" s="1" t="s">
        <v>2</v>
      </c>
      <c r="BN7" s="1">
        <v>2</v>
      </c>
      <c r="BO7" s="1">
        <v>0</v>
      </c>
      <c r="BP7" s="1">
        <v>2</v>
      </c>
      <c r="BQ7" s="1">
        <v>2</v>
      </c>
      <c r="BR7" s="1">
        <v>1</v>
      </c>
      <c r="BS7" s="1">
        <v>0</v>
      </c>
      <c r="BT7" s="1">
        <v>1</v>
      </c>
      <c r="BU7" s="1">
        <v>1</v>
      </c>
      <c r="BV7" s="1">
        <v>0</v>
      </c>
    </row>
    <row r="8" spans="1:74">
      <c r="A8" s="1" t="s">
        <v>3</v>
      </c>
      <c r="B8" s="1">
        <v>15</v>
      </c>
      <c r="C8" s="1">
        <v>60</v>
      </c>
      <c r="D8" s="1">
        <v>65</v>
      </c>
      <c r="E8" s="1">
        <v>0</v>
      </c>
      <c r="G8" s="1">
        <v>1.7</v>
      </c>
      <c r="H8" s="1">
        <f t="shared" si="0"/>
        <v>22</v>
      </c>
      <c r="I8" s="1">
        <v>7.4</v>
      </c>
      <c r="J8" s="1">
        <v>0</v>
      </c>
      <c r="K8" s="1">
        <v>1</v>
      </c>
      <c r="L8" s="1">
        <v>2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0</v>
      </c>
      <c r="V8" s="1">
        <v>0</v>
      </c>
      <c r="W8" s="1">
        <v>165</v>
      </c>
      <c r="X8" s="1">
        <v>0</v>
      </c>
      <c r="Y8" s="1" t="s">
        <v>17</v>
      </c>
      <c r="Z8" s="1">
        <v>3</v>
      </c>
      <c r="AA8" s="1">
        <v>0</v>
      </c>
      <c r="AB8" s="1">
        <v>0</v>
      </c>
      <c r="AC8" s="1">
        <v>5</v>
      </c>
      <c r="AD8" s="1">
        <v>1</v>
      </c>
      <c r="AF8" s="1">
        <v>1</v>
      </c>
      <c r="AH8" s="1">
        <v>2</v>
      </c>
      <c r="AJ8" s="1">
        <v>3</v>
      </c>
      <c r="AL8" s="1">
        <v>0</v>
      </c>
      <c r="AM8" s="1">
        <v>0</v>
      </c>
      <c r="AO8" s="1">
        <v>1</v>
      </c>
      <c r="AQ8" s="1">
        <v>1</v>
      </c>
      <c r="AR8" s="1">
        <v>1</v>
      </c>
      <c r="AS8" s="1">
        <v>1</v>
      </c>
      <c r="AT8" s="1">
        <v>0</v>
      </c>
      <c r="AV8" s="1">
        <v>0</v>
      </c>
      <c r="AW8" s="1">
        <v>50</v>
      </c>
      <c r="AX8" s="1">
        <v>2</v>
      </c>
      <c r="AY8" s="1">
        <v>2</v>
      </c>
      <c r="AZ8" s="1">
        <v>2</v>
      </c>
      <c r="BA8" s="1">
        <v>0</v>
      </c>
      <c r="BC8" s="1" t="s">
        <v>12</v>
      </c>
      <c r="BD8" s="1">
        <v>2</v>
      </c>
      <c r="BE8" s="1" t="s">
        <v>18</v>
      </c>
      <c r="BF8" s="1">
        <v>1</v>
      </c>
      <c r="BG8" s="1">
        <v>0</v>
      </c>
      <c r="BI8" s="1">
        <v>2</v>
      </c>
      <c r="BJ8" s="1">
        <v>3</v>
      </c>
      <c r="BK8" s="1">
        <v>1</v>
      </c>
      <c r="BL8" s="1">
        <v>4</v>
      </c>
      <c r="BM8" s="1" t="s">
        <v>19</v>
      </c>
      <c r="BN8" s="1">
        <v>2</v>
      </c>
      <c r="BO8" s="1">
        <v>3</v>
      </c>
      <c r="BP8" s="1">
        <v>3</v>
      </c>
      <c r="BQ8" s="1">
        <v>4</v>
      </c>
      <c r="BR8" s="1">
        <v>2</v>
      </c>
      <c r="BS8" s="1">
        <v>0</v>
      </c>
      <c r="BT8" s="1">
        <v>1</v>
      </c>
      <c r="BU8" s="1">
        <v>1</v>
      </c>
      <c r="BV8" s="1">
        <v>0</v>
      </c>
    </row>
    <row r="9" spans="1:74">
      <c r="A9" s="1" t="s">
        <v>0</v>
      </c>
      <c r="B9" s="1">
        <v>30</v>
      </c>
      <c r="C9" s="1">
        <v>47</v>
      </c>
      <c r="D9" s="1">
        <v>74</v>
      </c>
      <c r="E9" s="1">
        <v>0</v>
      </c>
      <c r="G9" s="1">
        <v>1.71</v>
      </c>
      <c r="H9" s="1">
        <f t="shared" si="0"/>
        <v>25</v>
      </c>
      <c r="I9" s="1">
        <v>7.3</v>
      </c>
      <c r="J9" s="1">
        <v>0</v>
      </c>
      <c r="K9" s="1">
        <v>2</v>
      </c>
      <c r="L9" s="1">
        <v>3</v>
      </c>
      <c r="M9" s="1">
        <v>1</v>
      </c>
      <c r="N9" s="1">
        <v>1</v>
      </c>
      <c r="O9" s="1">
        <v>1</v>
      </c>
      <c r="P9" s="1">
        <v>1</v>
      </c>
      <c r="Q9" s="1">
        <v>1</v>
      </c>
      <c r="R9" s="1">
        <v>1</v>
      </c>
      <c r="S9" s="1">
        <v>1</v>
      </c>
      <c r="T9" s="1">
        <v>0</v>
      </c>
      <c r="V9" s="1">
        <v>0</v>
      </c>
      <c r="W9" s="1">
        <v>180</v>
      </c>
      <c r="X9" s="1">
        <v>0</v>
      </c>
      <c r="Y9" s="1" t="s">
        <v>20</v>
      </c>
      <c r="Z9" s="1">
        <v>3</v>
      </c>
      <c r="AA9" s="1">
        <v>0</v>
      </c>
      <c r="AB9" s="1">
        <v>0</v>
      </c>
      <c r="AC9" s="1">
        <v>5</v>
      </c>
      <c r="AD9" s="1">
        <v>1</v>
      </c>
      <c r="AF9" s="1">
        <v>3</v>
      </c>
      <c r="AH9" s="1">
        <v>3</v>
      </c>
      <c r="AJ9" s="1">
        <v>0</v>
      </c>
      <c r="AL9" s="1">
        <v>0</v>
      </c>
      <c r="AM9" s="1">
        <v>0</v>
      </c>
      <c r="AO9" s="1">
        <v>1</v>
      </c>
      <c r="AP9" s="1">
        <v>1</v>
      </c>
      <c r="AQ9" s="1">
        <v>4</v>
      </c>
      <c r="AR9" s="1">
        <v>0</v>
      </c>
      <c r="AS9" s="1">
        <v>1</v>
      </c>
      <c r="AT9" s="1">
        <v>0</v>
      </c>
      <c r="AV9" s="1">
        <v>1</v>
      </c>
      <c r="AW9" s="1">
        <v>100</v>
      </c>
      <c r="AX9" s="1">
        <v>0</v>
      </c>
      <c r="AY9" s="1">
        <v>2</v>
      </c>
      <c r="AZ9" s="1">
        <v>0</v>
      </c>
      <c r="BA9" s="1">
        <v>0</v>
      </c>
      <c r="BC9" s="1" t="s">
        <v>12</v>
      </c>
      <c r="BD9" s="1">
        <v>1</v>
      </c>
      <c r="BE9" s="1" t="s">
        <v>13</v>
      </c>
      <c r="BF9" s="1">
        <v>1</v>
      </c>
      <c r="BG9" s="1">
        <v>1</v>
      </c>
      <c r="BI9" s="1">
        <v>2</v>
      </c>
      <c r="BJ9" s="1">
        <v>1</v>
      </c>
      <c r="BK9" s="1">
        <v>1</v>
      </c>
      <c r="BL9" s="1">
        <v>4</v>
      </c>
      <c r="BM9" s="1" t="s">
        <v>21</v>
      </c>
      <c r="BN9" s="1">
        <v>3</v>
      </c>
      <c r="BO9" s="1">
        <v>0</v>
      </c>
      <c r="BP9" s="1">
        <v>4</v>
      </c>
      <c r="BQ9" s="1">
        <v>1</v>
      </c>
      <c r="BR9" s="1">
        <v>1</v>
      </c>
      <c r="BS9" s="1">
        <v>0</v>
      </c>
      <c r="BT9" s="1">
        <v>1</v>
      </c>
      <c r="BU9" s="1">
        <v>1</v>
      </c>
      <c r="BV9" s="1">
        <v>0</v>
      </c>
    </row>
    <row r="10" spans="1:74">
      <c r="A10" s="1" t="s">
        <v>3</v>
      </c>
      <c r="B10" s="1">
        <v>43</v>
      </c>
      <c r="C10" s="1">
        <v>53</v>
      </c>
      <c r="D10" s="1">
        <v>68</v>
      </c>
      <c r="E10" s="1">
        <v>0</v>
      </c>
      <c r="G10" s="1">
        <v>1.6</v>
      </c>
      <c r="H10" s="1">
        <f t="shared" si="0"/>
        <v>26</v>
      </c>
      <c r="I10" s="1">
        <v>8.4</v>
      </c>
      <c r="J10" s="1">
        <v>0</v>
      </c>
      <c r="K10" s="1">
        <v>3</v>
      </c>
      <c r="L10" s="1">
        <v>4</v>
      </c>
      <c r="M10" s="1">
        <v>1</v>
      </c>
      <c r="N10" s="1">
        <v>1</v>
      </c>
      <c r="O10" s="1">
        <v>0</v>
      </c>
      <c r="P10" s="1">
        <v>1</v>
      </c>
      <c r="Q10" s="1">
        <v>1</v>
      </c>
      <c r="R10" s="1">
        <v>0</v>
      </c>
      <c r="S10" s="1">
        <v>1</v>
      </c>
      <c r="T10" s="1">
        <v>1</v>
      </c>
      <c r="U10" s="1">
        <v>0</v>
      </c>
      <c r="V10" s="1">
        <v>1</v>
      </c>
      <c r="X10" s="1">
        <v>1</v>
      </c>
      <c r="Z10" s="1">
        <v>2</v>
      </c>
      <c r="AA10" s="1">
        <v>0</v>
      </c>
      <c r="AB10" s="1">
        <v>0</v>
      </c>
      <c r="AC10" s="1">
        <v>2</v>
      </c>
      <c r="AD10" s="1">
        <v>0</v>
      </c>
      <c r="AE10" s="1">
        <v>0</v>
      </c>
      <c r="AF10" s="1">
        <v>2</v>
      </c>
      <c r="AG10" s="1">
        <v>0</v>
      </c>
      <c r="AH10" s="1">
        <v>3</v>
      </c>
      <c r="AI10" s="1">
        <v>0</v>
      </c>
      <c r="AJ10" s="1">
        <v>0</v>
      </c>
      <c r="AK10" s="1">
        <v>1</v>
      </c>
      <c r="AL10" s="1">
        <v>0</v>
      </c>
      <c r="AM10" s="1">
        <v>0</v>
      </c>
      <c r="AO10" s="1">
        <v>1</v>
      </c>
      <c r="AP10" s="1">
        <v>1</v>
      </c>
      <c r="AQ10" s="1">
        <v>4</v>
      </c>
      <c r="AR10" s="1">
        <v>0</v>
      </c>
      <c r="AS10" s="1">
        <v>1</v>
      </c>
      <c r="AT10" s="1">
        <v>5</v>
      </c>
      <c r="AU10" s="1">
        <v>0</v>
      </c>
      <c r="AV10" s="1">
        <v>1</v>
      </c>
      <c r="AW10" s="1" t="s">
        <v>1</v>
      </c>
      <c r="AX10" s="1">
        <v>0</v>
      </c>
      <c r="AY10" s="1">
        <v>4</v>
      </c>
      <c r="AZ10" s="1">
        <v>0</v>
      </c>
      <c r="BC10" s="1" t="s">
        <v>22</v>
      </c>
      <c r="BD10" s="1">
        <v>1</v>
      </c>
      <c r="BE10" s="1" t="s">
        <v>23</v>
      </c>
      <c r="BF10" s="1">
        <v>1</v>
      </c>
      <c r="BG10" s="1">
        <v>0</v>
      </c>
      <c r="BH10" s="1">
        <v>1</v>
      </c>
      <c r="BI10" s="1">
        <v>2</v>
      </c>
      <c r="BJ10" s="1">
        <v>1</v>
      </c>
      <c r="BK10" s="1">
        <v>3</v>
      </c>
      <c r="BL10" s="1">
        <v>0</v>
      </c>
      <c r="BM10" s="1" t="s">
        <v>24</v>
      </c>
      <c r="BN10" s="1">
        <v>2</v>
      </c>
      <c r="BO10" s="1">
        <v>0</v>
      </c>
      <c r="BP10" s="1">
        <v>1</v>
      </c>
      <c r="BQ10" s="1">
        <v>1</v>
      </c>
      <c r="BR10" s="1">
        <v>2</v>
      </c>
      <c r="BS10" s="1">
        <v>0</v>
      </c>
      <c r="BT10" s="1">
        <v>2</v>
      </c>
      <c r="BU10" s="1">
        <v>1</v>
      </c>
      <c r="BV10" s="1">
        <v>0</v>
      </c>
    </row>
    <row r="11" spans="1:74">
      <c r="A11" s="1" t="s">
        <v>3</v>
      </c>
      <c r="B11" s="1">
        <v>20</v>
      </c>
      <c r="C11" s="1">
        <v>27</v>
      </c>
      <c r="D11" s="1">
        <v>72</v>
      </c>
      <c r="E11" s="1">
        <v>0</v>
      </c>
      <c r="G11" s="1">
        <v>1.83</v>
      </c>
      <c r="H11" s="1">
        <f t="shared" si="0"/>
        <v>21</v>
      </c>
      <c r="I11" s="1">
        <v>8.4</v>
      </c>
      <c r="J11" s="1">
        <v>0</v>
      </c>
      <c r="K11" s="1">
        <v>1</v>
      </c>
      <c r="L11" s="1">
        <v>2</v>
      </c>
      <c r="M11" s="1">
        <v>1</v>
      </c>
      <c r="N11" s="1">
        <v>1</v>
      </c>
      <c r="O11" s="1">
        <v>1</v>
      </c>
      <c r="P11" s="1">
        <v>1</v>
      </c>
      <c r="Q11" s="1">
        <v>1</v>
      </c>
      <c r="R11" s="1">
        <v>1</v>
      </c>
      <c r="S11" s="1">
        <v>1</v>
      </c>
      <c r="T11" s="1">
        <v>0</v>
      </c>
      <c r="V11" s="1">
        <v>1</v>
      </c>
      <c r="X11" s="1">
        <v>0</v>
      </c>
      <c r="Y11" s="1" t="s">
        <v>25</v>
      </c>
      <c r="Z11" s="1">
        <v>1</v>
      </c>
      <c r="AA11" s="1">
        <v>0</v>
      </c>
      <c r="AB11" s="1">
        <v>0</v>
      </c>
      <c r="AC11" s="1">
        <v>5</v>
      </c>
      <c r="AD11" s="1">
        <v>1</v>
      </c>
      <c r="AE11" s="1">
        <v>0</v>
      </c>
      <c r="AF11" s="1">
        <v>1</v>
      </c>
      <c r="AG11" s="1">
        <v>1</v>
      </c>
      <c r="AH11" s="1">
        <v>2</v>
      </c>
      <c r="AI11" s="1">
        <v>0</v>
      </c>
      <c r="AJ11" s="1">
        <v>5</v>
      </c>
      <c r="AK11" s="1">
        <v>0</v>
      </c>
      <c r="AL11" s="1">
        <v>0</v>
      </c>
      <c r="AM11" s="1">
        <v>0</v>
      </c>
      <c r="AO11" s="1">
        <v>2</v>
      </c>
      <c r="AP11" s="1">
        <v>2</v>
      </c>
      <c r="AQ11" s="1">
        <v>3</v>
      </c>
      <c r="AR11" s="1">
        <v>1</v>
      </c>
      <c r="AS11" s="1">
        <v>1</v>
      </c>
      <c r="AT11" s="1">
        <v>0</v>
      </c>
      <c r="AV11" s="1">
        <v>1</v>
      </c>
      <c r="AW11" s="1" t="s">
        <v>1</v>
      </c>
      <c r="AX11" s="1">
        <v>0</v>
      </c>
      <c r="AY11" s="1">
        <v>1</v>
      </c>
      <c r="AZ11" s="1">
        <v>2</v>
      </c>
      <c r="BA11" s="1">
        <v>1</v>
      </c>
      <c r="BC11" s="1" t="s">
        <v>26</v>
      </c>
      <c r="BD11" s="1">
        <v>1</v>
      </c>
      <c r="BE11" s="1" t="s">
        <v>27</v>
      </c>
      <c r="BF11" s="1">
        <v>1</v>
      </c>
      <c r="BG11" s="1">
        <v>1</v>
      </c>
      <c r="BI11" s="1">
        <v>4</v>
      </c>
      <c r="BJ11" s="1">
        <v>4</v>
      </c>
      <c r="BK11" s="1">
        <v>0</v>
      </c>
      <c r="BL11" s="1">
        <v>4</v>
      </c>
      <c r="BM11" s="1" t="s">
        <v>28</v>
      </c>
      <c r="BN11" s="1">
        <v>2</v>
      </c>
      <c r="BO11" s="1">
        <v>2</v>
      </c>
      <c r="BP11" s="1">
        <v>3</v>
      </c>
      <c r="BQ11" s="1">
        <v>4</v>
      </c>
      <c r="BR11" s="1">
        <v>2</v>
      </c>
      <c r="BS11" s="1">
        <v>0</v>
      </c>
      <c r="BT11" s="1">
        <v>1</v>
      </c>
      <c r="BU11" s="1">
        <v>2</v>
      </c>
      <c r="BV11" s="1">
        <v>1</v>
      </c>
    </row>
    <row r="12" spans="1:74">
      <c r="A12" s="1" t="s">
        <v>3</v>
      </c>
      <c r="B12" s="1">
        <v>24</v>
      </c>
      <c r="C12" s="1">
        <v>54</v>
      </c>
      <c r="D12" s="1">
        <v>64</v>
      </c>
      <c r="E12" s="1">
        <v>0</v>
      </c>
      <c r="G12" s="1">
        <v>1.7</v>
      </c>
      <c r="H12" s="1">
        <f t="shared" si="0"/>
        <v>22</v>
      </c>
      <c r="I12" s="1">
        <v>8.3000000000000007</v>
      </c>
      <c r="J12" s="1">
        <v>2</v>
      </c>
      <c r="K12" s="1">
        <v>0</v>
      </c>
      <c r="L12" s="1">
        <v>3</v>
      </c>
      <c r="M12" s="1">
        <v>1</v>
      </c>
      <c r="N12" s="1">
        <v>1</v>
      </c>
      <c r="O12" s="1">
        <v>1</v>
      </c>
      <c r="P12" s="1">
        <v>1</v>
      </c>
      <c r="Q12" s="1">
        <v>1</v>
      </c>
      <c r="R12" s="1">
        <v>1</v>
      </c>
      <c r="S12" s="1">
        <v>1</v>
      </c>
      <c r="T12" s="1">
        <v>1</v>
      </c>
      <c r="U12" s="1">
        <v>1</v>
      </c>
      <c r="V12" s="1">
        <v>1</v>
      </c>
      <c r="X12" s="1">
        <v>1</v>
      </c>
      <c r="Z12" s="1">
        <v>3</v>
      </c>
      <c r="AA12" s="1">
        <v>0</v>
      </c>
      <c r="AB12" s="1">
        <v>0</v>
      </c>
      <c r="AC12" s="1">
        <v>4</v>
      </c>
      <c r="AD12" s="1">
        <v>1</v>
      </c>
      <c r="AF12" s="1">
        <v>1</v>
      </c>
      <c r="AG12" s="1">
        <v>2</v>
      </c>
      <c r="AH12" s="1">
        <v>2</v>
      </c>
      <c r="AI12" s="1">
        <v>2</v>
      </c>
      <c r="AJ12" s="1">
        <v>5</v>
      </c>
      <c r="AK12" s="1">
        <v>2</v>
      </c>
      <c r="AL12" s="1">
        <v>1</v>
      </c>
      <c r="AM12" s="1">
        <v>0</v>
      </c>
      <c r="AO12" s="1">
        <v>1</v>
      </c>
      <c r="AP12" s="1">
        <v>2</v>
      </c>
      <c r="AQ12" s="1">
        <v>4</v>
      </c>
      <c r="AR12" s="1">
        <v>0</v>
      </c>
      <c r="AS12" s="1">
        <v>1</v>
      </c>
      <c r="AT12" s="1">
        <v>0</v>
      </c>
      <c r="AV12" s="1">
        <v>1</v>
      </c>
      <c r="AW12" s="1" t="s">
        <v>1</v>
      </c>
      <c r="AX12" s="1">
        <v>0</v>
      </c>
      <c r="AY12" s="1">
        <v>3</v>
      </c>
      <c r="AZ12" s="1">
        <v>0</v>
      </c>
      <c r="BA12" s="1">
        <v>1</v>
      </c>
      <c r="BC12" s="1" t="s">
        <v>12</v>
      </c>
      <c r="BD12" s="1">
        <v>2</v>
      </c>
      <c r="BE12" s="1" t="s">
        <v>29</v>
      </c>
      <c r="BF12" s="1">
        <v>1</v>
      </c>
      <c r="BG12" s="1">
        <v>1</v>
      </c>
      <c r="BI12" s="1">
        <v>2</v>
      </c>
      <c r="BJ12" s="1">
        <v>3</v>
      </c>
      <c r="BK12" s="1">
        <v>1</v>
      </c>
      <c r="BL12" s="1">
        <v>4</v>
      </c>
      <c r="BM12" s="1" t="s">
        <v>30</v>
      </c>
      <c r="BN12" s="1">
        <v>2</v>
      </c>
      <c r="BO12" s="1">
        <v>2</v>
      </c>
      <c r="BP12" s="1">
        <v>2</v>
      </c>
      <c r="BQ12" s="1">
        <v>3</v>
      </c>
      <c r="BR12" s="1">
        <v>1</v>
      </c>
      <c r="BT12" s="1">
        <v>1</v>
      </c>
      <c r="BU12" s="1">
        <v>1</v>
      </c>
      <c r="BV12" s="1">
        <v>1</v>
      </c>
    </row>
    <row r="13" spans="1:74">
      <c r="A13" s="1" t="s">
        <v>0</v>
      </c>
      <c r="B13" s="1">
        <v>40</v>
      </c>
      <c r="C13" s="1">
        <v>65</v>
      </c>
      <c r="D13" s="1">
        <v>60</v>
      </c>
      <c r="E13" s="1">
        <v>0</v>
      </c>
      <c r="G13" s="1">
        <v>1.58</v>
      </c>
      <c r="H13" s="1">
        <f t="shared" si="0"/>
        <v>24</v>
      </c>
      <c r="I13" s="1">
        <v>7.4</v>
      </c>
      <c r="J13" s="1">
        <v>0</v>
      </c>
      <c r="L13" s="1">
        <v>4</v>
      </c>
      <c r="M13" s="1">
        <v>1</v>
      </c>
      <c r="N13" s="1">
        <v>1</v>
      </c>
      <c r="O13" s="1">
        <v>1</v>
      </c>
      <c r="P13" s="1">
        <v>1</v>
      </c>
      <c r="Q13" s="1">
        <v>1</v>
      </c>
      <c r="R13" s="1">
        <v>1</v>
      </c>
      <c r="S13" s="1">
        <v>1</v>
      </c>
      <c r="T13" s="1">
        <v>0</v>
      </c>
      <c r="V13" s="1">
        <v>0</v>
      </c>
      <c r="W13" s="1">
        <v>150</v>
      </c>
      <c r="X13" s="1">
        <v>0</v>
      </c>
      <c r="Y13" s="1">
        <v>50</v>
      </c>
      <c r="Z13" s="1">
        <v>1</v>
      </c>
      <c r="AA13" s="1">
        <v>0</v>
      </c>
      <c r="AB13" s="1">
        <v>0</v>
      </c>
      <c r="AD13" s="1">
        <v>0</v>
      </c>
      <c r="AE13" s="1">
        <v>1</v>
      </c>
      <c r="AF13" s="1">
        <v>1</v>
      </c>
      <c r="AG13" s="1">
        <v>1</v>
      </c>
      <c r="AH13" s="1">
        <v>2</v>
      </c>
      <c r="AI13" s="1">
        <v>0</v>
      </c>
      <c r="AJ13" s="1">
        <v>0</v>
      </c>
      <c r="AK13" s="1">
        <v>2</v>
      </c>
      <c r="AL13" s="1">
        <v>0</v>
      </c>
      <c r="AM13" s="1">
        <v>1</v>
      </c>
      <c r="AO13" s="1">
        <v>4</v>
      </c>
      <c r="AP13" s="1">
        <v>2</v>
      </c>
      <c r="AQ13" s="1">
        <v>3</v>
      </c>
      <c r="AS13" s="1">
        <v>1</v>
      </c>
      <c r="AT13" s="1">
        <v>0</v>
      </c>
      <c r="AV13" s="1">
        <v>0</v>
      </c>
      <c r="AW13" s="1">
        <v>50</v>
      </c>
      <c r="AY13" s="1">
        <v>1</v>
      </c>
      <c r="AZ13" s="1">
        <v>1</v>
      </c>
      <c r="BA13" s="1">
        <v>0</v>
      </c>
      <c r="BC13" s="1" t="s">
        <v>12</v>
      </c>
      <c r="BE13" s="1">
        <v>4</v>
      </c>
      <c r="BF13" s="1">
        <v>1</v>
      </c>
      <c r="BG13" s="1">
        <v>0</v>
      </c>
      <c r="BH13" s="1">
        <v>2</v>
      </c>
      <c r="BJ13" s="1">
        <v>1</v>
      </c>
      <c r="BK13" s="1">
        <v>2</v>
      </c>
      <c r="BN13" s="1">
        <v>4</v>
      </c>
      <c r="BO13" s="1">
        <v>4</v>
      </c>
      <c r="BP13" s="1">
        <v>4</v>
      </c>
      <c r="BQ13" s="1">
        <v>4</v>
      </c>
      <c r="BR13" s="1">
        <v>3</v>
      </c>
      <c r="BS13" s="1">
        <v>0</v>
      </c>
      <c r="BT13" s="1">
        <v>1</v>
      </c>
      <c r="BU13" s="1">
        <v>1</v>
      </c>
    </row>
    <row r="14" spans="1:74">
      <c r="A14" s="1" t="s">
        <v>0</v>
      </c>
      <c r="B14" s="1">
        <v>12</v>
      </c>
      <c r="C14" s="1">
        <v>46</v>
      </c>
      <c r="D14" s="1">
        <v>80</v>
      </c>
      <c r="E14" s="1">
        <v>0</v>
      </c>
      <c r="G14" s="1">
        <v>1.62</v>
      </c>
      <c r="H14" s="1">
        <f t="shared" si="0"/>
        <v>30</v>
      </c>
      <c r="I14" s="1">
        <v>8.9</v>
      </c>
      <c r="J14" s="1">
        <v>0</v>
      </c>
      <c r="K14" s="1">
        <v>1</v>
      </c>
      <c r="L14" s="1">
        <v>4</v>
      </c>
      <c r="M14" s="1">
        <v>1</v>
      </c>
      <c r="N14" s="1">
        <v>1</v>
      </c>
      <c r="O14" s="1">
        <v>1</v>
      </c>
      <c r="P14" s="1">
        <v>1</v>
      </c>
      <c r="Q14" s="1">
        <v>1</v>
      </c>
      <c r="R14" s="1">
        <v>1</v>
      </c>
      <c r="S14" s="1">
        <v>1</v>
      </c>
      <c r="T14" s="1">
        <v>1</v>
      </c>
      <c r="U14" s="1">
        <v>1</v>
      </c>
      <c r="V14" s="1">
        <v>0</v>
      </c>
      <c r="W14" s="1">
        <v>120</v>
      </c>
      <c r="X14" s="1">
        <v>0</v>
      </c>
      <c r="Y14" s="1">
        <v>40</v>
      </c>
      <c r="Z14" s="1">
        <v>1</v>
      </c>
      <c r="AA14" s="1">
        <v>0</v>
      </c>
      <c r="AB14" s="1">
        <v>0</v>
      </c>
      <c r="AC14" s="1">
        <v>2</v>
      </c>
      <c r="AD14" s="1">
        <v>0</v>
      </c>
      <c r="AE14" s="1">
        <v>0</v>
      </c>
      <c r="AF14" s="1">
        <v>1</v>
      </c>
      <c r="AH14" s="1">
        <v>1</v>
      </c>
      <c r="AI14" s="1">
        <v>0</v>
      </c>
      <c r="AJ14" s="1">
        <v>0</v>
      </c>
      <c r="AK14" s="1">
        <v>1</v>
      </c>
      <c r="AL14" s="1">
        <v>0</v>
      </c>
      <c r="AM14" s="1">
        <v>0</v>
      </c>
      <c r="AO14" s="1">
        <v>1</v>
      </c>
      <c r="AP14" s="1">
        <v>1</v>
      </c>
      <c r="AQ14" s="1">
        <v>4</v>
      </c>
      <c r="AR14" s="1">
        <v>1</v>
      </c>
      <c r="AS14" s="1">
        <v>2</v>
      </c>
      <c r="AT14" s="1">
        <v>0</v>
      </c>
      <c r="AV14" s="1">
        <v>1</v>
      </c>
      <c r="AW14" s="1" t="s">
        <v>1</v>
      </c>
      <c r="AX14" s="1">
        <v>1</v>
      </c>
      <c r="AY14" s="1">
        <v>0</v>
      </c>
      <c r="AZ14" s="1">
        <v>1</v>
      </c>
      <c r="BA14" s="1">
        <v>0</v>
      </c>
      <c r="BC14" s="1" t="s">
        <v>12</v>
      </c>
      <c r="BD14" s="1">
        <v>0</v>
      </c>
      <c r="BE14" s="1">
        <v>4</v>
      </c>
      <c r="BF14" s="1">
        <v>1</v>
      </c>
      <c r="BG14" s="1">
        <v>1</v>
      </c>
      <c r="BI14" s="1">
        <v>2</v>
      </c>
      <c r="BJ14" s="1">
        <v>1</v>
      </c>
      <c r="BL14" s="1">
        <v>4</v>
      </c>
      <c r="BM14" s="1" t="s">
        <v>31</v>
      </c>
      <c r="BN14" s="1">
        <v>2</v>
      </c>
      <c r="BO14" s="1">
        <v>2</v>
      </c>
      <c r="BP14" s="1">
        <v>3</v>
      </c>
      <c r="BQ14" s="1">
        <v>2</v>
      </c>
      <c r="BR14" s="1">
        <v>1</v>
      </c>
      <c r="BS14" s="1">
        <v>0</v>
      </c>
      <c r="BT14" s="1">
        <v>1</v>
      </c>
      <c r="BU14" s="1">
        <v>1</v>
      </c>
      <c r="BV14" s="1">
        <v>1</v>
      </c>
    </row>
    <row r="15" spans="1:74">
      <c r="A15" s="1" t="s">
        <v>0</v>
      </c>
      <c r="B15" s="1">
        <v>22</v>
      </c>
      <c r="C15" s="1">
        <v>38</v>
      </c>
      <c r="D15" s="1">
        <v>66</v>
      </c>
      <c r="E15" s="1">
        <v>0</v>
      </c>
      <c r="G15" s="1">
        <v>1.65</v>
      </c>
      <c r="H15" s="1">
        <f t="shared" si="0"/>
        <v>24</v>
      </c>
      <c r="I15" s="1">
        <v>8.3000000000000007</v>
      </c>
      <c r="J15" s="1">
        <v>0</v>
      </c>
      <c r="K15" s="1">
        <v>4</v>
      </c>
      <c r="L15" s="1">
        <v>4</v>
      </c>
      <c r="M15" s="1">
        <v>1</v>
      </c>
      <c r="N15" s="1">
        <v>1</v>
      </c>
      <c r="O15" s="1">
        <v>1</v>
      </c>
      <c r="P15" s="1">
        <v>1</v>
      </c>
      <c r="Q15" s="1">
        <v>1</v>
      </c>
      <c r="R15" s="1">
        <v>1</v>
      </c>
      <c r="S15" s="1">
        <v>1</v>
      </c>
      <c r="T15" s="1">
        <v>0</v>
      </c>
      <c r="V15" s="1">
        <v>0</v>
      </c>
      <c r="W15" s="1">
        <v>180</v>
      </c>
      <c r="X15" s="1">
        <v>0</v>
      </c>
      <c r="Y15" s="1" t="s">
        <v>32</v>
      </c>
      <c r="Z15" s="1">
        <v>3</v>
      </c>
      <c r="AA15" s="1">
        <v>0</v>
      </c>
      <c r="AB15" s="1">
        <v>0</v>
      </c>
      <c r="AC15" s="1">
        <v>3</v>
      </c>
      <c r="AD15" s="1">
        <v>0</v>
      </c>
      <c r="AE15" s="1">
        <v>0</v>
      </c>
      <c r="AF15" s="1">
        <v>1</v>
      </c>
      <c r="AJ15" s="1">
        <v>1</v>
      </c>
      <c r="AL15" s="1">
        <v>0</v>
      </c>
      <c r="AM15" s="1">
        <v>0</v>
      </c>
      <c r="AO15" s="1">
        <v>1</v>
      </c>
      <c r="AP15" s="1">
        <v>2</v>
      </c>
      <c r="AQ15" s="1">
        <v>3</v>
      </c>
      <c r="AR15" s="1">
        <v>1</v>
      </c>
      <c r="AS15" s="1">
        <v>1</v>
      </c>
      <c r="AT15" s="1">
        <v>0</v>
      </c>
      <c r="AV15" s="1">
        <v>0</v>
      </c>
      <c r="AW15" s="1">
        <v>50</v>
      </c>
      <c r="AX15" s="1">
        <v>0</v>
      </c>
      <c r="AY15" s="1">
        <v>3</v>
      </c>
      <c r="AZ15" s="1">
        <v>1</v>
      </c>
      <c r="BA15" s="1">
        <v>1</v>
      </c>
      <c r="BC15" s="1">
        <v>0</v>
      </c>
      <c r="BD15" s="1">
        <v>1</v>
      </c>
      <c r="BE15" s="1">
        <v>4</v>
      </c>
      <c r="BF15" s="1">
        <v>1</v>
      </c>
      <c r="BG15" s="1">
        <v>1</v>
      </c>
      <c r="BI15" s="1">
        <v>2</v>
      </c>
      <c r="BJ15" s="1">
        <v>2</v>
      </c>
      <c r="BK15" s="1">
        <v>1</v>
      </c>
      <c r="BL15" s="1">
        <v>1</v>
      </c>
      <c r="BM15" s="1" t="s">
        <v>2</v>
      </c>
      <c r="BN15" s="1">
        <v>1</v>
      </c>
      <c r="BO15" s="1">
        <v>1</v>
      </c>
      <c r="BP15" s="1">
        <v>2</v>
      </c>
      <c r="BQ15" s="1">
        <v>2</v>
      </c>
      <c r="BR15" s="1">
        <v>1</v>
      </c>
      <c r="BS15" s="1">
        <v>0</v>
      </c>
      <c r="BT15" s="1">
        <v>2</v>
      </c>
      <c r="BU15" s="1">
        <v>1</v>
      </c>
      <c r="BV15" s="1">
        <v>1</v>
      </c>
    </row>
    <row r="16" spans="1:74">
      <c r="A16" s="1" t="s">
        <v>3</v>
      </c>
      <c r="B16" s="1">
        <v>10</v>
      </c>
      <c r="C16" s="1">
        <v>33</v>
      </c>
      <c r="D16" s="1">
        <v>78</v>
      </c>
      <c r="E16" s="1">
        <v>0</v>
      </c>
      <c r="G16" s="1">
        <v>1.74</v>
      </c>
      <c r="H16" s="1">
        <f t="shared" si="0"/>
        <v>25</v>
      </c>
      <c r="I16" s="1">
        <v>7.8</v>
      </c>
      <c r="L16" s="1">
        <v>2</v>
      </c>
      <c r="M16" s="1">
        <v>1</v>
      </c>
      <c r="N16" s="1">
        <v>1</v>
      </c>
      <c r="O16" s="1">
        <v>1</v>
      </c>
      <c r="P16" s="1">
        <v>1</v>
      </c>
      <c r="Q16" s="1">
        <v>1</v>
      </c>
      <c r="R16" s="1">
        <v>1</v>
      </c>
      <c r="S16" s="1">
        <v>1</v>
      </c>
      <c r="T16" s="1">
        <v>1</v>
      </c>
      <c r="U16" s="1">
        <v>0</v>
      </c>
      <c r="V16" s="1">
        <v>0</v>
      </c>
      <c r="W16" s="1">
        <v>240</v>
      </c>
      <c r="X16" s="1">
        <v>0</v>
      </c>
      <c r="Y16" s="1" t="s">
        <v>33</v>
      </c>
      <c r="Z16" s="1">
        <v>2</v>
      </c>
      <c r="AA16" s="1">
        <v>0</v>
      </c>
      <c r="AB16" s="1">
        <v>0</v>
      </c>
      <c r="AC16" s="1">
        <v>2</v>
      </c>
      <c r="AD16" s="1">
        <v>0</v>
      </c>
      <c r="AH16" s="1">
        <v>3</v>
      </c>
      <c r="AI16" s="1">
        <v>0</v>
      </c>
      <c r="AJ16" s="1">
        <v>1</v>
      </c>
      <c r="AK16" s="1">
        <v>1</v>
      </c>
      <c r="AL16" s="1">
        <v>0</v>
      </c>
      <c r="AM16" s="1">
        <v>2</v>
      </c>
      <c r="AO16" s="1">
        <v>1</v>
      </c>
      <c r="AP16" s="1">
        <v>2</v>
      </c>
      <c r="AQ16" s="1">
        <v>2</v>
      </c>
      <c r="AR16" s="1">
        <v>0</v>
      </c>
      <c r="AT16" s="1">
        <v>0</v>
      </c>
      <c r="AV16" s="1">
        <v>0</v>
      </c>
      <c r="AW16" s="1">
        <v>20</v>
      </c>
      <c r="AX16" s="1">
        <v>0</v>
      </c>
      <c r="AY16" s="1">
        <v>3</v>
      </c>
      <c r="AZ16" s="1">
        <v>0</v>
      </c>
      <c r="BA16" s="1">
        <v>0</v>
      </c>
      <c r="BC16" s="1">
        <v>2</v>
      </c>
      <c r="BD16" s="1">
        <v>0</v>
      </c>
      <c r="BE16" s="1">
        <v>4</v>
      </c>
      <c r="BF16" s="1">
        <v>2</v>
      </c>
      <c r="BG16" s="1">
        <v>1</v>
      </c>
      <c r="BH16" s="1">
        <v>0</v>
      </c>
      <c r="BI16" s="1">
        <v>1</v>
      </c>
      <c r="BJ16" s="1">
        <v>4</v>
      </c>
      <c r="BK16" s="1">
        <v>0</v>
      </c>
      <c r="BL16" s="1">
        <v>4</v>
      </c>
      <c r="BM16" s="1" t="s">
        <v>2</v>
      </c>
      <c r="BN16" s="1">
        <v>2</v>
      </c>
      <c r="BO16" s="1">
        <v>3</v>
      </c>
      <c r="BP16" s="1">
        <v>2</v>
      </c>
      <c r="BQ16" s="1">
        <v>2</v>
      </c>
      <c r="BR16" s="1">
        <v>1</v>
      </c>
      <c r="BS16" s="1">
        <v>0</v>
      </c>
      <c r="BT16" s="1">
        <v>1</v>
      </c>
      <c r="BU16" s="1">
        <v>1</v>
      </c>
      <c r="BV16" s="1">
        <v>0</v>
      </c>
    </row>
    <row r="17" spans="1:74">
      <c r="A17" s="1" t="s">
        <v>0</v>
      </c>
      <c r="B17" s="1">
        <v>5</v>
      </c>
      <c r="C17" s="1">
        <v>21</v>
      </c>
      <c r="D17" s="1">
        <v>60</v>
      </c>
      <c r="E17" s="1">
        <v>0</v>
      </c>
      <c r="G17" s="1">
        <v>1.7</v>
      </c>
      <c r="H17" s="1">
        <f t="shared" si="0"/>
        <v>20</v>
      </c>
      <c r="I17" s="1">
        <v>7.8</v>
      </c>
      <c r="J17" s="1">
        <v>0</v>
      </c>
      <c r="K17" s="1">
        <v>1</v>
      </c>
      <c r="L17" s="1">
        <v>3</v>
      </c>
      <c r="M17" s="1">
        <v>1</v>
      </c>
      <c r="N17" s="1">
        <v>1</v>
      </c>
      <c r="O17" s="1">
        <v>1</v>
      </c>
      <c r="P17" s="1">
        <v>1</v>
      </c>
      <c r="Q17" s="1">
        <v>1</v>
      </c>
      <c r="R17" s="1">
        <v>1</v>
      </c>
      <c r="S17" s="1">
        <v>1</v>
      </c>
      <c r="T17" s="1">
        <v>0</v>
      </c>
      <c r="V17" s="1">
        <v>1</v>
      </c>
      <c r="X17" s="1">
        <v>1</v>
      </c>
      <c r="Z17" s="1">
        <v>3</v>
      </c>
      <c r="AA17" s="1">
        <v>0</v>
      </c>
      <c r="AB17" s="1">
        <v>0</v>
      </c>
      <c r="AC17" s="1">
        <v>1</v>
      </c>
      <c r="AD17" s="1">
        <v>1</v>
      </c>
      <c r="AE17" s="1">
        <v>1</v>
      </c>
      <c r="AF17" s="1">
        <v>0</v>
      </c>
      <c r="AG17" s="1">
        <v>1</v>
      </c>
      <c r="AH17" s="1">
        <v>1</v>
      </c>
      <c r="AI17" s="1">
        <v>0</v>
      </c>
      <c r="AJ17" s="1">
        <v>0</v>
      </c>
      <c r="AK17" s="1">
        <v>1</v>
      </c>
      <c r="AL17" s="1">
        <v>0</v>
      </c>
      <c r="AM17" s="1">
        <v>0</v>
      </c>
      <c r="AO17" s="1">
        <v>4</v>
      </c>
      <c r="AP17" s="1">
        <v>2</v>
      </c>
      <c r="AQ17" s="1">
        <v>3</v>
      </c>
      <c r="AR17" s="1">
        <v>2</v>
      </c>
      <c r="AS17" s="1">
        <v>0</v>
      </c>
      <c r="AT17" s="1">
        <v>1</v>
      </c>
      <c r="AU17" s="1">
        <v>1</v>
      </c>
      <c r="AV17" s="1">
        <v>1</v>
      </c>
      <c r="AW17" s="1" t="s">
        <v>1</v>
      </c>
      <c r="AX17" s="1">
        <v>0</v>
      </c>
      <c r="AY17" s="1">
        <v>0</v>
      </c>
      <c r="AZ17" s="1">
        <v>0</v>
      </c>
      <c r="BC17" s="1" t="s">
        <v>34</v>
      </c>
      <c r="BD17" s="1">
        <v>2</v>
      </c>
      <c r="BE17" s="1">
        <v>4</v>
      </c>
      <c r="BF17" s="1">
        <v>1</v>
      </c>
      <c r="BG17" s="1">
        <v>0</v>
      </c>
      <c r="BH17" s="1">
        <v>1</v>
      </c>
      <c r="BI17" s="1">
        <v>2</v>
      </c>
      <c r="BJ17" s="1">
        <v>0</v>
      </c>
      <c r="BK17" s="1">
        <v>1</v>
      </c>
      <c r="BL17" s="1">
        <v>3</v>
      </c>
      <c r="BM17" s="1" t="s">
        <v>2</v>
      </c>
      <c r="BN17" s="1">
        <v>3</v>
      </c>
      <c r="BO17" s="1">
        <v>2</v>
      </c>
      <c r="BP17" s="1">
        <v>2</v>
      </c>
      <c r="BQ17" s="1">
        <v>4</v>
      </c>
      <c r="BR17" s="1">
        <v>1</v>
      </c>
      <c r="BS17" s="1">
        <v>0</v>
      </c>
      <c r="BT17" s="1">
        <v>1</v>
      </c>
      <c r="BU17" s="1">
        <v>1</v>
      </c>
      <c r="BV17" s="1">
        <v>1</v>
      </c>
    </row>
    <row r="18" spans="1:74">
      <c r="A18" s="1" t="s">
        <v>3</v>
      </c>
      <c r="B18" s="1">
        <v>6</v>
      </c>
      <c r="C18" s="1">
        <v>45</v>
      </c>
      <c r="D18" s="1">
        <v>79</v>
      </c>
      <c r="E18" s="1">
        <v>0</v>
      </c>
      <c r="G18" s="1">
        <v>1.78</v>
      </c>
      <c r="H18" s="1">
        <f t="shared" si="0"/>
        <v>24</v>
      </c>
      <c r="I18" s="1">
        <v>8.4</v>
      </c>
      <c r="J18" s="1">
        <v>0</v>
      </c>
      <c r="K18" s="1">
        <v>2</v>
      </c>
      <c r="L18" s="1">
        <v>4</v>
      </c>
      <c r="M18" s="1">
        <v>1</v>
      </c>
      <c r="N18" s="1">
        <v>0</v>
      </c>
      <c r="O18" s="1">
        <v>1</v>
      </c>
      <c r="P18" s="1">
        <v>1</v>
      </c>
      <c r="Q18" s="1">
        <v>1</v>
      </c>
      <c r="R18" s="1">
        <v>1</v>
      </c>
      <c r="S18" s="1">
        <v>1</v>
      </c>
      <c r="T18" s="1">
        <v>1</v>
      </c>
      <c r="U18" s="1">
        <v>1</v>
      </c>
      <c r="V18" s="1">
        <v>1</v>
      </c>
      <c r="X18" s="1">
        <v>1</v>
      </c>
      <c r="Z18" s="1">
        <v>3</v>
      </c>
      <c r="AA18" s="1">
        <v>0</v>
      </c>
      <c r="AB18" s="1">
        <v>0</v>
      </c>
      <c r="AC18" s="1">
        <v>5</v>
      </c>
      <c r="AD18" s="1">
        <v>1</v>
      </c>
      <c r="AE18" s="1">
        <v>1</v>
      </c>
      <c r="AF18" s="1">
        <v>1</v>
      </c>
      <c r="AH18" s="1">
        <v>1</v>
      </c>
      <c r="AJ18" s="1">
        <v>0</v>
      </c>
      <c r="AL18" s="1">
        <v>0</v>
      </c>
      <c r="AM18" s="1">
        <v>0</v>
      </c>
      <c r="AO18" s="1">
        <v>4</v>
      </c>
      <c r="AP18" s="1">
        <v>2</v>
      </c>
      <c r="AQ18" s="1">
        <v>4</v>
      </c>
      <c r="AR18" s="1">
        <v>0</v>
      </c>
      <c r="AS18" s="1">
        <v>2</v>
      </c>
      <c r="AT18" s="1">
        <v>0</v>
      </c>
      <c r="AV18" s="1">
        <v>0</v>
      </c>
      <c r="AW18" s="1" t="s">
        <v>1</v>
      </c>
      <c r="AX18" s="1">
        <v>0</v>
      </c>
      <c r="AY18" s="1">
        <v>2</v>
      </c>
      <c r="AZ18" s="1">
        <v>2</v>
      </c>
      <c r="BA18" s="1">
        <v>0</v>
      </c>
      <c r="BB18" s="1">
        <v>0</v>
      </c>
      <c r="BC18" s="1" t="s">
        <v>35</v>
      </c>
      <c r="BD18" s="1">
        <v>1</v>
      </c>
      <c r="BE18" s="1" t="s">
        <v>36</v>
      </c>
      <c r="BF18" s="1">
        <v>1</v>
      </c>
      <c r="BG18" s="1">
        <v>1</v>
      </c>
      <c r="BI18" s="1">
        <v>2</v>
      </c>
      <c r="BJ18" s="1">
        <v>1</v>
      </c>
      <c r="BK18" s="1">
        <v>2</v>
      </c>
      <c r="BL18" s="1">
        <v>4</v>
      </c>
      <c r="BM18" s="1" t="s">
        <v>2</v>
      </c>
      <c r="BN18" s="1">
        <v>1</v>
      </c>
      <c r="BO18" s="1">
        <v>2</v>
      </c>
      <c r="BP18" s="1">
        <v>1</v>
      </c>
      <c r="BQ18" s="1">
        <v>4</v>
      </c>
      <c r="BR18" s="1">
        <v>2</v>
      </c>
      <c r="BS18" s="1">
        <v>0</v>
      </c>
      <c r="BT18" s="1">
        <v>2</v>
      </c>
      <c r="BU18" s="1">
        <v>1</v>
      </c>
      <c r="BV18" s="1">
        <v>0</v>
      </c>
    </row>
    <row r="19" spans="1:74">
      <c r="A19" s="1" t="s">
        <v>3</v>
      </c>
      <c r="B19" s="1">
        <v>3</v>
      </c>
      <c r="C19" s="1">
        <v>43</v>
      </c>
      <c r="D19" s="1">
        <v>75</v>
      </c>
      <c r="E19" s="1">
        <v>1</v>
      </c>
      <c r="F19" s="1">
        <v>1</v>
      </c>
      <c r="G19" s="1">
        <v>1.83</v>
      </c>
      <c r="H19" s="1">
        <f t="shared" si="0"/>
        <v>22</v>
      </c>
      <c r="I19" s="1">
        <v>7.1</v>
      </c>
      <c r="J19" s="1">
        <v>0</v>
      </c>
      <c r="K19" s="1">
        <v>2</v>
      </c>
      <c r="L19" s="1">
        <v>3</v>
      </c>
      <c r="M19" s="1">
        <v>0</v>
      </c>
      <c r="N19" s="1">
        <v>1</v>
      </c>
      <c r="O19" s="1">
        <v>1</v>
      </c>
      <c r="P19" s="1">
        <v>1</v>
      </c>
      <c r="Q19" s="1">
        <v>1</v>
      </c>
      <c r="R19" s="1">
        <v>1</v>
      </c>
      <c r="S19" s="1">
        <v>1</v>
      </c>
      <c r="T19" s="1">
        <v>1</v>
      </c>
      <c r="U19" s="1">
        <v>0</v>
      </c>
      <c r="V19" s="1">
        <v>0</v>
      </c>
      <c r="X19" s="1">
        <v>0</v>
      </c>
      <c r="Y19" s="1" t="s">
        <v>37</v>
      </c>
      <c r="Z19" s="1">
        <v>3</v>
      </c>
      <c r="AA19" s="1">
        <v>0</v>
      </c>
      <c r="AB19" s="1">
        <v>0</v>
      </c>
      <c r="AC19" s="1">
        <v>5</v>
      </c>
      <c r="AD19" s="1">
        <v>0</v>
      </c>
      <c r="AE19" s="1">
        <v>0</v>
      </c>
      <c r="AF19" s="1">
        <v>1</v>
      </c>
      <c r="AG19" s="1">
        <v>0</v>
      </c>
      <c r="AH19" s="1">
        <v>2</v>
      </c>
      <c r="AI19" s="1">
        <v>0</v>
      </c>
      <c r="AJ19" s="1">
        <v>2</v>
      </c>
      <c r="AK19" s="1">
        <v>1</v>
      </c>
      <c r="AL19" s="1">
        <v>0</v>
      </c>
      <c r="AM19" s="1">
        <v>0</v>
      </c>
      <c r="AO19" s="1">
        <v>1</v>
      </c>
      <c r="AP19" s="1">
        <v>2</v>
      </c>
      <c r="AQ19" s="1">
        <v>2</v>
      </c>
      <c r="AR19" s="1">
        <v>0</v>
      </c>
      <c r="AS19" s="1">
        <v>2</v>
      </c>
      <c r="AT19" s="1">
        <v>0</v>
      </c>
      <c r="AV19" s="1">
        <v>0</v>
      </c>
      <c r="AW19" s="1">
        <v>50</v>
      </c>
      <c r="AX19" s="1">
        <v>0</v>
      </c>
      <c r="AY19" s="1">
        <v>2</v>
      </c>
      <c r="AZ19" s="1">
        <v>2</v>
      </c>
      <c r="BA19" s="1">
        <v>0</v>
      </c>
      <c r="BB19" s="1">
        <v>0</v>
      </c>
      <c r="BC19" s="1">
        <v>2</v>
      </c>
      <c r="BD19" s="1">
        <v>2</v>
      </c>
      <c r="BE19" s="1" t="s">
        <v>8</v>
      </c>
      <c r="BF19" s="1">
        <v>1</v>
      </c>
      <c r="BG19" s="1">
        <v>0</v>
      </c>
      <c r="BH19" s="1">
        <v>1</v>
      </c>
      <c r="BI19" s="1">
        <v>2</v>
      </c>
      <c r="BJ19" s="1">
        <v>4</v>
      </c>
      <c r="BK19" s="1">
        <v>2</v>
      </c>
      <c r="BL19" s="1">
        <v>3</v>
      </c>
      <c r="BM19" s="1" t="s">
        <v>38</v>
      </c>
      <c r="BN19" s="1">
        <v>1</v>
      </c>
      <c r="BO19" s="1">
        <v>4</v>
      </c>
      <c r="BP19" s="1">
        <v>1</v>
      </c>
      <c r="BQ19" s="1">
        <v>3</v>
      </c>
      <c r="BR19" s="1">
        <v>1</v>
      </c>
      <c r="BS19" s="1">
        <v>0</v>
      </c>
      <c r="BT19" s="1">
        <v>1</v>
      </c>
      <c r="BU19" s="1">
        <v>1</v>
      </c>
      <c r="BV19" s="1">
        <v>0</v>
      </c>
    </row>
    <row r="20" spans="1:74">
      <c r="A20" s="1" t="s">
        <v>3</v>
      </c>
      <c r="B20" s="1">
        <v>37</v>
      </c>
      <c r="C20" s="1">
        <v>52</v>
      </c>
      <c r="D20" s="1">
        <v>83</v>
      </c>
      <c r="E20" s="1">
        <v>1</v>
      </c>
      <c r="F20" s="1">
        <v>1</v>
      </c>
      <c r="G20" s="1">
        <v>1.69</v>
      </c>
      <c r="H20" s="1">
        <f t="shared" si="0"/>
        <v>29</v>
      </c>
      <c r="I20" s="1">
        <v>5.8</v>
      </c>
      <c r="K20" s="1">
        <v>0</v>
      </c>
      <c r="L20" s="1">
        <v>3</v>
      </c>
      <c r="M20" s="1">
        <v>0</v>
      </c>
      <c r="N20" s="1">
        <v>1</v>
      </c>
      <c r="O20" s="1">
        <v>0</v>
      </c>
      <c r="P20" s="1">
        <v>1</v>
      </c>
      <c r="Q20" s="1">
        <v>1</v>
      </c>
      <c r="R20" s="1">
        <v>1</v>
      </c>
      <c r="S20" s="1">
        <v>1</v>
      </c>
      <c r="T20" s="1">
        <v>1</v>
      </c>
      <c r="U20" s="1">
        <v>1</v>
      </c>
      <c r="V20" s="1">
        <v>0</v>
      </c>
      <c r="W20" s="1">
        <v>165</v>
      </c>
      <c r="X20" s="1">
        <v>0</v>
      </c>
      <c r="Y20" s="1" t="s">
        <v>39</v>
      </c>
      <c r="Z20" s="1">
        <v>1</v>
      </c>
      <c r="AA20" s="1">
        <v>0</v>
      </c>
      <c r="AB20" s="1">
        <v>0</v>
      </c>
      <c r="AD20" s="1">
        <v>0</v>
      </c>
      <c r="AE20" s="1">
        <v>0</v>
      </c>
      <c r="AF20" s="1">
        <v>2</v>
      </c>
      <c r="AG20" s="1">
        <v>0</v>
      </c>
      <c r="AI20" s="1">
        <v>0</v>
      </c>
      <c r="AJ20" s="1">
        <v>0</v>
      </c>
      <c r="AK20" s="1">
        <v>1</v>
      </c>
      <c r="AL20" s="1">
        <v>0</v>
      </c>
      <c r="AM20" s="1">
        <v>0</v>
      </c>
      <c r="AN20" s="1">
        <v>2</v>
      </c>
      <c r="AO20" s="1">
        <v>1</v>
      </c>
      <c r="AP20" s="1">
        <v>1</v>
      </c>
      <c r="AQ20" s="1">
        <v>4</v>
      </c>
      <c r="AR20" s="1">
        <v>0</v>
      </c>
      <c r="AS20" s="1">
        <v>1</v>
      </c>
      <c r="AT20" s="1">
        <v>0</v>
      </c>
      <c r="AV20" s="1">
        <v>0</v>
      </c>
      <c r="AW20" s="1">
        <v>50</v>
      </c>
      <c r="AY20" s="1">
        <v>3</v>
      </c>
      <c r="BC20" s="1">
        <v>1</v>
      </c>
      <c r="BD20" s="1">
        <v>2</v>
      </c>
      <c r="BE20" s="1">
        <v>1</v>
      </c>
      <c r="BF20" s="1">
        <v>4</v>
      </c>
      <c r="BG20" s="1">
        <v>1</v>
      </c>
      <c r="BI20" s="1">
        <v>1</v>
      </c>
      <c r="BJ20" s="1">
        <v>1</v>
      </c>
      <c r="BK20" s="1">
        <v>1</v>
      </c>
      <c r="BL20" s="1">
        <v>4</v>
      </c>
      <c r="BM20" s="1" t="s">
        <v>2</v>
      </c>
      <c r="BN20" s="1">
        <v>0</v>
      </c>
      <c r="BO20" s="1">
        <v>0</v>
      </c>
      <c r="BP20" s="1">
        <v>4</v>
      </c>
      <c r="BQ20" s="1">
        <v>2</v>
      </c>
      <c r="BR20" s="1">
        <v>2</v>
      </c>
      <c r="BS20" s="1">
        <v>0</v>
      </c>
      <c r="BT20" s="1">
        <v>1</v>
      </c>
      <c r="BU20" s="1">
        <v>1</v>
      </c>
    </row>
    <row r="21" spans="1:74">
      <c r="A21" s="1" t="s">
        <v>3</v>
      </c>
      <c r="B21" s="1">
        <v>39</v>
      </c>
      <c r="C21" s="1">
        <v>57</v>
      </c>
      <c r="D21" s="1">
        <v>86</v>
      </c>
      <c r="E21" s="1">
        <v>0</v>
      </c>
      <c r="G21" s="1">
        <v>1.73</v>
      </c>
      <c r="H21" s="1">
        <f t="shared" ref="H21:H36" si="1">QUOTIENT(D21,G21*G21)</f>
        <v>28</v>
      </c>
      <c r="I21" s="1">
        <v>7.1</v>
      </c>
      <c r="J21" s="1">
        <v>0</v>
      </c>
      <c r="K21" s="1">
        <v>3</v>
      </c>
      <c r="L21" s="1">
        <v>2</v>
      </c>
      <c r="M21" s="1">
        <v>1</v>
      </c>
      <c r="N21" s="1">
        <v>0</v>
      </c>
      <c r="O21" s="1">
        <v>1</v>
      </c>
      <c r="P21" s="1">
        <v>1</v>
      </c>
      <c r="Q21" s="1">
        <v>1</v>
      </c>
      <c r="R21" s="1">
        <v>0</v>
      </c>
      <c r="S21" s="1">
        <v>1</v>
      </c>
      <c r="T21" s="1">
        <v>0</v>
      </c>
      <c r="V21" s="1">
        <v>0</v>
      </c>
      <c r="W21" s="1">
        <v>200</v>
      </c>
      <c r="X21" s="1">
        <v>0</v>
      </c>
      <c r="Y21" s="1" t="s">
        <v>40</v>
      </c>
      <c r="Z21" s="1">
        <v>3</v>
      </c>
      <c r="AA21" s="1">
        <v>0</v>
      </c>
      <c r="AB21" s="1">
        <v>0</v>
      </c>
      <c r="AC21" s="1">
        <v>5</v>
      </c>
      <c r="AD21" s="1">
        <v>1</v>
      </c>
      <c r="AE21" s="1">
        <v>1</v>
      </c>
      <c r="AF21" s="1">
        <v>2</v>
      </c>
      <c r="AH21" s="1">
        <v>0</v>
      </c>
      <c r="AJ21" s="1">
        <v>0</v>
      </c>
      <c r="AL21" s="1">
        <v>2</v>
      </c>
      <c r="AM21" s="1">
        <v>0</v>
      </c>
      <c r="AO21" s="1">
        <v>1</v>
      </c>
      <c r="AP21" s="1">
        <v>1</v>
      </c>
      <c r="AQ21" s="1">
        <v>4</v>
      </c>
      <c r="AR21" s="1">
        <v>0</v>
      </c>
      <c r="AS21" s="1">
        <v>1</v>
      </c>
      <c r="AT21" s="1">
        <v>5</v>
      </c>
      <c r="AU21" s="1">
        <v>0</v>
      </c>
      <c r="AV21" s="1">
        <v>1</v>
      </c>
      <c r="AW21" s="1" t="s">
        <v>1</v>
      </c>
      <c r="AX21" s="1">
        <v>0</v>
      </c>
      <c r="AY21" s="1">
        <v>1</v>
      </c>
      <c r="AZ21" s="1">
        <v>0</v>
      </c>
      <c r="BA21" s="1">
        <v>1</v>
      </c>
      <c r="BC21" s="1" t="s">
        <v>41</v>
      </c>
      <c r="BD21" s="1">
        <v>1</v>
      </c>
      <c r="BE21" s="1" t="s">
        <v>42</v>
      </c>
      <c r="BF21" s="1">
        <v>1</v>
      </c>
      <c r="BG21" s="1">
        <v>0</v>
      </c>
      <c r="BH21" s="1">
        <v>1</v>
      </c>
      <c r="BI21" s="1">
        <v>1</v>
      </c>
      <c r="BJ21" s="1">
        <v>1</v>
      </c>
      <c r="BK21" s="1">
        <v>1</v>
      </c>
      <c r="BL21" s="1">
        <v>1</v>
      </c>
      <c r="BM21" s="1" t="s">
        <v>2</v>
      </c>
      <c r="BN21" s="1">
        <v>1</v>
      </c>
      <c r="BO21" s="1">
        <v>1</v>
      </c>
      <c r="BP21" s="1">
        <v>3</v>
      </c>
      <c r="BQ21" s="1">
        <v>4</v>
      </c>
      <c r="BR21" s="1">
        <v>1</v>
      </c>
      <c r="BS21" s="1">
        <v>0</v>
      </c>
      <c r="BT21" s="1">
        <v>1</v>
      </c>
      <c r="BU21" s="1">
        <v>1</v>
      </c>
      <c r="BV21" s="1">
        <v>0</v>
      </c>
    </row>
    <row r="22" spans="1:74">
      <c r="A22" s="1" t="s">
        <v>0</v>
      </c>
      <c r="B22" s="1">
        <v>31</v>
      </c>
      <c r="C22" s="1">
        <v>34</v>
      </c>
      <c r="D22" s="1">
        <v>81</v>
      </c>
      <c r="E22" s="1">
        <v>0</v>
      </c>
      <c r="G22" s="1">
        <v>1.69</v>
      </c>
      <c r="H22" s="1">
        <f t="shared" si="1"/>
        <v>28</v>
      </c>
      <c r="I22" s="1">
        <v>6.7</v>
      </c>
      <c r="J22" s="1">
        <v>1</v>
      </c>
      <c r="K22" s="1">
        <v>4</v>
      </c>
      <c r="L22" s="1">
        <v>2</v>
      </c>
      <c r="M22" s="1">
        <v>1</v>
      </c>
      <c r="N22" s="1">
        <v>0</v>
      </c>
      <c r="O22" s="1">
        <v>0</v>
      </c>
      <c r="P22" s="1">
        <v>0</v>
      </c>
      <c r="Q22" s="1">
        <v>1</v>
      </c>
      <c r="R22" s="1">
        <v>1</v>
      </c>
      <c r="S22" s="1">
        <v>1</v>
      </c>
      <c r="T22" s="1">
        <v>0</v>
      </c>
      <c r="V22" s="1">
        <v>0</v>
      </c>
      <c r="W22" s="1">
        <v>100</v>
      </c>
      <c r="X22" s="1">
        <v>0</v>
      </c>
      <c r="Y22" s="1" t="s">
        <v>43</v>
      </c>
      <c r="Z22" s="1">
        <v>1</v>
      </c>
      <c r="AA22" s="1">
        <v>0</v>
      </c>
      <c r="AB22" s="1">
        <v>0</v>
      </c>
      <c r="AD22" s="1">
        <v>1</v>
      </c>
      <c r="AE22" s="1">
        <v>1</v>
      </c>
      <c r="AF22" s="1">
        <v>0</v>
      </c>
      <c r="AH22" s="1">
        <v>1</v>
      </c>
      <c r="AJ22" s="1">
        <v>1</v>
      </c>
      <c r="AL22" s="1">
        <v>0</v>
      </c>
      <c r="AM22" s="1">
        <v>0</v>
      </c>
      <c r="AN22" s="1">
        <v>0</v>
      </c>
      <c r="AO22" s="1">
        <v>1</v>
      </c>
      <c r="AP22" s="1">
        <v>2</v>
      </c>
      <c r="AQ22" s="1">
        <v>3</v>
      </c>
      <c r="AR22" s="1">
        <v>1</v>
      </c>
      <c r="AS22" s="1">
        <v>1</v>
      </c>
      <c r="AT22" s="1">
        <v>1</v>
      </c>
      <c r="AU22" s="1">
        <v>1</v>
      </c>
      <c r="AV22" s="1">
        <v>0</v>
      </c>
      <c r="AW22" s="1">
        <v>50</v>
      </c>
      <c r="AX22" s="1">
        <v>0</v>
      </c>
      <c r="AY22" s="1">
        <v>5</v>
      </c>
      <c r="AZ22" s="1">
        <v>2</v>
      </c>
      <c r="BA22" s="1">
        <v>1</v>
      </c>
      <c r="BC22" s="1" t="s">
        <v>44</v>
      </c>
      <c r="BD22" s="1">
        <v>2</v>
      </c>
      <c r="BE22" s="1">
        <v>4.2</v>
      </c>
      <c r="BF22" s="1">
        <v>2</v>
      </c>
      <c r="BG22" s="1">
        <v>1</v>
      </c>
      <c r="BI22" s="1">
        <v>2</v>
      </c>
      <c r="BJ22" s="1">
        <v>0</v>
      </c>
      <c r="BK22" s="1">
        <v>0</v>
      </c>
      <c r="BL22" s="1">
        <v>4</v>
      </c>
      <c r="BM22" s="1" t="s">
        <v>45</v>
      </c>
      <c r="BN22" s="1">
        <v>2</v>
      </c>
      <c r="BO22" s="1">
        <v>0</v>
      </c>
      <c r="BP22" s="1">
        <v>3</v>
      </c>
      <c r="BQ22" s="1">
        <v>4</v>
      </c>
      <c r="BR22" s="1">
        <v>2</v>
      </c>
      <c r="BS22" s="1">
        <v>0</v>
      </c>
      <c r="BT22" s="1">
        <v>1</v>
      </c>
      <c r="BU22" s="1">
        <v>1</v>
      </c>
      <c r="BV22" s="1">
        <v>0</v>
      </c>
    </row>
    <row r="23" spans="1:74">
      <c r="A23" s="1" t="s">
        <v>0</v>
      </c>
      <c r="B23" s="1">
        <v>37</v>
      </c>
      <c r="C23" s="1">
        <v>59</v>
      </c>
      <c r="D23" s="1">
        <v>66</v>
      </c>
      <c r="E23" s="1">
        <v>1</v>
      </c>
      <c r="F23" s="1">
        <v>0</v>
      </c>
      <c r="G23" s="1">
        <v>1.58</v>
      </c>
      <c r="H23" s="1">
        <f t="shared" si="1"/>
        <v>26</v>
      </c>
      <c r="I23" s="1">
        <v>7.6</v>
      </c>
      <c r="J23" s="1">
        <v>0</v>
      </c>
      <c r="K23" s="1">
        <v>4</v>
      </c>
      <c r="L23" s="1">
        <v>2</v>
      </c>
      <c r="M23" s="1">
        <v>1</v>
      </c>
      <c r="N23" s="1">
        <v>0</v>
      </c>
      <c r="O23" s="1">
        <v>1</v>
      </c>
      <c r="P23" s="1">
        <v>1</v>
      </c>
      <c r="Q23" s="1">
        <v>1</v>
      </c>
      <c r="R23" s="1">
        <v>1</v>
      </c>
      <c r="S23" s="1">
        <v>1</v>
      </c>
      <c r="T23" s="1">
        <v>1</v>
      </c>
      <c r="U23" s="1">
        <v>0</v>
      </c>
      <c r="V23" s="1">
        <v>0</v>
      </c>
      <c r="W23" s="1">
        <v>150</v>
      </c>
      <c r="X23" s="1">
        <v>0</v>
      </c>
      <c r="Y23" s="1" t="s">
        <v>46</v>
      </c>
      <c r="Z23" s="1">
        <v>1</v>
      </c>
      <c r="AA23" s="1">
        <v>0</v>
      </c>
      <c r="AB23" s="1">
        <v>0</v>
      </c>
      <c r="AC23" s="1">
        <v>2</v>
      </c>
      <c r="AD23" s="1">
        <v>0</v>
      </c>
      <c r="AE23" s="1">
        <v>1</v>
      </c>
      <c r="AF23" s="1">
        <v>2</v>
      </c>
      <c r="AG23" s="1">
        <v>1</v>
      </c>
      <c r="AH23" s="1">
        <v>5</v>
      </c>
      <c r="AI23" s="1">
        <v>0</v>
      </c>
      <c r="AJ23" s="1">
        <v>0</v>
      </c>
      <c r="AK23" s="1">
        <v>1</v>
      </c>
      <c r="AL23" s="1">
        <v>0</v>
      </c>
      <c r="AM23" s="1">
        <v>0</v>
      </c>
      <c r="AN23" s="1">
        <v>0</v>
      </c>
      <c r="AO23" s="1">
        <v>1</v>
      </c>
      <c r="AP23" s="1">
        <v>1</v>
      </c>
      <c r="AQ23" s="1">
        <v>4</v>
      </c>
      <c r="AR23" s="1">
        <v>0</v>
      </c>
      <c r="AS23" s="1">
        <v>1</v>
      </c>
      <c r="AT23" s="1">
        <v>0</v>
      </c>
      <c r="AV23" s="1">
        <v>0</v>
      </c>
      <c r="AW23" s="1">
        <v>50</v>
      </c>
      <c r="AX23" s="1">
        <v>1</v>
      </c>
      <c r="AY23" s="1">
        <v>3</v>
      </c>
      <c r="AZ23" s="1">
        <v>0</v>
      </c>
      <c r="BA23" s="1">
        <v>0</v>
      </c>
      <c r="BB23" s="1">
        <v>0</v>
      </c>
      <c r="BC23" s="1">
        <v>1</v>
      </c>
      <c r="BD23" s="1">
        <v>2</v>
      </c>
      <c r="BE23" s="1" t="s">
        <v>47</v>
      </c>
      <c r="BF23" s="1">
        <v>1</v>
      </c>
      <c r="BG23" s="1">
        <v>1</v>
      </c>
      <c r="BI23" s="1">
        <v>1</v>
      </c>
      <c r="BJ23" s="1">
        <v>2</v>
      </c>
      <c r="BK23" s="1">
        <v>1</v>
      </c>
      <c r="BL23" s="1">
        <v>2</v>
      </c>
      <c r="BM23" s="1" t="s">
        <v>2</v>
      </c>
      <c r="BN23" s="1">
        <v>1</v>
      </c>
      <c r="BO23" s="1">
        <v>1</v>
      </c>
      <c r="BP23" s="1">
        <v>4</v>
      </c>
      <c r="BQ23" s="1">
        <v>4</v>
      </c>
      <c r="BR23" s="1">
        <v>2</v>
      </c>
      <c r="BS23" s="1">
        <v>0</v>
      </c>
      <c r="BT23" s="1">
        <v>1</v>
      </c>
      <c r="BU23" s="1">
        <v>1</v>
      </c>
      <c r="BV23" s="1">
        <v>1</v>
      </c>
    </row>
    <row r="24" spans="1:74">
      <c r="A24" s="1" t="s">
        <v>0</v>
      </c>
      <c r="B24" s="1">
        <v>12</v>
      </c>
      <c r="C24" s="1">
        <v>54</v>
      </c>
      <c r="D24" s="1">
        <v>62</v>
      </c>
      <c r="E24" s="1">
        <v>0</v>
      </c>
      <c r="G24" s="1">
        <v>1.64</v>
      </c>
      <c r="H24" s="1">
        <f t="shared" si="1"/>
        <v>23</v>
      </c>
      <c r="I24" s="1">
        <v>8</v>
      </c>
      <c r="J24" s="1">
        <v>0</v>
      </c>
      <c r="K24" s="1">
        <v>3</v>
      </c>
      <c r="L24" s="1">
        <v>4</v>
      </c>
      <c r="M24" s="1">
        <v>0</v>
      </c>
      <c r="N24" s="1">
        <v>0</v>
      </c>
      <c r="O24" s="1">
        <v>1</v>
      </c>
      <c r="P24" s="1">
        <v>1</v>
      </c>
      <c r="Q24" s="1">
        <v>1</v>
      </c>
      <c r="R24" s="1">
        <v>1</v>
      </c>
      <c r="S24" s="1">
        <v>1</v>
      </c>
      <c r="T24" s="1">
        <v>1</v>
      </c>
      <c r="U24" s="1">
        <v>0</v>
      </c>
      <c r="V24" s="1">
        <v>0</v>
      </c>
      <c r="W24" s="1">
        <v>450</v>
      </c>
      <c r="X24" s="1">
        <v>0</v>
      </c>
      <c r="Y24" s="1" t="s">
        <v>48</v>
      </c>
      <c r="Z24" s="1">
        <v>3</v>
      </c>
      <c r="AA24" s="1">
        <v>0</v>
      </c>
      <c r="AB24" s="1">
        <v>0</v>
      </c>
      <c r="AC24" s="1">
        <v>5</v>
      </c>
      <c r="AD24" s="1">
        <v>1</v>
      </c>
      <c r="AF24" s="1">
        <v>2</v>
      </c>
      <c r="AG24" s="1">
        <v>0</v>
      </c>
      <c r="AH24" s="1">
        <v>0</v>
      </c>
      <c r="AI24" s="1">
        <v>0</v>
      </c>
      <c r="AJ24" s="1">
        <v>2</v>
      </c>
      <c r="AK24" s="1">
        <v>1</v>
      </c>
      <c r="AL24" s="1">
        <v>0</v>
      </c>
      <c r="AM24" s="1">
        <v>0</v>
      </c>
      <c r="AO24" s="1">
        <v>1</v>
      </c>
      <c r="AP24" s="1">
        <v>2</v>
      </c>
      <c r="AQ24" s="1">
        <v>3</v>
      </c>
      <c r="AR24" s="1">
        <v>0</v>
      </c>
      <c r="AS24" s="1">
        <v>1</v>
      </c>
      <c r="AT24" s="1">
        <v>0</v>
      </c>
      <c r="AV24" s="1">
        <v>1</v>
      </c>
      <c r="AW24" s="1" t="s">
        <v>1</v>
      </c>
      <c r="AX24" s="1">
        <v>2</v>
      </c>
      <c r="AZ24" s="1">
        <v>0</v>
      </c>
      <c r="BA24" s="1">
        <v>1</v>
      </c>
      <c r="BB24" s="1">
        <v>0</v>
      </c>
      <c r="BC24" s="1">
        <v>1</v>
      </c>
      <c r="BD24" s="1">
        <v>2</v>
      </c>
      <c r="BE24" s="1" t="s">
        <v>49</v>
      </c>
      <c r="BF24" s="1">
        <v>1</v>
      </c>
      <c r="BG24" s="1">
        <v>1</v>
      </c>
      <c r="BI24" s="1">
        <v>1</v>
      </c>
      <c r="BJ24" s="1">
        <v>1</v>
      </c>
      <c r="BK24" s="1">
        <v>3</v>
      </c>
      <c r="BL24" s="1">
        <v>3</v>
      </c>
      <c r="BM24" s="1" t="s">
        <v>50</v>
      </c>
      <c r="BN24" s="1">
        <v>2</v>
      </c>
      <c r="BO24" s="1">
        <v>1</v>
      </c>
      <c r="BP24" s="1">
        <v>2</v>
      </c>
      <c r="BQ24" s="1">
        <v>4</v>
      </c>
      <c r="BR24" s="1">
        <v>1</v>
      </c>
      <c r="BS24" s="1">
        <v>0</v>
      </c>
      <c r="BT24" s="1">
        <v>1</v>
      </c>
      <c r="BU24" s="1">
        <v>1</v>
      </c>
      <c r="BV24" s="1">
        <v>0</v>
      </c>
    </row>
    <row r="25" spans="1:74">
      <c r="A25" s="1" t="s">
        <v>0</v>
      </c>
      <c r="B25" s="1">
        <v>20</v>
      </c>
      <c r="C25" s="1">
        <v>51</v>
      </c>
      <c r="D25" s="1">
        <v>55</v>
      </c>
      <c r="E25" s="1">
        <v>1</v>
      </c>
      <c r="F25" s="1">
        <v>1</v>
      </c>
      <c r="G25" s="1">
        <v>1.59</v>
      </c>
      <c r="H25" s="1">
        <f t="shared" si="1"/>
        <v>21</v>
      </c>
      <c r="I25" s="1">
        <v>7.6</v>
      </c>
      <c r="J25" s="1">
        <v>0</v>
      </c>
      <c r="K25" s="1">
        <v>1</v>
      </c>
      <c r="L25" s="1">
        <v>3</v>
      </c>
      <c r="M25" s="1">
        <v>1</v>
      </c>
      <c r="N25" s="1">
        <v>1</v>
      </c>
      <c r="O25" s="1">
        <v>1</v>
      </c>
      <c r="P25" s="1">
        <v>1</v>
      </c>
      <c r="Q25" s="1">
        <v>1</v>
      </c>
      <c r="R25" s="1">
        <v>1</v>
      </c>
      <c r="S25" s="1">
        <v>1</v>
      </c>
      <c r="T25" s="1">
        <v>0</v>
      </c>
      <c r="V25" s="1">
        <v>1</v>
      </c>
      <c r="X25" s="1">
        <v>1</v>
      </c>
      <c r="Z25" s="1">
        <v>3</v>
      </c>
      <c r="AA25" s="1">
        <v>0</v>
      </c>
      <c r="AB25" s="1">
        <v>0</v>
      </c>
      <c r="AC25" s="1">
        <v>5</v>
      </c>
      <c r="AD25" s="1">
        <v>1</v>
      </c>
      <c r="AE25" s="1">
        <v>1</v>
      </c>
      <c r="AF25" s="1">
        <v>1</v>
      </c>
      <c r="AH25" s="1">
        <v>1</v>
      </c>
      <c r="AJ25" s="1">
        <v>0</v>
      </c>
      <c r="AL25" s="1">
        <v>0</v>
      </c>
      <c r="AM25" s="1">
        <v>0</v>
      </c>
      <c r="AN25" s="1">
        <v>1</v>
      </c>
      <c r="AO25" s="1">
        <v>1</v>
      </c>
      <c r="AP25" s="1">
        <v>2</v>
      </c>
      <c r="AQ25" s="1">
        <v>1</v>
      </c>
      <c r="AR25" s="1">
        <v>0</v>
      </c>
      <c r="AS25" s="1">
        <v>1</v>
      </c>
      <c r="AT25" s="1">
        <v>0</v>
      </c>
      <c r="AV25" s="1">
        <v>1</v>
      </c>
      <c r="AW25" s="1" t="s">
        <v>1</v>
      </c>
      <c r="AX25" s="1">
        <v>2</v>
      </c>
      <c r="AY25" s="1">
        <v>3</v>
      </c>
      <c r="AZ25" s="1">
        <v>1</v>
      </c>
      <c r="BA25" s="1">
        <v>0</v>
      </c>
      <c r="BB25" s="1">
        <v>1</v>
      </c>
      <c r="BC25" s="1" t="s">
        <v>35</v>
      </c>
      <c r="BD25" s="1">
        <v>1</v>
      </c>
      <c r="BE25" s="1">
        <v>4.2</v>
      </c>
      <c r="BF25" s="1">
        <v>1</v>
      </c>
      <c r="BG25" s="1">
        <v>1</v>
      </c>
      <c r="BI25" s="1">
        <v>2</v>
      </c>
      <c r="BJ25" s="1">
        <v>3</v>
      </c>
      <c r="BK25" s="1">
        <v>1</v>
      </c>
      <c r="BL25" s="1">
        <v>3</v>
      </c>
      <c r="BM25" s="1" t="s">
        <v>2</v>
      </c>
      <c r="BN25" s="1">
        <v>2</v>
      </c>
      <c r="BO25" s="1">
        <v>0</v>
      </c>
      <c r="BP25" s="1">
        <v>1</v>
      </c>
      <c r="BQ25" s="1">
        <v>4</v>
      </c>
      <c r="BR25" s="1">
        <v>1</v>
      </c>
      <c r="BS25" s="1">
        <v>0</v>
      </c>
      <c r="BT25" s="1">
        <v>1</v>
      </c>
      <c r="BU25" s="1">
        <v>1</v>
      </c>
      <c r="BV25" s="1">
        <v>0</v>
      </c>
    </row>
    <row r="26" spans="1:74">
      <c r="A26" s="1" t="s">
        <v>3</v>
      </c>
      <c r="B26" s="1">
        <v>24</v>
      </c>
      <c r="C26" s="1">
        <v>44</v>
      </c>
      <c r="D26" s="1">
        <v>84</v>
      </c>
      <c r="E26" s="1">
        <v>1</v>
      </c>
      <c r="F26" s="1">
        <v>0</v>
      </c>
      <c r="G26" s="1">
        <v>1.78</v>
      </c>
      <c r="H26" s="1">
        <f t="shared" si="1"/>
        <v>26</v>
      </c>
      <c r="I26" s="1">
        <v>7.2</v>
      </c>
      <c r="J26" s="1">
        <v>0</v>
      </c>
      <c r="K26" s="1">
        <v>2</v>
      </c>
      <c r="L26" s="1">
        <v>3</v>
      </c>
      <c r="M26" s="1">
        <v>1</v>
      </c>
      <c r="N26" s="1">
        <v>1</v>
      </c>
      <c r="O26" s="1">
        <v>1</v>
      </c>
      <c r="P26" s="1">
        <v>1</v>
      </c>
      <c r="Q26" s="1">
        <v>1</v>
      </c>
      <c r="R26" s="1">
        <v>1</v>
      </c>
      <c r="S26" s="1">
        <v>1</v>
      </c>
      <c r="T26" s="1">
        <v>0</v>
      </c>
      <c r="V26" s="1">
        <v>1</v>
      </c>
      <c r="X26" s="1">
        <v>1</v>
      </c>
      <c r="Z26" s="1">
        <v>3</v>
      </c>
      <c r="AA26" s="1">
        <v>0</v>
      </c>
      <c r="AB26" s="1">
        <v>0</v>
      </c>
      <c r="AC26" s="1">
        <v>5</v>
      </c>
      <c r="AD26" s="1">
        <v>0</v>
      </c>
      <c r="AE26" s="1">
        <v>0</v>
      </c>
      <c r="AF26" s="1">
        <v>1</v>
      </c>
      <c r="AG26" s="1">
        <v>0</v>
      </c>
      <c r="AH26" s="1">
        <v>1</v>
      </c>
      <c r="AI26" s="1">
        <v>0</v>
      </c>
      <c r="AJ26" s="1">
        <v>5</v>
      </c>
      <c r="AK26" s="1">
        <v>1</v>
      </c>
      <c r="AL26" s="1">
        <v>0</v>
      </c>
      <c r="AM26" s="1">
        <v>1</v>
      </c>
      <c r="AN26" s="1">
        <v>1</v>
      </c>
      <c r="AO26" s="1">
        <v>1</v>
      </c>
      <c r="AP26" s="1">
        <v>2</v>
      </c>
      <c r="AQ26" s="1">
        <v>3</v>
      </c>
      <c r="AR26" s="1">
        <v>1</v>
      </c>
      <c r="AS26" s="1">
        <v>0</v>
      </c>
      <c r="AT26" s="1">
        <v>0</v>
      </c>
      <c r="AV26" s="1">
        <v>1</v>
      </c>
      <c r="AW26" s="1">
        <v>50</v>
      </c>
      <c r="AX26" s="1">
        <v>4</v>
      </c>
      <c r="AY26" s="1">
        <v>2</v>
      </c>
      <c r="AZ26" s="1">
        <v>1</v>
      </c>
      <c r="BA26" s="1">
        <v>1</v>
      </c>
      <c r="BB26" s="1">
        <v>1</v>
      </c>
      <c r="BC26" s="1">
        <v>1</v>
      </c>
      <c r="BD26" s="1">
        <v>1</v>
      </c>
      <c r="BE26" s="1" t="s">
        <v>51</v>
      </c>
      <c r="BF26" s="1">
        <v>1</v>
      </c>
      <c r="BG26" s="1">
        <v>0</v>
      </c>
      <c r="BH26" s="1">
        <v>4</v>
      </c>
      <c r="BI26" s="1">
        <v>4</v>
      </c>
      <c r="BJ26" s="1">
        <v>1</v>
      </c>
      <c r="BK26" s="1">
        <v>2</v>
      </c>
      <c r="BL26" s="1">
        <v>4</v>
      </c>
      <c r="BM26" s="1" t="s">
        <v>52</v>
      </c>
      <c r="BN26" s="1">
        <v>2</v>
      </c>
      <c r="BO26" s="1">
        <v>2</v>
      </c>
      <c r="BP26" s="1">
        <v>2</v>
      </c>
      <c r="BQ26" s="1">
        <v>4</v>
      </c>
      <c r="BR26" s="1">
        <v>1</v>
      </c>
      <c r="BS26" s="1">
        <v>0</v>
      </c>
      <c r="BT26" s="1">
        <v>1</v>
      </c>
      <c r="BU26" s="1">
        <v>2</v>
      </c>
      <c r="BV26" s="1">
        <v>1</v>
      </c>
    </row>
    <row r="27" spans="1:74">
      <c r="A27" s="1" t="s">
        <v>0</v>
      </c>
      <c r="B27" s="1">
        <v>48</v>
      </c>
      <c r="C27" s="1">
        <v>53</v>
      </c>
      <c r="D27" s="1">
        <v>50</v>
      </c>
      <c r="E27" s="1">
        <v>0</v>
      </c>
      <c r="G27" s="1">
        <v>1.5</v>
      </c>
      <c r="H27" s="1">
        <f t="shared" si="1"/>
        <v>22</v>
      </c>
      <c r="I27" s="1">
        <v>6.8</v>
      </c>
      <c r="J27" s="1">
        <v>0</v>
      </c>
      <c r="K27" s="1">
        <v>3</v>
      </c>
      <c r="L27" s="1">
        <v>3</v>
      </c>
      <c r="M27" s="1">
        <v>1</v>
      </c>
      <c r="N27" s="1">
        <v>1</v>
      </c>
      <c r="O27" s="1">
        <v>0</v>
      </c>
      <c r="P27" s="1">
        <v>1</v>
      </c>
      <c r="Q27" s="1">
        <v>1</v>
      </c>
      <c r="R27" s="1">
        <v>1</v>
      </c>
      <c r="S27" s="1">
        <v>1</v>
      </c>
      <c r="T27" s="1">
        <v>0</v>
      </c>
      <c r="V27" s="1">
        <v>0</v>
      </c>
      <c r="W27" s="1">
        <v>180</v>
      </c>
      <c r="X27" s="1">
        <v>0</v>
      </c>
      <c r="Y27" s="1" t="s">
        <v>53</v>
      </c>
      <c r="Z27" s="1">
        <v>2</v>
      </c>
      <c r="AA27" s="1">
        <v>0</v>
      </c>
      <c r="AB27" s="1">
        <v>0</v>
      </c>
      <c r="AC27" s="1">
        <v>5</v>
      </c>
      <c r="AD27" s="1">
        <v>0</v>
      </c>
      <c r="AE27" s="1">
        <v>0</v>
      </c>
      <c r="AF27" s="1">
        <v>2</v>
      </c>
      <c r="AG27" s="1">
        <v>0</v>
      </c>
      <c r="AH27" s="1">
        <v>2</v>
      </c>
      <c r="AI27" s="1">
        <v>0</v>
      </c>
      <c r="AJ27" s="1">
        <v>0</v>
      </c>
      <c r="AK27" s="1">
        <v>1</v>
      </c>
      <c r="AL27" s="1">
        <v>0</v>
      </c>
      <c r="AM27" s="1">
        <v>0</v>
      </c>
      <c r="AN27" s="1">
        <v>0</v>
      </c>
      <c r="AO27" s="1">
        <v>1</v>
      </c>
      <c r="AP27" s="1">
        <v>1</v>
      </c>
      <c r="AQ27" s="1">
        <v>4</v>
      </c>
      <c r="AR27" s="1">
        <v>0</v>
      </c>
      <c r="AS27" s="1">
        <v>1</v>
      </c>
      <c r="AT27" s="1">
        <v>0</v>
      </c>
      <c r="AV27" s="1">
        <v>0</v>
      </c>
      <c r="AX27" s="1">
        <v>2</v>
      </c>
      <c r="AY27" s="1">
        <v>0</v>
      </c>
      <c r="AZ27" s="1">
        <v>1</v>
      </c>
      <c r="BA27" s="1">
        <v>0</v>
      </c>
      <c r="BB27" s="1">
        <v>1</v>
      </c>
      <c r="BC27" s="1">
        <v>1</v>
      </c>
      <c r="BD27" s="1">
        <v>2</v>
      </c>
      <c r="BE27" s="1">
        <v>4.0999999999999996</v>
      </c>
      <c r="BF27" s="1">
        <v>1</v>
      </c>
      <c r="BG27" s="1">
        <v>1</v>
      </c>
      <c r="BI27" s="1">
        <v>1</v>
      </c>
      <c r="BJ27" s="1">
        <v>0</v>
      </c>
      <c r="BK27" s="1">
        <v>1</v>
      </c>
      <c r="BL27" s="1">
        <v>4</v>
      </c>
      <c r="BM27" s="1" t="s">
        <v>2</v>
      </c>
      <c r="BN27" s="1">
        <v>1</v>
      </c>
      <c r="BO27" s="1">
        <v>1</v>
      </c>
      <c r="BP27" s="1">
        <v>4</v>
      </c>
      <c r="BQ27" s="1">
        <v>4</v>
      </c>
      <c r="BR27" s="1">
        <v>2</v>
      </c>
      <c r="BS27" s="1">
        <v>0</v>
      </c>
      <c r="BT27" s="1">
        <v>1</v>
      </c>
      <c r="BU27" s="1">
        <v>1</v>
      </c>
      <c r="BV27" s="1">
        <v>1</v>
      </c>
    </row>
    <row r="28" spans="1:74">
      <c r="A28" s="1" t="s">
        <v>0</v>
      </c>
      <c r="B28" s="1">
        <v>25</v>
      </c>
      <c r="C28" s="1">
        <v>43</v>
      </c>
      <c r="D28" s="1">
        <v>82</v>
      </c>
      <c r="E28" s="1">
        <v>0</v>
      </c>
      <c r="G28" s="1">
        <v>1.58</v>
      </c>
      <c r="H28" s="1">
        <f t="shared" si="1"/>
        <v>32</v>
      </c>
      <c r="I28" s="1">
        <v>8</v>
      </c>
      <c r="J28" s="1">
        <v>0</v>
      </c>
      <c r="K28" s="1">
        <v>1</v>
      </c>
      <c r="L28" s="1">
        <v>4</v>
      </c>
      <c r="M28" s="1">
        <v>1</v>
      </c>
      <c r="N28" s="1">
        <v>0</v>
      </c>
      <c r="O28" s="1">
        <v>0</v>
      </c>
      <c r="P28" s="1">
        <v>0</v>
      </c>
      <c r="Q28" s="1">
        <v>0</v>
      </c>
      <c r="R28" s="1">
        <v>1</v>
      </c>
      <c r="S28" s="1">
        <v>1</v>
      </c>
      <c r="T28" s="1">
        <v>0</v>
      </c>
      <c r="V28" s="1">
        <v>1</v>
      </c>
      <c r="X28" s="1">
        <v>1</v>
      </c>
      <c r="Z28" s="1">
        <v>2</v>
      </c>
      <c r="AA28" s="1">
        <v>0</v>
      </c>
      <c r="AB28" s="1">
        <v>1</v>
      </c>
      <c r="AC28" s="1">
        <v>4</v>
      </c>
      <c r="AD28" s="1">
        <v>1</v>
      </c>
      <c r="AF28" s="1">
        <v>2</v>
      </c>
      <c r="AH28" s="1">
        <v>2</v>
      </c>
      <c r="AJ28" s="1">
        <v>0</v>
      </c>
      <c r="AL28" s="1">
        <v>0</v>
      </c>
      <c r="AM28" s="1">
        <v>4</v>
      </c>
      <c r="AN28" s="1">
        <v>0</v>
      </c>
      <c r="AO28" s="1">
        <v>2</v>
      </c>
      <c r="AP28" s="1">
        <v>3</v>
      </c>
      <c r="AQ28" s="1">
        <v>3</v>
      </c>
      <c r="AR28" s="1">
        <v>1</v>
      </c>
      <c r="AS28" s="1">
        <v>1</v>
      </c>
      <c r="AT28" s="1">
        <v>1</v>
      </c>
      <c r="AU28" s="1">
        <v>1</v>
      </c>
      <c r="AV28" s="1">
        <v>0</v>
      </c>
      <c r="AW28" s="1" t="s">
        <v>54</v>
      </c>
      <c r="AX28" s="1">
        <v>0</v>
      </c>
      <c r="AY28" s="1">
        <v>4</v>
      </c>
      <c r="AZ28" s="1">
        <v>2</v>
      </c>
      <c r="BB28" s="1">
        <v>0</v>
      </c>
      <c r="BC28" s="1" t="s">
        <v>12</v>
      </c>
      <c r="BD28" s="1">
        <v>2</v>
      </c>
      <c r="BE28" s="1" t="s">
        <v>55</v>
      </c>
      <c r="BF28" s="1">
        <v>1</v>
      </c>
      <c r="BG28" s="1">
        <v>1</v>
      </c>
      <c r="BI28" s="1">
        <v>1</v>
      </c>
      <c r="BJ28" s="1">
        <v>5</v>
      </c>
      <c r="BK28" s="1">
        <v>4</v>
      </c>
      <c r="BL28" s="1">
        <v>4</v>
      </c>
      <c r="BM28" s="1" t="s">
        <v>56</v>
      </c>
      <c r="BN28" s="1">
        <v>1</v>
      </c>
      <c r="BO28" s="1">
        <v>0</v>
      </c>
      <c r="BP28" s="1">
        <v>3</v>
      </c>
      <c r="BQ28" s="1">
        <v>4</v>
      </c>
      <c r="BR28" s="1">
        <v>4</v>
      </c>
      <c r="BS28" s="1">
        <v>0</v>
      </c>
      <c r="BT28" s="1">
        <v>4</v>
      </c>
      <c r="BU28" s="1">
        <v>3</v>
      </c>
      <c r="BV28" s="1">
        <v>0</v>
      </c>
    </row>
    <row r="29" spans="1:74">
      <c r="A29" s="1" t="s">
        <v>0</v>
      </c>
      <c r="B29" s="1">
        <v>23</v>
      </c>
      <c r="C29" s="1">
        <v>28</v>
      </c>
      <c r="D29" s="1">
        <v>64</v>
      </c>
      <c r="E29" s="1">
        <v>0</v>
      </c>
      <c r="G29" s="1">
        <v>1.64</v>
      </c>
      <c r="H29" s="1">
        <f t="shared" si="1"/>
        <v>23</v>
      </c>
      <c r="I29" s="1">
        <v>8</v>
      </c>
      <c r="J29" s="1">
        <v>5</v>
      </c>
      <c r="K29" s="1">
        <v>2</v>
      </c>
      <c r="L29" s="1">
        <v>3</v>
      </c>
      <c r="M29" s="1">
        <v>1</v>
      </c>
      <c r="N29" s="1">
        <v>0</v>
      </c>
      <c r="O29" s="1">
        <v>0</v>
      </c>
      <c r="P29" s="1">
        <v>1</v>
      </c>
      <c r="Q29" s="1">
        <v>1</v>
      </c>
      <c r="R29" s="1">
        <v>1</v>
      </c>
      <c r="S29" s="1">
        <v>1</v>
      </c>
      <c r="T29" s="1">
        <v>1</v>
      </c>
      <c r="U29" s="1">
        <v>1</v>
      </c>
      <c r="V29" s="1">
        <v>0</v>
      </c>
      <c r="W29" s="1">
        <v>180</v>
      </c>
      <c r="X29" s="1">
        <v>0</v>
      </c>
      <c r="Z29" s="1">
        <v>1</v>
      </c>
      <c r="AA29" s="1">
        <v>0</v>
      </c>
      <c r="AB29" s="1">
        <v>0</v>
      </c>
      <c r="AC29" s="1">
        <v>5</v>
      </c>
      <c r="AD29" s="1">
        <v>1</v>
      </c>
      <c r="AE29" s="1">
        <v>1</v>
      </c>
      <c r="AF29" s="1">
        <v>3</v>
      </c>
      <c r="AH29" s="1">
        <v>2</v>
      </c>
      <c r="AJ29" s="1">
        <v>0</v>
      </c>
      <c r="AL29" s="1">
        <v>0</v>
      </c>
      <c r="AM29" s="1">
        <v>0</v>
      </c>
      <c r="AN29" s="1">
        <v>0</v>
      </c>
      <c r="AO29" s="1">
        <v>1</v>
      </c>
      <c r="AP29" s="1">
        <v>1</v>
      </c>
      <c r="AQ29" s="1">
        <v>2</v>
      </c>
      <c r="AR29" s="1">
        <v>0</v>
      </c>
      <c r="AS29" s="1">
        <v>1</v>
      </c>
      <c r="AT29" s="1">
        <v>0</v>
      </c>
      <c r="AV29" s="1">
        <v>0</v>
      </c>
      <c r="AW29" s="1">
        <v>50</v>
      </c>
      <c r="AX29" s="1">
        <v>2</v>
      </c>
      <c r="AY29" s="1">
        <v>0</v>
      </c>
      <c r="AZ29" s="1">
        <v>2</v>
      </c>
      <c r="BA29" s="1">
        <v>0</v>
      </c>
      <c r="BC29" s="1">
        <v>1</v>
      </c>
      <c r="BD29" s="1">
        <v>1</v>
      </c>
      <c r="BE29" s="1">
        <v>4.2</v>
      </c>
      <c r="BF29" s="1">
        <v>1</v>
      </c>
      <c r="BG29" s="1">
        <v>1</v>
      </c>
      <c r="BI29" s="1">
        <v>2</v>
      </c>
      <c r="BJ29" s="1">
        <v>2</v>
      </c>
      <c r="BK29" s="1">
        <v>1</v>
      </c>
      <c r="BL29" s="1">
        <v>4</v>
      </c>
      <c r="BM29" s="1" t="s">
        <v>2</v>
      </c>
      <c r="BN29" s="1">
        <v>2</v>
      </c>
      <c r="BO29" s="1">
        <v>3</v>
      </c>
      <c r="BP29" s="1">
        <v>4</v>
      </c>
      <c r="BQ29" s="1">
        <v>1</v>
      </c>
      <c r="BR29" s="1">
        <v>1</v>
      </c>
      <c r="BS29" s="1">
        <v>0</v>
      </c>
      <c r="BT29" s="1">
        <v>1</v>
      </c>
      <c r="BU29" s="1">
        <v>1</v>
      </c>
      <c r="BV29" s="1">
        <v>0</v>
      </c>
    </row>
    <row r="30" spans="1:74">
      <c r="A30" s="1" t="s">
        <v>0</v>
      </c>
      <c r="B30" s="1">
        <v>7</v>
      </c>
      <c r="C30" s="1">
        <v>29</v>
      </c>
      <c r="D30" s="1">
        <v>73</v>
      </c>
      <c r="E30" s="1">
        <v>0</v>
      </c>
      <c r="G30" s="1">
        <v>1.61</v>
      </c>
      <c r="H30" s="1">
        <f t="shared" si="1"/>
        <v>28</v>
      </c>
      <c r="I30" s="1">
        <v>8.6999999999999993</v>
      </c>
      <c r="J30" s="1">
        <v>0</v>
      </c>
      <c r="K30" s="1">
        <v>0</v>
      </c>
      <c r="L30" s="1">
        <v>4</v>
      </c>
      <c r="M30" s="1">
        <v>1</v>
      </c>
      <c r="N30" s="1">
        <v>1</v>
      </c>
      <c r="O30" s="1">
        <v>1</v>
      </c>
      <c r="P30" s="1">
        <v>1</v>
      </c>
      <c r="Q30" s="1">
        <v>1</v>
      </c>
      <c r="R30" s="1">
        <v>1</v>
      </c>
      <c r="S30" s="1">
        <v>1</v>
      </c>
      <c r="T30" s="1">
        <v>1</v>
      </c>
      <c r="U30" s="1">
        <v>0</v>
      </c>
      <c r="V30" s="1">
        <v>1</v>
      </c>
      <c r="X30" s="1">
        <v>1</v>
      </c>
      <c r="Z30" s="1">
        <v>4</v>
      </c>
      <c r="AA30" s="1">
        <v>0</v>
      </c>
      <c r="AB30" s="1">
        <v>0</v>
      </c>
      <c r="AC30" s="1">
        <v>5</v>
      </c>
      <c r="AD30" s="1">
        <v>1</v>
      </c>
      <c r="AE30" s="1">
        <v>1</v>
      </c>
      <c r="AF30" s="1">
        <v>0</v>
      </c>
      <c r="AH30" s="1">
        <v>1</v>
      </c>
      <c r="AJ30" s="1">
        <v>1</v>
      </c>
      <c r="AL30" s="1">
        <v>0</v>
      </c>
      <c r="AM30" s="1">
        <v>1</v>
      </c>
      <c r="AN30" s="1">
        <v>0</v>
      </c>
      <c r="AO30" s="1">
        <v>1</v>
      </c>
      <c r="AP30" s="1">
        <v>2</v>
      </c>
      <c r="AQ30" s="1">
        <v>2</v>
      </c>
      <c r="AR30" s="1">
        <v>0</v>
      </c>
      <c r="AS30" s="1">
        <v>1</v>
      </c>
      <c r="AT30" s="1">
        <v>0</v>
      </c>
      <c r="AV30" s="1">
        <v>1</v>
      </c>
      <c r="AW30" s="1" t="s">
        <v>1</v>
      </c>
      <c r="AX30" s="1">
        <v>0</v>
      </c>
      <c r="AY30" s="1">
        <v>0</v>
      </c>
      <c r="AZ30" s="1">
        <v>3</v>
      </c>
      <c r="BA30" s="1">
        <v>1</v>
      </c>
      <c r="BB30" s="1">
        <v>0</v>
      </c>
      <c r="BC30" s="1">
        <v>2</v>
      </c>
      <c r="BD30" s="1">
        <v>2</v>
      </c>
      <c r="BE30" s="1" t="s">
        <v>57</v>
      </c>
      <c r="BF30" s="1">
        <v>1</v>
      </c>
      <c r="BG30" s="1">
        <v>1</v>
      </c>
      <c r="BI30" s="1">
        <v>1</v>
      </c>
      <c r="BJ30" s="1">
        <v>1</v>
      </c>
      <c r="BK30" s="1">
        <v>2</v>
      </c>
      <c r="BL30" s="1">
        <v>4</v>
      </c>
      <c r="BM30" s="1" t="s">
        <v>2</v>
      </c>
      <c r="BN30" s="1">
        <v>3</v>
      </c>
      <c r="BO30" s="1">
        <v>2</v>
      </c>
      <c r="BP30" s="1">
        <v>2</v>
      </c>
      <c r="BQ30" s="1">
        <v>4</v>
      </c>
      <c r="BR30" s="1">
        <v>1</v>
      </c>
      <c r="BS30" s="1">
        <v>0</v>
      </c>
      <c r="BT30" s="1">
        <v>1</v>
      </c>
      <c r="BU30" s="1">
        <v>1</v>
      </c>
      <c r="BV30" s="1">
        <v>0</v>
      </c>
    </row>
    <row r="31" spans="1:74">
      <c r="A31" s="1" t="s">
        <v>0</v>
      </c>
      <c r="B31" s="1">
        <v>20</v>
      </c>
      <c r="C31" s="1">
        <v>27</v>
      </c>
      <c r="D31" s="1">
        <v>65</v>
      </c>
      <c r="E31" s="1">
        <v>0</v>
      </c>
      <c r="G31" s="1">
        <v>1.72</v>
      </c>
      <c r="H31" s="1">
        <f t="shared" si="1"/>
        <v>21</v>
      </c>
      <c r="I31" s="1">
        <v>7.3</v>
      </c>
      <c r="J31" s="1">
        <v>0</v>
      </c>
      <c r="K31" s="1">
        <v>2</v>
      </c>
      <c r="L31" s="1">
        <v>4</v>
      </c>
      <c r="M31" s="1">
        <v>1</v>
      </c>
      <c r="N31" s="1">
        <v>1</v>
      </c>
      <c r="O31" s="1">
        <v>1</v>
      </c>
      <c r="P31" s="1">
        <v>1</v>
      </c>
      <c r="Q31" s="1">
        <v>1</v>
      </c>
      <c r="R31" s="1">
        <v>1</v>
      </c>
      <c r="S31" s="1">
        <v>1</v>
      </c>
      <c r="T31" s="1">
        <v>0</v>
      </c>
      <c r="V31" s="1">
        <v>0</v>
      </c>
      <c r="W31" s="1">
        <v>150</v>
      </c>
      <c r="X31" s="1">
        <v>0</v>
      </c>
      <c r="Y31" s="1" t="s">
        <v>58</v>
      </c>
      <c r="Z31" s="1">
        <v>3</v>
      </c>
      <c r="AA31" s="1">
        <v>0</v>
      </c>
      <c r="AB31" s="1">
        <v>0</v>
      </c>
      <c r="AC31" s="1">
        <v>5</v>
      </c>
      <c r="AD31" s="1">
        <v>0</v>
      </c>
      <c r="AE31" s="1">
        <v>1</v>
      </c>
      <c r="AF31" s="1">
        <v>2</v>
      </c>
      <c r="AG31" s="1">
        <v>1</v>
      </c>
      <c r="AH31" s="1">
        <v>1</v>
      </c>
      <c r="AI31" s="1">
        <v>0</v>
      </c>
      <c r="AJ31" s="1">
        <v>0</v>
      </c>
      <c r="AK31" s="1">
        <v>1</v>
      </c>
      <c r="AL31" s="1">
        <v>0</v>
      </c>
      <c r="AM31" s="1">
        <v>0</v>
      </c>
      <c r="AN31" s="1">
        <v>0</v>
      </c>
      <c r="AO31" s="1">
        <v>4</v>
      </c>
      <c r="AP31" s="1">
        <v>2</v>
      </c>
      <c r="AQ31" s="1">
        <v>2</v>
      </c>
      <c r="AR31" s="1">
        <v>0</v>
      </c>
      <c r="AS31" s="1">
        <v>1</v>
      </c>
      <c r="AT31" s="1">
        <v>0</v>
      </c>
      <c r="AV31" s="1">
        <v>1</v>
      </c>
      <c r="AW31" s="1" t="s">
        <v>1</v>
      </c>
      <c r="AX31" s="1">
        <v>0</v>
      </c>
      <c r="AY31" s="1">
        <v>1</v>
      </c>
      <c r="AZ31" s="1">
        <v>1</v>
      </c>
      <c r="BA31" s="1">
        <v>1</v>
      </c>
      <c r="BB31" s="1">
        <v>0</v>
      </c>
      <c r="BC31" s="1" t="s">
        <v>12</v>
      </c>
      <c r="BD31" s="1">
        <v>2</v>
      </c>
      <c r="BE31" s="1" t="s">
        <v>18</v>
      </c>
      <c r="BF31" s="1">
        <v>1</v>
      </c>
      <c r="BG31" s="1">
        <v>1</v>
      </c>
      <c r="BI31" s="1">
        <v>1</v>
      </c>
      <c r="BJ31" s="1">
        <v>0</v>
      </c>
      <c r="BK31" s="1">
        <v>1</v>
      </c>
      <c r="BL31" s="1">
        <v>3</v>
      </c>
      <c r="BM31" s="1" t="s">
        <v>59</v>
      </c>
      <c r="BN31" s="1">
        <v>1</v>
      </c>
      <c r="BO31" s="1">
        <v>2</v>
      </c>
      <c r="BP31" s="1">
        <v>4</v>
      </c>
      <c r="BQ31" s="1">
        <v>4</v>
      </c>
      <c r="BR31" s="1">
        <v>1</v>
      </c>
      <c r="BS31" s="1">
        <v>0</v>
      </c>
      <c r="BT31" s="1">
        <v>4</v>
      </c>
      <c r="BU31" s="1">
        <v>1</v>
      </c>
      <c r="BV31" s="1">
        <v>0</v>
      </c>
    </row>
    <row r="32" spans="1:74">
      <c r="A32" s="1" t="s">
        <v>3</v>
      </c>
      <c r="B32" s="1">
        <v>48</v>
      </c>
      <c r="C32" s="1">
        <v>59</v>
      </c>
      <c r="D32" s="1">
        <v>76</v>
      </c>
      <c r="E32" s="1">
        <v>0</v>
      </c>
      <c r="G32" s="1">
        <v>1.8</v>
      </c>
      <c r="H32" s="1">
        <f t="shared" si="1"/>
        <v>23</v>
      </c>
      <c r="I32" s="1">
        <v>6.9</v>
      </c>
      <c r="J32" s="1">
        <v>0</v>
      </c>
      <c r="K32" s="1">
        <v>4</v>
      </c>
      <c r="L32" s="1">
        <v>2</v>
      </c>
      <c r="M32" s="1">
        <v>1</v>
      </c>
      <c r="N32" s="1">
        <v>1</v>
      </c>
      <c r="O32" s="1">
        <v>1</v>
      </c>
      <c r="P32" s="1">
        <v>1</v>
      </c>
      <c r="Q32" s="1">
        <v>1</v>
      </c>
      <c r="R32" s="1">
        <v>1</v>
      </c>
      <c r="S32" s="1">
        <v>1</v>
      </c>
      <c r="T32" s="1">
        <v>0</v>
      </c>
      <c r="V32" s="1">
        <v>1</v>
      </c>
      <c r="X32" s="1">
        <v>1</v>
      </c>
      <c r="Z32" s="1">
        <v>3</v>
      </c>
      <c r="AA32" s="1">
        <v>0</v>
      </c>
      <c r="AB32" s="1">
        <v>0</v>
      </c>
      <c r="AC32" s="1">
        <v>5</v>
      </c>
      <c r="AD32" s="1">
        <v>1</v>
      </c>
      <c r="AE32" s="1">
        <v>1</v>
      </c>
      <c r="AF32" s="1">
        <v>2</v>
      </c>
      <c r="AH32" s="1">
        <v>1</v>
      </c>
      <c r="AJ32" s="1">
        <v>0</v>
      </c>
      <c r="AL32" s="1">
        <v>0</v>
      </c>
      <c r="AM32" s="1">
        <v>0</v>
      </c>
      <c r="AN32" s="1">
        <v>0</v>
      </c>
      <c r="AO32" s="1">
        <v>1</v>
      </c>
      <c r="AP32" s="1">
        <v>1</v>
      </c>
      <c r="AQ32" s="1">
        <v>4</v>
      </c>
      <c r="AR32" s="1">
        <v>0</v>
      </c>
      <c r="AS32" s="1">
        <v>1</v>
      </c>
      <c r="AT32" s="1">
        <v>0</v>
      </c>
      <c r="AV32" s="1">
        <v>1</v>
      </c>
      <c r="AW32" s="1" t="s">
        <v>1</v>
      </c>
      <c r="AX32" s="1">
        <v>0</v>
      </c>
      <c r="AY32" s="1">
        <v>2</v>
      </c>
      <c r="AZ32" s="1">
        <v>1</v>
      </c>
      <c r="BC32" s="1" t="s">
        <v>12</v>
      </c>
      <c r="BD32" s="1">
        <v>1</v>
      </c>
      <c r="BE32" s="1" t="s">
        <v>42</v>
      </c>
      <c r="BF32" s="1">
        <v>1</v>
      </c>
      <c r="BG32" s="1">
        <v>1</v>
      </c>
      <c r="BI32" s="1">
        <v>1</v>
      </c>
      <c r="BJ32" s="1">
        <v>4</v>
      </c>
      <c r="BK32" s="1">
        <v>1</v>
      </c>
      <c r="BL32" s="1">
        <v>2</v>
      </c>
      <c r="BM32" s="1" t="s">
        <v>2</v>
      </c>
      <c r="BN32" s="1">
        <v>1</v>
      </c>
      <c r="BO32" s="1">
        <v>2</v>
      </c>
      <c r="BP32" s="1">
        <v>3</v>
      </c>
      <c r="BQ32" s="1">
        <v>1</v>
      </c>
      <c r="BR32" s="1">
        <v>1</v>
      </c>
      <c r="BS32" s="1">
        <v>0</v>
      </c>
      <c r="BT32" s="1">
        <v>1</v>
      </c>
      <c r="BU32" s="1">
        <v>1</v>
      </c>
      <c r="BV32" s="1">
        <v>1</v>
      </c>
    </row>
    <row r="33" spans="1:74">
      <c r="A33" s="1" t="s">
        <v>3</v>
      </c>
      <c r="B33" s="1">
        <v>32</v>
      </c>
      <c r="C33" s="1">
        <v>61</v>
      </c>
      <c r="D33" s="1">
        <v>95</v>
      </c>
      <c r="E33" s="1">
        <v>0</v>
      </c>
      <c r="G33" s="1">
        <v>1.71</v>
      </c>
      <c r="H33" s="1">
        <f t="shared" si="1"/>
        <v>32</v>
      </c>
      <c r="I33" s="1">
        <v>6.4</v>
      </c>
      <c r="J33" s="1">
        <v>0</v>
      </c>
      <c r="K33" s="1">
        <v>3</v>
      </c>
      <c r="L33" s="1">
        <v>4</v>
      </c>
      <c r="M33" s="1">
        <v>1</v>
      </c>
      <c r="N33" s="1">
        <v>0</v>
      </c>
      <c r="O33" s="1">
        <v>1</v>
      </c>
      <c r="P33" s="1">
        <v>1</v>
      </c>
      <c r="Q33" s="1">
        <v>1</v>
      </c>
      <c r="R33" s="1">
        <v>1</v>
      </c>
      <c r="S33" s="1">
        <v>1</v>
      </c>
      <c r="T33" s="1">
        <v>0</v>
      </c>
      <c r="V33" s="1">
        <v>1</v>
      </c>
      <c r="X33" s="1">
        <v>1</v>
      </c>
      <c r="Z33" s="1">
        <v>1</v>
      </c>
      <c r="AA33" s="1">
        <v>0</v>
      </c>
      <c r="AB33" s="1">
        <v>0</v>
      </c>
      <c r="AC33" s="1">
        <v>4</v>
      </c>
      <c r="AD33" s="1">
        <v>1</v>
      </c>
      <c r="AF33" s="1">
        <v>3</v>
      </c>
      <c r="AH33" s="1">
        <v>1</v>
      </c>
      <c r="AJ33" s="1">
        <v>0</v>
      </c>
      <c r="AL33" s="1">
        <v>0</v>
      </c>
      <c r="AM33" s="1">
        <v>0</v>
      </c>
      <c r="AN33" s="1">
        <v>4</v>
      </c>
      <c r="AO33" s="1">
        <v>1</v>
      </c>
      <c r="AP33" s="1">
        <v>2</v>
      </c>
      <c r="AR33" s="1">
        <v>0</v>
      </c>
      <c r="AS33" s="1">
        <v>1</v>
      </c>
      <c r="AT33" s="1">
        <v>0</v>
      </c>
      <c r="AV33" s="1">
        <v>0</v>
      </c>
      <c r="AW33" s="1">
        <v>20</v>
      </c>
      <c r="AX33" s="1">
        <v>2</v>
      </c>
      <c r="AY33" s="1">
        <v>4</v>
      </c>
      <c r="AZ33" s="1">
        <v>0</v>
      </c>
      <c r="BC33" s="1" t="s">
        <v>12</v>
      </c>
      <c r="BD33" s="1">
        <v>2</v>
      </c>
      <c r="BE33" s="1" t="s">
        <v>29</v>
      </c>
      <c r="BF33" s="1">
        <v>1</v>
      </c>
      <c r="BG33" s="1">
        <v>0</v>
      </c>
      <c r="BH33" s="1">
        <v>3</v>
      </c>
      <c r="BI33" s="1">
        <v>1</v>
      </c>
      <c r="BJ33" s="1">
        <v>1</v>
      </c>
      <c r="BK33" s="1">
        <v>1</v>
      </c>
      <c r="BL33" s="1">
        <v>0</v>
      </c>
      <c r="BN33" s="1">
        <v>0</v>
      </c>
      <c r="BO33" s="1">
        <v>0</v>
      </c>
      <c r="BP33" s="1">
        <v>3</v>
      </c>
      <c r="BQ33" s="1">
        <v>2</v>
      </c>
      <c r="BR33" s="1">
        <v>1</v>
      </c>
      <c r="BS33" s="1">
        <v>0</v>
      </c>
      <c r="BT33" s="1">
        <v>1</v>
      </c>
      <c r="BU33" s="1">
        <v>1</v>
      </c>
      <c r="BV33" s="1">
        <v>0</v>
      </c>
    </row>
    <row r="34" spans="1:74">
      <c r="A34" s="1" t="s">
        <v>3</v>
      </c>
      <c r="B34" s="1">
        <v>43</v>
      </c>
      <c r="C34" s="1">
        <v>55</v>
      </c>
      <c r="D34" s="1">
        <v>64</v>
      </c>
      <c r="E34" s="1">
        <v>0</v>
      </c>
      <c r="G34" s="1">
        <v>1.56</v>
      </c>
      <c r="H34" s="1">
        <f t="shared" si="1"/>
        <v>26</v>
      </c>
      <c r="I34" s="1">
        <v>7.4</v>
      </c>
      <c r="J34" s="1">
        <v>0</v>
      </c>
      <c r="K34" s="1">
        <v>1</v>
      </c>
      <c r="L34" s="1">
        <v>3</v>
      </c>
      <c r="M34" s="1">
        <v>1</v>
      </c>
      <c r="N34" s="1">
        <v>0</v>
      </c>
      <c r="O34" s="1">
        <v>0</v>
      </c>
      <c r="P34" s="1">
        <v>0</v>
      </c>
      <c r="Q34" s="1">
        <v>1</v>
      </c>
      <c r="R34" s="1">
        <v>1</v>
      </c>
      <c r="S34" s="1">
        <v>1</v>
      </c>
      <c r="T34" s="1">
        <v>0</v>
      </c>
      <c r="V34" s="1">
        <v>1</v>
      </c>
      <c r="X34" s="1">
        <v>1</v>
      </c>
      <c r="Z34" s="1">
        <v>3</v>
      </c>
      <c r="AA34" s="1">
        <v>0</v>
      </c>
      <c r="AB34" s="1">
        <v>0</v>
      </c>
      <c r="AC34" s="1">
        <v>4</v>
      </c>
      <c r="AD34" s="1">
        <v>1</v>
      </c>
      <c r="AF34" s="1">
        <v>2</v>
      </c>
      <c r="AH34" s="1">
        <v>1</v>
      </c>
      <c r="AJ34" s="1">
        <v>0</v>
      </c>
      <c r="AL34" s="1">
        <v>0</v>
      </c>
      <c r="AM34" s="1">
        <v>0</v>
      </c>
      <c r="AN34" s="1">
        <v>0</v>
      </c>
      <c r="AO34" s="1">
        <v>1</v>
      </c>
      <c r="AP34" s="1">
        <v>1</v>
      </c>
      <c r="AQ34" s="1">
        <v>4</v>
      </c>
      <c r="AR34" s="1">
        <v>0</v>
      </c>
      <c r="AS34" s="1">
        <v>1</v>
      </c>
      <c r="AT34" s="1">
        <v>0</v>
      </c>
      <c r="AV34" s="1">
        <v>0</v>
      </c>
      <c r="AW34" s="1" t="s">
        <v>1</v>
      </c>
      <c r="AX34" s="1">
        <v>2</v>
      </c>
      <c r="AY34" s="1">
        <v>2</v>
      </c>
      <c r="AZ34" s="1">
        <v>1</v>
      </c>
      <c r="BA34" s="1">
        <v>0</v>
      </c>
      <c r="BB34" s="1">
        <v>0</v>
      </c>
      <c r="BC34" s="1" t="s">
        <v>35</v>
      </c>
      <c r="BD34" s="1">
        <v>1</v>
      </c>
      <c r="BE34" s="1" t="s">
        <v>49</v>
      </c>
      <c r="BF34" s="1">
        <v>2</v>
      </c>
      <c r="BG34" s="1">
        <v>1</v>
      </c>
      <c r="BI34" s="1">
        <v>2</v>
      </c>
      <c r="BJ34" s="1">
        <v>0</v>
      </c>
      <c r="BK34" s="1">
        <v>1</v>
      </c>
      <c r="BL34" s="1">
        <v>1</v>
      </c>
      <c r="BM34" s="1" t="s">
        <v>60</v>
      </c>
      <c r="BN34" s="1">
        <v>0</v>
      </c>
      <c r="BO34" s="1">
        <v>3</v>
      </c>
      <c r="BP34" s="1">
        <v>3</v>
      </c>
      <c r="BQ34" s="1">
        <v>2</v>
      </c>
      <c r="BR34" s="1">
        <v>1</v>
      </c>
      <c r="BS34" s="1">
        <v>0</v>
      </c>
      <c r="BT34" s="1">
        <v>1</v>
      </c>
      <c r="BU34" s="1">
        <v>1</v>
      </c>
      <c r="BV34" s="1">
        <v>0</v>
      </c>
    </row>
    <row r="35" spans="1:74">
      <c r="A35" s="1" t="s">
        <v>3</v>
      </c>
      <c r="B35" s="1">
        <v>8</v>
      </c>
      <c r="C35" s="1">
        <v>47</v>
      </c>
      <c r="D35" s="1">
        <v>68</v>
      </c>
      <c r="E35" s="1">
        <v>0</v>
      </c>
      <c r="G35" s="1">
        <v>1.77</v>
      </c>
      <c r="H35" s="1">
        <f t="shared" si="1"/>
        <v>21</v>
      </c>
      <c r="I35" s="1">
        <v>7.2</v>
      </c>
      <c r="J35" s="1">
        <v>0</v>
      </c>
      <c r="K35" s="1">
        <v>3</v>
      </c>
      <c r="L35" s="1">
        <v>4</v>
      </c>
      <c r="M35" s="1">
        <v>1</v>
      </c>
      <c r="N35" s="1">
        <v>1</v>
      </c>
      <c r="O35" s="1">
        <v>1</v>
      </c>
      <c r="P35" s="1">
        <v>1</v>
      </c>
      <c r="Q35" s="1">
        <v>1</v>
      </c>
      <c r="R35" s="1">
        <v>1</v>
      </c>
      <c r="S35" s="1">
        <v>1</v>
      </c>
      <c r="T35" s="1">
        <v>0</v>
      </c>
      <c r="V35" s="1">
        <v>1</v>
      </c>
      <c r="X35" s="1">
        <v>1</v>
      </c>
      <c r="Z35" s="1">
        <v>1</v>
      </c>
      <c r="AA35" s="1">
        <v>0</v>
      </c>
      <c r="AB35" s="1">
        <v>0</v>
      </c>
      <c r="AC35" s="1">
        <v>5</v>
      </c>
      <c r="AD35" s="1">
        <v>0</v>
      </c>
      <c r="AE35" s="1">
        <v>0</v>
      </c>
      <c r="AF35" s="1">
        <v>1</v>
      </c>
      <c r="AG35" s="1">
        <v>0</v>
      </c>
      <c r="AH35" s="1">
        <v>0</v>
      </c>
      <c r="AI35" s="1">
        <v>0</v>
      </c>
      <c r="AJ35" s="1">
        <v>0</v>
      </c>
      <c r="AK35" s="1">
        <v>1</v>
      </c>
      <c r="AL35" s="1">
        <v>0</v>
      </c>
      <c r="AM35" s="1">
        <v>0</v>
      </c>
      <c r="AN35" s="1">
        <v>0</v>
      </c>
      <c r="AO35" s="1">
        <v>4</v>
      </c>
      <c r="AP35" s="1">
        <v>2</v>
      </c>
      <c r="AQ35" s="1">
        <v>4</v>
      </c>
      <c r="AR35" s="1">
        <v>0</v>
      </c>
      <c r="AS35" s="1">
        <v>2</v>
      </c>
      <c r="AT35" s="1">
        <v>0</v>
      </c>
      <c r="AV35" s="1">
        <v>0</v>
      </c>
      <c r="AW35" s="1">
        <v>50</v>
      </c>
      <c r="AX35" s="1">
        <v>0</v>
      </c>
      <c r="AY35" s="1">
        <v>1</v>
      </c>
      <c r="AZ35" s="1">
        <v>2</v>
      </c>
      <c r="BA35" s="1">
        <v>0</v>
      </c>
      <c r="BB35" s="1">
        <v>0</v>
      </c>
      <c r="BC35" s="1" t="s">
        <v>35</v>
      </c>
      <c r="BD35" s="1">
        <v>1</v>
      </c>
      <c r="BE35" s="1" t="s">
        <v>13</v>
      </c>
      <c r="BF35" s="1">
        <v>1</v>
      </c>
      <c r="BG35" s="1">
        <v>1</v>
      </c>
      <c r="BI35" s="1">
        <v>2</v>
      </c>
      <c r="BJ35" s="1">
        <v>1</v>
      </c>
      <c r="BK35" s="1">
        <v>0</v>
      </c>
      <c r="BL35" s="1">
        <v>4</v>
      </c>
      <c r="BM35" s="1" t="s">
        <v>61</v>
      </c>
      <c r="BN35" s="1">
        <v>1</v>
      </c>
      <c r="BO35" s="1">
        <v>2</v>
      </c>
      <c r="BP35" s="1">
        <v>4</v>
      </c>
      <c r="BQ35" s="1">
        <v>4</v>
      </c>
      <c r="BR35" s="1">
        <v>1</v>
      </c>
      <c r="BS35" s="1">
        <v>0</v>
      </c>
      <c r="BT35" s="1">
        <v>1</v>
      </c>
      <c r="BU35" s="1">
        <v>1</v>
      </c>
      <c r="BV35" s="1">
        <v>0</v>
      </c>
    </row>
    <row r="36" spans="1:74">
      <c r="A36" s="1" t="s">
        <v>3</v>
      </c>
      <c r="B36" s="1">
        <v>6</v>
      </c>
      <c r="C36" s="1">
        <v>46</v>
      </c>
      <c r="D36" s="1">
        <v>69</v>
      </c>
      <c r="E36" s="1">
        <v>0</v>
      </c>
      <c r="G36" s="1">
        <v>1.71</v>
      </c>
      <c r="H36" s="1">
        <f t="shared" si="1"/>
        <v>23</v>
      </c>
      <c r="I36" s="1">
        <v>6.9</v>
      </c>
      <c r="J36" s="1">
        <v>0</v>
      </c>
      <c r="K36" s="1">
        <v>1</v>
      </c>
      <c r="L36" s="1">
        <v>4</v>
      </c>
      <c r="M36" s="1">
        <v>1</v>
      </c>
      <c r="N36" s="1">
        <v>1</v>
      </c>
      <c r="O36" s="1">
        <v>1</v>
      </c>
      <c r="P36" s="1">
        <v>1</v>
      </c>
      <c r="Q36" s="1">
        <v>1</v>
      </c>
      <c r="R36" s="1">
        <v>1</v>
      </c>
      <c r="S36" s="1">
        <v>1</v>
      </c>
      <c r="T36" s="1">
        <v>0</v>
      </c>
      <c r="V36" s="1">
        <v>0</v>
      </c>
      <c r="W36" s="1">
        <v>260</v>
      </c>
      <c r="X36" s="1">
        <v>0</v>
      </c>
      <c r="Y36" s="1" t="s">
        <v>62</v>
      </c>
      <c r="Z36" s="1">
        <v>1</v>
      </c>
      <c r="AA36" s="1">
        <v>0</v>
      </c>
      <c r="AB36" s="1">
        <v>0</v>
      </c>
      <c r="AD36" s="1">
        <v>0</v>
      </c>
      <c r="AE36" s="1">
        <v>1</v>
      </c>
      <c r="AF36" s="1">
        <v>2</v>
      </c>
      <c r="AG36" s="1">
        <v>1</v>
      </c>
      <c r="AH36" s="1">
        <v>2</v>
      </c>
      <c r="AI36" s="1">
        <v>0</v>
      </c>
      <c r="AJ36" s="1">
        <v>0</v>
      </c>
      <c r="AK36" s="1">
        <v>1</v>
      </c>
      <c r="AL36" s="1">
        <v>0</v>
      </c>
      <c r="AM36" s="1">
        <v>0</v>
      </c>
      <c r="AN36" s="1">
        <v>1</v>
      </c>
      <c r="AO36" s="1">
        <v>1</v>
      </c>
      <c r="AP36" s="1">
        <v>2</v>
      </c>
      <c r="AQ36" s="1">
        <v>2</v>
      </c>
      <c r="AR36" s="1">
        <v>0</v>
      </c>
      <c r="AS36" s="1">
        <v>2</v>
      </c>
      <c r="AT36" s="1">
        <v>0</v>
      </c>
      <c r="AV36" s="1">
        <v>0</v>
      </c>
      <c r="AW36" s="1">
        <v>50</v>
      </c>
      <c r="AX36" s="1">
        <v>2</v>
      </c>
      <c r="AY36" s="1">
        <v>2</v>
      </c>
      <c r="AZ36" s="1">
        <v>1</v>
      </c>
      <c r="BC36" s="1" t="s">
        <v>35</v>
      </c>
      <c r="BD36" s="1">
        <v>1</v>
      </c>
      <c r="BE36" s="1" t="s">
        <v>63</v>
      </c>
      <c r="BF36" s="1">
        <v>1</v>
      </c>
      <c r="BG36" s="1">
        <v>1</v>
      </c>
      <c r="BI36" s="1">
        <v>1</v>
      </c>
      <c r="BJ36" s="1">
        <v>1</v>
      </c>
      <c r="BK36" s="1">
        <v>1</v>
      </c>
      <c r="BL36" s="1">
        <v>4</v>
      </c>
      <c r="BM36" s="1" t="s">
        <v>64</v>
      </c>
      <c r="BN36" s="1">
        <v>1</v>
      </c>
      <c r="BO36" s="1">
        <v>2</v>
      </c>
      <c r="BP36" s="1">
        <v>2</v>
      </c>
      <c r="BQ36" s="1">
        <v>4</v>
      </c>
      <c r="BR36" s="1">
        <v>1</v>
      </c>
      <c r="BS36" s="1">
        <v>0</v>
      </c>
      <c r="BT36" s="1">
        <v>1</v>
      </c>
      <c r="BU36" s="1">
        <v>1</v>
      </c>
      <c r="BV36" s="1">
        <v>0</v>
      </c>
    </row>
    <row r="37" spans="1:74">
      <c r="A37" s="1" t="s">
        <v>0</v>
      </c>
      <c r="B37" s="1">
        <v>3</v>
      </c>
      <c r="C37" s="1">
        <v>41</v>
      </c>
      <c r="D37" s="1">
        <v>63</v>
      </c>
      <c r="E37" s="1">
        <v>1</v>
      </c>
      <c r="F37" s="1">
        <v>0</v>
      </c>
      <c r="G37" s="1">
        <v>1.64</v>
      </c>
      <c r="H37" s="1">
        <f t="shared" ref="H37:H52" si="2">QUOTIENT(D37,G37*G37)</f>
        <v>23</v>
      </c>
      <c r="I37" s="1">
        <v>8.1</v>
      </c>
      <c r="J37" s="1">
        <v>0</v>
      </c>
      <c r="K37" s="1">
        <v>5</v>
      </c>
      <c r="L37" s="1">
        <v>4</v>
      </c>
      <c r="M37" s="1">
        <v>1</v>
      </c>
      <c r="N37" s="1">
        <v>1</v>
      </c>
      <c r="O37" s="1">
        <v>1</v>
      </c>
      <c r="P37" s="1">
        <v>1</v>
      </c>
      <c r="Q37" s="1">
        <v>1</v>
      </c>
      <c r="R37" s="1">
        <v>1</v>
      </c>
      <c r="S37" s="1">
        <v>1</v>
      </c>
      <c r="T37" s="1">
        <v>1</v>
      </c>
      <c r="U37" s="1">
        <v>0</v>
      </c>
      <c r="V37" s="1">
        <v>1</v>
      </c>
      <c r="X37" s="1">
        <v>1</v>
      </c>
      <c r="Z37" s="1">
        <v>3</v>
      </c>
      <c r="AA37" s="1">
        <v>0</v>
      </c>
      <c r="AB37" s="1">
        <v>0</v>
      </c>
      <c r="AC37" s="1">
        <v>3</v>
      </c>
      <c r="AD37" s="1">
        <v>1</v>
      </c>
      <c r="AE37" s="1">
        <v>1</v>
      </c>
      <c r="AF37" s="1">
        <v>1</v>
      </c>
      <c r="AH37" s="1">
        <v>4</v>
      </c>
      <c r="AJ37" s="1">
        <v>0</v>
      </c>
      <c r="AL37" s="1">
        <v>0</v>
      </c>
      <c r="AM37" s="1">
        <v>0</v>
      </c>
      <c r="AN37" s="1">
        <v>0</v>
      </c>
      <c r="AO37" s="1">
        <v>1</v>
      </c>
      <c r="AP37" s="1">
        <v>1</v>
      </c>
      <c r="AQ37" s="1">
        <v>1</v>
      </c>
      <c r="AR37" s="1">
        <v>1</v>
      </c>
      <c r="AS37" s="1">
        <v>1</v>
      </c>
      <c r="AT37" s="1">
        <v>0</v>
      </c>
      <c r="AV37" s="1">
        <v>0</v>
      </c>
      <c r="AW37" s="1" t="s">
        <v>1</v>
      </c>
      <c r="AX37" s="1">
        <v>0</v>
      </c>
      <c r="AY37" s="1">
        <v>2</v>
      </c>
      <c r="AZ37" s="1">
        <v>0</v>
      </c>
      <c r="BA37" s="1">
        <v>0</v>
      </c>
      <c r="BC37" s="1" t="s">
        <v>35</v>
      </c>
      <c r="BD37" s="1">
        <v>1</v>
      </c>
      <c r="BE37" s="1" t="s">
        <v>42</v>
      </c>
      <c r="BF37" s="1">
        <v>1</v>
      </c>
      <c r="BG37" s="1">
        <v>1</v>
      </c>
      <c r="BI37" s="1">
        <v>1</v>
      </c>
      <c r="BJ37" s="1">
        <v>2</v>
      </c>
      <c r="BK37" s="1">
        <v>1</v>
      </c>
      <c r="BL37" s="1">
        <v>4</v>
      </c>
      <c r="BM37" s="1" t="s">
        <v>2</v>
      </c>
      <c r="BN37" s="1">
        <v>1</v>
      </c>
      <c r="BO37" s="1">
        <v>1</v>
      </c>
      <c r="BP37" s="1">
        <v>2</v>
      </c>
      <c r="BQ37" s="1">
        <v>4</v>
      </c>
      <c r="BR37" s="1">
        <v>1</v>
      </c>
      <c r="BS37" s="1">
        <v>0</v>
      </c>
      <c r="BT37" s="1">
        <v>2</v>
      </c>
      <c r="BU37" s="1">
        <v>1</v>
      </c>
      <c r="BV37" s="1">
        <v>0</v>
      </c>
    </row>
    <row r="38" spans="1:74">
      <c r="A38" s="1" t="s">
        <v>3</v>
      </c>
      <c r="B38" s="1">
        <v>17</v>
      </c>
      <c r="C38" s="1">
        <v>55</v>
      </c>
      <c r="D38" s="1">
        <v>89</v>
      </c>
      <c r="E38" s="1">
        <v>0</v>
      </c>
      <c r="G38" s="1">
        <v>1.8</v>
      </c>
      <c r="H38" s="1">
        <f t="shared" si="2"/>
        <v>27</v>
      </c>
      <c r="I38" s="1">
        <v>7.7</v>
      </c>
      <c r="J38" s="1">
        <v>0</v>
      </c>
      <c r="K38" s="1">
        <v>0</v>
      </c>
      <c r="L38" s="1">
        <v>4</v>
      </c>
      <c r="M38" s="1">
        <v>1</v>
      </c>
      <c r="N38" s="1">
        <v>0</v>
      </c>
      <c r="O38" s="1">
        <v>1</v>
      </c>
      <c r="P38" s="1">
        <v>1</v>
      </c>
      <c r="Q38" s="1">
        <v>1</v>
      </c>
      <c r="R38" s="1">
        <v>1</v>
      </c>
      <c r="S38" s="1">
        <v>1</v>
      </c>
      <c r="T38" s="1">
        <v>1</v>
      </c>
      <c r="U38" s="1">
        <v>1</v>
      </c>
      <c r="V38" s="1">
        <v>1</v>
      </c>
      <c r="X38" s="1">
        <v>1</v>
      </c>
      <c r="Z38" s="1">
        <v>3</v>
      </c>
      <c r="AA38" s="1">
        <v>0</v>
      </c>
      <c r="AB38" s="1">
        <v>0</v>
      </c>
      <c r="AC38" s="1">
        <v>5</v>
      </c>
      <c r="AD38" s="1">
        <v>1</v>
      </c>
      <c r="AE38" s="1">
        <v>1</v>
      </c>
      <c r="AF38" s="1">
        <v>3</v>
      </c>
      <c r="AH38" s="1">
        <v>3</v>
      </c>
      <c r="AJ38" s="1">
        <v>2</v>
      </c>
      <c r="AL38" s="1">
        <v>0</v>
      </c>
      <c r="AM38" s="1">
        <v>0</v>
      </c>
      <c r="AN38" s="1">
        <v>2</v>
      </c>
      <c r="AO38" s="1">
        <v>2</v>
      </c>
      <c r="AP38" s="1">
        <v>1</v>
      </c>
      <c r="AQ38" s="1">
        <v>4</v>
      </c>
      <c r="AR38" s="1">
        <v>0</v>
      </c>
      <c r="AS38" s="1">
        <v>1</v>
      </c>
      <c r="AT38" s="1">
        <v>0</v>
      </c>
      <c r="AV38" s="1">
        <v>0</v>
      </c>
      <c r="AW38" s="1" t="s">
        <v>1</v>
      </c>
      <c r="AX38" s="1">
        <v>0</v>
      </c>
      <c r="AY38" s="1">
        <v>5</v>
      </c>
      <c r="AZ38" s="1">
        <v>1</v>
      </c>
      <c r="BA38" s="1">
        <v>0</v>
      </c>
      <c r="BB38" s="1">
        <v>0</v>
      </c>
      <c r="BC38" s="1" t="s">
        <v>35</v>
      </c>
      <c r="BD38" s="1">
        <v>2</v>
      </c>
      <c r="BE38" s="1">
        <v>4.2</v>
      </c>
      <c r="BF38" s="1">
        <v>2</v>
      </c>
      <c r="BG38" s="1">
        <v>0</v>
      </c>
      <c r="BH38" s="1">
        <v>1</v>
      </c>
      <c r="BI38" s="1">
        <v>4</v>
      </c>
      <c r="BJ38" s="1">
        <v>0</v>
      </c>
      <c r="BK38" s="1">
        <v>1</v>
      </c>
      <c r="BL38" s="1">
        <v>4</v>
      </c>
      <c r="BM38" s="1" t="s">
        <v>65</v>
      </c>
      <c r="BN38" s="1">
        <v>2</v>
      </c>
      <c r="BO38" s="1">
        <v>2</v>
      </c>
      <c r="BP38" s="1">
        <v>3</v>
      </c>
      <c r="BQ38" s="1">
        <v>4</v>
      </c>
      <c r="BR38" s="1">
        <v>2</v>
      </c>
      <c r="BS38" s="1">
        <v>1</v>
      </c>
      <c r="BT38" s="1">
        <v>1</v>
      </c>
      <c r="BU38" s="1">
        <v>1</v>
      </c>
      <c r="BV38" s="1">
        <v>0</v>
      </c>
    </row>
    <row r="39" spans="1:74">
      <c r="A39" s="1" t="s">
        <v>0</v>
      </c>
      <c r="B39" s="1">
        <v>37</v>
      </c>
      <c r="C39" s="1">
        <v>47</v>
      </c>
      <c r="D39" s="1">
        <v>43</v>
      </c>
      <c r="E39" s="1">
        <v>1</v>
      </c>
      <c r="F39" s="1">
        <v>1</v>
      </c>
      <c r="G39" s="1">
        <v>1.56</v>
      </c>
      <c r="H39" s="1">
        <f t="shared" si="2"/>
        <v>17</v>
      </c>
      <c r="I39" s="1">
        <v>9.5</v>
      </c>
      <c r="J39" s="1">
        <v>0</v>
      </c>
      <c r="K39" s="1">
        <v>3</v>
      </c>
      <c r="L39" s="1">
        <v>3</v>
      </c>
      <c r="M39" s="1">
        <v>1</v>
      </c>
      <c r="N39" s="1">
        <v>1</v>
      </c>
      <c r="O39" s="1">
        <v>0</v>
      </c>
      <c r="P39" s="1">
        <v>0</v>
      </c>
      <c r="Q39" s="1">
        <v>1</v>
      </c>
      <c r="R39" s="1">
        <v>0</v>
      </c>
      <c r="S39" s="1">
        <v>1</v>
      </c>
      <c r="T39" s="1">
        <v>1</v>
      </c>
      <c r="U39" s="1">
        <v>1</v>
      </c>
      <c r="V39" s="1">
        <v>0</v>
      </c>
      <c r="W39" s="1">
        <v>145</v>
      </c>
      <c r="X39" s="1">
        <v>0</v>
      </c>
      <c r="Y39" s="1" t="s">
        <v>66</v>
      </c>
      <c r="Z39" s="1">
        <v>3</v>
      </c>
      <c r="AA39" s="1">
        <v>0</v>
      </c>
      <c r="AB39" s="1">
        <v>0</v>
      </c>
      <c r="AC39" s="1">
        <v>1</v>
      </c>
      <c r="AD39" s="1">
        <v>1</v>
      </c>
      <c r="AE39" s="1">
        <v>1</v>
      </c>
      <c r="AF39" s="1">
        <v>2</v>
      </c>
      <c r="AH39" s="1">
        <v>2</v>
      </c>
      <c r="AJ39" s="1">
        <v>0</v>
      </c>
      <c r="AL39" s="1">
        <v>0</v>
      </c>
      <c r="AM39" s="1">
        <v>0</v>
      </c>
      <c r="AN39" s="1">
        <v>1</v>
      </c>
      <c r="AO39" s="1">
        <v>1</v>
      </c>
      <c r="AP39" s="1">
        <v>2</v>
      </c>
      <c r="AQ39" s="1">
        <v>4</v>
      </c>
      <c r="AR39" s="1">
        <v>2</v>
      </c>
      <c r="AS39" s="1">
        <v>1</v>
      </c>
      <c r="AT39" s="1">
        <v>5</v>
      </c>
      <c r="AU39" s="1">
        <v>1</v>
      </c>
      <c r="AV39" s="1">
        <v>0</v>
      </c>
      <c r="AW39" s="1" t="s">
        <v>67</v>
      </c>
      <c r="AX39" s="1">
        <v>1</v>
      </c>
      <c r="AY39" s="1">
        <v>3</v>
      </c>
      <c r="AZ39" s="1">
        <v>0</v>
      </c>
      <c r="BA39" s="1">
        <v>0</v>
      </c>
      <c r="BC39" s="1" t="s">
        <v>12</v>
      </c>
      <c r="BD39" s="1">
        <v>0</v>
      </c>
      <c r="BF39" s="1">
        <v>1</v>
      </c>
      <c r="BI39" s="1">
        <v>1</v>
      </c>
      <c r="BJ39" s="1">
        <v>1</v>
      </c>
      <c r="BK39" s="1">
        <v>1</v>
      </c>
      <c r="BL39" s="1">
        <v>4</v>
      </c>
      <c r="BM39" s="1" t="s">
        <v>68</v>
      </c>
      <c r="BO39" s="1">
        <v>1</v>
      </c>
      <c r="BP39" s="1">
        <v>4</v>
      </c>
      <c r="BQ39" s="1">
        <v>2</v>
      </c>
      <c r="BR39" s="1">
        <v>2</v>
      </c>
      <c r="BS39" s="1">
        <v>1</v>
      </c>
      <c r="BT39" s="1">
        <v>1</v>
      </c>
      <c r="BU39" s="1">
        <v>1</v>
      </c>
      <c r="BV39" s="1">
        <v>1</v>
      </c>
    </row>
    <row r="40" spans="1:74">
      <c r="A40" s="1" t="s">
        <v>0</v>
      </c>
      <c r="B40" s="1">
        <v>17</v>
      </c>
      <c r="C40" s="1">
        <v>66</v>
      </c>
      <c r="D40" s="1">
        <v>59</v>
      </c>
      <c r="E40" s="1">
        <v>0</v>
      </c>
      <c r="G40" s="1">
        <v>1.69</v>
      </c>
      <c r="H40" s="1">
        <f t="shared" si="2"/>
        <v>20</v>
      </c>
      <c r="I40" s="1">
        <v>7.7</v>
      </c>
      <c r="J40" s="1">
        <v>0</v>
      </c>
      <c r="K40" s="1">
        <v>2</v>
      </c>
      <c r="L40" s="1">
        <v>4</v>
      </c>
      <c r="M40" s="1">
        <v>1</v>
      </c>
      <c r="N40" s="1">
        <v>0</v>
      </c>
      <c r="O40" s="1">
        <v>1</v>
      </c>
      <c r="P40" s="1">
        <v>1</v>
      </c>
      <c r="Q40" s="1">
        <v>1</v>
      </c>
      <c r="R40" s="1">
        <v>1</v>
      </c>
      <c r="S40" s="1">
        <v>1</v>
      </c>
      <c r="T40" s="1">
        <v>0</v>
      </c>
      <c r="V40" s="1">
        <v>0</v>
      </c>
      <c r="W40" s="1">
        <v>160</v>
      </c>
      <c r="X40" s="1">
        <v>1</v>
      </c>
      <c r="Z40" s="1">
        <v>1</v>
      </c>
      <c r="AA40" s="1">
        <v>0</v>
      </c>
      <c r="AB40" s="1">
        <v>0</v>
      </c>
      <c r="AC40" s="1">
        <v>4</v>
      </c>
      <c r="AD40" s="1">
        <v>1</v>
      </c>
      <c r="AE40" s="1">
        <v>1</v>
      </c>
      <c r="AF40" s="1">
        <v>2</v>
      </c>
      <c r="AH40" s="1">
        <v>2</v>
      </c>
      <c r="AJ40" s="1">
        <v>1</v>
      </c>
      <c r="AL40" s="1">
        <v>0</v>
      </c>
      <c r="AM40" s="1">
        <v>0</v>
      </c>
      <c r="AN40" s="1">
        <v>1</v>
      </c>
      <c r="AO40" s="1">
        <v>1</v>
      </c>
      <c r="AP40" s="1">
        <v>2</v>
      </c>
      <c r="AQ40" s="1">
        <v>3</v>
      </c>
      <c r="AR40" s="1">
        <v>0</v>
      </c>
      <c r="AS40" s="1">
        <v>1</v>
      </c>
      <c r="AT40" s="1">
        <v>0</v>
      </c>
      <c r="AV40" s="1">
        <v>0</v>
      </c>
      <c r="AX40" s="1">
        <v>0</v>
      </c>
      <c r="AY40" s="1">
        <v>5</v>
      </c>
      <c r="AZ40" s="1">
        <v>1</v>
      </c>
      <c r="BA40" s="1">
        <v>0</v>
      </c>
      <c r="BC40" s="1" t="s">
        <v>12</v>
      </c>
      <c r="BD40" s="1">
        <v>2</v>
      </c>
      <c r="BE40" s="1" t="s">
        <v>69</v>
      </c>
      <c r="BF40" s="1">
        <v>1</v>
      </c>
      <c r="BG40" s="1">
        <v>1</v>
      </c>
      <c r="BI40" s="1">
        <v>2</v>
      </c>
      <c r="BJ40" s="1">
        <v>2</v>
      </c>
      <c r="BK40" s="1">
        <v>1</v>
      </c>
      <c r="BL40" s="1">
        <v>4</v>
      </c>
      <c r="BM40" s="1" t="s">
        <v>31</v>
      </c>
      <c r="BN40" s="1">
        <v>2</v>
      </c>
      <c r="BO40" s="1">
        <v>2</v>
      </c>
      <c r="BP40" s="1">
        <v>3</v>
      </c>
      <c r="BQ40" s="1">
        <v>2</v>
      </c>
      <c r="BR40" s="1">
        <v>1</v>
      </c>
      <c r="BS40" s="1">
        <v>0</v>
      </c>
      <c r="BT40" s="1">
        <v>1</v>
      </c>
      <c r="BU40" s="1">
        <v>1</v>
      </c>
      <c r="BV40" s="1">
        <v>0</v>
      </c>
    </row>
    <row r="41" spans="1:74">
      <c r="A41" s="1" t="s">
        <v>3</v>
      </c>
      <c r="B41" s="1">
        <v>18</v>
      </c>
      <c r="C41" s="1">
        <v>30</v>
      </c>
      <c r="D41" s="1">
        <v>92</v>
      </c>
      <c r="E41" s="1">
        <v>0</v>
      </c>
      <c r="G41" s="1">
        <v>1.82</v>
      </c>
      <c r="H41" s="1">
        <f t="shared" si="2"/>
        <v>27</v>
      </c>
      <c r="I41" s="1">
        <v>8.6</v>
      </c>
      <c r="J41" s="1">
        <v>0</v>
      </c>
      <c r="K41" s="1">
        <v>5</v>
      </c>
      <c r="L41" s="1">
        <v>3</v>
      </c>
      <c r="M41" s="1">
        <v>1</v>
      </c>
      <c r="N41" s="1">
        <v>1</v>
      </c>
      <c r="O41" s="1">
        <v>0</v>
      </c>
      <c r="P41" s="1">
        <v>1</v>
      </c>
      <c r="Q41" s="1">
        <v>1</v>
      </c>
      <c r="R41" s="1">
        <v>1</v>
      </c>
      <c r="S41" s="1">
        <v>1</v>
      </c>
      <c r="T41" s="1">
        <v>0</v>
      </c>
      <c r="V41" s="1">
        <v>0</v>
      </c>
      <c r="W41" s="1">
        <v>300</v>
      </c>
      <c r="X41" s="1">
        <v>0</v>
      </c>
      <c r="Y41" s="1" t="s">
        <v>70</v>
      </c>
      <c r="Z41" s="1">
        <v>4</v>
      </c>
      <c r="AA41" s="1">
        <v>0</v>
      </c>
      <c r="AB41" s="1">
        <v>0</v>
      </c>
      <c r="AC41" s="1">
        <v>5</v>
      </c>
      <c r="AD41" s="1">
        <v>1</v>
      </c>
      <c r="AF41" s="1">
        <v>1</v>
      </c>
      <c r="AH41" s="1">
        <v>3</v>
      </c>
      <c r="AJ41" s="1">
        <v>5</v>
      </c>
      <c r="AL41" s="1">
        <v>5</v>
      </c>
      <c r="AM41" s="1">
        <v>0</v>
      </c>
      <c r="AN41" s="1">
        <v>0</v>
      </c>
      <c r="AO41" s="1">
        <v>1</v>
      </c>
      <c r="AP41" s="1">
        <v>4</v>
      </c>
      <c r="AQ41" s="1">
        <v>1</v>
      </c>
      <c r="AR41" s="1">
        <v>0</v>
      </c>
      <c r="AS41" s="1">
        <v>1</v>
      </c>
      <c r="AT41" s="1">
        <v>2</v>
      </c>
      <c r="AU41" s="1">
        <v>1</v>
      </c>
      <c r="AV41" s="1">
        <v>0</v>
      </c>
      <c r="AW41" s="1">
        <v>50</v>
      </c>
      <c r="AX41" s="1">
        <v>3</v>
      </c>
      <c r="AY41" s="1">
        <v>4</v>
      </c>
      <c r="AZ41" s="1">
        <v>5</v>
      </c>
      <c r="BA41" s="1">
        <v>1</v>
      </c>
      <c r="BB41" s="1">
        <v>1</v>
      </c>
      <c r="BC41" s="1" t="s">
        <v>12</v>
      </c>
      <c r="BD41" s="1">
        <v>2</v>
      </c>
      <c r="BE41" s="1" t="s">
        <v>71</v>
      </c>
      <c r="BF41" s="1">
        <v>1</v>
      </c>
      <c r="BG41" s="1">
        <v>1</v>
      </c>
      <c r="BI41" s="1">
        <v>1</v>
      </c>
      <c r="BJ41" s="1">
        <v>5</v>
      </c>
      <c r="BK41" s="1">
        <v>1</v>
      </c>
      <c r="BL41" s="1">
        <v>4</v>
      </c>
      <c r="BM41" s="1" t="s">
        <v>72</v>
      </c>
      <c r="BN41" s="1">
        <v>0</v>
      </c>
      <c r="BO41" s="1">
        <v>3</v>
      </c>
      <c r="BP41" s="1">
        <v>1</v>
      </c>
      <c r="BQ41" s="1">
        <v>4</v>
      </c>
      <c r="BR41" s="1">
        <v>1</v>
      </c>
      <c r="BS41" s="1">
        <v>0</v>
      </c>
      <c r="BT41" s="1">
        <v>1</v>
      </c>
      <c r="BU41" s="1">
        <v>1</v>
      </c>
      <c r="BV41" s="1">
        <v>1</v>
      </c>
    </row>
    <row r="42" spans="1:74">
      <c r="A42" s="1" t="s">
        <v>3</v>
      </c>
      <c r="B42" s="1">
        <v>35</v>
      </c>
      <c r="C42" s="1">
        <v>59</v>
      </c>
      <c r="D42" s="1">
        <v>95</v>
      </c>
      <c r="E42" s="1">
        <v>1</v>
      </c>
      <c r="F42" s="1">
        <v>0</v>
      </c>
      <c r="G42" s="1">
        <v>1.83</v>
      </c>
      <c r="H42" s="1">
        <f t="shared" si="2"/>
        <v>28</v>
      </c>
      <c r="I42" s="1">
        <v>8.5</v>
      </c>
      <c r="J42" s="1">
        <v>4</v>
      </c>
      <c r="K42" s="1">
        <v>2</v>
      </c>
      <c r="L42" s="1">
        <v>1</v>
      </c>
      <c r="M42" s="1">
        <v>1</v>
      </c>
      <c r="N42" s="1">
        <v>0</v>
      </c>
      <c r="O42" s="1">
        <v>0</v>
      </c>
      <c r="P42" s="1">
        <v>0</v>
      </c>
      <c r="Q42" s="1">
        <v>0</v>
      </c>
      <c r="R42" s="1">
        <v>1</v>
      </c>
      <c r="S42" s="1">
        <v>1</v>
      </c>
      <c r="T42" s="1">
        <v>1</v>
      </c>
      <c r="U42" s="1">
        <v>1</v>
      </c>
      <c r="V42" s="1">
        <v>0</v>
      </c>
      <c r="W42" s="1">
        <v>150</v>
      </c>
      <c r="X42" s="1">
        <v>0</v>
      </c>
      <c r="Y42" s="1" t="s">
        <v>73</v>
      </c>
      <c r="Z42" s="1">
        <v>1</v>
      </c>
      <c r="AA42" s="1">
        <v>0</v>
      </c>
      <c r="AB42" s="1">
        <v>0</v>
      </c>
      <c r="AC42" s="1">
        <v>3</v>
      </c>
      <c r="AD42" s="1">
        <v>0</v>
      </c>
      <c r="AE42" s="1">
        <v>1</v>
      </c>
      <c r="AF42" s="1">
        <v>2</v>
      </c>
      <c r="AG42" s="1">
        <v>1</v>
      </c>
      <c r="AH42" s="1">
        <v>3</v>
      </c>
      <c r="AI42" s="1">
        <v>0</v>
      </c>
      <c r="AJ42" s="1">
        <v>0</v>
      </c>
      <c r="AK42" s="1">
        <v>1</v>
      </c>
      <c r="AL42" s="1">
        <v>0</v>
      </c>
      <c r="AM42" s="1">
        <v>0</v>
      </c>
      <c r="AN42" s="1">
        <v>2</v>
      </c>
      <c r="AO42" s="1">
        <v>1</v>
      </c>
      <c r="AP42" s="1">
        <v>2</v>
      </c>
      <c r="AQ42" s="1">
        <v>4</v>
      </c>
      <c r="AR42" s="1">
        <v>0</v>
      </c>
      <c r="AS42" s="1">
        <v>1</v>
      </c>
      <c r="AT42" s="1">
        <v>0</v>
      </c>
      <c r="AV42" s="1">
        <v>0</v>
      </c>
      <c r="AW42" s="1">
        <v>40</v>
      </c>
      <c r="AX42" s="1">
        <v>0</v>
      </c>
      <c r="AY42" s="1">
        <v>0</v>
      </c>
      <c r="AZ42" s="1">
        <v>0</v>
      </c>
      <c r="BA42" s="1">
        <v>0</v>
      </c>
      <c r="BC42" s="1">
        <v>1</v>
      </c>
      <c r="BD42" s="1">
        <v>0</v>
      </c>
      <c r="BE42" s="1" t="s">
        <v>42</v>
      </c>
      <c r="BF42" s="1">
        <v>1</v>
      </c>
      <c r="BG42" s="1">
        <v>0</v>
      </c>
      <c r="BH42" s="1">
        <v>1</v>
      </c>
      <c r="BI42" s="1">
        <v>1</v>
      </c>
      <c r="BJ42" s="1">
        <v>3</v>
      </c>
      <c r="BK42" s="1">
        <v>2</v>
      </c>
      <c r="BL42" s="1">
        <v>3</v>
      </c>
      <c r="BM42" s="1" t="s">
        <v>31</v>
      </c>
      <c r="BN42" s="1">
        <v>1</v>
      </c>
      <c r="BO42" s="1">
        <v>3</v>
      </c>
      <c r="BP42" s="1">
        <v>3</v>
      </c>
      <c r="BQ42" s="1">
        <v>1</v>
      </c>
      <c r="BR42" s="1">
        <v>1</v>
      </c>
      <c r="BS42" s="1">
        <v>0</v>
      </c>
      <c r="BT42" s="1">
        <v>1</v>
      </c>
      <c r="BU42" s="1">
        <v>1</v>
      </c>
      <c r="BV42" s="1">
        <v>0</v>
      </c>
    </row>
    <row r="43" spans="1:74">
      <c r="A43" s="1" t="s">
        <v>3</v>
      </c>
      <c r="B43" s="1">
        <v>15</v>
      </c>
      <c r="C43" s="1">
        <v>49</v>
      </c>
      <c r="D43" s="1">
        <v>58</v>
      </c>
      <c r="E43" s="1">
        <v>0</v>
      </c>
      <c r="G43" s="1">
        <v>1.74</v>
      </c>
      <c r="H43" s="1">
        <f t="shared" si="2"/>
        <v>19</v>
      </c>
      <c r="I43" s="1">
        <v>9.5</v>
      </c>
      <c r="J43" s="1">
        <v>0</v>
      </c>
      <c r="K43" s="1">
        <v>1</v>
      </c>
      <c r="L43" s="1">
        <v>4</v>
      </c>
      <c r="M43" s="1">
        <v>0</v>
      </c>
      <c r="N43" s="1">
        <v>1</v>
      </c>
      <c r="O43" s="1">
        <v>1</v>
      </c>
      <c r="P43" s="1">
        <v>1</v>
      </c>
      <c r="Q43" s="1">
        <v>1</v>
      </c>
      <c r="R43" s="1">
        <v>1</v>
      </c>
      <c r="S43" s="1">
        <v>1</v>
      </c>
      <c r="T43" s="1">
        <v>0</v>
      </c>
      <c r="V43" s="1">
        <v>0</v>
      </c>
      <c r="W43" s="1">
        <v>250</v>
      </c>
      <c r="X43" s="1">
        <v>0</v>
      </c>
      <c r="Y43" s="1" t="s">
        <v>74</v>
      </c>
      <c r="Z43" s="1">
        <v>1</v>
      </c>
      <c r="AA43" s="1">
        <v>0</v>
      </c>
      <c r="AB43" s="1">
        <v>0</v>
      </c>
      <c r="AC43" s="1">
        <v>5</v>
      </c>
      <c r="AD43" s="1">
        <v>1</v>
      </c>
      <c r="AE43" s="1">
        <v>1</v>
      </c>
      <c r="AF43" s="1">
        <v>2</v>
      </c>
      <c r="AH43" s="1">
        <v>1</v>
      </c>
      <c r="AJ43" s="1">
        <v>0</v>
      </c>
      <c r="AL43" s="1">
        <v>0</v>
      </c>
      <c r="AM43" s="1">
        <v>0</v>
      </c>
      <c r="AN43" s="1">
        <v>0</v>
      </c>
      <c r="AO43" s="1">
        <v>1</v>
      </c>
      <c r="AP43" s="1">
        <v>1</v>
      </c>
      <c r="AQ43" s="1">
        <v>4</v>
      </c>
      <c r="AR43" s="1">
        <v>0</v>
      </c>
      <c r="AS43" s="1">
        <v>1</v>
      </c>
      <c r="AT43" s="1">
        <v>0</v>
      </c>
      <c r="AV43" s="1">
        <v>0</v>
      </c>
      <c r="AW43" s="1">
        <v>20</v>
      </c>
      <c r="AX43" s="1">
        <v>0</v>
      </c>
      <c r="AY43" s="1">
        <v>4</v>
      </c>
      <c r="AZ43" s="1">
        <v>0</v>
      </c>
      <c r="BC43" s="1" t="s">
        <v>35</v>
      </c>
      <c r="BD43" s="1">
        <v>2</v>
      </c>
      <c r="BE43" s="1" t="s">
        <v>75</v>
      </c>
      <c r="BF43" s="1">
        <v>1</v>
      </c>
      <c r="BG43" s="1">
        <v>1</v>
      </c>
      <c r="BI43" s="1">
        <v>4</v>
      </c>
      <c r="BJ43" s="1">
        <v>2</v>
      </c>
      <c r="BK43" s="1">
        <v>1</v>
      </c>
      <c r="BL43" s="1">
        <v>4</v>
      </c>
      <c r="BM43" s="1" t="s">
        <v>76</v>
      </c>
      <c r="BN43" s="1">
        <v>0</v>
      </c>
      <c r="BO43" s="1">
        <v>0</v>
      </c>
      <c r="BP43" s="1">
        <v>4</v>
      </c>
      <c r="BQ43" s="1">
        <v>4</v>
      </c>
      <c r="BR43" s="1">
        <v>2</v>
      </c>
      <c r="BS43" s="1">
        <v>0</v>
      </c>
      <c r="BT43" s="1">
        <v>2</v>
      </c>
      <c r="BU43" s="1">
        <v>1</v>
      </c>
      <c r="BV43" s="1">
        <v>0</v>
      </c>
    </row>
    <row r="44" spans="1:74">
      <c r="A44" s="1" t="s">
        <v>3</v>
      </c>
      <c r="B44" s="1">
        <v>32</v>
      </c>
      <c r="C44" s="1">
        <v>45</v>
      </c>
      <c r="D44" s="1">
        <v>74</v>
      </c>
      <c r="E44" s="1">
        <v>0</v>
      </c>
      <c r="G44" s="1">
        <v>1.78</v>
      </c>
      <c r="H44" s="1">
        <f t="shared" si="2"/>
        <v>23</v>
      </c>
      <c r="I44" s="1">
        <v>6.9</v>
      </c>
      <c r="J44" s="1">
        <v>0</v>
      </c>
      <c r="K44" s="1">
        <v>10</v>
      </c>
      <c r="L44" s="1">
        <v>3</v>
      </c>
      <c r="M44" s="1">
        <v>1</v>
      </c>
      <c r="N44" s="1">
        <v>1</v>
      </c>
      <c r="O44" s="1">
        <v>0</v>
      </c>
      <c r="P44" s="1">
        <v>1</v>
      </c>
      <c r="Q44" s="1">
        <v>1</v>
      </c>
      <c r="R44" s="1">
        <v>1</v>
      </c>
      <c r="S44" s="1">
        <v>1</v>
      </c>
      <c r="T44" s="1">
        <v>1</v>
      </c>
      <c r="U44" s="1">
        <v>1</v>
      </c>
      <c r="V44" s="1">
        <v>0</v>
      </c>
      <c r="W44" s="1">
        <v>260</v>
      </c>
      <c r="X44" s="1">
        <v>0</v>
      </c>
      <c r="Y44" s="1" t="s">
        <v>77</v>
      </c>
      <c r="Z44" s="1">
        <v>1</v>
      </c>
      <c r="AA44" s="1">
        <v>0</v>
      </c>
      <c r="AB44" s="1">
        <v>0</v>
      </c>
      <c r="AC44" s="1">
        <v>5</v>
      </c>
      <c r="AD44" s="1">
        <v>1</v>
      </c>
      <c r="AE44" s="1">
        <v>1</v>
      </c>
      <c r="AF44" s="1">
        <v>3</v>
      </c>
      <c r="AH44" s="1">
        <v>1</v>
      </c>
      <c r="AJ44" s="1">
        <v>0</v>
      </c>
      <c r="AL44" s="1">
        <v>1</v>
      </c>
      <c r="AM44" s="1">
        <v>1</v>
      </c>
      <c r="AN44" s="1">
        <v>1</v>
      </c>
      <c r="AO44" s="1">
        <v>1</v>
      </c>
      <c r="AP44" s="1">
        <v>2</v>
      </c>
      <c r="AQ44" s="1">
        <v>3</v>
      </c>
      <c r="AR44" s="1">
        <v>1</v>
      </c>
      <c r="AS44" s="1">
        <v>1</v>
      </c>
      <c r="AT44" s="1">
        <v>0</v>
      </c>
      <c r="AV44" s="1">
        <v>0</v>
      </c>
      <c r="AW44" s="1">
        <v>50</v>
      </c>
      <c r="AX44" s="1">
        <v>0</v>
      </c>
      <c r="AY44" s="1">
        <v>4</v>
      </c>
      <c r="AZ44" s="1">
        <v>2</v>
      </c>
      <c r="BA44" s="1">
        <v>0</v>
      </c>
      <c r="BC44" s="1" t="s">
        <v>12</v>
      </c>
      <c r="BD44" s="1">
        <v>1</v>
      </c>
      <c r="BE44" s="1" t="s">
        <v>42</v>
      </c>
      <c r="BF44" s="1">
        <v>1</v>
      </c>
      <c r="BG44" s="1">
        <v>1</v>
      </c>
      <c r="BI44" s="1">
        <v>4</v>
      </c>
      <c r="BJ44" s="1">
        <v>1</v>
      </c>
      <c r="BK44" s="1">
        <v>1</v>
      </c>
      <c r="BL44" s="1">
        <v>4</v>
      </c>
      <c r="BM44" s="1" t="s">
        <v>2</v>
      </c>
      <c r="BN44" s="1">
        <v>2</v>
      </c>
      <c r="BO44" s="1">
        <v>0</v>
      </c>
      <c r="BP44" s="1">
        <v>3</v>
      </c>
      <c r="BQ44" s="1">
        <v>4</v>
      </c>
      <c r="BR44" s="1">
        <v>1</v>
      </c>
      <c r="BS44" s="1">
        <v>1</v>
      </c>
      <c r="BT44" s="1">
        <v>1</v>
      </c>
      <c r="BU44" s="1">
        <v>1</v>
      </c>
      <c r="BV44" s="1">
        <v>0</v>
      </c>
    </row>
    <row r="45" spans="1:74">
      <c r="A45" s="1" t="s">
        <v>0</v>
      </c>
      <c r="B45" s="1">
        <v>11</v>
      </c>
      <c r="C45" s="1">
        <v>23</v>
      </c>
      <c r="D45" s="1">
        <v>65</v>
      </c>
      <c r="E45" s="1">
        <v>0</v>
      </c>
      <c r="G45" s="1">
        <v>1.66</v>
      </c>
      <c r="H45" s="1">
        <f t="shared" si="2"/>
        <v>23</v>
      </c>
      <c r="I45" s="1">
        <v>6.9</v>
      </c>
      <c r="J45" s="1">
        <v>0</v>
      </c>
      <c r="K45" s="1">
        <v>1</v>
      </c>
      <c r="L45" s="1">
        <v>3</v>
      </c>
      <c r="M45" s="1">
        <v>1</v>
      </c>
      <c r="N45" s="1">
        <v>1</v>
      </c>
      <c r="O45" s="1">
        <v>1</v>
      </c>
      <c r="P45" s="1">
        <v>1</v>
      </c>
      <c r="Q45" s="1">
        <v>1</v>
      </c>
      <c r="R45" s="1">
        <v>0</v>
      </c>
      <c r="S45" s="1">
        <v>1</v>
      </c>
      <c r="T45" s="1">
        <v>0</v>
      </c>
      <c r="V45" s="1">
        <v>1</v>
      </c>
      <c r="X45" s="1">
        <v>1</v>
      </c>
      <c r="Z45" s="1">
        <v>4</v>
      </c>
      <c r="AA45" s="1">
        <v>0</v>
      </c>
      <c r="AB45" s="1">
        <v>0</v>
      </c>
      <c r="AC45" s="1">
        <v>4</v>
      </c>
      <c r="AD45" s="1">
        <v>0</v>
      </c>
      <c r="AE45" s="1">
        <v>1</v>
      </c>
      <c r="AF45" s="1">
        <v>1</v>
      </c>
      <c r="AG45" s="1">
        <v>0</v>
      </c>
      <c r="AH45" s="1">
        <v>2</v>
      </c>
      <c r="AI45" s="1">
        <v>0</v>
      </c>
      <c r="AJ45" s="1">
        <v>1</v>
      </c>
      <c r="AK45" s="1">
        <v>1</v>
      </c>
      <c r="AL45" s="1">
        <v>0</v>
      </c>
      <c r="AM45" s="1">
        <v>2</v>
      </c>
      <c r="AN45" s="1">
        <v>0</v>
      </c>
      <c r="AO45" s="1">
        <v>4</v>
      </c>
      <c r="AP45" s="1">
        <v>2</v>
      </c>
      <c r="AQ45" s="1">
        <v>1</v>
      </c>
      <c r="AR45" s="1">
        <v>0</v>
      </c>
      <c r="AS45" s="1">
        <v>1</v>
      </c>
      <c r="AT45" s="1">
        <v>2</v>
      </c>
      <c r="AU45" s="1">
        <v>0</v>
      </c>
      <c r="AV45" s="1">
        <v>1</v>
      </c>
      <c r="AX45" s="1">
        <v>1</v>
      </c>
      <c r="AY45" s="1">
        <v>3</v>
      </c>
      <c r="AZ45" s="1">
        <v>2</v>
      </c>
      <c r="BA45" s="1">
        <v>1</v>
      </c>
      <c r="BB45" s="1">
        <v>0</v>
      </c>
      <c r="BC45" s="1">
        <v>1</v>
      </c>
      <c r="BD45" s="1">
        <v>1</v>
      </c>
      <c r="BE45" s="1" t="s">
        <v>13</v>
      </c>
      <c r="BF45" s="1">
        <v>2</v>
      </c>
      <c r="BG45" s="1">
        <v>1</v>
      </c>
      <c r="BI45" s="1">
        <v>3</v>
      </c>
      <c r="BJ45" s="1">
        <v>1</v>
      </c>
      <c r="BK45" s="1">
        <v>1</v>
      </c>
      <c r="BL45" s="1">
        <v>3</v>
      </c>
      <c r="BM45" s="1" t="s">
        <v>78</v>
      </c>
      <c r="BN45" s="1">
        <v>2</v>
      </c>
      <c r="BO45" s="1">
        <v>1</v>
      </c>
      <c r="BP45" s="1">
        <v>1</v>
      </c>
      <c r="BQ45" s="1">
        <v>4</v>
      </c>
      <c r="BR45" s="1">
        <v>1</v>
      </c>
      <c r="BS45" s="1">
        <v>0</v>
      </c>
      <c r="BT45" s="1">
        <v>1</v>
      </c>
      <c r="BU45" s="1">
        <v>1</v>
      </c>
      <c r="BV45" s="1">
        <v>1</v>
      </c>
    </row>
    <row r="46" spans="1:74">
      <c r="A46" s="1" t="s">
        <v>3</v>
      </c>
      <c r="B46" s="1">
        <v>12</v>
      </c>
      <c r="C46" s="1">
        <v>39</v>
      </c>
      <c r="D46" s="1">
        <v>78</v>
      </c>
      <c r="E46" s="1">
        <v>0</v>
      </c>
      <c r="G46" s="1">
        <v>1.75</v>
      </c>
      <c r="H46" s="1">
        <f t="shared" si="2"/>
        <v>25</v>
      </c>
      <c r="I46" s="1">
        <v>7.3</v>
      </c>
      <c r="J46" s="1">
        <v>0</v>
      </c>
      <c r="K46" s="1">
        <v>5</v>
      </c>
      <c r="L46" s="1">
        <v>3</v>
      </c>
      <c r="M46" s="1">
        <v>1</v>
      </c>
      <c r="N46" s="1">
        <v>1</v>
      </c>
      <c r="O46" s="1">
        <v>1</v>
      </c>
      <c r="P46" s="1">
        <v>1</v>
      </c>
      <c r="Q46" s="1">
        <v>1</v>
      </c>
      <c r="R46" s="1">
        <v>1</v>
      </c>
      <c r="S46" s="1">
        <v>1</v>
      </c>
      <c r="T46" s="1">
        <v>0</v>
      </c>
      <c r="V46" s="1">
        <v>1</v>
      </c>
      <c r="X46" s="1">
        <v>1</v>
      </c>
      <c r="Z46" s="1">
        <v>1</v>
      </c>
      <c r="AA46" s="1">
        <v>0</v>
      </c>
      <c r="AB46" s="1">
        <v>0</v>
      </c>
      <c r="AC46" s="1">
        <v>3</v>
      </c>
      <c r="AD46" s="1">
        <v>0</v>
      </c>
      <c r="AE46" s="1">
        <v>0</v>
      </c>
      <c r="AF46" s="1">
        <v>2</v>
      </c>
      <c r="AG46" s="1">
        <v>0</v>
      </c>
      <c r="AH46" s="1">
        <v>1</v>
      </c>
      <c r="AI46" s="1">
        <v>0</v>
      </c>
      <c r="AJ46" s="1">
        <v>0</v>
      </c>
      <c r="AK46" s="1">
        <v>1</v>
      </c>
      <c r="AL46" s="1">
        <v>0</v>
      </c>
      <c r="AM46" s="1">
        <v>0</v>
      </c>
      <c r="AN46" s="1">
        <v>2</v>
      </c>
      <c r="AO46" s="1">
        <v>4</v>
      </c>
      <c r="AP46" s="1">
        <v>2</v>
      </c>
      <c r="AQ46" s="1">
        <v>2</v>
      </c>
      <c r="AR46" s="1">
        <v>1</v>
      </c>
      <c r="AS46" s="1">
        <v>1</v>
      </c>
      <c r="AT46" s="1">
        <v>0</v>
      </c>
      <c r="AV46" s="1">
        <v>1</v>
      </c>
      <c r="AW46" s="1" t="s">
        <v>1</v>
      </c>
      <c r="AX46" s="1">
        <v>1</v>
      </c>
      <c r="AY46" s="1">
        <v>5</v>
      </c>
      <c r="AZ46" s="1">
        <v>2</v>
      </c>
      <c r="BA46" s="1">
        <v>0</v>
      </c>
      <c r="BB46" s="1">
        <v>0</v>
      </c>
      <c r="BC46" s="1">
        <v>0</v>
      </c>
      <c r="BD46" s="1">
        <v>2</v>
      </c>
      <c r="BE46" s="1" t="s">
        <v>79</v>
      </c>
      <c r="BF46" s="1">
        <v>2</v>
      </c>
      <c r="BG46" s="1">
        <v>0</v>
      </c>
      <c r="BH46" s="1">
        <v>2</v>
      </c>
      <c r="BI46" s="1">
        <v>3</v>
      </c>
      <c r="BJ46" s="1">
        <v>1</v>
      </c>
      <c r="BK46" s="1">
        <v>1</v>
      </c>
      <c r="BL46" s="1">
        <v>4</v>
      </c>
      <c r="BM46" s="1" t="s">
        <v>2</v>
      </c>
      <c r="BN46" s="1">
        <v>1</v>
      </c>
      <c r="BO46" s="1">
        <v>1</v>
      </c>
      <c r="BP46" s="1">
        <v>3</v>
      </c>
      <c r="BQ46" s="1">
        <v>4</v>
      </c>
      <c r="BR46" s="1">
        <v>1</v>
      </c>
      <c r="BS46" s="1">
        <v>1</v>
      </c>
      <c r="BT46" s="1">
        <v>1</v>
      </c>
      <c r="BU46" s="1">
        <v>1</v>
      </c>
      <c r="BV46" s="1">
        <v>1</v>
      </c>
    </row>
    <row r="47" spans="1:74">
      <c r="A47" s="1" t="s">
        <v>0</v>
      </c>
      <c r="B47" s="1">
        <v>30</v>
      </c>
      <c r="C47" s="1">
        <v>73</v>
      </c>
      <c r="D47" s="1">
        <v>76</v>
      </c>
      <c r="E47" s="1">
        <v>1</v>
      </c>
      <c r="F47" s="1">
        <v>0</v>
      </c>
      <c r="G47" s="1">
        <v>1.67</v>
      </c>
      <c r="H47" s="1">
        <f t="shared" si="2"/>
        <v>27</v>
      </c>
      <c r="I47" s="1">
        <v>8.5</v>
      </c>
      <c r="J47" s="1">
        <v>0</v>
      </c>
      <c r="K47" s="1">
        <v>1</v>
      </c>
      <c r="L47" s="1">
        <v>4</v>
      </c>
      <c r="M47" s="1">
        <v>1</v>
      </c>
      <c r="N47" s="1">
        <v>0</v>
      </c>
      <c r="O47" s="1">
        <v>1</v>
      </c>
      <c r="P47" s="1">
        <v>1</v>
      </c>
      <c r="Q47" s="1">
        <v>1</v>
      </c>
      <c r="R47" s="1">
        <v>1</v>
      </c>
      <c r="S47" s="1">
        <v>1</v>
      </c>
      <c r="T47" s="1">
        <v>1</v>
      </c>
      <c r="U47" s="1">
        <v>1</v>
      </c>
      <c r="V47" s="1">
        <v>0</v>
      </c>
      <c r="W47" s="1">
        <v>100</v>
      </c>
      <c r="X47" s="1">
        <v>1</v>
      </c>
      <c r="Z47" s="1">
        <v>3</v>
      </c>
      <c r="AA47" s="1">
        <v>0</v>
      </c>
      <c r="AB47" s="1">
        <v>0</v>
      </c>
      <c r="AC47" s="1">
        <v>2</v>
      </c>
      <c r="AD47" s="1">
        <v>1</v>
      </c>
      <c r="AE47" s="1">
        <v>1</v>
      </c>
      <c r="AF47" s="1">
        <v>2</v>
      </c>
      <c r="AH47" s="1">
        <v>2</v>
      </c>
      <c r="AJ47" s="1">
        <v>0</v>
      </c>
      <c r="AL47" s="1">
        <v>0</v>
      </c>
      <c r="AM47" s="1">
        <v>0</v>
      </c>
      <c r="AN47" s="1">
        <v>0</v>
      </c>
      <c r="AO47" s="1">
        <v>1</v>
      </c>
      <c r="AP47" s="1">
        <v>1</v>
      </c>
      <c r="AQ47" s="1">
        <v>4</v>
      </c>
      <c r="AR47" s="1">
        <v>1</v>
      </c>
      <c r="AS47" s="1">
        <v>1</v>
      </c>
      <c r="AT47" s="1">
        <v>0</v>
      </c>
      <c r="AV47" s="1">
        <v>1</v>
      </c>
      <c r="AW47" s="1" t="s">
        <v>1</v>
      </c>
      <c r="AX47" s="1">
        <v>0</v>
      </c>
      <c r="AY47" s="1">
        <v>4</v>
      </c>
      <c r="AZ47" s="1">
        <v>0</v>
      </c>
      <c r="BC47" s="1">
        <v>1</v>
      </c>
      <c r="BD47" s="1">
        <v>2</v>
      </c>
      <c r="BE47" s="1" t="s">
        <v>80</v>
      </c>
      <c r="BF47" s="1">
        <v>1</v>
      </c>
      <c r="BG47" s="1">
        <v>1</v>
      </c>
      <c r="BI47" s="1">
        <v>1</v>
      </c>
      <c r="BJ47" s="1">
        <v>0</v>
      </c>
      <c r="BK47" s="1">
        <v>1</v>
      </c>
      <c r="BL47" s="1">
        <v>0</v>
      </c>
      <c r="BN47" s="1">
        <v>0</v>
      </c>
      <c r="BO47" s="1">
        <v>0</v>
      </c>
      <c r="BP47" s="1">
        <v>4</v>
      </c>
      <c r="BQ47" s="1">
        <v>4</v>
      </c>
      <c r="BR47" s="1">
        <v>1</v>
      </c>
      <c r="BS47" s="1">
        <v>0</v>
      </c>
      <c r="BT47" s="1">
        <v>2</v>
      </c>
      <c r="BU47" s="1">
        <v>1</v>
      </c>
      <c r="BV47" s="1">
        <v>0</v>
      </c>
    </row>
    <row r="48" spans="1:74">
      <c r="A48" s="1" t="s">
        <v>3</v>
      </c>
      <c r="B48" s="1">
        <v>20</v>
      </c>
      <c r="C48" s="1">
        <v>74</v>
      </c>
      <c r="D48" s="1">
        <v>61</v>
      </c>
      <c r="E48" s="1">
        <v>0</v>
      </c>
      <c r="G48" s="1">
        <v>1.56</v>
      </c>
      <c r="H48" s="1">
        <f t="shared" si="2"/>
        <v>25</v>
      </c>
      <c r="I48" s="1">
        <v>7.7</v>
      </c>
      <c r="J48" s="1">
        <v>0</v>
      </c>
      <c r="K48" s="1">
        <v>5</v>
      </c>
      <c r="L48" s="1">
        <v>3</v>
      </c>
      <c r="M48" s="1">
        <v>1</v>
      </c>
      <c r="N48" s="1">
        <v>0</v>
      </c>
      <c r="O48" s="1">
        <v>0</v>
      </c>
      <c r="P48" s="1">
        <v>1</v>
      </c>
      <c r="Q48" s="1">
        <v>1</v>
      </c>
      <c r="R48" s="1">
        <v>1</v>
      </c>
      <c r="S48" s="1">
        <v>1</v>
      </c>
      <c r="T48" s="1">
        <v>1</v>
      </c>
      <c r="V48" s="1">
        <v>1</v>
      </c>
      <c r="X48" s="1">
        <v>1</v>
      </c>
      <c r="Z48" s="1">
        <v>3</v>
      </c>
      <c r="AA48" s="1">
        <v>1</v>
      </c>
      <c r="AB48" s="1">
        <v>0</v>
      </c>
      <c r="AC48" s="1">
        <v>2</v>
      </c>
      <c r="AD48" s="1">
        <v>1</v>
      </c>
      <c r="AE48" s="1">
        <v>1</v>
      </c>
      <c r="AF48" s="1">
        <v>2</v>
      </c>
      <c r="AH48" s="1">
        <v>4</v>
      </c>
      <c r="AJ48" s="1">
        <v>0</v>
      </c>
      <c r="AL48" s="1">
        <v>0</v>
      </c>
      <c r="AM48" s="1">
        <v>0</v>
      </c>
      <c r="AN48" s="1">
        <v>0</v>
      </c>
      <c r="AO48" s="1">
        <v>4</v>
      </c>
      <c r="AP48" s="1">
        <v>1</v>
      </c>
      <c r="AQ48" s="1">
        <v>3</v>
      </c>
      <c r="AR48" s="1">
        <v>0</v>
      </c>
      <c r="AS48" s="1">
        <v>1</v>
      </c>
      <c r="AT48" s="1">
        <v>0</v>
      </c>
      <c r="AV48" s="1">
        <v>1</v>
      </c>
      <c r="AW48" s="1" t="s">
        <v>1</v>
      </c>
      <c r="AX48" s="1">
        <v>1</v>
      </c>
      <c r="AY48" s="1">
        <v>2</v>
      </c>
      <c r="AZ48" s="1">
        <v>1</v>
      </c>
      <c r="BA48" s="1">
        <v>0</v>
      </c>
      <c r="BB48" s="1">
        <v>0</v>
      </c>
      <c r="BC48" s="1">
        <v>1</v>
      </c>
      <c r="BD48" s="1">
        <v>1</v>
      </c>
      <c r="BE48" s="1" t="s">
        <v>51</v>
      </c>
      <c r="BF48" s="1">
        <v>1</v>
      </c>
      <c r="BG48" s="1">
        <v>1</v>
      </c>
      <c r="BI48" s="1">
        <v>1</v>
      </c>
      <c r="BJ48" s="1">
        <v>0</v>
      </c>
      <c r="BK48" s="1">
        <v>1</v>
      </c>
      <c r="BL48" s="1">
        <v>4</v>
      </c>
      <c r="BM48" s="1" t="s">
        <v>81</v>
      </c>
      <c r="BN48" s="1">
        <v>1</v>
      </c>
      <c r="BO48" s="1">
        <v>1</v>
      </c>
      <c r="BP48" s="1">
        <v>4</v>
      </c>
      <c r="BQ48" s="1">
        <v>2</v>
      </c>
      <c r="BR48" s="1">
        <v>2</v>
      </c>
      <c r="BS48" s="1">
        <v>0</v>
      </c>
      <c r="BT48" s="1">
        <v>3</v>
      </c>
      <c r="BU48" s="1">
        <v>1</v>
      </c>
      <c r="BV48" s="1">
        <v>0</v>
      </c>
    </row>
    <row r="49" spans="1:74">
      <c r="A49" s="1" t="s">
        <v>3</v>
      </c>
      <c r="B49" s="1" t="s">
        <v>82</v>
      </c>
      <c r="C49" s="1">
        <v>42</v>
      </c>
      <c r="D49" s="1">
        <v>99</v>
      </c>
      <c r="E49" s="1">
        <v>1</v>
      </c>
      <c r="G49" s="1">
        <v>1.75</v>
      </c>
      <c r="H49" s="1">
        <f t="shared" si="2"/>
        <v>32</v>
      </c>
      <c r="I49" s="1">
        <v>7.2</v>
      </c>
      <c r="J49" s="1">
        <v>2</v>
      </c>
      <c r="K49" s="1">
        <v>1</v>
      </c>
      <c r="L49" s="1">
        <v>4</v>
      </c>
      <c r="M49" s="1">
        <v>1</v>
      </c>
      <c r="N49" s="1">
        <v>0</v>
      </c>
      <c r="T49" s="1">
        <v>1</v>
      </c>
      <c r="U49" s="1">
        <v>0</v>
      </c>
      <c r="V49" s="1">
        <v>0</v>
      </c>
      <c r="W49" s="1">
        <v>250</v>
      </c>
      <c r="X49" s="1">
        <v>0</v>
      </c>
      <c r="Y49" s="1" t="s">
        <v>83</v>
      </c>
      <c r="Z49" s="1">
        <v>3</v>
      </c>
      <c r="AA49" s="1">
        <v>0</v>
      </c>
      <c r="AB49" s="1">
        <v>0</v>
      </c>
      <c r="AC49" s="1">
        <v>3</v>
      </c>
      <c r="AD49" s="1">
        <v>1</v>
      </c>
      <c r="AE49" s="1">
        <v>1</v>
      </c>
      <c r="AG49" s="1" t="s">
        <v>1</v>
      </c>
      <c r="AI49" s="1" t="s">
        <v>1</v>
      </c>
      <c r="AK49" s="1" t="s">
        <v>1</v>
      </c>
      <c r="AM49" s="1">
        <v>1</v>
      </c>
      <c r="AN49" s="1">
        <v>0</v>
      </c>
      <c r="AO49" s="1">
        <v>4</v>
      </c>
      <c r="AP49" s="1">
        <v>2</v>
      </c>
      <c r="AQ49" s="1">
        <v>2</v>
      </c>
      <c r="AR49" s="1">
        <v>0</v>
      </c>
      <c r="AT49" s="1">
        <v>0</v>
      </c>
      <c r="AV49" s="1">
        <v>0</v>
      </c>
      <c r="AW49" s="1" t="s">
        <v>1</v>
      </c>
      <c r="AX49" s="1">
        <v>1</v>
      </c>
      <c r="BA49" s="1">
        <v>0</v>
      </c>
      <c r="BC49" s="1">
        <v>1</v>
      </c>
      <c r="BD49" s="1">
        <v>2</v>
      </c>
      <c r="BE49" s="1">
        <v>4</v>
      </c>
      <c r="BF49" s="1">
        <v>1</v>
      </c>
      <c r="BG49" s="1">
        <v>1</v>
      </c>
      <c r="BH49" s="1">
        <v>0</v>
      </c>
      <c r="BI49" s="1">
        <v>1</v>
      </c>
      <c r="BJ49" s="1">
        <v>3</v>
      </c>
      <c r="BK49" s="1">
        <v>0</v>
      </c>
      <c r="BL49" s="1">
        <v>2</v>
      </c>
      <c r="BM49" s="1" t="s">
        <v>2</v>
      </c>
      <c r="BN49" s="1">
        <v>2</v>
      </c>
      <c r="BO49" s="1">
        <v>2</v>
      </c>
      <c r="BP49" s="1">
        <v>1</v>
      </c>
      <c r="BQ49" s="1">
        <v>1</v>
      </c>
      <c r="BR49" s="1">
        <v>3</v>
      </c>
      <c r="BS49" s="1">
        <v>0</v>
      </c>
      <c r="BT49" s="1">
        <v>3</v>
      </c>
      <c r="BU49" s="1">
        <v>3</v>
      </c>
      <c r="BV49" s="1">
        <v>0</v>
      </c>
    </row>
    <row r="50" spans="1:74">
      <c r="A50" s="1" t="s">
        <v>3</v>
      </c>
      <c r="B50" s="1">
        <v>34</v>
      </c>
      <c r="C50" s="1">
        <v>45</v>
      </c>
      <c r="D50" s="1">
        <v>113</v>
      </c>
      <c r="E50" s="1">
        <v>1</v>
      </c>
      <c r="F50" s="1">
        <v>1</v>
      </c>
      <c r="G50" s="1">
        <v>1.75</v>
      </c>
      <c r="H50" s="1">
        <f t="shared" si="2"/>
        <v>36</v>
      </c>
      <c r="I50" s="1">
        <v>6.7</v>
      </c>
      <c r="J50" s="1">
        <v>1</v>
      </c>
      <c r="K50" s="1">
        <v>0</v>
      </c>
      <c r="L50" s="1">
        <v>3</v>
      </c>
      <c r="M50" s="1">
        <v>1</v>
      </c>
      <c r="N50" s="1">
        <v>1</v>
      </c>
      <c r="O50" s="1">
        <v>0</v>
      </c>
      <c r="P50" s="1">
        <v>0</v>
      </c>
      <c r="Q50" s="1">
        <v>1</v>
      </c>
      <c r="R50" s="1">
        <v>1</v>
      </c>
      <c r="S50" s="1">
        <v>0</v>
      </c>
      <c r="T50" s="1">
        <v>0</v>
      </c>
      <c r="U50" s="1">
        <v>1</v>
      </c>
      <c r="V50" s="1">
        <v>1</v>
      </c>
      <c r="X50" s="1">
        <v>1</v>
      </c>
      <c r="Z50" s="1">
        <v>2</v>
      </c>
      <c r="AA50" s="1">
        <v>1</v>
      </c>
      <c r="AB50" s="1">
        <v>0</v>
      </c>
      <c r="AD50" s="1">
        <v>1</v>
      </c>
      <c r="AE50" s="1">
        <v>1</v>
      </c>
      <c r="AF50" s="1">
        <v>2</v>
      </c>
      <c r="AH50" s="1">
        <v>3</v>
      </c>
      <c r="AJ50" s="1">
        <v>1</v>
      </c>
      <c r="AL50" s="1">
        <v>0</v>
      </c>
      <c r="AM50" s="1">
        <v>0</v>
      </c>
      <c r="AN50" s="1">
        <v>1</v>
      </c>
      <c r="AO50" s="1">
        <v>1</v>
      </c>
      <c r="AP50" s="1">
        <v>1</v>
      </c>
      <c r="AQ50" s="1">
        <v>1</v>
      </c>
      <c r="AR50" s="1">
        <v>0</v>
      </c>
      <c r="AT50" s="1">
        <v>0</v>
      </c>
      <c r="AV50" s="1">
        <v>0</v>
      </c>
      <c r="AW50" s="1">
        <v>150</v>
      </c>
      <c r="AX50" s="1">
        <v>0</v>
      </c>
      <c r="AY50" s="1">
        <v>1</v>
      </c>
      <c r="AZ50" s="1">
        <v>1</v>
      </c>
      <c r="BA50" s="1">
        <v>0</v>
      </c>
      <c r="BC50" s="1">
        <v>1</v>
      </c>
      <c r="BD50" s="1">
        <v>2</v>
      </c>
      <c r="BE50" s="1">
        <v>4.2</v>
      </c>
      <c r="BF50" s="1">
        <v>1</v>
      </c>
      <c r="BG50" s="1">
        <v>1</v>
      </c>
      <c r="BH50" s="1">
        <v>0</v>
      </c>
      <c r="BI50" s="1">
        <v>1</v>
      </c>
      <c r="BJ50" s="1">
        <v>1</v>
      </c>
      <c r="BK50" s="1">
        <v>1</v>
      </c>
      <c r="BL50" s="1">
        <v>1</v>
      </c>
      <c r="BM50" s="1" t="s">
        <v>2</v>
      </c>
      <c r="BN50" s="1">
        <v>1</v>
      </c>
      <c r="BO50" s="1">
        <v>0</v>
      </c>
      <c r="BP50" s="1">
        <v>2</v>
      </c>
      <c r="BQ50" s="1">
        <v>1</v>
      </c>
      <c r="BR50" s="1">
        <v>1</v>
      </c>
      <c r="BS50" s="1">
        <v>1</v>
      </c>
      <c r="BT50" s="1">
        <v>1</v>
      </c>
      <c r="BU50" s="1">
        <v>1</v>
      </c>
      <c r="BV50" s="1">
        <v>0</v>
      </c>
    </row>
    <row r="51" spans="1:74">
      <c r="A51" s="1" t="s">
        <v>0</v>
      </c>
      <c r="B51" s="1">
        <v>1</v>
      </c>
      <c r="C51" s="1">
        <v>16</v>
      </c>
      <c r="D51" s="1">
        <v>57</v>
      </c>
      <c r="E51" s="1">
        <v>1</v>
      </c>
      <c r="F51" s="1">
        <v>0</v>
      </c>
      <c r="G51" s="1">
        <v>1.65</v>
      </c>
      <c r="H51" s="1">
        <f t="shared" si="2"/>
        <v>20</v>
      </c>
      <c r="I51" s="1">
        <v>8</v>
      </c>
      <c r="J51" s="1">
        <v>2</v>
      </c>
      <c r="K51" s="1">
        <v>4</v>
      </c>
      <c r="L51" s="1">
        <v>4</v>
      </c>
      <c r="M51" s="1">
        <v>1</v>
      </c>
      <c r="N51" s="1">
        <v>1</v>
      </c>
      <c r="O51" s="1">
        <v>1</v>
      </c>
      <c r="P51" s="1">
        <v>1</v>
      </c>
      <c r="Q51" s="1">
        <v>1</v>
      </c>
      <c r="R51" s="1">
        <v>1</v>
      </c>
      <c r="S51" s="1">
        <v>1</v>
      </c>
      <c r="T51" s="1">
        <v>1</v>
      </c>
      <c r="V51" s="1">
        <v>0</v>
      </c>
      <c r="W51" s="1">
        <v>225</v>
      </c>
      <c r="X51" s="1">
        <v>0</v>
      </c>
      <c r="Y51" s="1" t="s">
        <v>84</v>
      </c>
      <c r="Z51" s="1">
        <v>3</v>
      </c>
      <c r="AA51" s="1">
        <v>0</v>
      </c>
      <c r="AB51" s="1">
        <v>0</v>
      </c>
      <c r="AC51" s="1">
        <v>5</v>
      </c>
      <c r="AD51" s="1">
        <v>0</v>
      </c>
      <c r="AE51" s="1">
        <v>0</v>
      </c>
      <c r="AF51" s="1">
        <v>1</v>
      </c>
      <c r="AG51" s="1">
        <v>1</v>
      </c>
      <c r="AH51" s="1">
        <v>1</v>
      </c>
      <c r="AI51" s="1">
        <v>0</v>
      </c>
      <c r="AJ51" s="1">
        <v>2</v>
      </c>
      <c r="AK51" s="1">
        <v>1</v>
      </c>
      <c r="AL51" s="1">
        <v>1</v>
      </c>
      <c r="AM51" s="1">
        <v>0</v>
      </c>
      <c r="AN51" s="1">
        <v>0</v>
      </c>
      <c r="AO51" s="1">
        <v>1</v>
      </c>
      <c r="AP51" s="1">
        <v>2</v>
      </c>
      <c r="AQ51" s="1">
        <v>4</v>
      </c>
      <c r="AR51" s="1">
        <v>0</v>
      </c>
      <c r="AS51" s="1">
        <v>2</v>
      </c>
      <c r="AT51" s="1">
        <v>0</v>
      </c>
      <c r="AV51" s="1">
        <v>0</v>
      </c>
      <c r="AW51" s="1" t="s">
        <v>1</v>
      </c>
      <c r="AX51" s="1">
        <v>0</v>
      </c>
      <c r="AY51" s="1">
        <v>1</v>
      </c>
      <c r="AZ51" s="1">
        <v>1</v>
      </c>
      <c r="BA51" s="1">
        <v>1</v>
      </c>
      <c r="BB51" s="1">
        <v>1</v>
      </c>
      <c r="BC51" s="1" t="s">
        <v>85</v>
      </c>
      <c r="BD51" s="1">
        <v>2</v>
      </c>
      <c r="BE51" s="1" t="s">
        <v>86</v>
      </c>
      <c r="BF51" s="1">
        <v>1</v>
      </c>
      <c r="BG51" s="1">
        <v>1</v>
      </c>
      <c r="BI51" s="1">
        <v>2</v>
      </c>
      <c r="BJ51" s="1">
        <v>3</v>
      </c>
      <c r="BK51" s="1">
        <v>1</v>
      </c>
      <c r="BL51" s="1">
        <v>4</v>
      </c>
      <c r="BM51" s="1" t="s">
        <v>87</v>
      </c>
      <c r="BN51" s="1">
        <v>1</v>
      </c>
      <c r="BO51" s="1">
        <v>2</v>
      </c>
      <c r="BP51" s="1">
        <v>4</v>
      </c>
      <c r="BQ51" s="1">
        <v>2</v>
      </c>
      <c r="BR51" s="1">
        <v>1</v>
      </c>
      <c r="BS51" s="1">
        <v>0</v>
      </c>
      <c r="BT51" s="1">
        <v>1</v>
      </c>
      <c r="BU51" s="1">
        <v>1</v>
      </c>
      <c r="BV51" s="1">
        <v>0</v>
      </c>
    </row>
    <row r="52" spans="1:74">
      <c r="A52" s="1" t="s">
        <v>3</v>
      </c>
      <c r="B52" s="1">
        <v>8</v>
      </c>
      <c r="C52" s="1">
        <v>48</v>
      </c>
      <c r="D52" s="1">
        <v>76</v>
      </c>
      <c r="E52" s="1">
        <v>1</v>
      </c>
      <c r="F52" s="1">
        <v>0</v>
      </c>
      <c r="G52" s="1">
        <v>1.75</v>
      </c>
      <c r="H52" s="1">
        <f t="shared" si="2"/>
        <v>24</v>
      </c>
      <c r="I52" s="1">
        <v>8.1999999999999993</v>
      </c>
      <c r="J52" s="1">
        <v>0</v>
      </c>
      <c r="K52" s="1">
        <v>2</v>
      </c>
      <c r="L52" s="1">
        <v>4</v>
      </c>
      <c r="M52" s="1">
        <v>0</v>
      </c>
      <c r="N52" s="1">
        <v>1</v>
      </c>
      <c r="O52" s="1">
        <v>1</v>
      </c>
      <c r="P52" s="1">
        <v>1</v>
      </c>
      <c r="Q52" s="1">
        <v>1</v>
      </c>
      <c r="R52" s="1">
        <v>1</v>
      </c>
      <c r="S52" s="1">
        <v>1</v>
      </c>
      <c r="T52" s="1">
        <v>1</v>
      </c>
      <c r="U52" s="1">
        <v>0</v>
      </c>
      <c r="V52" s="1">
        <v>1</v>
      </c>
      <c r="X52" s="1">
        <v>1</v>
      </c>
      <c r="Z52" s="1">
        <v>3</v>
      </c>
      <c r="AA52" s="1">
        <v>0</v>
      </c>
      <c r="AB52" s="1">
        <v>0</v>
      </c>
      <c r="AC52" s="1">
        <v>1</v>
      </c>
      <c r="AD52" s="1">
        <v>0</v>
      </c>
      <c r="AE52" s="1">
        <v>0</v>
      </c>
      <c r="AF52" s="1">
        <v>2</v>
      </c>
      <c r="AG52" s="1">
        <v>0</v>
      </c>
      <c r="AH52" s="1">
        <v>1</v>
      </c>
      <c r="AI52" s="1">
        <v>0</v>
      </c>
      <c r="AJ52" s="1">
        <v>1</v>
      </c>
      <c r="AK52" s="1">
        <v>1</v>
      </c>
      <c r="AL52" s="1">
        <v>0</v>
      </c>
      <c r="AM52" s="1">
        <v>2</v>
      </c>
      <c r="AO52" s="1">
        <v>1</v>
      </c>
      <c r="AP52" s="1">
        <v>2</v>
      </c>
      <c r="AQ52" s="1">
        <v>2</v>
      </c>
      <c r="AR52" s="1">
        <v>0</v>
      </c>
      <c r="AS52" s="1">
        <v>1</v>
      </c>
      <c r="AT52" s="1">
        <v>0</v>
      </c>
      <c r="AV52" s="1">
        <v>1</v>
      </c>
      <c r="AW52" s="1" t="s">
        <v>1</v>
      </c>
      <c r="AX52" s="1">
        <v>1</v>
      </c>
      <c r="AY52" s="1">
        <v>4</v>
      </c>
      <c r="AZ52" s="1">
        <v>1</v>
      </c>
      <c r="BA52" s="1">
        <v>0</v>
      </c>
      <c r="BB52" s="1">
        <v>0</v>
      </c>
      <c r="BC52" s="1" t="s">
        <v>35</v>
      </c>
      <c r="BD52" s="1">
        <v>1</v>
      </c>
      <c r="BE52" s="1">
        <v>4.2</v>
      </c>
      <c r="BF52" s="1">
        <v>2</v>
      </c>
      <c r="BG52" s="1">
        <v>1</v>
      </c>
    </row>
    <row r="55" spans="1:74">
      <c r="B55" s="1">
        <f>AVERAGE(B1:B52)</f>
        <v>21.019607843137255</v>
      </c>
      <c r="C55" s="1">
        <f>AVERAGE(C1:C52)</f>
        <v>45.980769230769234</v>
      </c>
      <c r="D55" s="1">
        <f>AVERAGE(D1:D52)</f>
        <v>72.15384615384616</v>
      </c>
      <c r="G55" s="1">
        <f>AVERAGE(G1:G52)</f>
        <v>1.6958823529411762</v>
      </c>
      <c r="H55" s="1">
        <f>AVERAGE(H1:H52)</f>
        <v>24.607843137254903</v>
      </c>
      <c r="I55" s="1">
        <f>AVERAGE(I1:I52)</f>
        <v>7.7134615384615364</v>
      </c>
    </row>
    <row r="56" spans="1:74">
      <c r="A56" s="1">
        <f>COUNTIF(A1:A52,"H")</f>
        <v>29</v>
      </c>
      <c r="E56" s="1">
        <f>COUNTIF(E1:E52,0)</f>
        <v>38</v>
      </c>
      <c r="F56" s="1">
        <f>COUNTIF(F1:F52,0)</f>
        <v>9</v>
      </c>
      <c r="J56" s="1">
        <f>COUNTIF(J1:J52,0)</f>
        <v>40</v>
      </c>
      <c r="K56" s="1">
        <f>COUNTIF(K1:K52,0)</f>
        <v>6</v>
      </c>
      <c r="L56" s="1">
        <f>COUNTIF(L1:L52,1)</f>
        <v>2</v>
      </c>
      <c r="M56" s="1">
        <f t="shared" ref="M56:S56" si="3">COUNTIF(M1:M52,0)</f>
        <v>6</v>
      </c>
      <c r="N56" s="1">
        <f t="shared" si="3"/>
        <v>19</v>
      </c>
      <c r="O56" s="1">
        <f t="shared" si="3"/>
        <v>15</v>
      </c>
      <c r="P56" s="1">
        <f t="shared" si="3"/>
        <v>7</v>
      </c>
      <c r="Q56" s="1">
        <f t="shared" si="3"/>
        <v>3</v>
      </c>
      <c r="R56" s="1">
        <f t="shared" si="3"/>
        <v>5</v>
      </c>
      <c r="S56" s="1">
        <f t="shared" si="3"/>
        <v>3</v>
      </c>
      <c r="T56" s="1">
        <f>COUNTIF(T1:T52,0)</f>
        <v>29</v>
      </c>
      <c r="U56" s="1">
        <f>COUNTIF(U1:U52,0)</f>
        <v>10</v>
      </c>
      <c r="V56" s="1">
        <f>COUNTIF(V1:V52,0)</f>
        <v>32</v>
      </c>
      <c r="X56" s="1">
        <f>COUNTIF(X1:X52,0)</f>
        <v>30</v>
      </c>
      <c r="Z56" s="1">
        <f>COUNTIF(Z1:Z52,1)</f>
        <v>19</v>
      </c>
      <c r="AA56" s="1">
        <f>COUNTIF(AA1:AA52,0)</f>
        <v>50</v>
      </c>
      <c r="AB56" s="1">
        <f>COUNTIF(AB1:AB52,0)</f>
        <v>51</v>
      </c>
      <c r="AC56" s="1">
        <f t="shared" ref="AC56:AH56" si="4">COUNTIF(AC1:AC52,0)</f>
        <v>0</v>
      </c>
      <c r="AD56" s="1">
        <f t="shared" si="4"/>
        <v>22</v>
      </c>
      <c r="AE56" s="1">
        <f t="shared" si="4"/>
        <v>15</v>
      </c>
      <c r="AF56" s="1">
        <f t="shared" si="4"/>
        <v>4</v>
      </c>
      <c r="AG56" s="1">
        <f t="shared" si="4"/>
        <v>16</v>
      </c>
      <c r="AH56" s="1">
        <f t="shared" si="4"/>
        <v>4</v>
      </c>
      <c r="AI56" s="1">
        <f t="shared" ref="AI56:AN56" si="5">COUNTIF(AI1:AI52,0)</f>
        <v>27</v>
      </c>
      <c r="AJ56" s="1">
        <f t="shared" si="5"/>
        <v>30</v>
      </c>
      <c r="AK56" s="1">
        <f t="shared" si="5"/>
        <v>1</v>
      </c>
      <c r="AL56" s="1">
        <f t="shared" si="5"/>
        <v>45</v>
      </c>
      <c r="AM56" s="1">
        <f t="shared" si="5"/>
        <v>39</v>
      </c>
      <c r="AN56" s="1">
        <f t="shared" si="5"/>
        <v>18</v>
      </c>
      <c r="AO56" s="1">
        <f>COUNTIF(AO1:AO52,1)</f>
        <v>38</v>
      </c>
      <c r="AP56" s="1">
        <f>COUNTIF(AP1:AP52,1)</f>
        <v>18</v>
      </c>
      <c r="AQ56" s="1">
        <f>COUNTIF(AQ1:AQ52,1)</f>
        <v>8</v>
      </c>
      <c r="AR56" s="1">
        <f>COUNTIF(AR1:AR52,0)</f>
        <v>37</v>
      </c>
      <c r="AS56" s="1">
        <f>COUNTIF(AS1:AS52,0)</f>
        <v>2</v>
      </c>
      <c r="AT56" s="1">
        <f>COUNTIF(AT1:AT52,0)</f>
        <v>43</v>
      </c>
      <c r="AU56" s="1">
        <f>COUNTIF(AU1:AU52,0)</f>
        <v>4</v>
      </c>
      <c r="AV56" s="1">
        <f>COUNTIF(AV1:AV52,0)</f>
        <v>32</v>
      </c>
      <c r="AW56" s="1">
        <f>COUNTIF(AW1:AW52,50)</f>
        <v>16</v>
      </c>
      <c r="AX56" s="1">
        <f>COUNTIF(AX1:AX52,0)</f>
        <v>29</v>
      </c>
      <c r="AY56" s="1">
        <f>COUNTIF(AY1:AY52,0)</f>
        <v>8</v>
      </c>
      <c r="AZ56" s="1">
        <f>COUNTIF(AZ1:AZ52,0)</f>
        <v>14</v>
      </c>
      <c r="BA56" s="1">
        <f>COUNTIF(BA1:BA52,0)</f>
        <v>27</v>
      </c>
      <c r="BB56" s="1">
        <f>COUNTIF(BB1:BB52,0)</f>
        <v>16</v>
      </c>
      <c r="BC56" s="1">
        <f>COUNTIF(BC1:BC52,0)</f>
        <v>2</v>
      </c>
      <c r="BD56" s="1">
        <f>COUNTIF(BD1:BD52,0)</f>
        <v>4</v>
      </c>
      <c r="BF56" s="1">
        <f>COUNTIF(BF1:BF52,1)</f>
        <v>40</v>
      </c>
      <c r="BG56" s="1">
        <f>COUNTIF(BG1:BG52,0)</f>
        <v>12</v>
      </c>
      <c r="BH56" s="1">
        <f>COUNTIF(BH1:BH52,0)</f>
        <v>3</v>
      </c>
      <c r="BI56" s="1">
        <f>COUNTIF(BI1:BI52,1)</f>
        <v>23</v>
      </c>
      <c r="BJ56" s="1">
        <f>COUNTIF(BJ1:BJ52,0)</f>
        <v>9</v>
      </c>
      <c r="BK56" s="1">
        <f>COUNTIF(BK1:BK52,0)</f>
        <v>7</v>
      </c>
      <c r="BL56" s="1">
        <f>COUNTIF(BL1:BL52,0)</f>
        <v>3</v>
      </c>
      <c r="BN56" s="1">
        <f>COUNTIF(BN1:BN52,0)</f>
        <v>7</v>
      </c>
      <c r="BO56" s="1">
        <f>COUNTIF(BO1:BO52,0)</f>
        <v>12</v>
      </c>
      <c r="BP56" s="1">
        <f>COUNTIF(BP1:BP52,1)</f>
        <v>9</v>
      </c>
      <c r="BQ56" s="1">
        <f>COUNTIF(BQ1:BQ52,1)</f>
        <v>8</v>
      </c>
      <c r="BR56" s="1">
        <f>COUNTIF(BR1:BR52,1)</f>
        <v>31</v>
      </c>
      <c r="BS56" s="1">
        <f>COUNTIF(BS1:BS52,0)</f>
        <v>44</v>
      </c>
      <c r="BT56" s="1">
        <f>COUNTIF(BT1:BT52,1)</f>
        <v>38</v>
      </c>
      <c r="BU56" s="1">
        <f>COUNTIF(BU1:BU52,1)</f>
        <v>44</v>
      </c>
      <c r="BV56" s="1">
        <f>COUNTIF(BV1:BV52,0)</f>
        <v>34</v>
      </c>
    </row>
    <row r="57" spans="1:74">
      <c r="A57" s="1">
        <f>COUNTIF(A1:A52,"F")</f>
        <v>23</v>
      </c>
      <c r="E57" s="1">
        <f>COUNTIF(E1:E52,1)</f>
        <v>14</v>
      </c>
      <c r="F57" s="1">
        <f>COUNTIF(F1:F52,1)</f>
        <v>5</v>
      </c>
      <c r="J57" s="1">
        <f>COUNTIF(J1:J52,1)</f>
        <v>3</v>
      </c>
      <c r="K57" s="1">
        <f>COUNTIF(K1:K52,1)</f>
        <v>15</v>
      </c>
      <c r="L57" s="1">
        <f>COUNTIF(L1:L52,2)</f>
        <v>8</v>
      </c>
      <c r="M57" s="1">
        <f t="shared" ref="M57:S57" si="6">COUNTIF(M1:M52,1)</f>
        <v>46</v>
      </c>
      <c r="N57" s="1">
        <f t="shared" si="6"/>
        <v>33</v>
      </c>
      <c r="O57" s="1">
        <f t="shared" si="6"/>
        <v>36</v>
      </c>
      <c r="P57" s="1">
        <f t="shared" si="6"/>
        <v>44</v>
      </c>
      <c r="Q57" s="1">
        <f t="shared" si="6"/>
        <v>48</v>
      </c>
      <c r="R57" s="1">
        <f t="shared" si="6"/>
        <v>46</v>
      </c>
      <c r="S57" s="1">
        <f t="shared" si="6"/>
        <v>48</v>
      </c>
      <c r="T57" s="1">
        <f>COUNTIF(T1:T52,1)</f>
        <v>23</v>
      </c>
      <c r="U57" s="1">
        <f>COUNTIF(U1:U52,1)</f>
        <v>12</v>
      </c>
      <c r="V57" s="1">
        <f>COUNTIF(V1:V52,1)</f>
        <v>20</v>
      </c>
      <c r="X57" s="1">
        <f>COUNTIF(X1:X52,1)</f>
        <v>22</v>
      </c>
      <c r="Z57" s="1">
        <f>COUNTIF(Z1:Z52,2)</f>
        <v>5</v>
      </c>
      <c r="AA57" s="1">
        <f>COUNTIF(AA1:AA52,1)</f>
        <v>2</v>
      </c>
      <c r="AB57" s="1">
        <f>COUNTIF(AB1:AB52,1)</f>
        <v>1</v>
      </c>
      <c r="AC57" s="1">
        <f t="shared" ref="AC57:AH57" si="7">COUNTIF(AC1:AC52,1)</f>
        <v>4</v>
      </c>
      <c r="AD57" s="1">
        <f t="shared" si="7"/>
        <v>30</v>
      </c>
      <c r="AE57" s="1">
        <f t="shared" si="7"/>
        <v>27</v>
      </c>
      <c r="AF57" s="1">
        <f t="shared" si="7"/>
        <v>17</v>
      </c>
      <c r="AG57" s="1">
        <f t="shared" si="7"/>
        <v>8</v>
      </c>
      <c r="AH57" s="1">
        <f t="shared" si="7"/>
        <v>18</v>
      </c>
      <c r="AI57" s="1">
        <f t="shared" ref="AI57:AN57" si="8">COUNTIF(AI1:AI52,1)</f>
        <v>0</v>
      </c>
      <c r="AJ57" s="1">
        <f t="shared" si="8"/>
        <v>9</v>
      </c>
      <c r="AK57" s="1">
        <f t="shared" si="8"/>
        <v>24</v>
      </c>
      <c r="AL57" s="1">
        <f t="shared" si="8"/>
        <v>4</v>
      </c>
      <c r="AM57" s="1">
        <f t="shared" si="8"/>
        <v>6</v>
      </c>
      <c r="AN57" s="1">
        <f t="shared" si="8"/>
        <v>8</v>
      </c>
      <c r="AO57" s="1">
        <f>COUNTIF(AO1:AO52,2)</f>
        <v>4</v>
      </c>
      <c r="AP57" s="1">
        <f>COUNTIF(AP1:AP52,2)</f>
        <v>30</v>
      </c>
      <c r="AQ57" s="1">
        <f>COUNTIF(AQ1:AQ52,2)</f>
        <v>10</v>
      </c>
      <c r="AR57" s="1">
        <f>COUNTIF(AR1:AR52,1)</f>
        <v>12</v>
      </c>
      <c r="AS57" s="1">
        <f>COUNTIF(AS1:AS52,1)</f>
        <v>39</v>
      </c>
      <c r="AT57" s="1">
        <f>COUNTIF(AT1:AT52,1)</f>
        <v>4</v>
      </c>
      <c r="AU57" s="1">
        <f>COUNTIF(AU1:AU52,1)</f>
        <v>5</v>
      </c>
      <c r="AV57" s="1">
        <f>COUNTIF(AV1:AV52,1)</f>
        <v>20</v>
      </c>
      <c r="AW57" s="1">
        <f>COUNTIF(AW1:AW52,"N")</f>
        <v>24</v>
      </c>
      <c r="AX57" s="1">
        <f>COUNTIF(AX1:AX52,1)</f>
        <v>9</v>
      </c>
      <c r="AY57" s="1">
        <f>COUNTIF(AY1:AY52,1)</f>
        <v>10</v>
      </c>
      <c r="AZ57" s="1">
        <f>COUNTIF(AZ1:AZ52,1)</f>
        <v>21</v>
      </c>
      <c r="BA57" s="1">
        <f>COUNTIF(BA1:BA52,1)</f>
        <v>16</v>
      </c>
      <c r="BB57" s="1">
        <f>COUNTIF(BB1:BB52,1)</f>
        <v>5</v>
      </c>
      <c r="BC57" s="1">
        <f>COUNTIF(BC1:BC52,1)</f>
        <v>15</v>
      </c>
      <c r="BD57" s="1">
        <f>COUNTIF(BD1:BD52,1)</f>
        <v>21</v>
      </c>
      <c r="BF57" s="1">
        <f>COUNTIF(BF1:BF52,2)</f>
        <v>10</v>
      </c>
      <c r="BG57" s="1">
        <f>COUNTIF(BG1:BG52,1)</f>
        <v>39</v>
      </c>
      <c r="BH57" s="1">
        <f>COUNTIF(BH1:BH52,1)</f>
        <v>6</v>
      </c>
      <c r="BI57" s="1">
        <f>COUNTIF(BI1:BI52,2)</f>
        <v>18</v>
      </c>
      <c r="BJ57" s="1">
        <f>COUNTIF(BJ1:BJ52,1)</f>
        <v>21</v>
      </c>
      <c r="BK57" s="1">
        <f>COUNTIF(BK1:BK52,1)</f>
        <v>32</v>
      </c>
      <c r="BL57" s="1">
        <f>COUNTIF(BL1:BL52,1)</f>
        <v>6</v>
      </c>
      <c r="BN57" s="1">
        <f>COUNTIF(BN1:BN52,1)</f>
        <v>19</v>
      </c>
      <c r="BO57" s="1">
        <f>COUNTIF(BO1:BO52,1)</f>
        <v>12</v>
      </c>
      <c r="BP57" s="1">
        <f>COUNTIF(BP1:BP52,2)</f>
        <v>13</v>
      </c>
      <c r="BQ57" s="1">
        <f>COUNTIF(BQ1:BQ52,2)</f>
        <v>14</v>
      </c>
      <c r="BR57" s="1">
        <f>COUNTIF(BR1:BR52,2)</f>
        <v>15</v>
      </c>
      <c r="BS57" s="1">
        <f>COUNTIF(BS1:BS52,1)</f>
        <v>5</v>
      </c>
      <c r="BT57" s="1">
        <f>COUNTIF(BT1:BT52,2)</f>
        <v>7</v>
      </c>
      <c r="BU57" s="1">
        <f>COUNTIF(BU1:BU52,2)</f>
        <v>5</v>
      </c>
      <c r="BV57" s="1">
        <f>COUNTIF(BV1:BV52,1)</f>
        <v>15</v>
      </c>
    </row>
    <row r="58" spans="1:74">
      <c r="J58" s="1">
        <f>COUNTIF(J1:J52,2)</f>
        <v>3</v>
      </c>
      <c r="K58" s="1">
        <f>COUNTIF(K1:K52,2)</f>
        <v>10</v>
      </c>
      <c r="L58" s="1">
        <f>COUNTIF(L1:L52,3)</f>
        <v>19</v>
      </c>
      <c r="Z58" s="1">
        <f>COUNTIF(Z1:Z52,3)</f>
        <v>25</v>
      </c>
      <c r="AC58" s="1">
        <f>COUNTIF(AC1:AC52,2)</f>
        <v>8</v>
      </c>
      <c r="AF58" s="1">
        <f>COUNTIF(AF1:AF52,2)</f>
        <v>23</v>
      </c>
      <c r="AG58" s="1">
        <f>COUNTIF(AG1:AG52,"N")</f>
        <v>1</v>
      </c>
      <c r="AH58" s="1">
        <f>COUNTIF(AH1:AH52,2)</f>
        <v>15</v>
      </c>
      <c r="AI58" s="1">
        <f>COUNTIF(AI1:AI52,"N")</f>
        <v>1</v>
      </c>
      <c r="AJ58" s="1">
        <f>COUNTIF(AJ1:AJ52,2)</f>
        <v>6</v>
      </c>
      <c r="AK58" s="1">
        <f>COUNTIF(AK1:AK52,"N")</f>
        <v>1</v>
      </c>
      <c r="AL58" s="1">
        <f>COUNTIF(AL1:AL52,2)</f>
        <v>1</v>
      </c>
      <c r="AM58" s="1">
        <f>COUNTIF(AM1:AM52,2)</f>
        <v>4</v>
      </c>
      <c r="AN58" s="1">
        <f>COUNTIF(AN1:AN52,2)</f>
        <v>4</v>
      </c>
      <c r="AO58" s="1">
        <f>COUNTIF(AO1:AO52,3)</f>
        <v>0</v>
      </c>
      <c r="AP58" s="1">
        <f>COUNTIF(AP1:AP52,3)</f>
        <v>2</v>
      </c>
      <c r="AQ58" s="1">
        <f>COUNTIF(AQ1:AQ52,3)</f>
        <v>12</v>
      </c>
      <c r="AR58" s="1">
        <f>COUNTIF(AR1:AR52,2)</f>
        <v>2</v>
      </c>
      <c r="AS58" s="1">
        <f>COUNTIF(AS1:AS52,2)</f>
        <v>7</v>
      </c>
      <c r="AT58" s="1">
        <f>COUNTIF(AT1:AT52,2)</f>
        <v>2</v>
      </c>
      <c r="AU58" s="1">
        <f>COUNTIF(AU1:AU52,2)</f>
        <v>0</v>
      </c>
      <c r="AX58" s="1">
        <f>COUNTIF(AX1:AX52,2)</f>
        <v>9</v>
      </c>
      <c r="AY58" s="1">
        <f>COUNTIF(AY1:AY52,2)</f>
        <v>11</v>
      </c>
      <c r="AZ58" s="1">
        <f>COUNTIF(AZ1:AZ52,2)</f>
        <v>13</v>
      </c>
      <c r="BC58" s="1">
        <f>COUNTIF(BC1:BC52,2)</f>
        <v>5</v>
      </c>
      <c r="BD58" s="1">
        <f>COUNTIF(BD1:BD52,2)</f>
        <v>25</v>
      </c>
      <c r="BF58" s="1">
        <f>COUNTIF(BF1:BF52,3)</f>
        <v>1</v>
      </c>
      <c r="BH58" s="1">
        <f>COUNTIF(BH1:BH52,2)</f>
        <v>2</v>
      </c>
      <c r="BI58" s="1">
        <f>COUNTIF(BI1:BI52,3)</f>
        <v>4</v>
      </c>
      <c r="BJ58" s="1">
        <f>COUNTIF(BJ1:BJ52,2)</f>
        <v>9</v>
      </c>
      <c r="BK58" s="1">
        <f>COUNTIF(BK1:BK52,2)</f>
        <v>8</v>
      </c>
      <c r="BL58" s="1">
        <f>COUNTIF(BL1:BL52,2)</f>
        <v>4</v>
      </c>
      <c r="BN58" s="1">
        <f>COUNTIF(BN1:BN52,2)</f>
        <v>20</v>
      </c>
      <c r="BO58" s="1">
        <f>COUNTIF(BO1:BO52,2)</f>
        <v>18</v>
      </c>
      <c r="BP58" s="1">
        <f>COUNTIF(BP1:BP52,3)</f>
        <v>16</v>
      </c>
      <c r="BQ58" s="1">
        <f>COUNTIF(BQ1:BQ52,3)</f>
        <v>2</v>
      </c>
      <c r="BR58" s="1">
        <f>COUNTIF(BR1:BR52,3)</f>
        <v>3</v>
      </c>
      <c r="BT58" s="1">
        <f>COUNTIF(BT1:BT52,3)</f>
        <v>4</v>
      </c>
      <c r="BU58" s="1">
        <f>COUNTIF(BU1:BU52,3)</f>
        <v>2</v>
      </c>
    </row>
    <row r="59" spans="1:74">
      <c r="J59" s="1">
        <f>COUNTIF(J1:J52,3)</f>
        <v>0</v>
      </c>
      <c r="K59" s="1">
        <f>COUNTIF(K1:K52,3)</f>
        <v>7</v>
      </c>
      <c r="L59" s="1">
        <f>COUNTIF(L1:L52,4)</f>
        <v>23</v>
      </c>
      <c r="Z59" s="1">
        <f>COUNTIF(Z1:Z52,4)</f>
        <v>3</v>
      </c>
      <c r="AC59" s="1">
        <f>COUNTIF(AC1:AC52,3)</f>
        <v>6</v>
      </c>
      <c r="AF59" s="1">
        <f>COUNTIF(AF1:AF52,3)</f>
        <v>6</v>
      </c>
      <c r="AH59" s="1">
        <f>COUNTIF(AH1:AH52,3)</f>
        <v>8</v>
      </c>
      <c r="AJ59" s="1">
        <f>COUNTIF(AJ1:AJ52,3)</f>
        <v>2</v>
      </c>
      <c r="AL59" s="1">
        <f>COUNTIF(AL1:AL52,3)</f>
        <v>0</v>
      </c>
      <c r="AM59" s="1">
        <f>COUNTIF(AM1:AM52,3)</f>
        <v>1</v>
      </c>
      <c r="AN59" s="1">
        <f>COUNTIF(AN1:AN52,3)</f>
        <v>0</v>
      </c>
      <c r="AO59" s="1">
        <f>COUNTIF(AO1:AO52,4)</f>
        <v>9</v>
      </c>
      <c r="AP59" s="1">
        <f>COUNTIF(AP1:AP52,4)</f>
        <v>1</v>
      </c>
      <c r="AQ59" s="1">
        <f>COUNTIF(AQ1:AQ52,4)</f>
        <v>21</v>
      </c>
      <c r="AT59" s="1">
        <f>COUNTIF(AT1:AT52,3)</f>
        <v>0</v>
      </c>
      <c r="AX59" s="1">
        <f>COUNTIF(AX1:AX52,3)</f>
        <v>2</v>
      </c>
      <c r="AY59" s="1">
        <f>COUNTIF(AY1:AY52,3)</f>
        <v>8</v>
      </c>
      <c r="AZ59" s="1">
        <f>COUNTIF(AZ1:AZ52,3)</f>
        <v>1</v>
      </c>
      <c r="BD59" s="1">
        <f>COUNTIF(BD1:BD52,3)</f>
        <v>1</v>
      </c>
      <c r="BF59" s="1">
        <f>COUNTIF(BF1:BF52,4)</f>
        <v>1</v>
      </c>
      <c r="BH59" s="1">
        <f>COUNTIF(BH1:BH52,3)</f>
        <v>1</v>
      </c>
      <c r="BI59" s="1">
        <f>COUNTIF(BI1:BI52,4)</f>
        <v>5</v>
      </c>
      <c r="BJ59" s="1">
        <f>COUNTIF(BJ1:BJ52,3)</f>
        <v>6</v>
      </c>
      <c r="BK59" s="1">
        <f>COUNTIF(BK1:BK52,3)</f>
        <v>2</v>
      </c>
      <c r="BL59" s="1">
        <f>COUNTIF(BL1:BL52,3)</f>
        <v>9</v>
      </c>
      <c r="BN59" s="1">
        <f>COUNTIF(BN1:BN52,3)</f>
        <v>3</v>
      </c>
      <c r="BO59" s="1">
        <f>COUNTIF(BO1:BO52,3)</f>
        <v>7</v>
      </c>
      <c r="BP59" s="1">
        <f>COUNTIF(BP1:BP52,4)</f>
        <v>13</v>
      </c>
      <c r="BQ59" s="1">
        <f>COUNTIF(BQ1:BQ52,4)</f>
        <v>27</v>
      </c>
      <c r="BR59" s="1">
        <f>COUNTIF(BR1:BR52,4)</f>
        <v>2</v>
      </c>
      <c r="BT59" s="1">
        <f>COUNTIF(BT1:BT52,4)</f>
        <v>2</v>
      </c>
      <c r="BU59" s="1">
        <f>COUNTIF(BU1:BU52,4)</f>
        <v>0</v>
      </c>
    </row>
    <row r="60" spans="1:74">
      <c r="J60" s="1">
        <f>COUNTIF(J1:J52,4)</f>
        <v>1</v>
      </c>
      <c r="K60" s="1">
        <f>COUNTIF(K1:K52,4)</f>
        <v>7</v>
      </c>
      <c r="AC60" s="1">
        <f>COUNTIF(AC1:AC52,4)</f>
        <v>7</v>
      </c>
      <c r="AF60" s="1">
        <f>COUNTIF(AF1:AF52,4)</f>
        <v>0</v>
      </c>
      <c r="AH60" s="1">
        <f>COUNTIF(AH1:AH52,4)</f>
        <v>2</v>
      </c>
      <c r="AJ60" s="1">
        <f>COUNTIF(AJ1:AJ52,4)</f>
        <v>0</v>
      </c>
      <c r="AL60" s="1">
        <f>COUNTIF(AL1:AL52,4)</f>
        <v>0</v>
      </c>
      <c r="AM60" s="1">
        <f>COUNTIF(AM1:AM52,4)</f>
        <v>1</v>
      </c>
      <c r="AN60" s="1">
        <f>COUNTIF(AN1:AN52,4)</f>
        <v>1</v>
      </c>
      <c r="AT60" s="1">
        <f>COUNTIF(AT1:AT52,4)</f>
        <v>0</v>
      </c>
      <c r="AX60" s="1">
        <f>COUNTIF(AX1:AX52,4)</f>
        <v>1</v>
      </c>
      <c r="AY60" s="1">
        <f>COUNTIF(AY1:AY52,4)</f>
        <v>8</v>
      </c>
      <c r="AZ60" s="1">
        <f>COUNTIF(AZ1:AZ52,4)</f>
        <v>0</v>
      </c>
      <c r="BD60" s="1">
        <f>COUNTIF(BD1:BD52,4)</f>
        <v>0</v>
      </c>
      <c r="BH60" s="1">
        <f>COUNTIF(BH1:BH52,4)</f>
        <v>2</v>
      </c>
      <c r="BJ60" s="1">
        <f>COUNTIF(BJ1:BJ52,4)</f>
        <v>4</v>
      </c>
      <c r="BK60" s="1">
        <f>COUNTIF(BK1:BK52,4)</f>
        <v>1</v>
      </c>
      <c r="BL60" s="1">
        <f>COUNTIF(BL1:BL52,4)</f>
        <v>28</v>
      </c>
      <c r="BN60" s="1">
        <f>COUNTIF(BN1:BN52,4)</f>
        <v>1</v>
      </c>
      <c r="BO60" s="1">
        <f>COUNTIF(BO1:BO52,4)</f>
        <v>2</v>
      </c>
    </row>
    <row r="61" spans="1:74">
      <c r="J61" s="1">
        <f>COUNTIF(J1:J52,5)</f>
        <v>2</v>
      </c>
      <c r="K61" s="1">
        <f>COUNTIF(K1:K52,5)</f>
        <v>4</v>
      </c>
      <c r="AC61" s="1">
        <f>COUNTIF(AC1:AC52,5)</f>
        <v>22</v>
      </c>
      <c r="AF61" s="1">
        <f>COUNTIF(AF1:AF52,5)</f>
        <v>0</v>
      </c>
      <c r="AH61" s="1">
        <f>COUNTIF(AH1:AH52,5)</f>
        <v>2</v>
      </c>
      <c r="AJ61" s="1">
        <f>COUNTIF(AJ1:AJ52,5)</f>
        <v>4</v>
      </c>
      <c r="AL61" s="1">
        <f>COUNTIF(AL1:AL52,5)</f>
        <v>1</v>
      </c>
      <c r="AM61" s="1">
        <f>COUNTIF(AM1:AM52,5)</f>
        <v>1</v>
      </c>
      <c r="AN61" s="1">
        <f>COUNTIF(AN1:AN52,5)</f>
        <v>0</v>
      </c>
      <c r="AT61" s="1">
        <f>COUNTIF(AT1:AT52,5)</f>
        <v>3</v>
      </c>
      <c r="AY61" s="1">
        <f>COUNTIF(AY1:AY52,5)</f>
        <v>5</v>
      </c>
      <c r="AZ61" s="1">
        <f>COUNTIF(AZ1:AZ52,5)</f>
        <v>1</v>
      </c>
      <c r="BD61" s="1">
        <f>COUNTIF(BD1:BD52,5)</f>
        <v>0</v>
      </c>
      <c r="BH61" s="1">
        <f>COUNTIF(BH1:BH52,5)</f>
        <v>0</v>
      </c>
      <c r="BJ61" s="1">
        <f>COUNTIF(BJ1:BJ52,5)</f>
        <v>2</v>
      </c>
      <c r="BK61" s="1">
        <f>COUNTIF(BK1:BK52,5)</f>
        <v>0</v>
      </c>
    </row>
    <row r="62" spans="1:74">
      <c r="J62" s="1">
        <f>COUNTIF(J1:J52,10)</f>
        <v>1</v>
      </c>
      <c r="K62" s="1">
        <f>COUNTIF(K1:K52,10)</f>
        <v>1</v>
      </c>
    </row>
    <row r="65" spans="1:1" ht="15">
      <c r="A65" s="2"/>
    </row>
    <row r="66" spans="1:1" ht="15">
      <c r="A66" s="2" t="e">
        <f>IF(COUNTIF([1]Export!A:A,[2]Matrice!A3)+COUNTIF([3]Listmag!A:A,[2]Matrice!A3)&lt;2,"",IF(VLOOKUP(A3,[1]Export!A:B,2,FALSE)="Non core list",VLOOKUP([2]Matrice!A3,[3]Listmag!A:X,MATCH($B$2,[3]Listmag!A$1:X$1,0),FALSE),""))</f>
        <v>#VALUE!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Nelly</dc:creator>
  <cp:lastModifiedBy>Nelly</cp:lastModifiedBy>
  <dcterms:created xsi:type="dcterms:W3CDTF">2010-01-25T12:24:31Z</dcterms:created>
  <dcterms:modified xsi:type="dcterms:W3CDTF">2010-02-23T00:17:51Z</dcterms:modified>
</cp:coreProperties>
</file>