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recouv-my.sharepoint.com/personal/morgane_catarino_urssaf_fr/Documents/A RATTACHER/LCTD/"/>
    </mc:Choice>
  </mc:AlternateContent>
  <xr:revisionPtr revIDLastSave="128" documentId="8_{4F3A3448-AFC4-4119-8F2E-BDD0C3A6ECBD}" xr6:coauthVersionLast="46" xr6:coauthVersionMax="46" xr10:uidLastSave="{A39B2009-F638-4ABE-A75B-322202024BBD}"/>
  <bookViews>
    <workbookView xWindow="-108" yWindow="-108" windowWidth="23256" windowHeight="12576" tabRatio="355" activeTab="1" xr2:uid="{6D2C58AC-3433-4A8E-AC50-575C01462528}"/>
  </bookViews>
  <sheets>
    <sheet name="TD-Base de données" sheetId="2" r:id="rId1"/>
    <sheet name="Suivi procédure" sheetId="21" r:id="rId2"/>
    <sheet name="Feuil1" sheetId="23" r:id="rId3"/>
    <sheet name="Feuil5" sheetId="5" r:id="rId4"/>
  </sheets>
  <definedNames>
    <definedName name="_xlnm._FilterDatabase" localSheetId="3" hidden="1">Feuil5!$E$1:$E$39</definedName>
    <definedName name="_xlnm._FilterDatabase" localSheetId="1" hidden="1">'Suivi procédure'!$A$3:$S$126</definedName>
    <definedName name="_xlnm._FilterDatabase" localSheetId="0" hidden="1">'TD-Base de données'!$A$1:$I$12</definedName>
    <definedName name="ETATCOMP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1" l="1"/>
  <c r="D4" i="21"/>
  <c r="G4" i="21"/>
  <c r="C4" i="21"/>
  <c r="B4" i="21"/>
  <c r="A4" i="21"/>
  <c r="J70" i="21"/>
  <c r="J71" i="21"/>
  <c r="J72" i="21"/>
  <c r="J73" i="21"/>
  <c r="J74" i="21"/>
  <c r="J75" i="21"/>
  <c r="J76" i="21"/>
  <c r="J77" i="21"/>
  <c r="J78" i="21"/>
  <c r="J79" i="21"/>
  <c r="J80" i="21"/>
  <c r="J81" i="21"/>
  <c r="J82" i="21"/>
  <c r="J83" i="21"/>
  <c r="J84" i="21"/>
  <c r="J85" i="21"/>
  <c r="J86" i="21"/>
  <c r="J87" i="21"/>
  <c r="J88" i="21"/>
  <c r="J89" i="21"/>
  <c r="J90" i="21"/>
  <c r="J91" i="21"/>
  <c r="J92" i="21"/>
  <c r="J93" i="21"/>
  <c r="J94" i="21"/>
  <c r="J95" i="21"/>
  <c r="J96" i="21"/>
  <c r="J97" i="21"/>
  <c r="J98" i="21"/>
  <c r="J99" i="21"/>
  <c r="J100" i="21"/>
  <c r="J101" i="21"/>
  <c r="J102" i="21"/>
  <c r="J103" i="21"/>
  <c r="J104" i="21"/>
  <c r="J105" i="21"/>
  <c r="J106" i="21"/>
  <c r="J107" i="21"/>
  <c r="J108" i="21"/>
  <c r="J109" i="21"/>
  <c r="J110" i="21"/>
  <c r="J111" i="21"/>
  <c r="J112" i="21"/>
  <c r="J113" i="21"/>
  <c r="J114" i="21"/>
  <c r="J115" i="21"/>
  <c r="J116" i="21"/>
  <c r="J117" i="21"/>
  <c r="J118" i="21"/>
  <c r="J119" i="21"/>
  <c r="J120" i="21"/>
  <c r="J121" i="21"/>
  <c r="J122" i="21"/>
  <c r="J123" i="21"/>
  <c r="J5" i="21"/>
  <c r="J6" i="21"/>
  <c r="J7" i="21"/>
  <c r="J8" i="21"/>
  <c r="J9" i="21"/>
  <c r="J10" i="21"/>
  <c r="J11" i="21"/>
  <c r="J15" i="21"/>
  <c r="J16" i="21"/>
  <c r="J17" i="21"/>
  <c r="J18" i="21"/>
  <c r="J19" i="21"/>
  <c r="J20" i="21"/>
  <c r="J21" i="21"/>
  <c r="J22" i="21"/>
  <c r="J23" i="21"/>
  <c r="J24" i="21"/>
  <c r="J25" i="21"/>
  <c r="J26" i="21"/>
  <c r="J27" i="21"/>
  <c r="J28" i="21"/>
  <c r="J29" i="21"/>
  <c r="J30" i="21"/>
  <c r="J31" i="21"/>
  <c r="J32" i="21"/>
  <c r="J33" i="21"/>
  <c r="J34" i="21"/>
  <c r="J35" i="21"/>
  <c r="J36" i="21"/>
  <c r="J37" i="21"/>
  <c r="J38" i="21"/>
  <c r="J39" i="21"/>
  <c r="J40" i="21"/>
  <c r="J41" i="21"/>
  <c r="J42" i="21"/>
  <c r="J43" i="21"/>
  <c r="J44" i="21"/>
  <c r="J45" i="21"/>
  <c r="J46" i="21"/>
  <c r="J47" i="21"/>
  <c r="J48" i="21"/>
  <c r="J49" i="21"/>
  <c r="J50" i="21"/>
  <c r="J51" i="21"/>
  <c r="J52" i="21"/>
  <c r="J53" i="21"/>
  <c r="J54" i="21"/>
  <c r="J55" i="21"/>
  <c r="J56" i="21"/>
  <c r="J57" i="21"/>
  <c r="J58" i="21"/>
  <c r="J59" i="21"/>
  <c r="J60" i="21"/>
  <c r="J61" i="21"/>
  <c r="J62" i="21"/>
  <c r="J63" i="21"/>
  <c r="J64" i="21"/>
  <c r="J65" i="21"/>
  <c r="J66" i="21"/>
  <c r="J67" i="21"/>
  <c r="J68" i="21"/>
  <c r="J69" i="21"/>
  <c r="J4" i="21"/>
  <c r="G3" i="2"/>
  <c r="G4" i="2"/>
  <c r="G5" i="2"/>
  <c r="G6" i="2"/>
  <c r="G7" i="2"/>
  <c r="G8" i="2"/>
  <c r="G9" i="2"/>
  <c r="G10" i="2"/>
  <c r="G11" i="2"/>
  <c r="G2" i="2"/>
  <c r="H4" i="2" l="1"/>
  <c r="H3" i="2"/>
  <c r="H2" i="2"/>
  <c r="H7" i="2"/>
  <c r="H6" i="2"/>
  <c r="H5" i="2"/>
  <c r="H9" i="2"/>
  <c r="H10" i="2"/>
  <c r="H11" i="2"/>
  <c r="H8" i="2"/>
  <c r="E6" i="21" l="1"/>
  <c r="C8" i="21"/>
  <c r="B6" i="21"/>
  <c r="E8" i="21"/>
  <c r="C10" i="21"/>
  <c r="B8" i="21"/>
  <c r="C7" i="21"/>
  <c r="E7" i="21"/>
  <c r="G5" i="21"/>
  <c r="C9" i="21"/>
  <c r="B7" i="21"/>
  <c r="G6" i="21"/>
  <c r="B9" i="21"/>
  <c r="A9" i="21"/>
  <c r="B5" i="21"/>
  <c r="D5" i="21"/>
  <c r="D9" i="21"/>
  <c r="A7" i="21"/>
  <c r="D7" i="21"/>
  <c r="A6" i="21"/>
  <c r="E5" i="21"/>
  <c r="D8" i="21"/>
  <c r="D6" i="21"/>
  <c r="C5" i="21"/>
  <c r="A8" i="21"/>
  <c r="A5" i="21"/>
  <c r="C6" i="21"/>
  <c r="A94" i="21"/>
  <c r="C85" i="21"/>
  <c r="A65" i="21"/>
  <c r="A57" i="21"/>
  <c r="A81" i="21"/>
  <c r="A73" i="21"/>
  <c r="B82" i="21"/>
  <c r="B74" i="21"/>
  <c r="C82" i="21"/>
  <c r="C74" i="21"/>
  <c r="D83" i="21"/>
  <c r="D75" i="21"/>
  <c r="E84" i="21"/>
  <c r="E76" i="21"/>
  <c r="E93" i="21"/>
  <c r="D93" i="21"/>
  <c r="C93" i="21"/>
  <c r="B93" i="21"/>
  <c r="A93" i="21"/>
  <c r="A64" i="21"/>
  <c r="A56" i="21"/>
  <c r="A80" i="21"/>
  <c r="A72" i="21"/>
  <c r="B81" i="21"/>
  <c r="B73" i="21"/>
  <c r="C81" i="21"/>
  <c r="C73" i="21"/>
  <c r="D82" i="21"/>
  <c r="D74" i="21"/>
  <c r="E83" i="21"/>
  <c r="E75" i="21"/>
  <c r="E92" i="21"/>
  <c r="D92" i="21"/>
  <c r="C92" i="21"/>
  <c r="B92" i="21"/>
  <c r="A92" i="21"/>
  <c r="A63" i="21"/>
  <c r="A55" i="21"/>
  <c r="A79" i="21"/>
  <c r="A71" i="21"/>
  <c r="B80" i="21"/>
  <c r="B72" i="21"/>
  <c r="C80" i="21"/>
  <c r="C72" i="21"/>
  <c r="D81" i="21"/>
  <c r="D73" i="21"/>
  <c r="E82" i="21"/>
  <c r="E74" i="21"/>
  <c r="E91" i="21"/>
  <c r="D91" i="21"/>
  <c r="C91" i="21"/>
  <c r="B91" i="21"/>
  <c r="A91" i="21"/>
  <c r="A66" i="21"/>
  <c r="A58" i="21"/>
  <c r="A82" i="21"/>
  <c r="A74" i="21"/>
  <c r="B83" i="21"/>
  <c r="B75" i="21"/>
  <c r="C83" i="21"/>
  <c r="C75" i="21"/>
  <c r="D84" i="21"/>
  <c r="D76" i="21"/>
  <c r="E85" i="21"/>
  <c r="E77" i="21"/>
  <c r="E94" i="21"/>
  <c r="D94" i="21"/>
  <c r="C94" i="21"/>
  <c r="B94" i="21"/>
  <c r="A62" i="21"/>
  <c r="A86" i="21"/>
  <c r="A78" i="21"/>
  <c r="A70" i="21"/>
  <c r="B79" i="21"/>
  <c r="B71" i="21"/>
  <c r="C79" i="21"/>
  <c r="C71" i="21"/>
  <c r="D80" i="21"/>
  <c r="D72" i="21"/>
  <c r="E81" i="21"/>
  <c r="E73" i="21"/>
  <c r="E90" i="21"/>
  <c r="D90" i="21"/>
  <c r="C90" i="21"/>
  <c r="B90" i="21"/>
  <c r="A90" i="21"/>
  <c r="B98" i="21"/>
  <c r="A69" i="21"/>
  <c r="A61" i="21"/>
  <c r="A85" i="21"/>
  <c r="A77" i="21"/>
  <c r="B86" i="21"/>
  <c r="B78" i="21"/>
  <c r="B70" i="21"/>
  <c r="C78" i="21"/>
  <c r="C70" i="21"/>
  <c r="D79" i="21"/>
  <c r="D71" i="21"/>
  <c r="E80" i="21"/>
  <c r="E72" i="21"/>
  <c r="E89" i="21"/>
  <c r="D89" i="21"/>
  <c r="C89" i="21"/>
  <c r="B89" i="21"/>
  <c r="A89" i="21"/>
  <c r="A68" i="21"/>
  <c r="A60" i="21"/>
  <c r="A84" i="21"/>
  <c r="A76" i="21"/>
  <c r="B85" i="21"/>
  <c r="B77" i="21"/>
  <c r="C86" i="21"/>
  <c r="C77" i="21"/>
  <c r="D86" i="21"/>
  <c r="D78" i="21"/>
  <c r="D70" i="21"/>
  <c r="E79" i="21"/>
  <c r="E71" i="21"/>
  <c r="E88" i="21"/>
  <c r="D88" i="21"/>
  <c r="C88" i="21"/>
  <c r="B88" i="21"/>
  <c r="A88" i="21"/>
  <c r="A67" i="21"/>
  <c r="A59" i="21"/>
  <c r="A83" i="21"/>
  <c r="A75" i="21"/>
  <c r="B84" i="21"/>
  <c r="B76" i="21"/>
  <c r="C84" i="21"/>
  <c r="C76" i="21"/>
  <c r="D85" i="21"/>
  <c r="D77" i="21"/>
  <c r="E86" i="21"/>
  <c r="E78" i="21"/>
  <c r="E70" i="21"/>
  <c r="E87" i="21"/>
  <c r="D87" i="21"/>
  <c r="C87" i="21"/>
  <c r="B87" i="21"/>
  <c r="A87" i="21"/>
  <c r="D97" i="21"/>
  <c r="B97" i="21"/>
  <c r="D96" i="21"/>
  <c r="B96" i="21"/>
  <c r="D95" i="21"/>
  <c r="B95" i="21"/>
  <c r="E98" i="21"/>
  <c r="C98" i="21"/>
  <c r="A98" i="21"/>
  <c r="E97" i="21"/>
  <c r="C97" i="21"/>
  <c r="A97" i="21"/>
  <c r="E96" i="21"/>
  <c r="C96" i="21"/>
  <c r="A96" i="21"/>
  <c r="E95" i="21"/>
  <c r="C95" i="21"/>
  <c r="A95" i="21"/>
  <c r="D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B99" i="21"/>
  <c r="B100" i="21"/>
  <c r="B101" i="21"/>
  <c r="B102" i="21"/>
  <c r="B103" i="21"/>
  <c r="B104" i="21"/>
  <c r="B105" i="21"/>
  <c r="B106" i="21"/>
  <c r="B107" i="21"/>
  <c r="B108" i="21"/>
  <c r="B109" i="21"/>
  <c r="B110" i="21"/>
  <c r="B111" i="21"/>
  <c r="B112" i="21"/>
  <c r="B113" i="21"/>
  <c r="B114" i="21"/>
  <c r="B115" i="21"/>
  <c r="B116" i="21"/>
  <c r="B117" i="21"/>
  <c r="B118" i="21"/>
  <c r="B119" i="21"/>
  <c r="B120" i="21"/>
  <c r="B121" i="21"/>
  <c r="B122" i="21"/>
  <c r="B123" i="21"/>
  <c r="B124" i="21"/>
  <c r="B125" i="21"/>
  <c r="B126" i="21"/>
  <c r="C99" i="21"/>
  <c r="C100" i="21"/>
  <c r="C101" i="21"/>
  <c r="C102" i="21"/>
  <c r="C103" i="21"/>
  <c r="C104" i="21"/>
  <c r="C105" i="21"/>
  <c r="C106" i="21"/>
  <c r="C107" i="21"/>
  <c r="C108" i="21"/>
  <c r="C109" i="21"/>
  <c r="C110" i="21"/>
  <c r="C111" i="21"/>
  <c r="C112" i="21"/>
  <c r="C113" i="21"/>
  <c r="C114" i="21"/>
  <c r="C115" i="21"/>
  <c r="C116" i="21"/>
  <c r="C117" i="21"/>
  <c r="C118" i="21"/>
  <c r="C119" i="21"/>
  <c r="C120" i="21"/>
  <c r="C121" i="21"/>
  <c r="C122" i="21"/>
  <c r="C123" i="21"/>
  <c r="C124" i="21"/>
  <c r="C125" i="21"/>
  <c r="C126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G99" i="21"/>
  <c r="G100" i="21"/>
  <c r="G101" i="21"/>
  <c r="G102" i="21"/>
  <c r="G103" i="21"/>
  <c r="G104" i="21"/>
  <c r="G105" i="21"/>
  <c r="G106" i="21"/>
  <c r="G107" i="21"/>
  <c r="G108" i="21"/>
  <c r="G109" i="21"/>
  <c r="G110" i="21"/>
  <c r="G111" i="21"/>
  <c r="G112" i="21"/>
  <c r="G113" i="21"/>
  <c r="G114" i="21"/>
  <c r="G115" i="21"/>
  <c r="G116" i="21"/>
  <c r="G117" i="21"/>
  <c r="G118" i="21"/>
  <c r="G119" i="21"/>
  <c r="G120" i="21"/>
  <c r="G121" i="21"/>
  <c r="G122" i="21"/>
  <c r="G123" i="21"/>
  <c r="G124" i="21"/>
  <c r="G125" i="21"/>
  <c r="G126" i="21"/>
  <c r="A44" i="21"/>
  <c r="A52" i="21"/>
  <c r="A53" i="21"/>
  <c r="A45" i="21"/>
  <c r="A46" i="21"/>
  <c r="A54" i="21"/>
  <c r="A47" i="21"/>
  <c r="A48" i="21"/>
  <c r="A49" i="21"/>
  <c r="A50" i="21"/>
  <c r="A51" i="21"/>
  <c r="A25" i="21"/>
  <c r="A33" i="21"/>
  <c r="A41" i="21"/>
  <c r="E44" i="21"/>
  <c r="E52" i="21"/>
  <c r="E60" i="21"/>
  <c r="E68" i="21"/>
  <c r="D53" i="21"/>
  <c r="D69" i="21"/>
  <c r="C54" i="21"/>
  <c r="B47" i="21"/>
  <c r="D30" i="21"/>
  <c r="C37" i="21"/>
  <c r="A43" i="21"/>
  <c r="D55" i="21"/>
  <c r="B41" i="21"/>
  <c r="B30" i="21"/>
  <c r="A26" i="21"/>
  <c r="A34" i="21"/>
  <c r="A42" i="21"/>
  <c r="E45" i="21"/>
  <c r="E53" i="21"/>
  <c r="E61" i="21"/>
  <c r="E69" i="21"/>
  <c r="D46" i="21"/>
  <c r="D54" i="21"/>
  <c r="D62" i="21"/>
  <c r="C39" i="21"/>
  <c r="C47" i="21"/>
  <c r="C55" i="21"/>
  <c r="C63" i="21"/>
  <c r="B40" i="21"/>
  <c r="B48" i="21"/>
  <c r="B56" i="21"/>
  <c r="B64" i="21"/>
  <c r="E32" i="21"/>
  <c r="D31" i="21"/>
  <c r="C30" i="21"/>
  <c r="C38" i="21"/>
  <c r="B37" i="21"/>
  <c r="D26" i="21"/>
  <c r="C29" i="21"/>
  <c r="A35" i="21"/>
  <c r="D47" i="21"/>
  <c r="C64" i="21"/>
  <c r="D32" i="21"/>
  <c r="A27" i="21"/>
  <c r="A28" i="21"/>
  <c r="A36" i="21"/>
  <c r="E39" i="21"/>
  <c r="E47" i="21"/>
  <c r="E55" i="21"/>
  <c r="E63" i="21"/>
  <c r="D40" i="21"/>
  <c r="D48" i="21"/>
  <c r="D56" i="21"/>
  <c r="D64" i="21"/>
  <c r="C41" i="21"/>
  <c r="C49" i="21"/>
  <c r="C57" i="21"/>
  <c r="C65" i="21"/>
  <c r="B42" i="21"/>
  <c r="B50" i="21"/>
  <c r="B58" i="21"/>
  <c r="B66" i="21"/>
  <c r="E34" i="21"/>
  <c r="D33" i="21"/>
  <c r="C32" i="21"/>
  <c r="B31" i="21"/>
  <c r="E25" i="21"/>
  <c r="D28" i="21"/>
  <c r="B27" i="21"/>
  <c r="D25" i="21"/>
  <c r="E62" i="21"/>
  <c r="C56" i="21"/>
  <c r="B65" i="21"/>
  <c r="B26" i="21"/>
  <c r="A29" i="21"/>
  <c r="A37" i="21"/>
  <c r="E40" i="21"/>
  <c r="E48" i="21"/>
  <c r="E56" i="21"/>
  <c r="E64" i="21"/>
  <c r="D41" i="21"/>
  <c r="D49" i="21"/>
  <c r="D57" i="21"/>
  <c r="D65" i="21"/>
  <c r="C42" i="21"/>
  <c r="C50" i="21"/>
  <c r="C58" i="21"/>
  <c r="C66" i="21"/>
  <c r="B43" i="21"/>
  <c r="B51" i="21"/>
  <c r="B59" i="21"/>
  <c r="B67" i="21"/>
  <c r="E35" i="21"/>
  <c r="D34" i="21"/>
  <c r="C33" i="21"/>
  <c r="B32" i="21"/>
  <c r="E26" i="21"/>
  <c r="D29" i="21"/>
  <c r="B28" i="21"/>
  <c r="C28" i="21"/>
  <c r="D39" i="21"/>
  <c r="C48" i="21"/>
  <c r="E33" i="21"/>
  <c r="A30" i="21"/>
  <c r="A38" i="21"/>
  <c r="E41" i="21"/>
  <c r="E49" i="21"/>
  <c r="E57" i="21"/>
  <c r="E65" i="21"/>
  <c r="D42" i="21"/>
  <c r="D50" i="21"/>
  <c r="D58" i="21"/>
  <c r="D66" i="21"/>
  <c r="C43" i="21"/>
  <c r="C51" i="21"/>
  <c r="C59" i="21"/>
  <c r="C67" i="21"/>
  <c r="B44" i="21"/>
  <c r="B52" i="21"/>
  <c r="B60" i="21"/>
  <c r="B68" i="21"/>
  <c r="E36" i="21"/>
  <c r="D35" i="21"/>
  <c r="C34" i="21"/>
  <c r="B33" i="21"/>
  <c r="E27" i="21"/>
  <c r="C25" i="21"/>
  <c r="B29" i="21"/>
  <c r="B36" i="21"/>
  <c r="E54" i="21"/>
  <c r="C40" i="21"/>
  <c r="B57" i="21"/>
  <c r="B38" i="21"/>
  <c r="A31" i="21"/>
  <c r="A39" i="21"/>
  <c r="E42" i="21"/>
  <c r="E50" i="21"/>
  <c r="E58" i="21"/>
  <c r="E66" i="21"/>
  <c r="D43" i="21"/>
  <c r="D51" i="21"/>
  <c r="D59" i="21"/>
  <c r="D67" i="21"/>
  <c r="C44" i="21"/>
  <c r="C52" i="21"/>
  <c r="C60" i="21"/>
  <c r="C68" i="21"/>
  <c r="B45" i="21"/>
  <c r="B53" i="21"/>
  <c r="B61" i="21"/>
  <c r="B69" i="21"/>
  <c r="E37" i="21"/>
  <c r="D36" i="21"/>
  <c r="C35" i="21"/>
  <c r="B34" i="21"/>
  <c r="E28" i="21"/>
  <c r="C26" i="21"/>
  <c r="B39" i="21"/>
  <c r="E31" i="21"/>
  <c r="D38" i="21"/>
  <c r="E46" i="21"/>
  <c r="D63" i="21"/>
  <c r="B49" i="21"/>
  <c r="C31" i="21"/>
  <c r="D27" i="21"/>
  <c r="A32" i="21"/>
  <c r="A40" i="21"/>
  <c r="E43" i="21"/>
  <c r="E51" i="21"/>
  <c r="E59" i="21"/>
  <c r="E67" i="21"/>
  <c r="D44" i="21"/>
  <c r="D52" i="21"/>
  <c r="D60" i="21"/>
  <c r="D68" i="21"/>
  <c r="C45" i="21"/>
  <c r="C53" i="21"/>
  <c r="C61" i="21"/>
  <c r="C69" i="21"/>
  <c r="B46" i="21"/>
  <c r="B54" i="21"/>
  <c r="B62" i="21"/>
  <c r="E30" i="21"/>
  <c r="E38" i="21"/>
  <c r="D37" i="21"/>
  <c r="C36" i="21"/>
  <c r="B35" i="21"/>
  <c r="E29" i="21"/>
  <c r="C27" i="21"/>
  <c r="D45" i="21"/>
  <c r="D61" i="21"/>
  <c r="C46" i="21"/>
  <c r="C62" i="21"/>
  <c r="B55" i="21"/>
  <c r="B63" i="21"/>
  <c r="A21" i="21"/>
  <c r="E9" i="21"/>
  <c r="E17" i="21"/>
  <c r="D11" i="21"/>
  <c r="D19" i="21"/>
  <c r="C22" i="21"/>
  <c r="B17" i="21"/>
  <c r="B25" i="21"/>
  <c r="A22" i="21"/>
  <c r="E10" i="21"/>
  <c r="E18" i="21"/>
  <c r="D20" i="21"/>
  <c r="C15" i="21"/>
  <c r="C23" i="21"/>
  <c r="B10" i="21"/>
  <c r="B18" i="21"/>
  <c r="A15" i="21"/>
  <c r="A23" i="21"/>
  <c r="E11" i="21"/>
  <c r="E19" i="21"/>
  <c r="D21" i="21"/>
  <c r="C16" i="21"/>
  <c r="C24" i="21"/>
  <c r="B11" i="21"/>
  <c r="B19" i="21"/>
  <c r="A16" i="21"/>
  <c r="A24" i="21"/>
  <c r="E20" i="21"/>
  <c r="D22" i="21"/>
  <c r="C17" i="21"/>
  <c r="B20" i="21"/>
  <c r="A17" i="21"/>
  <c r="E21" i="21"/>
  <c r="D15" i="21"/>
  <c r="D23" i="21"/>
  <c r="C18" i="21"/>
  <c r="B21" i="21"/>
  <c r="A10" i="21"/>
  <c r="A18" i="21"/>
  <c r="E22" i="21"/>
  <c r="D16" i="21"/>
  <c r="D24" i="21"/>
  <c r="C11" i="21"/>
  <c r="C19" i="21"/>
  <c r="B22" i="21"/>
  <c r="A11" i="21"/>
  <c r="A19" i="21"/>
  <c r="E15" i="21"/>
  <c r="E23" i="21"/>
  <c r="D17" i="21"/>
  <c r="A20" i="21"/>
  <c r="E16" i="21"/>
  <c r="E24" i="21"/>
  <c r="D10" i="21"/>
  <c r="D18" i="21"/>
  <c r="C21" i="21"/>
  <c r="B16" i="21"/>
  <c r="B24" i="21"/>
  <c r="B15" i="21"/>
  <c r="B23" i="21"/>
  <c r="C20" i="21"/>
  <c r="G97" i="21"/>
  <c r="G95" i="21"/>
  <c r="G86" i="21"/>
  <c r="G96" i="21" l="1"/>
  <c r="G98" i="21"/>
  <c r="G94" i="21"/>
  <c r="G87" i="21"/>
  <c r="G92" i="21" l="1"/>
  <c r="G93" i="21"/>
  <c r="G89" i="21"/>
  <c r="G90" i="21"/>
  <c r="G91" i="21" l="1"/>
  <c r="G81" i="21"/>
  <c r="G82" i="21"/>
  <c r="G83" i="21"/>
  <c r="G84" i="21"/>
  <c r="G85" i="21"/>
  <c r="G74" i="21"/>
  <c r="G75" i="21"/>
  <c r="G88" i="21" l="1"/>
  <c r="G21" i="21" l="1"/>
  <c r="G40" i="21"/>
  <c r="G24" i="21"/>
  <c r="G45" i="21"/>
  <c r="G46" i="21"/>
  <c r="G47" i="21"/>
  <c r="G48" i="21"/>
  <c r="G49" i="21"/>
  <c r="G50" i="21"/>
  <c r="G52" i="21"/>
  <c r="G56" i="21"/>
  <c r="G57" i="21"/>
  <c r="G58" i="21"/>
  <c r="G59" i="21"/>
  <c r="G61" i="21"/>
  <c r="G62" i="21"/>
  <c r="G64" i="21"/>
  <c r="G67" i="21"/>
  <c r="G70" i="21"/>
  <c r="G72" i="21"/>
  <c r="G51" i="21" l="1"/>
  <c r="G41" i="21"/>
  <c r="G7" i="21"/>
  <c r="G9" i="21"/>
  <c r="G10" i="21"/>
  <c r="G15" i="21"/>
  <c r="G18" i="21"/>
  <c r="G53" i="21"/>
  <c r="G54" i="21"/>
  <c r="G55" i="21"/>
  <c r="G60" i="21"/>
  <c r="G63" i="21"/>
  <c r="G65" i="21"/>
  <c r="G66" i="21"/>
  <c r="G68" i="21"/>
  <c r="G71" i="21"/>
  <c r="G73" i="21"/>
  <c r="G76" i="21"/>
  <c r="G78" i="21"/>
  <c r="G79" i="21"/>
  <c r="G80" i="21"/>
  <c r="G42" i="21" l="1"/>
  <c r="G77" i="21"/>
  <c r="G34" i="21"/>
  <c r="G69" i="21"/>
  <c r="G17" i="21"/>
  <c r="G26" i="21"/>
  <c r="G23" i="21"/>
  <c r="G39" i="21"/>
  <c r="G44" i="21"/>
  <c r="G38" i="21"/>
  <c r="G43" i="21"/>
  <c r="G28" i="21"/>
  <c r="G33" i="21"/>
  <c r="G27" i="21"/>
  <c r="G32" i="21"/>
  <c r="G29" i="21"/>
  <c r="G35" i="21"/>
  <c r="G16" i="21"/>
  <c r="G19" i="21"/>
  <c r="G31" i="21"/>
  <c r="G37" i="21"/>
  <c r="G30" i="21"/>
  <c r="G36" i="21"/>
  <c r="G20" i="21"/>
  <c r="G11" i="21"/>
  <c r="G8" i="21"/>
</calcChain>
</file>

<file path=xl/sharedStrings.xml><?xml version="1.0" encoding="utf-8"?>
<sst xmlns="http://schemas.openxmlformats.org/spreadsheetml/2006/main" count="57" uniqueCount="41">
  <si>
    <t>OUI</t>
  </si>
  <si>
    <t>ANNEE</t>
  </si>
  <si>
    <t>Dossier suivi par</t>
  </si>
  <si>
    <t>SIREN</t>
  </si>
  <si>
    <t>NOM/RAISON SOCIALE</t>
  </si>
  <si>
    <t>Audienciée (AUDIEN)</t>
  </si>
  <si>
    <t>Appel jug cot (AP COT)</t>
  </si>
  <si>
    <t>Condamnation (EXE)</t>
  </si>
  <si>
    <t>Appel jug parq ( AP PAR)</t>
  </si>
  <si>
    <t>Relaxe (STOP UR)</t>
  </si>
  <si>
    <t>Saisine (SAISIN)</t>
  </si>
  <si>
    <t>En délibéré (DECIS)</t>
  </si>
  <si>
    <t>Montant cumulé</t>
  </si>
  <si>
    <t xml:space="preserve">Appel jug ur (AP UR) </t>
  </si>
  <si>
    <t>Opposition (OPP)</t>
  </si>
  <si>
    <t>débit</t>
  </si>
  <si>
    <t>date</t>
  </si>
  <si>
    <t>Stade procédure</t>
  </si>
  <si>
    <t>stade procédure</t>
  </si>
  <si>
    <t>N° dossier</t>
  </si>
  <si>
    <t>montant 2</t>
  </si>
  <si>
    <t>montant 1</t>
  </si>
  <si>
    <t>Caroline</t>
  </si>
  <si>
    <t>Paul</t>
  </si>
  <si>
    <t>Marie</t>
  </si>
  <si>
    <t>A987654321</t>
  </si>
  <si>
    <t>B456789123</t>
  </si>
  <si>
    <t>C321654987</t>
  </si>
  <si>
    <t>D147258369</t>
  </si>
  <si>
    <t>E369258147</t>
  </si>
  <si>
    <t>Z258789456</t>
  </si>
  <si>
    <t>ETS X</t>
  </si>
  <si>
    <t>SAS Y</t>
  </si>
  <si>
    <t>PAUL DURAND</t>
  </si>
  <si>
    <t>MARIE DUPONT</t>
  </si>
  <si>
    <t>SARL EXCEL</t>
  </si>
  <si>
    <t>SAS SOAREZ</t>
  </si>
  <si>
    <t>résultat</t>
  </si>
  <si>
    <t xml:space="preserve">date </t>
  </si>
  <si>
    <t>relances tel</t>
  </si>
  <si>
    <t>NJOINT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</si>
</sst>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rgb="FF444444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CCFF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ck">
        <color rgb="FFFF0000"/>
      </right>
      <top/>
      <bottom/>
      <diagonal/>
    </border>
    <border>
      <left style="medium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68">
    <xf numFmtId="0" fontId="0" fillId="0" borderId="0" xfId="0"/>
    <xf numFmtId="0" fontId="0" fillId="0" borderId="3" xfId="0" applyBorder="1"/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3" fontId="0" fillId="4" borderId="4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/>
    <xf numFmtId="164" fontId="2" fillId="3" borderId="3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0" fillId="0" borderId="0" xfId="0" applyAlignment="1">
      <alignment horizontal="center"/>
    </xf>
    <xf numFmtId="3" fontId="0" fillId="4" borderId="0" xfId="0" applyNumberFormat="1" applyFill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64" fontId="0" fillId="3" borderId="3" xfId="0" applyNumberFormat="1" applyFill="1" applyBorder="1" applyAlignment="1">
      <alignment horizontal="right"/>
    </xf>
    <xf numFmtId="0" fontId="2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 vertical="center" wrapText="1"/>
    </xf>
    <xf numFmtId="0" fontId="8" fillId="0" borderId="0" xfId="0" applyFont="1"/>
    <xf numFmtId="0" fontId="1" fillId="5" borderId="0" xfId="0" applyFont="1" applyFill="1" applyAlignment="1">
      <alignment horizontal="left" vertical="center"/>
    </xf>
    <xf numFmtId="3" fontId="0" fillId="6" borderId="4" xfId="0" applyNumberFormat="1" applyFill="1" applyBorder="1" applyAlignment="1">
      <alignment horizontal="center" vertical="center"/>
    </xf>
    <xf numFmtId="3" fontId="0" fillId="6" borderId="14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4" borderId="0" xfId="0" applyFill="1"/>
    <xf numFmtId="0" fontId="2" fillId="4" borderId="7" xfId="0" applyFont="1" applyFill="1" applyBorder="1" applyAlignment="1">
      <alignment horizontal="center" vertical="center" wrapText="1"/>
    </xf>
    <xf numFmtId="164" fontId="3" fillId="4" borderId="14" xfId="0" applyNumberFormat="1" applyFont="1" applyFill="1" applyBorder="1" applyAlignment="1">
      <alignment horizontal="center" vertical="center"/>
    </xf>
    <xf numFmtId="44" fontId="0" fillId="6" borderId="14" xfId="2" applyFont="1" applyFill="1" applyBorder="1" applyAlignment="1">
      <alignment horizontal="center" vertical="center"/>
    </xf>
    <xf numFmtId="3" fontId="0" fillId="4" borderId="14" xfId="0" applyNumberForma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7" xfId="0" applyBorder="1"/>
    <xf numFmtId="0" fontId="2" fillId="2" borderId="18" xfId="0" applyFont="1" applyFill="1" applyBorder="1" applyAlignment="1">
      <alignment horizontal="center" vertical="center" wrapText="1"/>
    </xf>
    <xf numFmtId="3" fontId="0" fillId="4" borderId="26" xfId="0" applyNumberForma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3" fontId="0" fillId="4" borderId="21" xfId="0" applyNumberFormat="1" applyFill="1" applyBorder="1" applyAlignment="1">
      <alignment horizontal="center" vertical="center"/>
    </xf>
    <xf numFmtId="0" fontId="0" fillId="0" borderId="27" xfId="0" applyBorder="1" applyAlignment="1">
      <alignment vertical="center"/>
    </xf>
    <xf numFmtId="3" fontId="0" fillId="4" borderId="16" xfId="0" applyNumberForma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3" fontId="0" fillId="4" borderId="15" xfId="0" applyNumberForma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4" borderId="0" xfId="0" applyFill="1" applyAlignment="1">
      <alignment vertical="center"/>
    </xf>
    <xf numFmtId="14" fontId="0" fillId="0" borderId="0" xfId="0" applyNumberFormat="1" applyAlignment="1">
      <alignment vertical="center"/>
    </xf>
    <xf numFmtId="14" fontId="2" fillId="2" borderId="7" xfId="0" applyNumberFormat="1" applyFont="1" applyFill="1" applyBorder="1" applyAlignment="1">
      <alignment horizontal="center" vertical="center" wrapText="1"/>
    </xf>
    <xf numFmtId="14" fontId="0" fillId="4" borderId="14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0" borderId="11" xfId="0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</cellXfs>
  <cellStyles count="3">
    <cellStyle name="Hyperlink" xfId="1" xr:uid="{7ED8BE26-CAFB-4996-9A3F-505E74C46CFE}"/>
    <cellStyle name="Monétaire" xfId="2" builtinId="4"/>
    <cellStyle name="Normal" xfId="0" builtinId="0"/>
  </cellStyles>
  <dxfs count="912"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FFCCFF"/>
      <color rgb="FFFF3399"/>
      <color rgb="FFD60093"/>
      <color rgb="FFCC3399"/>
      <color rgb="FFFFFF00"/>
      <color rgb="FFCC00CC"/>
      <color rgb="FFFF3300"/>
      <color rgb="FF2C72B2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D2448-17D0-433A-8917-F3F71EFB6846}">
  <sheetPr codeName="Feuil5"/>
  <dimension ref="A1:I483"/>
  <sheetViews>
    <sheetView zoomScale="80" zoomScaleNormal="80" workbookViewId="0">
      <pane xSplit="5" ySplit="1" topLeftCell="F2" activePane="bottomRight" state="frozen"/>
      <selection pane="topRight" activeCell="G1" sqref="G1"/>
      <selection pane="bottomLeft" activeCell="A2" sqref="A2"/>
      <selection pane="bottomRight" activeCell="G2" sqref="G2"/>
    </sheetView>
  </sheetViews>
  <sheetFormatPr baseColWidth="10" defaultColWidth="11.44140625" defaultRowHeight="18" customHeight="1" x14ac:dyDescent="0.3"/>
  <cols>
    <col min="1" max="1" width="7.109375" style="1" customWidth="1"/>
    <col min="2" max="2" width="8.5546875" style="1" customWidth="1"/>
    <col min="3" max="3" width="20.88671875" style="1" customWidth="1"/>
    <col min="4" max="4" width="15" style="1" customWidth="1"/>
    <col min="5" max="5" width="44.6640625" style="13" customWidth="1"/>
    <col min="6" max="6" width="21.5546875" style="28" customWidth="1"/>
    <col min="7" max="7" width="5.5546875" style="28" customWidth="1"/>
    <col min="8" max="8" width="9.109375" style="28" customWidth="1"/>
    <col min="9" max="9" width="15.109375" style="25" customWidth="1"/>
    <col min="10" max="16384" width="11.44140625" style="1"/>
  </cols>
  <sheetData>
    <row r="1" spans="1:9" s="14" customFormat="1" ht="60.75" customHeight="1" thickBot="1" x14ac:dyDescent="0.35">
      <c r="A1" s="5" t="s">
        <v>1</v>
      </c>
      <c r="B1" s="5" t="s">
        <v>2</v>
      </c>
      <c r="C1" s="4" t="s">
        <v>19</v>
      </c>
      <c r="D1" s="4" t="s">
        <v>3</v>
      </c>
      <c r="E1" s="4" t="s">
        <v>4</v>
      </c>
      <c r="F1" s="26" t="s">
        <v>18</v>
      </c>
      <c r="G1" s="26"/>
      <c r="H1" s="26"/>
      <c r="I1" s="22" t="s">
        <v>15</v>
      </c>
    </row>
    <row r="2" spans="1:9" s="12" customFormat="1" ht="21.75" customHeight="1" x14ac:dyDescent="0.25">
      <c r="A2" s="12">
        <v>2020</v>
      </c>
      <c r="B2" s="2" t="s">
        <v>22</v>
      </c>
      <c r="C2" s="6" t="s">
        <v>25</v>
      </c>
      <c r="D2" s="6">
        <v>123456789</v>
      </c>
      <c r="E2" s="11" t="s">
        <v>31</v>
      </c>
      <c r="F2" s="27" t="s">
        <v>5</v>
      </c>
      <c r="G2" s="31" t="str">
        <f>IF(F2="","NON","OUI")</f>
        <v>OUI</v>
      </c>
      <c r="H2" s="30" t="str">
        <f>IF(G2="","",G2&amp;"_"&amp;COUNTIF($G$2:G2,G2))</f>
        <v>OUI_1</v>
      </c>
      <c r="I2" s="18">
        <v>5000</v>
      </c>
    </row>
    <row r="3" spans="1:9" s="12" customFormat="1" ht="21.75" customHeight="1" x14ac:dyDescent="0.25">
      <c r="A3" s="12">
        <v>2015</v>
      </c>
      <c r="B3" s="2" t="s">
        <v>23</v>
      </c>
      <c r="C3" s="6" t="s">
        <v>26</v>
      </c>
      <c r="D3" s="6">
        <v>321654987</v>
      </c>
      <c r="E3" s="11" t="s">
        <v>32</v>
      </c>
      <c r="F3" s="27"/>
      <c r="G3" s="31" t="str">
        <f>IF(F3="","NON","OUI")</f>
        <v>NON</v>
      </c>
      <c r="H3" s="30" t="str">
        <f>IF(G3="","",G3&amp;"_"&amp;COUNTIF($G$2:G3,G3))</f>
        <v>NON_1</v>
      </c>
      <c r="I3" s="18">
        <v>7500</v>
      </c>
    </row>
    <row r="4" spans="1:9" s="12" customFormat="1" ht="21.75" customHeight="1" x14ac:dyDescent="0.25">
      <c r="A4" s="12">
        <v>2015</v>
      </c>
      <c r="B4" s="2" t="s">
        <v>22</v>
      </c>
      <c r="C4" s="6" t="s">
        <v>27</v>
      </c>
      <c r="D4" s="6">
        <v>654987321</v>
      </c>
      <c r="E4" s="11" t="s">
        <v>33</v>
      </c>
      <c r="F4" s="27" t="s">
        <v>7</v>
      </c>
      <c r="G4" s="31" t="str">
        <f>IF(F4="","NON","OUI")</f>
        <v>OUI</v>
      </c>
      <c r="H4" s="30" t="str">
        <f>IF(G4="","",G4&amp;"_"&amp;COUNTIF($G$2:G4,G4))</f>
        <v>OUI_2</v>
      </c>
      <c r="I4" s="18">
        <v>12900</v>
      </c>
    </row>
    <row r="5" spans="1:9" s="12" customFormat="1" ht="20.100000000000001" customHeight="1" x14ac:dyDescent="0.25">
      <c r="A5" s="12">
        <v>2022</v>
      </c>
      <c r="B5" s="2" t="s">
        <v>24</v>
      </c>
      <c r="C5" s="7" t="s">
        <v>28</v>
      </c>
      <c r="D5" s="7">
        <v>147258369</v>
      </c>
      <c r="E5" s="11" t="s">
        <v>34</v>
      </c>
      <c r="F5" s="27"/>
      <c r="G5" s="31" t="str">
        <f t="shared" ref="G5:G7" si="0">IF(F5="","NON","OUI")</f>
        <v>NON</v>
      </c>
      <c r="H5" s="30" t="str">
        <f>IF(G5="","",G5&amp;"_"&amp;COUNTIF($G$2:G5,G5))</f>
        <v>NON_2</v>
      </c>
      <c r="I5" s="18">
        <v>45632</v>
      </c>
    </row>
    <row r="6" spans="1:9" s="12" customFormat="1" ht="20.100000000000001" customHeight="1" x14ac:dyDescent="0.25">
      <c r="A6" s="12">
        <v>2019</v>
      </c>
      <c r="B6" s="2" t="s">
        <v>24</v>
      </c>
      <c r="C6" s="8" t="s">
        <v>29</v>
      </c>
      <c r="D6" s="8">
        <v>369258147</v>
      </c>
      <c r="E6" s="11" t="s">
        <v>35</v>
      </c>
      <c r="F6" s="27" t="s">
        <v>11</v>
      </c>
      <c r="G6" s="31" t="str">
        <f t="shared" si="0"/>
        <v>OUI</v>
      </c>
      <c r="H6" s="30" t="str">
        <f>IF(G6="","",G6&amp;"_"&amp;COUNTIF($G$2:G6,G6))</f>
        <v>OUI_3</v>
      </c>
      <c r="I6" s="18">
        <v>99998</v>
      </c>
    </row>
    <row r="7" spans="1:9" s="12" customFormat="1" ht="20.100000000000001" customHeight="1" x14ac:dyDescent="0.25">
      <c r="A7" s="12">
        <v>2012</v>
      </c>
      <c r="B7" s="2" t="s">
        <v>23</v>
      </c>
      <c r="C7" s="7" t="s">
        <v>30</v>
      </c>
      <c r="D7" s="7">
        <v>258456123</v>
      </c>
      <c r="E7" s="11" t="s">
        <v>36</v>
      </c>
      <c r="F7" s="27"/>
      <c r="G7" s="31" t="str">
        <f t="shared" si="0"/>
        <v>NON</v>
      </c>
      <c r="H7" s="30" t="str">
        <f>IF(G7="","",G7&amp;"_"&amp;COUNTIF($G$2:G7,G7))</f>
        <v>NON_3</v>
      </c>
      <c r="I7" s="18"/>
    </row>
    <row r="8" spans="1:9" ht="18" customHeight="1" x14ac:dyDescent="0.3">
      <c r="B8" s="2"/>
      <c r="G8" s="31" t="str">
        <f t="shared" ref="G8:G11" si="1">IF(F8="","NON","OUI")</f>
        <v>NON</v>
      </c>
      <c r="H8" s="30" t="str">
        <f>IF(G8="","",G8&amp;"_"&amp;COUNTIF($G$2:G8,G8))</f>
        <v>NON_4</v>
      </c>
      <c r="I8" s="18"/>
    </row>
    <row r="9" spans="1:9" ht="18" customHeight="1" x14ac:dyDescent="0.3">
      <c r="B9" s="2"/>
      <c r="G9" s="31" t="str">
        <f t="shared" si="1"/>
        <v>NON</v>
      </c>
      <c r="H9" s="30" t="str">
        <f>IF(G9="","",G9&amp;"_"&amp;COUNTIF($G$2:G9,G9))</f>
        <v>NON_5</v>
      </c>
      <c r="I9" s="18"/>
    </row>
    <row r="10" spans="1:9" ht="18" customHeight="1" x14ac:dyDescent="0.3">
      <c r="B10" s="2"/>
      <c r="G10" s="31" t="str">
        <f t="shared" si="1"/>
        <v>NON</v>
      </c>
      <c r="H10" s="30" t="str">
        <f>IF(G10="","",G10&amp;"_"&amp;COUNTIF($G$2:G10,G10))</f>
        <v>NON_6</v>
      </c>
      <c r="I10" s="18"/>
    </row>
    <row r="11" spans="1:9" ht="18" customHeight="1" x14ac:dyDescent="0.3">
      <c r="B11" s="2"/>
      <c r="G11" s="31" t="str">
        <f t="shared" si="1"/>
        <v>NON</v>
      </c>
      <c r="H11" s="30" t="str">
        <f>IF(G11="","",G11&amp;"_"&amp;COUNTIF($G$2:G11,G11))</f>
        <v>NON_7</v>
      </c>
      <c r="I11" s="18"/>
    </row>
    <row r="12" spans="1:9" ht="18" customHeight="1" x14ac:dyDescent="0.3">
      <c r="B12" s="2"/>
      <c r="I12" s="18"/>
    </row>
    <row r="13" spans="1:9" ht="18" customHeight="1" x14ac:dyDescent="0.3">
      <c r="B13" s="2"/>
      <c r="I13" s="18"/>
    </row>
    <row r="14" spans="1:9" ht="18" customHeight="1" x14ac:dyDescent="0.3">
      <c r="B14" s="2"/>
      <c r="I14" s="18"/>
    </row>
    <row r="15" spans="1:9" ht="18" customHeight="1" x14ac:dyDescent="0.3">
      <c r="B15" s="2"/>
      <c r="I15" s="18"/>
    </row>
    <row r="16" spans="1:9" ht="18" customHeight="1" x14ac:dyDescent="0.3">
      <c r="B16" s="2"/>
      <c r="I16" s="18"/>
    </row>
    <row r="17" spans="2:9" ht="18" customHeight="1" x14ac:dyDescent="0.3">
      <c r="B17" s="2"/>
      <c r="I17" s="18"/>
    </row>
    <row r="18" spans="2:9" ht="18" customHeight="1" x14ac:dyDescent="0.3">
      <c r="B18" s="2"/>
      <c r="I18" s="18"/>
    </row>
    <row r="19" spans="2:9" ht="18" customHeight="1" x14ac:dyDescent="0.3">
      <c r="B19" s="2"/>
      <c r="I19" s="18"/>
    </row>
    <row r="20" spans="2:9" ht="18" customHeight="1" x14ac:dyDescent="0.3">
      <c r="B20" s="2"/>
      <c r="I20" s="18"/>
    </row>
    <row r="21" spans="2:9" ht="18" customHeight="1" x14ac:dyDescent="0.3">
      <c r="B21" s="2"/>
      <c r="I21" s="18"/>
    </row>
    <row r="22" spans="2:9" ht="18" customHeight="1" x14ac:dyDescent="0.3">
      <c r="B22" s="2"/>
      <c r="I22" s="18"/>
    </row>
    <row r="23" spans="2:9" ht="18" customHeight="1" x14ac:dyDescent="0.3">
      <c r="B23" s="2"/>
      <c r="I23" s="18"/>
    </row>
    <row r="24" spans="2:9" ht="18" customHeight="1" x14ac:dyDescent="0.3">
      <c r="B24" s="2"/>
      <c r="I24" s="18"/>
    </row>
    <row r="25" spans="2:9" ht="18" customHeight="1" x14ac:dyDescent="0.3">
      <c r="B25" s="2"/>
      <c r="I25" s="18"/>
    </row>
    <row r="26" spans="2:9" ht="18" customHeight="1" x14ac:dyDescent="0.3">
      <c r="B26" s="2"/>
      <c r="I26" s="18"/>
    </row>
    <row r="27" spans="2:9" ht="18" customHeight="1" x14ac:dyDescent="0.3">
      <c r="B27" s="2"/>
      <c r="I27" s="18"/>
    </row>
    <row r="28" spans="2:9" ht="18" customHeight="1" x14ac:dyDescent="0.3">
      <c r="B28" s="2"/>
      <c r="I28" s="18"/>
    </row>
    <row r="29" spans="2:9" ht="18" customHeight="1" x14ac:dyDescent="0.3">
      <c r="B29" s="2"/>
      <c r="I29" s="18"/>
    </row>
    <row r="30" spans="2:9" ht="18" customHeight="1" x14ac:dyDescent="0.3">
      <c r="B30" s="2"/>
      <c r="I30" s="18"/>
    </row>
    <row r="31" spans="2:9" ht="18" customHeight="1" x14ac:dyDescent="0.3">
      <c r="B31" s="2"/>
      <c r="I31" s="18"/>
    </row>
    <row r="32" spans="2:9" ht="18" customHeight="1" x14ac:dyDescent="0.3">
      <c r="B32" s="2"/>
      <c r="I32" s="18"/>
    </row>
    <row r="33" spans="2:9" ht="18" customHeight="1" x14ac:dyDescent="0.3">
      <c r="B33" s="2"/>
      <c r="I33" s="18"/>
    </row>
    <row r="34" spans="2:9" ht="18" customHeight="1" x14ac:dyDescent="0.3">
      <c r="B34" s="2"/>
      <c r="I34" s="18"/>
    </row>
    <row r="35" spans="2:9" ht="18" customHeight="1" x14ac:dyDescent="0.3">
      <c r="B35" s="2"/>
      <c r="I35" s="18"/>
    </row>
    <row r="36" spans="2:9" ht="18" customHeight="1" x14ac:dyDescent="0.3">
      <c r="B36" s="2"/>
      <c r="I36" s="18"/>
    </row>
    <row r="37" spans="2:9" ht="18" customHeight="1" x14ac:dyDescent="0.3">
      <c r="B37" s="2"/>
      <c r="I37" s="18"/>
    </row>
    <row r="38" spans="2:9" ht="18" customHeight="1" x14ac:dyDescent="0.3">
      <c r="B38" s="2"/>
      <c r="I38" s="18"/>
    </row>
    <row r="39" spans="2:9" ht="18" customHeight="1" x14ac:dyDescent="0.3">
      <c r="B39" s="2"/>
      <c r="I39" s="18"/>
    </row>
    <row r="40" spans="2:9" ht="18" customHeight="1" x14ac:dyDescent="0.3">
      <c r="B40" s="2"/>
      <c r="I40" s="18"/>
    </row>
    <row r="41" spans="2:9" ht="18" customHeight="1" x14ac:dyDescent="0.3">
      <c r="B41" s="2"/>
      <c r="I41" s="18"/>
    </row>
    <row r="42" spans="2:9" ht="18" customHeight="1" x14ac:dyDescent="0.3">
      <c r="B42" s="2"/>
      <c r="I42" s="18"/>
    </row>
    <row r="43" spans="2:9" ht="18" customHeight="1" x14ac:dyDescent="0.3">
      <c r="B43" s="2"/>
      <c r="I43" s="18"/>
    </row>
    <row r="44" spans="2:9" ht="18" customHeight="1" x14ac:dyDescent="0.3">
      <c r="B44" s="2"/>
      <c r="I44" s="18"/>
    </row>
    <row r="45" spans="2:9" ht="18" customHeight="1" x14ac:dyDescent="0.3">
      <c r="B45" s="2"/>
      <c r="I45" s="18"/>
    </row>
    <row r="46" spans="2:9" ht="18" customHeight="1" x14ac:dyDescent="0.3">
      <c r="B46" s="2"/>
      <c r="I46" s="18"/>
    </row>
    <row r="47" spans="2:9" ht="18" customHeight="1" x14ac:dyDescent="0.3">
      <c r="B47" s="2"/>
      <c r="I47" s="18"/>
    </row>
    <row r="48" spans="2:9" ht="18" customHeight="1" x14ac:dyDescent="0.3">
      <c r="B48" s="2"/>
      <c r="I48" s="18"/>
    </row>
    <row r="49" spans="2:9" ht="18" customHeight="1" x14ac:dyDescent="0.3">
      <c r="B49" s="2"/>
      <c r="I49" s="18"/>
    </row>
    <row r="50" spans="2:9" ht="18" customHeight="1" x14ac:dyDescent="0.3">
      <c r="B50" s="2"/>
      <c r="I50" s="18"/>
    </row>
    <row r="51" spans="2:9" ht="18" customHeight="1" x14ac:dyDescent="0.3">
      <c r="B51" s="2"/>
      <c r="I51" s="18"/>
    </row>
    <row r="52" spans="2:9" ht="18" customHeight="1" x14ac:dyDescent="0.3">
      <c r="B52" s="2"/>
      <c r="I52" s="18"/>
    </row>
    <row r="53" spans="2:9" ht="18" customHeight="1" x14ac:dyDescent="0.3">
      <c r="B53" s="2"/>
      <c r="I53" s="18"/>
    </row>
    <row r="54" spans="2:9" ht="18" customHeight="1" x14ac:dyDescent="0.3">
      <c r="B54" s="2"/>
      <c r="I54" s="18"/>
    </row>
    <row r="55" spans="2:9" ht="18" customHeight="1" x14ac:dyDescent="0.3">
      <c r="B55" s="2"/>
      <c r="I55" s="18"/>
    </row>
    <row r="56" spans="2:9" ht="18" customHeight="1" x14ac:dyDescent="0.3">
      <c r="B56" s="2"/>
      <c r="I56" s="18"/>
    </row>
    <row r="57" spans="2:9" ht="18" customHeight="1" x14ac:dyDescent="0.3">
      <c r="B57" s="2"/>
      <c r="I57" s="18"/>
    </row>
    <row r="58" spans="2:9" ht="18" customHeight="1" x14ac:dyDescent="0.3">
      <c r="B58" s="2"/>
      <c r="I58" s="18"/>
    </row>
    <row r="59" spans="2:9" ht="18" customHeight="1" x14ac:dyDescent="0.3">
      <c r="B59" s="2"/>
      <c r="I59" s="18"/>
    </row>
    <row r="60" spans="2:9" ht="18" customHeight="1" x14ac:dyDescent="0.3">
      <c r="B60" s="2"/>
      <c r="I60" s="18"/>
    </row>
    <row r="61" spans="2:9" ht="18" customHeight="1" x14ac:dyDescent="0.3">
      <c r="B61" s="2"/>
      <c r="I61" s="18"/>
    </row>
    <row r="62" spans="2:9" ht="18" customHeight="1" x14ac:dyDescent="0.3">
      <c r="B62" s="2"/>
      <c r="I62" s="18"/>
    </row>
    <row r="63" spans="2:9" ht="18" customHeight="1" x14ac:dyDescent="0.3">
      <c r="B63" s="2"/>
      <c r="I63" s="18"/>
    </row>
    <row r="64" spans="2:9" ht="18" customHeight="1" x14ac:dyDescent="0.3">
      <c r="B64" s="2"/>
      <c r="I64" s="18"/>
    </row>
    <row r="65" spans="2:9" ht="18" customHeight="1" x14ac:dyDescent="0.3">
      <c r="B65" s="2"/>
      <c r="I65" s="18"/>
    </row>
    <row r="66" spans="2:9" ht="18" customHeight="1" x14ac:dyDescent="0.3">
      <c r="B66" s="2"/>
      <c r="I66" s="18"/>
    </row>
    <row r="67" spans="2:9" ht="18" customHeight="1" x14ac:dyDescent="0.3">
      <c r="B67" s="2"/>
      <c r="I67" s="18"/>
    </row>
    <row r="68" spans="2:9" ht="18" customHeight="1" x14ac:dyDescent="0.3">
      <c r="B68" s="2"/>
      <c r="I68" s="18"/>
    </row>
    <row r="69" spans="2:9" ht="18" customHeight="1" x14ac:dyDescent="0.3">
      <c r="B69" s="2"/>
      <c r="I69" s="18"/>
    </row>
    <row r="70" spans="2:9" ht="18" customHeight="1" x14ac:dyDescent="0.3">
      <c r="B70" s="2"/>
      <c r="I70" s="18"/>
    </row>
    <row r="71" spans="2:9" ht="18" customHeight="1" x14ac:dyDescent="0.3">
      <c r="B71" s="2"/>
      <c r="I71" s="18"/>
    </row>
    <row r="72" spans="2:9" ht="18" customHeight="1" x14ac:dyDescent="0.3">
      <c r="B72" s="2"/>
      <c r="I72" s="18"/>
    </row>
    <row r="73" spans="2:9" ht="18" customHeight="1" x14ac:dyDescent="0.3">
      <c r="B73" s="2"/>
      <c r="I73" s="18"/>
    </row>
    <row r="74" spans="2:9" ht="18" customHeight="1" x14ac:dyDescent="0.3">
      <c r="B74" s="2"/>
      <c r="I74" s="18"/>
    </row>
    <row r="75" spans="2:9" ht="18" customHeight="1" x14ac:dyDescent="0.3">
      <c r="B75" s="2"/>
      <c r="I75" s="18"/>
    </row>
    <row r="76" spans="2:9" ht="18" customHeight="1" x14ac:dyDescent="0.3">
      <c r="B76" s="2"/>
      <c r="I76" s="18"/>
    </row>
    <row r="77" spans="2:9" ht="18" customHeight="1" x14ac:dyDescent="0.3">
      <c r="B77" s="2"/>
      <c r="I77" s="18"/>
    </row>
    <row r="78" spans="2:9" ht="18" customHeight="1" x14ac:dyDescent="0.3">
      <c r="B78" s="2"/>
      <c r="I78" s="18"/>
    </row>
    <row r="79" spans="2:9" ht="18" customHeight="1" x14ac:dyDescent="0.3">
      <c r="B79" s="2"/>
      <c r="I79" s="18"/>
    </row>
    <row r="80" spans="2:9" ht="18" customHeight="1" x14ac:dyDescent="0.3">
      <c r="B80" s="2"/>
      <c r="I80" s="18"/>
    </row>
    <row r="81" spans="2:9" ht="18" customHeight="1" x14ac:dyDescent="0.3">
      <c r="B81" s="2"/>
      <c r="I81" s="18"/>
    </row>
    <row r="82" spans="2:9" ht="18" customHeight="1" x14ac:dyDescent="0.3">
      <c r="B82" s="2"/>
      <c r="I82" s="18"/>
    </row>
    <row r="83" spans="2:9" ht="18" customHeight="1" x14ac:dyDescent="0.3">
      <c r="B83" s="2"/>
      <c r="I83" s="18"/>
    </row>
    <row r="84" spans="2:9" ht="18" customHeight="1" x14ac:dyDescent="0.3">
      <c r="B84" s="2"/>
      <c r="I84" s="18"/>
    </row>
    <row r="85" spans="2:9" ht="18" customHeight="1" x14ac:dyDescent="0.3">
      <c r="B85" s="2"/>
      <c r="I85" s="18"/>
    </row>
    <row r="86" spans="2:9" ht="18" customHeight="1" x14ac:dyDescent="0.3">
      <c r="B86" s="2"/>
      <c r="I86" s="18"/>
    </row>
    <row r="87" spans="2:9" ht="18" customHeight="1" x14ac:dyDescent="0.3">
      <c r="B87" s="2"/>
      <c r="I87" s="18"/>
    </row>
    <row r="88" spans="2:9" ht="18" customHeight="1" x14ac:dyDescent="0.3">
      <c r="B88" s="2"/>
      <c r="I88" s="18"/>
    </row>
    <row r="89" spans="2:9" ht="18" customHeight="1" x14ac:dyDescent="0.3">
      <c r="B89" s="2"/>
      <c r="I89" s="18"/>
    </row>
    <row r="90" spans="2:9" ht="18" customHeight="1" x14ac:dyDescent="0.3">
      <c r="B90" s="2"/>
      <c r="I90" s="18"/>
    </row>
    <row r="91" spans="2:9" ht="18" customHeight="1" x14ac:dyDescent="0.3">
      <c r="B91" s="2"/>
      <c r="I91" s="18"/>
    </row>
    <row r="92" spans="2:9" ht="18" customHeight="1" x14ac:dyDescent="0.3">
      <c r="B92" s="2"/>
      <c r="I92" s="18"/>
    </row>
    <row r="93" spans="2:9" ht="18" customHeight="1" x14ac:dyDescent="0.3">
      <c r="B93" s="2"/>
      <c r="I93" s="18"/>
    </row>
    <row r="94" spans="2:9" ht="18" customHeight="1" x14ac:dyDescent="0.3">
      <c r="B94" s="2"/>
      <c r="I94" s="18"/>
    </row>
    <row r="95" spans="2:9" ht="18" customHeight="1" x14ac:dyDescent="0.3">
      <c r="B95" s="2"/>
      <c r="I95" s="18"/>
    </row>
    <row r="96" spans="2:9" ht="18" customHeight="1" x14ac:dyDescent="0.3">
      <c r="B96" s="2"/>
      <c r="I96" s="18"/>
    </row>
    <row r="97" spans="2:9" ht="18" customHeight="1" x14ac:dyDescent="0.3">
      <c r="B97" s="2"/>
      <c r="I97" s="18"/>
    </row>
    <row r="98" spans="2:9" ht="18" customHeight="1" x14ac:dyDescent="0.3">
      <c r="B98" s="2"/>
      <c r="I98" s="18"/>
    </row>
    <row r="99" spans="2:9" ht="18" customHeight="1" x14ac:dyDescent="0.3">
      <c r="B99" s="2"/>
      <c r="I99" s="18"/>
    </row>
    <row r="100" spans="2:9" ht="18" customHeight="1" x14ac:dyDescent="0.3">
      <c r="B100" s="2"/>
      <c r="I100" s="18"/>
    </row>
    <row r="101" spans="2:9" ht="18" customHeight="1" x14ac:dyDescent="0.3">
      <c r="B101" s="2"/>
      <c r="I101" s="18"/>
    </row>
    <row r="102" spans="2:9" ht="18" customHeight="1" x14ac:dyDescent="0.3">
      <c r="B102" s="2"/>
      <c r="I102" s="18"/>
    </row>
    <row r="103" spans="2:9" ht="18" customHeight="1" x14ac:dyDescent="0.3">
      <c r="B103" s="2"/>
      <c r="I103" s="18"/>
    </row>
    <row r="104" spans="2:9" ht="18" customHeight="1" x14ac:dyDescent="0.3">
      <c r="B104" s="2"/>
      <c r="I104" s="18"/>
    </row>
    <row r="105" spans="2:9" ht="18" customHeight="1" x14ac:dyDescent="0.3">
      <c r="B105" s="2"/>
      <c r="I105" s="18"/>
    </row>
    <row r="106" spans="2:9" ht="18" customHeight="1" x14ac:dyDescent="0.3">
      <c r="B106" s="2"/>
      <c r="I106" s="18"/>
    </row>
    <row r="107" spans="2:9" ht="18" customHeight="1" x14ac:dyDescent="0.3">
      <c r="B107" s="2"/>
      <c r="I107" s="18"/>
    </row>
    <row r="108" spans="2:9" ht="18" customHeight="1" x14ac:dyDescent="0.3">
      <c r="B108" s="2"/>
      <c r="I108" s="18"/>
    </row>
    <row r="109" spans="2:9" ht="18" customHeight="1" x14ac:dyDescent="0.3">
      <c r="B109" s="2"/>
      <c r="I109" s="18"/>
    </row>
    <row r="110" spans="2:9" ht="18" customHeight="1" x14ac:dyDescent="0.3">
      <c r="B110" s="2"/>
      <c r="I110" s="18"/>
    </row>
    <row r="111" spans="2:9" ht="18" customHeight="1" x14ac:dyDescent="0.3">
      <c r="B111" s="2"/>
      <c r="I111" s="18"/>
    </row>
    <row r="112" spans="2:9" ht="18" customHeight="1" x14ac:dyDescent="0.3">
      <c r="B112" s="2"/>
      <c r="I112" s="18"/>
    </row>
    <row r="113" spans="2:9" ht="18" customHeight="1" x14ac:dyDescent="0.3">
      <c r="B113" s="2"/>
      <c r="I113" s="18"/>
    </row>
    <row r="114" spans="2:9" ht="18" customHeight="1" x14ac:dyDescent="0.3">
      <c r="B114" s="2"/>
      <c r="I114" s="18"/>
    </row>
    <row r="115" spans="2:9" ht="18" customHeight="1" x14ac:dyDescent="0.3">
      <c r="B115" s="2"/>
      <c r="I115" s="18"/>
    </row>
    <row r="116" spans="2:9" ht="18" customHeight="1" x14ac:dyDescent="0.3">
      <c r="B116" s="2"/>
      <c r="I116" s="18"/>
    </row>
    <row r="117" spans="2:9" ht="18" customHeight="1" x14ac:dyDescent="0.3">
      <c r="B117" s="2"/>
      <c r="I117" s="18"/>
    </row>
    <row r="118" spans="2:9" ht="18" customHeight="1" x14ac:dyDescent="0.3">
      <c r="B118" s="2"/>
      <c r="I118" s="18"/>
    </row>
    <row r="119" spans="2:9" ht="18" customHeight="1" x14ac:dyDescent="0.3">
      <c r="B119" s="2"/>
      <c r="I119" s="18"/>
    </row>
    <row r="120" spans="2:9" ht="18" customHeight="1" x14ac:dyDescent="0.3">
      <c r="B120" s="2"/>
      <c r="I120" s="18"/>
    </row>
    <row r="121" spans="2:9" ht="18" customHeight="1" x14ac:dyDescent="0.3">
      <c r="B121" s="2"/>
      <c r="I121" s="18"/>
    </row>
    <row r="122" spans="2:9" ht="18" customHeight="1" x14ac:dyDescent="0.3">
      <c r="B122" s="2"/>
      <c r="I122" s="18"/>
    </row>
    <row r="123" spans="2:9" ht="18" customHeight="1" x14ac:dyDescent="0.3">
      <c r="B123" s="2"/>
      <c r="I123" s="18"/>
    </row>
    <row r="124" spans="2:9" ht="18" customHeight="1" x14ac:dyDescent="0.3">
      <c r="B124" s="2"/>
      <c r="I124" s="18"/>
    </row>
    <row r="125" spans="2:9" ht="18" customHeight="1" x14ac:dyDescent="0.3">
      <c r="B125" s="2"/>
      <c r="I125" s="18"/>
    </row>
    <row r="126" spans="2:9" ht="18" customHeight="1" x14ac:dyDescent="0.3">
      <c r="B126" s="2"/>
      <c r="I126" s="18"/>
    </row>
    <row r="127" spans="2:9" ht="18" customHeight="1" x14ac:dyDescent="0.3">
      <c r="B127" s="2"/>
      <c r="I127" s="18"/>
    </row>
    <row r="128" spans="2:9" ht="18" customHeight="1" x14ac:dyDescent="0.3">
      <c r="B128" s="2"/>
      <c r="I128" s="18"/>
    </row>
    <row r="129" spans="2:9" ht="18" customHeight="1" x14ac:dyDescent="0.3">
      <c r="B129" s="2"/>
      <c r="I129" s="18"/>
    </row>
    <row r="130" spans="2:9" ht="18" customHeight="1" x14ac:dyDescent="0.3">
      <c r="B130" s="2"/>
      <c r="I130" s="18"/>
    </row>
    <row r="131" spans="2:9" ht="18" customHeight="1" x14ac:dyDescent="0.3">
      <c r="B131" s="2"/>
      <c r="I131" s="18"/>
    </row>
    <row r="132" spans="2:9" ht="18" customHeight="1" x14ac:dyDescent="0.3">
      <c r="B132" s="2"/>
      <c r="I132" s="18"/>
    </row>
    <row r="133" spans="2:9" ht="18" customHeight="1" x14ac:dyDescent="0.3">
      <c r="B133" s="2"/>
      <c r="I133" s="18"/>
    </row>
    <row r="134" spans="2:9" ht="18" customHeight="1" x14ac:dyDescent="0.3">
      <c r="B134" s="2"/>
      <c r="I134" s="18"/>
    </row>
    <row r="135" spans="2:9" ht="18" customHeight="1" x14ac:dyDescent="0.3">
      <c r="B135" s="2"/>
      <c r="I135" s="18"/>
    </row>
    <row r="136" spans="2:9" ht="18" customHeight="1" x14ac:dyDescent="0.3">
      <c r="B136" s="2"/>
      <c r="I136" s="18"/>
    </row>
    <row r="137" spans="2:9" ht="18" customHeight="1" x14ac:dyDescent="0.3">
      <c r="B137" s="2"/>
      <c r="I137" s="18"/>
    </row>
    <row r="138" spans="2:9" ht="18" customHeight="1" x14ac:dyDescent="0.3">
      <c r="B138" s="2"/>
      <c r="I138" s="18"/>
    </row>
    <row r="139" spans="2:9" ht="18" customHeight="1" x14ac:dyDescent="0.3">
      <c r="B139" s="2"/>
      <c r="I139" s="18"/>
    </row>
    <row r="140" spans="2:9" ht="18" customHeight="1" x14ac:dyDescent="0.3">
      <c r="B140" s="2"/>
      <c r="I140" s="18"/>
    </row>
    <row r="141" spans="2:9" ht="18" customHeight="1" x14ac:dyDescent="0.3">
      <c r="B141" s="2"/>
      <c r="I141" s="18"/>
    </row>
    <row r="142" spans="2:9" ht="18" customHeight="1" x14ac:dyDescent="0.3">
      <c r="B142" s="2"/>
      <c r="I142" s="18"/>
    </row>
    <row r="143" spans="2:9" ht="18" customHeight="1" x14ac:dyDescent="0.3">
      <c r="B143" s="2"/>
      <c r="I143" s="18"/>
    </row>
    <row r="144" spans="2:9" ht="18" customHeight="1" x14ac:dyDescent="0.3">
      <c r="B144" s="2"/>
      <c r="I144" s="18"/>
    </row>
    <row r="145" spans="2:9" ht="18" customHeight="1" x14ac:dyDescent="0.3">
      <c r="B145" s="2"/>
      <c r="I145" s="18"/>
    </row>
    <row r="146" spans="2:9" ht="18" customHeight="1" x14ac:dyDescent="0.3">
      <c r="B146" s="2"/>
      <c r="I146" s="18"/>
    </row>
    <row r="147" spans="2:9" ht="18" customHeight="1" x14ac:dyDescent="0.3">
      <c r="B147" s="2"/>
      <c r="I147" s="18"/>
    </row>
    <row r="148" spans="2:9" ht="18" customHeight="1" x14ac:dyDescent="0.3">
      <c r="B148" s="2"/>
      <c r="I148" s="18"/>
    </row>
    <row r="149" spans="2:9" ht="18" customHeight="1" x14ac:dyDescent="0.3">
      <c r="B149" s="2"/>
      <c r="I149" s="18"/>
    </row>
    <row r="150" spans="2:9" ht="18" customHeight="1" x14ac:dyDescent="0.3">
      <c r="B150" s="2"/>
      <c r="I150" s="18"/>
    </row>
    <row r="151" spans="2:9" ht="18" customHeight="1" x14ac:dyDescent="0.3">
      <c r="B151" s="2"/>
      <c r="I151" s="18"/>
    </row>
    <row r="152" spans="2:9" ht="18" customHeight="1" x14ac:dyDescent="0.3">
      <c r="B152" s="2"/>
      <c r="I152" s="18"/>
    </row>
    <row r="153" spans="2:9" ht="18" customHeight="1" x14ac:dyDescent="0.3">
      <c r="B153" s="2"/>
      <c r="I153" s="18"/>
    </row>
    <row r="154" spans="2:9" ht="18" customHeight="1" x14ac:dyDescent="0.3">
      <c r="B154" s="2"/>
      <c r="I154" s="18"/>
    </row>
    <row r="155" spans="2:9" ht="18" customHeight="1" x14ac:dyDescent="0.3">
      <c r="B155" s="2"/>
      <c r="I155" s="18"/>
    </row>
    <row r="156" spans="2:9" ht="18" customHeight="1" x14ac:dyDescent="0.3">
      <c r="B156" s="2"/>
      <c r="I156" s="18"/>
    </row>
    <row r="157" spans="2:9" ht="18" customHeight="1" x14ac:dyDescent="0.3">
      <c r="B157" s="2"/>
      <c r="I157" s="18"/>
    </row>
    <row r="158" spans="2:9" ht="18" customHeight="1" x14ac:dyDescent="0.3">
      <c r="B158" s="2"/>
      <c r="I158" s="18"/>
    </row>
    <row r="159" spans="2:9" ht="18" customHeight="1" x14ac:dyDescent="0.3">
      <c r="B159" s="2"/>
      <c r="I159" s="18"/>
    </row>
    <row r="160" spans="2:9" ht="18" customHeight="1" x14ac:dyDescent="0.3">
      <c r="B160" s="2"/>
      <c r="I160" s="18"/>
    </row>
    <row r="161" spans="2:9" ht="18" customHeight="1" x14ac:dyDescent="0.3">
      <c r="B161" s="2"/>
      <c r="I161" s="18"/>
    </row>
    <row r="162" spans="2:9" ht="18" customHeight="1" x14ac:dyDescent="0.3">
      <c r="B162" s="2"/>
      <c r="I162" s="18"/>
    </row>
    <row r="163" spans="2:9" ht="18" customHeight="1" x14ac:dyDescent="0.3">
      <c r="B163" s="2"/>
      <c r="I163" s="18"/>
    </row>
    <row r="164" spans="2:9" ht="18" customHeight="1" x14ac:dyDescent="0.3">
      <c r="B164" s="2"/>
      <c r="I164" s="18"/>
    </row>
    <row r="165" spans="2:9" ht="18" customHeight="1" x14ac:dyDescent="0.3">
      <c r="B165" s="2"/>
      <c r="I165" s="18"/>
    </row>
    <row r="166" spans="2:9" ht="18" customHeight="1" x14ac:dyDescent="0.3">
      <c r="B166" s="2"/>
      <c r="I166" s="18"/>
    </row>
    <row r="167" spans="2:9" ht="18" customHeight="1" x14ac:dyDescent="0.3">
      <c r="B167" s="2"/>
      <c r="I167" s="18"/>
    </row>
    <row r="168" spans="2:9" ht="18" customHeight="1" x14ac:dyDescent="0.3">
      <c r="B168" s="2"/>
      <c r="I168" s="18"/>
    </row>
    <row r="169" spans="2:9" ht="18" customHeight="1" x14ac:dyDescent="0.3">
      <c r="B169" s="2"/>
      <c r="I169" s="18"/>
    </row>
    <row r="170" spans="2:9" ht="18" customHeight="1" x14ac:dyDescent="0.3">
      <c r="B170" s="2"/>
      <c r="I170" s="18"/>
    </row>
    <row r="171" spans="2:9" ht="18" customHeight="1" x14ac:dyDescent="0.3">
      <c r="B171" s="2"/>
      <c r="I171" s="18"/>
    </row>
    <row r="172" spans="2:9" ht="18" customHeight="1" x14ac:dyDescent="0.3">
      <c r="B172" s="2"/>
      <c r="I172" s="18"/>
    </row>
    <row r="173" spans="2:9" ht="18" customHeight="1" x14ac:dyDescent="0.3">
      <c r="B173" s="2"/>
      <c r="I173" s="18"/>
    </row>
    <row r="174" spans="2:9" ht="18" customHeight="1" x14ac:dyDescent="0.3">
      <c r="B174" s="2"/>
      <c r="I174" s="18"/>
    </row>
    <row r="175" spans="2:9" ht="18" customHeight="1" x14ac:dyDescent="0.3">
      <c r="B175" s="2"/>
      <c r="I175" s="18"/>
    </row>
    <row r="176" spans="2:9" ht="18" customHeight="1" x14ac:dyDescent="0.3">
      <c r="B176" s="2"/>
      <c r="I176" s="18"/>
    </row>
    <row r="177" spans="2:9" ht="18" customHeight="1" x14ac:dyDescent="0.3">
      <c r="B177" s="2"/>
      <c r="I177" s="18"/>
    </row>
    <row r="178" spans="2:9" ht="18" customHeight="1" x14ac:dyDescent="0.3">
      <c r="B178" s="2"/>
      <c r="I178" s="18"/>
    </row>
    <row r="179" spans="2:9" ht="18" customHeight="1" x14ac:dyDescent="0.3">
      <c r="B179" s="2"/>
      <c r="I179" s="18"/>
    </row>
    <row r="180" spans="2:9" ht="18" customHeight="1" x14ac:dyDescent="0.3">
      <c r="B180" s="2"/>
      <c r="I180" s="18"/>
    </row>
    <row r="181" spans="2:9" ht="18" customHeight="1" x14ac:dyDescent="0.3">
      <c r="B181" s="2"/>
      <c r="I181" s="18"/>
    </row>
    <row r="182" spans="2:9" ht="18" customHeight="1" x14ac:dyDescent="0.3">
      <c r="B182" s="2"/>
      <c r="I182" s="18"/>
    </row>
    <row r="183" spans="2:9" ht="18" customHeight="1" x14ac:dyDescent="0.3">
      <c r="B183" s="2"/>
      <c r="I183" s="18"/>
    </row>
    <row r="184" spans="2:9" ht="18" customHeight="1" x14ac:dyDescent="0.3">
      <c r="B184" s="2"/>
      <c r="I184" s="18"/>
    </row>
    <row r="185" spans="2:9" ht="18" customHeight="1" x14ac:dyDescent="0.3">
      <c r="B185" s="2"/>
      <c r="I185" s="18"/>
    </row>
    <row r="186" spans="2:9" ht="18" customHeight="1" x14ac:dyDescent="0.3">
      <c r="B186" s="2"/>
      <c r="I186" s="18"/>
    </row>
    <row r="187" spans="2:9" ht="18" customHeight="1" x14ac:dyDescent="0.3">
      <c r="B187" s="2"/>
      <c r="I187" s="18"/>
    </row>
    <row r="188" spans="2:9" ht="18" customHeight="1" x14ac:dyDescent="0.3">
      <c r="B188" s="2"/>
      <c r="I188" s="18"/>
    </row>
    <row r="189" spans="2:9" ht="18" customHeight="1" x14ac:dyDescent="0.3">
      <c r="B189" s="2"/>
      <c r="I189" s="18"/>
    </row>
    <row r="190" spans="2:9" ht="18" customHeight="1" x14ac:dyDescent="0.3">
      <c r="B190" s="2"/>
      <c r="I190" s="18"/>
    </row>
    <row r="191" spans="2:9" ht="18" customHeight="1" x14ac:dyDescent="0.3">
      <c r="B191" s="2"/>
      <c r="I191" s="18"/>
    </row>
    <row r="192" spans="2:9" ht="18" customHeight="1" x14ac:dyDescent="0.3">
      <c r="B192" s="2"/>
      <c r="I192" s="18"/>
    </row>
    <row r="193" spans="2:9" ht="18" customHeight="1" x14ac:dyDescent="0.3">
      <c r="B193" s="2"/>
      <c r="I193" s="18"/>
    </row>
    <row r="194" spans="2:9" ht="18" customHeight="1" x14ac:dyDescent="0.3">
      <c r="B194" s="2"/>
      <c r="I194" s="18"/>
    </row>
    <row r="195" spans="2:9" ht="18" customHeight="1" x14ac:dyDescent="0.3">
      <c r="B195" s="2"/>
      <c r="I195" s="18"/>
    </row>
    <row r="196" spans="2:9" ht="18" customHeight="1" x14ac:dyDescent="0.3">
      <c r="B196" s="2"/>
      <c r="I196" s="18"/>
    </row>
    <row r="197" spans="2:9" ht="18" customHeight="1" x14ac:dyDescent="0.3">
      <c r="B197" s="2"/>
      <c r="I197" s="18"/>
    </row>
    <row r="198" spans="2:9" ht="18" customHeight="1" x14ac:dyDescent="0.3">
      <c r="B198" s="2"/>
      <c r="I198" s="18"/>
    </row>
    <row r="199" spans="2:9" ht="18" customHeight="1" x14ac:dyDescent="0.3">
      <c r="B199" s="2"/>
      <c r="I199" s="18"/>
    </row>
    <row r="200" spans="2:9" ht="18" customHeight="1" x14ac:dyDescent="0.3">
      <c r="B200" s="2"/>
      <c r="I200" s="18"/>
    </row>
    <row r="201" spans="2:9" ht="18" customHeight="1" x14ac:dyDescent="0.3">
      <c r="B201" s="2"/>
      <c r="I201" s="18"/>
    </row>
    <row r="202" spans="2:9" ht="18" customHeight="1" x14ac:dyDescent="0.3">
      <c r="B202" s="2"/>
      <c r="I202" s="18"/>
    </row>
    <row r="203" spans="2:9" ht="18" customHeight="1" x14ac:dyDescent="0.3">
      <c r="B203" s="2"/>
      <c r="I203" s="18"/>
    </row>
    <row r="204" spans="2:9" ht="18" customHeight="1" x14ac:dyDescent="0.3">
      <c r="B204" s="2"/>
      <c r="I204" s="18"/>
    </row>
    <row r="205" spans="2:9" ht="18" customHeight="1" x14ac:dyDescent="0.3">
      <c r="B205" s="2"/>
      <c r="I205" s="18"/>
    </row>
    <row r="206" spans="2:9" ht="18" customHeight="1" x14ac:dyDescent="0.3">
      <c r="B206" s="2"/>
      <c r="I206" s="18"/>
    </row>
    <row r="207" spans="2:9" ht="18" customHeight="1" x14ac:dyDescent="0.3">
      <c r="B207" s="2"/>
      <c r="I207" s="18"/>
    </row>
    <row r="208" spans="2:9" ht="18" customHeight="1" x14ac:dyDescent="0.3">
      <c r="B208" s="2"/>
      <c r="I208" s="18"/>
    </row>
    <row r="209" spans="2:9" ht="18" customHeight="1" x14ac:dyDescent="0.3">
      <c r="B209" s="2"/>
      <c r="I209" s="18"/>
    </row>
    <row r="210" spans="2:9" ht="18" customHeight="1" x14ac:dyDescent="0.3">
      <c r="B210" s="2"/>
      <c r="I210" s="18"/>
    </row>
    <row r="211" spans="2:9" ht="18" customHeight="1" x14ac:dyDescent="0.3">
      <c r="B211" s="2"/>
      <c r="I211" s="18"/>
    </row>
    <row r="212" spans="2:9" ht="18" customHeight="1" x14ac:dyDescent="0.3">
      <c r="B212" s="2"/>
      <c r="I212" s="18"/>
    </row>
    <row r="213" spans="2:9" ht="18" customHeight="1" x14ac:dyDescent="0.3">
      <c r="B213" s="2"/>
      <c r="I213" s="18"/>
    </row>
    <row r="214" spans="2:9" ht="18" customHeight="1" x14ac:dyDescent="0.3">
      <c r="B214" s="2"/>
      <c r="I214" s="18"/>
    </row>
    <row r="215" spans="2:9" ht="18" customHeight="1" x14ac:dyDescent="0.3">
      <c r="B215" s="2"/>
      <c r="I215" s="18"/>
    </row>
    <row r="216" spans="2:9" ht="18" customHeight="1" x14ac:dyDescent="0.3">
      <c r="B216" s="2"/>
      <c r="I216" s="18"/>
    </row>
    <row r="217" spans="2:9" ht="18" customHeight="1" x14ac:dyDescent="0.3">
      <c r="B217" s="2"/>
      <c r="I217" s="18"/>
    </row>
    <row r="218" spans="2:9" ht="18" customHeight="1" x14ac:dyDescent="0.3">
      <c r="B218" s="2"/>
      <c r="I218" s="18"/>
    </row>
    <row r="219" spans="2:9" ht="18" customHeight="1" x14ac:dyDescent="0.3">
      <c r="B219" s="2"/>
      <c r="I219" s="18"/>
    </row>
    <row r="220" spans="2:9" ht="18" customHeight="1" x14ac:dyDescent="0.3">
      <c r="B220" s="2"/>
      <c r="I220" s="18"/>
    </row>
    <row r="221" spans="2:9" ht="18" customHeight="1" x14ac:dyDescent="0.3">
      <c r="B221" s="2"/>
      <c r="I221" s="18"/>
    </row>
    <row r="222" spans="2:9" ht="18" customHeight="1" x14ac:dyDescent="0.3">
      <c r="B222" s="2"/>
      <c r="I222" s="18"/>
    </row>
    <row r="223" spans="2:9" ht="18" customHeight="1" x14ac:dyDescent="0.3">
      <c r="B223" s="2"/>
      <c r="I223" s="18"/>
    </row>
    <row r="224" spans="2:9" ht="18" customHeight="1" x14ac:dyDescent="0.3">
      <c r="B224" s="2"/>
      <c r="I224" s="18"/>
    </row>
    <row r="225" spans="2:9" ht="18" customHeight="1" x14ac:dyDescent="0.3">
      <c r="B225" s="2"/>
      <c r="I225" s="18"/>
    </row>
    <row r="226" spans="2:9" ht="18" customHeight="1" x14ac:dyDescent="0.3">
      <c r="B226" s="2"/>
      <c r="I226" s="18"/>
    </row>
    <row r="227" spans="2:9" ht="18" customHeight="1" x14ac:dyDescent="0.3">
      <c r="B227" s="2"/>
      <c r="I227" s="18"/>
    </row>
    <row r="228" spans="2:9" ht="18" customHeight="1" x14ac:dyDescent="0.3">
      <c r="B228" s="2"/>
      <c r="I228" s="18"/>
    </row>
    <row r="229" spans="2:9" ht="18" customHeight="1" x14ac:dyDescent="0.3">
      <c r="B229" s="2"/>
      <c r="I229" s="18"/>
    </row>
    <row r="230" spans="2:9" ht="18" customHeight="1" x14ac:dyDescent="0.3">
      <c r="B230" s="2"/>
      <c r="I230" s="18"/>
    </row>
    <row r="231" spans="2:9" ht="18" customHeight="1" x14ac:dyDescent="0.3">
      <c r="B231" s="2"/>
      <c r="I231" s="18"/>
    </row>
    <row r="232" spans="2:9" ht="18" customHeight="1" x14ac:dyDescent="0.3">
      <c r="B232" s="2"/>
      <c r="I232" s="18"/>
    </row>
    <row r="233" spans="2:9" ht="18" customHeight="1" x14ac:dyDescent="0.3">
      <c r="B233" s="2"/>
      <c r="I233" s="18"/>
    </row>
    <row r="234" spans="2:9" ht="18" customHeight="1" x14ac:dyDescent="0.3">
      <c r="B234" s="2"/>
      <c r="I234" s="18"/>
    </row>
    <row r="235" spans="2:9" ht="18" customHeight="1" x14ac:dyDescent="0.3">
      <c r="B235" s="2"/>
      <c r="I235" s="18"/>
    </row>
    <row r="236" spans="2:9" ht="18" customHeight="1" x14ac:dyDescent="0.3">
      <c r="B236" s="2"/>
      <c r="I236" s="18"/>
    </row>
    <row r="237" spans="2:9" ht="18" customHeight="1" x14ac:dyDescent="0.3">
      <c r="B237" s="2"/>
      <c r="I237" s="18"/>
    </row>
    <row r="238" spans="2:9" ht="18" customHeight="1" x14ac:dyDescent="0.3">
      <c r="B238" s="2"/>
      <c r="I238" s="18"/>
    </row>
    <row r="239" spans="2:9" ht="18" customHeight="1" x14ac:dyDescent="0.3">
      <c r="B239" s="2"/>
      <c r="I239" s="18"/>
    </row>
    <row r="240" spans="2:9" ht="18" customHeight="1" x14ac:dyDescent="0.3">
      <c r="B240" s="2"/>
      <c r="I240" s="18"/>
    </row>
    <row r="241" spans="2:9" ht="18" customHeight="1" x14ac:dyDescent="0.3">
      <c r="B241" s="2"/>
      <c r="I241" s="18"/>
    </row>
    <row r="242" spans="2:9" ht="18" customHeight="1" x14ac:dyDescent="0.3">
      <c r="B242" s="2"/>
      <c r="I242" s="18"/>
    </row>
    <row r="243" spans="2:9" ht="18" customHeight="1" x14ac:dyDescent="0.3">
      <c r="B243" s="2"/>
      <c r="I243" s="18"/>
    </row>
    <row r="244" spans="2:9" ht="18" customHeight="1" x14ac:dyDescent="0.3">
      <c r="B244" s="2"/>
      <c r="I244" s="18"/>
    </row>
    <row r="245" spans="2:9" ht="18" customHeight="1" x14ac:dyDescent="0.3">
      <c r="B245" s="2"/>
      <c r="I245" s="18"/>
    </row>
    <row r="246" spans="2:9" ht="18" customHeight="1" x14ac:dyDescent="0.3">
      <c r="B246" s="2"/>
      <c r="I246" s="18"/>
    </row>
    <row r="247" spans="2:9" ht="18" customHeight="1" x14ac:dyDescent="0.3">
      <c r="B247" s="2"/>
      <c r="I247" s="18"/>
    </row>
    <row r="248" spans="2:9" ht="18" customHeight="1" x14ac:dyDescent="0.3">
      <c r="B248" s="2"/>
      <c r="I248" s="18"/>
    </row>
    <row r="249" spans="2:9" ht="18" customHeight="1" x14ac:dyDescent="0.3">
      <c r="B249" s="2"/>
      <c r="I249" s="18"/>
    </row>
    <row r="250" spans="2:9" ht="18" customHeight="1" x14ac:dyDescent="0.3">
      <c r="B250" s="2"/>
      <c r="I250" s="18"/>
    </row>
    <row r="251" spans="2:9" ht="18" customHeight="1" x14ac:dyDescent="0.3">
      <c r="B251" s="2"/>
      <c r="I251" s="18"/>
    </row>
    <row r="252" spans="2:9" ht="18" customHeight="1" x14ac:dyDescent="0.3">
      <c r="B252" s="2"/>
      <c r="I252" s="18"/>
    </row>
    <row r="253" spans="2:9" ht="18" customHeight="1" x14ac:dyDescent="0.3">
      <c r="B253" s="2"/>
      <c r="I253" s="18"/>
    </row>
    <row r="254" spans="2:9" ht="18" customHeight="1" x14ac:dyDescent="0.3">
      <c r="B254" s="2"/>
      <c r="I254" s="18"/>
    </row>
    <row r="255" spans="2:9" ht="18" customHeight="1" x14ac:dyDescent="0.3">
      <c r="B255" s="2"/>
      <c r="I255" s="18"/>
    </row>
    <row r="256" spans="2:9" ht="18" customHeight="1" x14ac:dyDescent="0.3">
      <c r="B256" s="2"/>
      <c r="I256" s="18"/>
    </row>
    <row r="257" spans="2:9" ht="18" customHeight="1" x14ac:dyDescent="0.3">
      <c r="B257" s="2"/>
      <c r="I257" s="18"/>
    </row>
    <row r="258" spans="2:9" ht="18" customHeight="1" x14ac:dyDescent="0.3">
      <c r="B258" s="2"/>
      <c r="I258" s="18"/>
    </row>
    <row r="259" spans="2:9" ht="18" customHeight="1" x14ac:dyDescent="0.3">
      <c r="B259" s="2"/>
      <c r="I259" s="18"/>
    </row>
    <row r="260" spans="2:9" ht="18" customHeight="1" x14ac:dyDescent="0.3">
      <c r="B260" s="2"/>
      <c r="I260" s="18"/>
    </row>
    <row r="261" spans="2:9" ht="18" customHeight="1" x14ac:dyDescent="0.3">
      <c r="B261" s="2"/>
      <c r="I261" s="18"/>
    </row>
    <row r="262" spans="2:9" ht="18" customHeight="1" x14ac:dyDescent="0.3">
      <c r="B262" s="2"/>
      <c r="I262" s="18"/>
    </row>
    <row r="263" spans="2:9" ht="18" customHeight="1" x14ac:dyDescent="0.3">
      <c r="B263" s="2"/>
      <c r="I263" s="18"/>
    </row>
    <row r="264" spans="2:9" ht="18" customHeight="1" x14ac:dyDescent="0.3">
      <c r="B264" s="2"/>
      <c r="I264" s="18"/>
    </row>
    <row r="265" spans="2:9" ht="18" customHeight="1" x14ac:dyDescent="0.3">
      <c r="B265" s="2"/>
      <c r="I265" s="18"/>
    </row>
    <row r="266" spans="2:9" ht="18" customHeight="1" x14ac:dyDescent="0.3">
      <c r="B266" s="2"/>
      <c r="I266" s="18"/>
    </row>
    <row r="267" spans="2:9" ht="18" customHeight="1" x14ac:dyDescent="0.3">
      <c r="B267" s="2"/>
      <c r="I267" s="18"/>
    </row>
    <row r="268" spans="2:9" ht="18" customHeight="1" x14ac:dyDescent="0.3">
      <c r="B268" s="2"/>
      <c r="I268" s="18"/>
    </row>
    <row r="269" spans="2:9" ht="18" customHeight="1" x14ac:dyDescent="0.3">
      <c r="B269" s="2"/>
      <c r="I269" s="18"/>
    </row>
    <row r="270" spans="2:9" ht="18" customHeight="1" x14ac:dyDescent="0.3">
      <c r="B270" s="2"/>
      <c r="I270" s="18"/>
    </row>
    <row r="271" spans="2:9" ht="18" customHeight="1" x14ac:dyDescent="0.3">
      <c r="B271" s="2"/>
      <c r="I271" s="18"/>
    </row>
    <row r="272" spans="2:9" ht="18" customHeight="1" x14ac:dyDescent="0.3">
      <c r="B272" s="2"/>
      <c r="I272" s="18"/>
    </row>
    <row r="273" spans="2:9" ht="18" customHeight="1" x14ac:dyDescent="0.3">
      <c r="B273" s="2"/>
      <c r="I273" s="18"/>
    </row>
    <row r="274" spans="2:9" ht="18" customHeight="1" x14ac:dyDescent="0.3">
      <c r="B274" s="2"/>
      <c r="I274" s="18"/>
    </row>
    <row r="275" spans="2:9" ht="18" customHeight="1" x14ac:dyDescent="0.3">
      <c r="B275" s="2"/>
      <c r="I275" s="18"/>
    </row>
    <row r="276" spans="2:9" ht="18" customHeight="1" x14ac:dyDescent="0.3">
      <c r="B276" s="2"/>
      <c r="I276" s="18"/>
    </row>
    <row r="277" spans="2:9" ht="18" customHeight="1" x14ac:dyDescent="0.3">
      <c r="B277" s="2"/>
      <c r="I277" s="18"/>
    </row>
    <row r="278" spans="2:9" ht="18" customHeight="1" x14ac:dyDescent="0.3">
      <c r="B278" s="2"/>
      <c r="I278" s="18"/>
    </row>
    <row r="279" spans="2:9" ht="18" customHeight="1" x14ac:dyDescent="0.3">
      <c r="B279" s="2"/>
      <c r="I279" s="18"/>
    </row>
    <row r="280" spans="2:9" ht="18" customHeight="1" x14ac:dyDescent="0.3">
      <c r="B280" s="2"/>
      <c r="I280" s="18"/>
    </row>
    <row r="281" spans="2:9" ht="18" customHeight="1" x14ac:dyDescent="0.3">
      <c r="B281" s="2"/>
      <c r="I281" s="18"/>
    </row>
    <row r="282" spans="2:9" ht="18" customHeight="1" x14ac:dyDescent="0.3">
      <c r="B282" s="2"/>
      <c r="I282" s="18"/>
    </row>
    <row r="283" spans="2:9" ht="18" customHeight="1" x14ac:dyDescent="0.3">
      <c r="B283" s="2"/>
      <c r="I283" s="18"/>
    </row>
    <row r="284" spans="2:9" ht="18" customHeight="1" x14ac:dyDescent="0.3">
      <c r="B284" s="2"/>
      <c r="I284" s="18"/>
    </row>
    <row r="285" spans="2:9" ht="18" customHeight="1" x14ac:dyDescent="0.3">
      <c r="B285" s="2"/>
      <c r="I285" s="18"/>
    </row>
    <row r="286" spans="2:9" ht="18" customHeight="1" x14ac:dyDescent="0.3">
      <c r="B286" s="2"/>
      <c r="I286" s="18"/>
    </row>
    <row r="287" spans="2:9" ht="18" customHeight="1" x14ac:dyDescent="0.3">
      <c r="B287" s="2"/>
      <c r="I287" s="18"/>
    </row>
    <row r="288" spans="2:9" ht="18" customHeight="1" x14ac:dyDescent="0.3">
      <c r="B288" s="2"/>
      <c r="I288" s="18"/>
    </row>
    <row r="289" spans="2:9" ht="18" customHeight="1" x14ac:dyDescent="0.3">
      <c r="B289" s="2"/>
      <c r="I289" s="18"/>
    </row>
    <row r="290" spans="2:9" ht="18" customHeight="1" x14ac:dyDescent="0.3">
      <c r="B290" s="2"/>
      <c r="I290" s="18"/>
    </row>
    <row r="291" spans="2:9" ht="18" customHeight="1" x14ac:dyDescent="0.3">
      <c r="B291" s="2"/>
      <c r="I291" s="18"/>
    </row>
    <row r="292" spans="2:9" ht="18" customHeight="1" x14ac:dyDescent="0.3">
      <c r="B292" s="2"/>
      <c r="I292" s="18"/>
    </row>
    <row r="293" spans="2:9" ht="18" customHeight="1" x14ac:dyDescent="0.3">
      <c r="B293" s="2"/>
      <c r="I293" s="18"/>
    </row>
    <row r="294" spans="2:9" ht="18" customHeight="1" x14ac:dyDescent="0.3">
      <c r="B294" s="2"/>
      <c r="I294" s="18"/>
    </row>
    <row r="295" spans="2:9" ht="18" customHeight="1" x14ac:dyDescent="0.3">
      <c r="B295" s="2"/>
      <c r="I295" s="18"/>
    </row>
    <row r="296" spans="2:9" ht="18" customHeight="1" x14ac:dyDescent="0.3">
      <c r="B296" s="2"/>
      <c r="I296" s="18"/>
    </row>
    <row r="297" spans="2:9" ht="18" customHeight="1" x14ac:dyDescent="0.3">
      <c r="B297" s="2"/>
      <c r="I297" s="18"/>
    </row>
    <row r="298" spans="2:9" ht="18" customHeight="1" x14ac:dyDescent="0.3">
      <c r="B298" s="2"/>
      <c r="I298" s="18"/>
    </row>
    <row r="299" spans="2:9" ht="18" customHeight="1" x14ac:dyDescent="0.3">
      <c r="B299" s="2"/>
      <c r="I299" s="18"/>
    </row>
    <row r="300" spans="2:9" ht="18" customHeight="1" x14ac:dyDescent="0.3">
      <c r="B300" s="2"/>
      <c r="I300" s="18"/>
    </row>
    <row r="301" spans="2:9" ht="18" customHeight="1" x14ac:dyDescent="0.3">
      <c r="B301" s="2"/>
      <c r="I301" s="18"/>
    </row>
    <row r="302" spans="2:9" ht="18" customHeight="1" x14ac:dyDescent="0.3">
      <c r="B302" s="2"/>
      <c r="I302" s="18"/>
    </row>
    <row r="303" spans="2:9" ht="18" customHeight="1" x14ac:dyDescent="0.3">
      <c r="B303" s="2"/>
      <c r="I303" s="18"/>
    </row>
    <row r="304" spans="2:9" ht="18" customHeight="1" x14ac:dyDescent="0.3">
      <c r="B304" s="2"/>
      <c r="I304" s="18"/>
    </row>
    <row r="305" spans="2:9" ht="18" customHeight="1" x14ac:dyDescent="0.3">
      <c r="B305" s="2"/>
      <c r="I305" s="18"/>
    </row>
    <row r="306" spans="2:9" ht="18" customHeight="1" x14ac:dyDescent="0.3">
      <c r="B306" s="2"/>
      <c r="I306" s="18"/>
    </row>
    <row r="307" spans="2:9" ht="18" customHeight="1" x14ac:dyDescent="0.3">
      <c r="B307" s="2"/>
      <c r="I307" s="18"/>
    </row>
    <row r="308" spans="2:9" ht="18" customHeight="1" x14ac:dyDescent="0.3">
      <c r="B308" s="2"/>
      <c r="I308" s="18"/>
    </row>
    <row r="309" spans="2:9" ht="18" customHeight="1" x14ac:dyDescent="0.3">
      <c r="B309" s="2"/>
      <c r="I309" s="18"/>
    </row>
    <row r="310" spans="2:9" ht="18" customHeight="1" x14ac:dyDescent="0.3">
      <c r="B310" s="2"/>
      <c r="I310" s="18"/>
    </row>
    <row r="311" spans="2:9" ht="18" customHeight="1" x14ac:dyDescent="0.3">
      <c r="B311" s="2"/>
      <c r="I311" s="18"/>
    </row>
    <row r="312" spans="2:9" ht="18" customHeight="1" x14ac:dyDescent="0.3">
      <c r="B312" s="2"/>
      <c r="I312" s="18"/>
    </row>
    <row r="313" spans="2:9" ht="18" customHeight="1" x14ac:dyDescent="0.3">
      <c r="B313" s="2"/>
      <c r="I313" s="18"/>
    </row>
    <row r="314" spans="2:9" ht="18" customHeight="1" x14ac:dyDescent="0.3">
      <c r="B314" s="2"/>
      <c r="I314" s="18"/>
    </row>
    <row r="315" spans="2:9" ht="18" customHeight="1" x14ac:dyDescent="0.3">
      <c r="B315" s="2"/>
      <c r="I315" s="18"/>
    </row>
    <row r="316" spans="2:9" ht="18" customHeight="1" x14ac:dyDescent="0.3">
      <c r="B316" s="2"/>
      <c r="I316" s="18"/>
    </row>
    <row r="317" spans="2:9" ht="18" customHeight="1" x14ac:dyDescent="0.3">
      <c r="B317" s="2"/>
      <c r="I317" s="18"/>
    </row>
    <row r="318" spans="2:9" ht="18" customHeight="1" x14ac:dyDescent="0.3">
      <c r="B318" s="2"/>
      <c r="I318" s="18"/>
    </row>
    <row r="319" spans="2:9" ht="18" customHeight="1" x14ac:dyDescent="0.3">
      <c r="B319" s="2"/>
      <c r="I319" s="18"/>
    </row>
    <row r="320" spans="2:9" ht="18" customHeight="1" x14ac:dyDescent="0.3">
      <c r="B320" s="2"/>
      <c r="I320" s="18"/>
    </row>
    <row r="321" spans="2:9" ht="18" customHeight="1" x14ac:dyDescent="0.3">
      <c r="B321" s="2"/>
      <c r="I321" s="18"/>
    </row>
    <row r="322" spans="2:9" ht="18" customHeight="1" x14ac:dyDescent="0.3">
      <c r="B322" s="2"/>
      <c r="I322" s="18"/>
    </row>
    <row r="323" spans="2:9" ht="18" customHeight="1" x14ac:dyDescent="0.3">
      <c r="B323" s="2"/>
      <c r="I323" s="18"/>
    </row>
    <row r="324" spans="2:9" ht="18" customHeight="1" x14ac:dyDescent="0.3">
      <c r="B324" s="2"/>
      <c r="I324" s="18"/>
    </row>
    <row r="325" spans="2:9" ht="18" customHeight="1" x14ac:dyDescent="0.3">
      <c r="B325" s="2"/>
      <c r="I325" s="18"/>
    </row>
    <row r="326" spans="2:9" ht="18" customHeight="1" x14ac:dyDescent="0.3">
      <c r="B326" s="2"/>
      <c r="I326" s="18"/>
    </row>
    <row r="327" spans="2:9" ht="18" customHeight="1" x14ac:dyDescent="0.3">
      <c r="B327" s="2"/>
      <c r="I327" s="18"/>
    </row>
    <row r="328" spans="2:9" ht="18" customHeight="1" x14ac:dyDescent="0.3">
      <c r="B328" s="2"/>
      <c r="I328" s="18"/>
    </row>
    <row r="329" spans="2:9" ht="18" customHeight="1" x14ac:dyDescent="0.3">
      <c r="B329" s="2"/>
      <c r="I329" s="18"/>
    </row>
    <row r="330" spans="2:9" ht="18" customHeight="1" x14ac:dyDescent="0.3">
      <c r="B330" s="2"/>
      <c r="I330" s="18"/>
    </row>
    <row r="331" spans="2:9" ht="18" customHeight="1" x14ac:dyDescent="0.3">
      <c r="B331" s="2"/>
      <c r="I331" s="18"/>
    </row>
    <row r="332" spans="2:9" ht="18" customHeight="1" x14ac:dyDescent="0.3">
      <c r="B332" s="2"/>
      <c r="I332" s="18"/>
    </row>
    <row r="333" spans="2:9" ht="18" customHeight="1" x14ac:dyDescent="0.3">
      <c r="B333" s="2"/>
      <c r="I333" s="18"/>
    </row>
    <row r="334" spans="2:9" ht="18" customHeight="1" x14ac:dyDescent="0.3">
      <c r="B334" s="2"/>
      <c r="I334" s="18"/>
    </row>
    <row r="335" spans="2:9" ht="18" customHeight="1" x14ac:dyDescent="0.3">
      <c r="B335" s="2"/>
      <c r="I335" s="18"/>
    </row>
    <row r="336" spans="2:9" ht="18" customHeight="1" x14ac:dyDescent="0.3">
      <c r="B336" s="2"/>
      <c r="I336" s="18"/>
    </row>
    <row r="337" spans="2:9" ht="18" customHeight="1" x14ac:dyDescent="0.3">
      <c r="B337" s="2"/>
      <c r="I337" s="18"/>
    </row>
    <row r="338" spans="2:9" ht="18" customHeight="1" x14ac:dyDescent="0.3">
      <c r="B338" s="2"/>
      <c r="I338" s="18"/>
    </row>
    <row r="339" spans="2:9" ht="18" customHeight="1" x14ac:dyDescent="0.3">
      <c r="B339" s="2"/>
      <c r="I339" s="18"/>
    </row>
    <row r="340" spans="2:9" ht="18" customHeight="1" x14ac:dyDescent="0.3">
      <c r="B340" s="2"/>
      <c r="I340" s="18"/>
    </row>
    <row r="341" spans="2:9" ht="18" customHeight="1" x14ac:dyDescent="0.3">
      <c r="B341" s="2"/>
      <c r="I341" s="18"/>
    </row>
    <row r="342" spans="2:9" ht="18" customHeight="1" x14ac:dyDescent="0.3">
      <c r="B342" s="2"/>
      <c r="I342" s="18"/>
    </row>
    <row r="343" spans="2:9" ht="18" customHeight="1" x14ac:dyDescent="0.3">
      <c r="B343" s="2"/>
      <c r="I343" s="18"/>
    </row>
    <row r="344" spans="2:9" ht="18" customHeight="1" x14ac:dyDescent="0.3">
      <c r="B344" s="2"/>
      <c r="I344" s="18"/>
    </row>
    <row r="345" spans="2:9" ht="18" customHeight="1" x14ac:dyDescent="0.3">
      <c r="B345" s="2"/>
      <c r="I345" s="18"/>
    </row>
    <row r="346" spans="2:9" ht="18" customHeight="1" x14ac:dyDescent="0.3">
      <c r="B346" s="2"/>
      <c r="I346" s="18"/>
    </row>
    <row r="347" spans="2:9" ht="18" customHeight="1" x14ac:dyDescent="0.3">
      <c r="B347" s="2"/>
      <c r="I347" s="18"/>
    </row>
    <row r="348" spans="2:9" ht="18" customHeight="1" x14ac:dyDescent="0.3">
      <c r="B348" s="2"/>
      <c r="I348" s="18"/>
    </row>
    <row r="349" spans="2:9" ht="18" customHeight="1" x14ac:dyDescent="0.3">
      <c r="B349" s="2"/>
      <c r="I349" s="18"/>
    </row>
    <row r="350" spans="2:9" ht="18" customHeight="1" x14ac:dyDescent="0.3">
      <c r="B350" s="2"/>
      <c r="I350" s="18"/>
    </row>
    <row r="351" spans="2:9" ht="18" customHeight="1" x14ac:dyDescent="0.3">
      <c r="B351" s="2"/>
      <c r="I351" s="18"/>
    </row>
    <row r="352" spans="2:9" ht="18" customHeight="1" x14ac:dyDescent="0.3">
      <c r="B352" s="2"/>
      <c r="I352" s="18"/>
    </row>
    <row r="353" spans="2:9" ht="18" customHeight="1" x14ac:dyDescent="0.3">
      <c r="B353" s="2"/>
      <c r="I353" s="18"/>
    </row>
    <row r="354" spans="2:9" ht="18" customHeight="1" x14ac:dyDescent="0.3">
      <c r="B354" s="2"/>
      <c r="I354" s="18"/>
    </row>
    <row r="355" spans="2:9" ht="18" customHeight="1" x14ac:dyDescent="0.3">
      <c r="B355" s="2"/>
      <c r="I355" s="18"/>
    </row>
    <row r="356" spans="2:9" ht="18" customHeight="1" x14ac:dyDescent="0.3">
      <c r="B356" s="2"/>
      <c r="I356" s="18"/>
    </row>
    <row r="357" spans="2:9" ht="18" customHeight="1" x14ac:dyDescent="0.3">
      <c r="B357" s="2"/>
      <c r="I357" s="18"/>
    </row>
    <row r="358" spans="2:9" ht="18" customHeight="1" x14ac:dyDescent="0.3">
      <c r="B358" s="2"/>
      <c r="I358" s="18"/>
    </row>
    <row r="359" spans="2:9" ht="18" customHeight="1" x14ac:dyDescent="0.3">
      <c r="B359" s="2"/>
      <c r="I359" s="18"/>
    </row>
    <row r="360" spans="2:9" ht="18" customHeight="1" x14ac:dyDescent="0.3">
      <c r="B360" s="2"/>
      <c r="I360" s="18"/>
    </row>
    <row r="361" spans="2:9" ht="18" customHeight="1" x14ac:dyDescent="0.3">
      <c r="B361" s="2"/>
      <c r="I361" s="18"/>
    </row>
    <row r="362" spans="2:9" ht="18" customHeight="1" x14ac:dyDescent="0.3">
      <c r="B362" s="2"/>
      <c r="I362" s="18"/>
    </row>
    <row r="363" spans="2:9" ht="18" customHeight="1" x14ac:dyDescent="0.3">
      <c r="B363" s="2"/>
      <c r="I363" s="18"/>
    </row>
    <row r="364" spans="2:9" ht="18" customHeight="1" x14ac:dyDescent="0.3">
      <c r="B364" s="2"/>
      <c r="I364" s="18"/>
    </row>
    <row r="365" spans="2:9" ht="18" customHeight="1" x14ac:dyDescent="0.3">
      <c r="B365" s="2"/>
      <c r="I365" s="18"/>
    </row>
    <row r="366" spans="2:9" ht="18" customHeight="1" x14ac:dyDescent="0.3">
      <c r="B366" s="2"/>
      <c r="I366" s="18"/>
    </row>
    <row r="367" spans="2:9" ht="18" customHeight="1" x14ac:dyDescent="0.3">
      <c r="B367" s="2"/>
      <c r="I367" s="18"/>
    </row>
    <row r="368" spans="2:9" ht="18" customHeight="1" x14ac:dyDescent="0.3">
      <c r="B368" s="2"/>
      <c r="I368" s="18"/>
    </row>
    <row r="369" spans="2:9" ht="18" customHeight="1" x14ac:dyDescent="0.3">
      <c r="B369" s="2"/>
      <c r="I369" s="18"/>
    </row>
    <row r="370" spans="2:9" ht="18" customHeight="1" x14ac:dyDescent="0.3">
      <c r="B370" s="2"/>
      <c r="I370" s="18"/>
    </row>
    <row r="371" spans="2:9" ht="18" customHeight="1" x14ac:dyDescent="0.3">
      <c r="B371" s="2"/>
      <c r="I371" s="18"/>
    </row>
    <row r="372" spans="2:9" ht="18" customHeight="1" x14ac:dyDescent="0.3">
      <c r="B372" s="2"/>
      <c r="I372" s="18"/>
    </row>
    <row r="373" spans="2:9" ht="18" customHeight="1" x14ac:dyDescent="0.3">
      <c r="B373" s="2"/>
      <c r="I373" s="18"/>
    </row>
    <row r="374" spans="2:9" ht="18" customHeight="1" x14ac:dyDescent="0.3">
      <c r="B374" s="2"/>
      <c r="I374" s="18"/>
    </row>
    <row r="375" spans="2:9" ht="18" customHeight="1" x14ac:dyDescent="0.3">
      <c r="B375" s="2"/>
      <c r="I375" s="18"/>
    </row>
    <row r="376" spans="2:9" ht="18" customHeight="1" x14ac:dyDescent="0.3">
      <c r="B376" s="2"/>
      <c r="I376" s="18"/>
    </row>
    <row r="377" spans="2:9" ht="18" customHeight="1" x14ac:dyDescent="0.3">
      <c r="B377" s="2"/>
      <c r="I377" s="18"/>
    </row>
    <row r="378" spans="2:9" ht="18" customHeight="1" x14ac:dyDescent="0.3">
      <c r="B378" s="2"/>
      <c r="I378" s="18"/>
    </row>
    <row r="379" spans="2:9" ht="18" customHeight="1" x14ac:dyDescent="0.3">
      <c r="B379" s="2"/>
      <c r="I379" s="18"/>
    </row>
    <row r="380" spans="2:9" ht="18" customHeight="1" x14ac:dyDescent="0.3">
      <c r="B380" s="2"/>
      <c r="I380" s="18"/>
    </row>
    <row r="381" spans="2:9" ht="18" customHeight="1" x14ac:dyDescent="0.3">
      <c r="B381" s="2"/>
      <c r="I381" s="18"/>
    </row>
    <row r="382" spans="2:9" ht="18" customHeight="1" x14ac:dyDescent="0.3">
      <c r="B382" s="2"/>
      <c r="I382" s="18"/>
    </row>
    <row r="383" spans="2:9" ht="18" customHeight="1" x14ac:dyDescent="0.3">
      <c r="B383" s="2"/>
      <c r="I383" s="18"/>
    </row>
    <row r="384" spans="2:9" ht="18" customHeight="1" x14ac:dyDescent="0.3">
      <c r="B384" s="2"/>
      <c r="I384" s="18"/>
    </row>
    <row r="385" spans="2:9" ht="18" customHeight="1" x14ac:dyDescent="0.3">
      <c r="B385" s="2"/>
      <c r="I385" s="18"/>
    </row>
    <row r="386" spans="2:9" ht="18" customHeight="1" x14ac:dyDescent="0.3">
      <c r="B386" s="2"/>
      <c r="I386" s="18"/>
    </row>
    <row r="387" spans="2:9" ht="18" customHeight="1" x14ac:dyDescent="0.3">
      <c r="B387" s="2"/>
      <c r="I387" s="18"/>
    </row>
    <row r="388" spans="2:9" ht="18" customHeight="1" x14ac:dyDescent="0.3">
      <c r="B388" s="2"/>
      <c r="I388" s="18"/>
    </row>
    <row r="389" spans="2:9" ht="18" customHeight="1" x14ac:dyDescent="0.3">
      <c r="B389" s="2"/>
      <c r="I389" s="18"/>
    </row>
    <row r="390" spans="2:9" ht="18" customHeight="1" x14ac:dyDescent="0.3">
      <c r="B390" s="2"/>
      <c r="I390" s="18"/>
    </row>
    <row r="391" spans="2:9" ht="18" customHeight="1" x14ac:dyDescent="0.3">
      <c r="B391" s="2"/>
      <c r="I391" s="18"/>
    </row>
    <row r="392" spans="2:9" ht="18" customHeight="1" x14ac:dyDescent="0.3">
      <c r="B392" s="2"/>
      <c r="I392" s="18"/>
    </row>
    <row r="393" spans="2:9" ht="18" customHeight="1" x14ac:dyDescent="0.3">
      <c r="B393" s="2"/>
      <c r="I393" s="18"/>
    </row>
    <row r="394" spans="2:9" ht="18" customHeight="1" x14ac:dyDescent="0.3">
      <c r="B394" s="2"/>
      <c r="I394" s="18"/>
    </row>
    <row r="395" spans="2:9" ht="18" customHeight="1" x14ac:dyDescent="0.3">
      <c r="B395" s="2"/>
      <c r="I395" s="18"/>
    </row>
    <row r="396" spans="2:9" ht="18" customHeight="1" x14ac:dyDescent="0.3">
      <c r="B396" s="2"/>
      <c r="I396" s="18"/>
    </row>
    <row r="397" spans="2:9" ht="18" customHeight="1" x14ac:dyDescent="0.3">
      <c r="B397" s="2"/>
      <c r="I397" s="18"/>
    </row>
    <row r="398" spans="2:9" ht="18" customHeight="1" x14ac:dyDescent="0.3">
      <c r="B398" s="2"/>
      <c r="I398" s="18"/>
    </row>
    <row r="399" spans="2:9" ht="18" customHeight="1" x14ac:dyDescent="0.3">
      <c r="B399" s="2"/>
      <c r="I399" s="18"/>
    </row>
    <row r="400" spans="2:9" ht="18" customHeight="1" x14ac:dyDescent="0.3">
      <c r="B400" s="2"/>
      <c r="I400" s="18"/>
    </row>
    <row r="401" spans="2:9" ht="18" customHeight="1" x14ac:dyDescent="0.3">
      <c r="B401" s="2"/>
      <c r="I401" s="18"/>
    </row>
    <row r="402" spans="2:9" ht="18" customHeight="1" x14ac:dyDescent="0.3">
      <c r="B402" s="2"/>
      <c r="I402" s="18"/>
    </row>
    <row r="403" spans="2:9" ht="18" customHeight="1" x14ac:dyDescent="0.3">
      <c r="B403" s="2"/>
      <c r="I403" s="18"/>
    </row>
    <row r="404" spans="2:9" ht="18" customHeight="1" x14ac:dyDescent="0.3">
      <c r="B404" s="2"/>
      <c r="I404" s="18"/>
    </row>
    <row r="405" spans="2:9" ht="18" customHeight="1" x14ac:dyDescent="0.3">
      <c r="B405" s="2"/>
      <c r="I405" s="18"/>
    </row>
    <row r="406" spans="2:9" ht="18" customHeight="1" x14ac:dyDescent="0.3">
      <c r="B406" s="2"/>
      <c r="I406" s="18"/>
    </row>
    <row r="407" spans="2:9" ht="18" customHeight="1" x14ac:dyDescent="0.3">
      <c r="B407" s="2"/>
      <c r="I407" s="18"/>
    </row>
    <row r="408" spans="2:9" ht="18" customHeight="1" x14ac:dyDescent="0.3">
      <c r="B408" s="2"/>
      <c r="I408" s="18"/>
    </row>
    <row r="409" spans="2:9" ht="18" customHeight="1" x14ac:dyDescent="0.3">
      <c r="B409" s="2"/>
      <c r="I409" s="18"/>
    </row>
    <row r="410" spans="2:9" ht="18" customHeight="1" x14ac:dyDescent="0.3">
      <c r="B410" s="2"/>
      <c r="I410" s="18"/>
    </row>
    <row r="411" spans="2:9" ht="18" customHeight="1" x14ac:dyDescent="0.3">
      <c r="B411" s="2"/>
      <c r="I411" s="18"/>
    </row>
    <row r="412" spans="2:9" ht="18" customHeight="1" x14ac:dyDescent="0.3">
      <c r="B412" s="2"/>
      <c r="I412" s="18"/>
    </row>
    <row r="413" spans="2:9" ht="18" customHeight="1" x14ac:dyDescent="0.3">
      <c r="B413" s="2"/>
      <c r="I413" s="18"/>
    </row>
    <row r="414" spans="2:9" ht="18" customHeight="1" x14ac:dyDescent="0.3">
      <c r="B414" s="2"/>
      <c r="I414" s="18"/>
    </row>
    <row r="415" spans="2:9" ht="18" customHeight="1" x14ac:dyDescent="0.3">
      <c r="B415" s="2"/>
      <c r="I415" s="18"/>
    </row>
    <row r="416" spans="2:9" ht="18" customHeight="1" x14ac:dyDescent="0.3">
      <c r="B416" s="2"/>
      <c r="I416" s="18"/>
    </row>
    <row r="417" spans="2:9" ht="18" customHeight="1" x14ac:dyDescent="0.3">
      <c r="B417" s="2"/>
      <c r="I417" s="18"/>
    </row>
    <row r="418" spans="2:9" ht="18" customHeight="1" x14ac:dyDescent="0.3">
      <c r="B418" s="2"/>
      <c r="I418" s="18"/>
    </row>
    <row r="419" spans="2:9" ht="18" customHeight="1" x14ac:dyDescent="0.3">
      <c r="B419" s="2"/>
      <c r="I419" s="18"/>
    </row>
    <row r="420" spans="2:9" ht="18" customHeight="1" x14ac:dyDescent="0.3">
      <c r="B420" s="2"/>
      <c r="I420" s="18"/>
    </row>
    <row r="421" spans="2:9" ht="18" customHeight="1" x14ac:dyDescent="0.3">
      <c r="B421" s="2"/>
      <c r="I421" s="18"/>
    </row>
    <row r="422" spans="2:9" ht="18" customHeight="1" x14ac:dyDescent="0.3">
      <c r="B422" s="2"/>
      <c r="I422" s="18"/>
    </row>
    <row r="423" spans="2:9" ht="18" customHeight="1" x14ac:dyDescent="0.3">
      <c r="B423" s="2"/>
      <c r="I423" s="18"/>
    </row>
    <row r="424" spans="2:9" ht="18" customHeight="1" x14ac:dyDescent="0.3">
      <c r="B424" s="2"/>
      <c r="I424" s="18"/>
    </row>
    <row r="425" spans="2:9" ht="18" customHeight="1" x14ac:dyDescent="0.3">
      <c r="B425" s="2"/>
      <c r="I425" s="18"/>
    </row>
    <row r="426" spans="2:9" ht="18" customHeight="1" x14ac:dyDescent="0.3">
      <c r="B426" s="2"/>
      <c r="I426" s="18"/>
    </row>
    <row r="427" spans="2:9" ht="18" customHeight="1" x14ac:dyDescent="0.3">
      <c r="B427" s="2"/>
      <c r="I427" s="18"/>
    </row>
    <row r="428" spans="2:9" ht="18" customHeight="1" x14ac:dyDescent="0.3">
      <c r="B428" s="2"/>
      <c r="I428" s="18"/>
    </row>
    <row r="429" spans="2:9" ht="18" customHeight="1" x14ac:dyDescent="0.3">
      <c r="B429" s="2"/>
      <c r="I429" s="18"/>
    </row>
    <row r="430" spans="2:9" ht="18" customHeight="1" x14ac:dyDescent="0.3">
      <c r="B430" s="2"/>
      <c r="I430" s="18"/>
    </row>
    <row r="431" spans="2:9" ht="18" customHeight="1" x14ac:dyDescent="0.3">
      <c r="B431" s="2"/>
      <c r="I431" s="18"/>
    </row>
    <row r="432" spans="2:9" ht="18" customHeight="1" x14ac:dyDescent="0.3">
      <c r="B432" s="2"/>
      <c r="I432" s="18"/>
    </row>
    <row r="433" spans="2:9" ht="18" customHeight="1" x14ac:dyDescent="0.3">
      <c r="B433" s="2"/>
      <c r="I433" s="18"/>
    </row>
    <row r="434" spans="2:9" ht="18" customHeight="1" x14ac:dyDescent="0.3">
      <c r="B434" s="2"/>
      <c r="I434" s="18"/>
    </row>
    <row r="435" spans="2:9" ht="18" customHeight="1" x14ac:dyDescent="0.3">
      <c r="B435" s="2"/>
      <c r="I435" s="18"/>
    </row>
    <row r="436" spans="2:9" ht="18" customHeight="1" x14ac:dyDescent="0.3">
      <c r="B436" s="2"/>
      <c r="I436" s="18"/>
    </row>
    <row r="437" spans="2:9" ht="18" customHeight="1" x14ac:dyDescent="0.3">
      <c r="B437" s="2"/>
      <c r="I437" s="18"/>
    </row>
    <row r="438" spans="2:9" ht="18" customHeight="1" x14ac:dyDescent="0.3">
      <c r="B438" s="2"/>
      <c r="I438" s="18"/>
    </row>
    <row r="439" spans="2:9" ht="18" customHeight="1" x14ac:dyDescent="0.3">
      <c r="B439" s="2"/>
      <c r="I439" s="18"/>
    </row>
    <row r="440" spans="2:9" ht="18" customHeight="1" x14ac:dyDescent="0.3">
      <c r="B440" s="2"/>
      <c r="I440" s="18"/>
    </row>
    <row r="441" spans="2:9" ht="18" customHeight="1" x14ac:dyDescent="0.3">
      <c r="B441" s="2"/>
      <c r="I441" s="18"/>
    </row>
    <row r="442" spans="2:9" ht="18" customHeight="1" x14ac:dyDescent="0.3">
      <c r="B442" s="2"/>
      <c r="I442" s="18"/>
    </row>
    <row r="443" spans="2:9" ht="18" customHeight="1" x14ac:dyDescent="0.3">
      <c r="B443" s="2"/>
      <c r="I443" s="18"/>
    </row>
    <row r="444" spans="2:9" ht="18" customHeight="1" x14ac:dyDescent="0.3">
      <c r="B444" s="2"/>
      <c r="I444" s="18"/>
    </row>
    <row r="445" spans="2:9" ht="18" customHeight="1" x14ac:dyDescent="0.3">
      <c r="B445" s="2"/>
    </row>
    <row r="446" spans="2:9" ht="18" customHeight="1" x14ac:dyDescent="0.3">
      <c r="B446" s="2"/>
    </row>
    <row r="447" spans="2:9" ht="18" customHeight="1" x14ac:dyDescent="0.3">
      <c r="B447" s="2"/>
    </row>
    <row r="448" spans="2:9" ht="18" customHeight="1" x14ac:dyDescent="0.3">
      <c r="B448" s="2"/>
    </row>
    <row r="449" spans="2:2" ht="18" customHeight="1" x14ac:dyDescent="0.3">
      <c r="B449" s="2"/>
    </row>
    <row r="450" spans="2:2" ht="18" customHeight="1" x14ac:dyDescent="0.3">
      <c r="B450" s="2"/>
    </row>
    <row r="451" spans="2:2" ht="18" customHeight="1" x14ac:dyDescent="0.3">
      <c r="B451" s="2"/>
    </row>
    <row r="452" spans="2:2" ht="18" customHeight="1" x14ac:dyDescent="0.3">
      <c r="B452" s="2"/>
    </row>
    <row r="453" spans="2:2" ht="18" customHeight="1" x14ac:dyDescent="0.3">
      <c r="B453" s="2"/>
    </row>
    <row r="454" spans="2:2" ht="18" customHeight="1" x14ac:dyDescent="0.3">
      <c r="B454" s="2"/>
    </row>
    <row r="455" spans="2:2" ht="18" customHeight="1" x14ac:dyDescent="0.3">
      <c r="B455" s="2"/>
    </row>
    <row r="456" spans="2:2" ht="18" customHeight="1" x14ac:dyDescent="0.3">
      <c r="B456" s="2"/>
    </row>
    <row r="457" spans="2:2" ht="18" customHeight="1" x14ac:dyDescent="0.3">
      <c r="B457" s="2"/>
    </row>
    <row r="458" spans="2:2" ht="18" customHeight="1" x14ac:dyDescent="0.3">
      <c r="B458" s="2"/>
    </row>
    <row r="459" spans="2:2" ht="18" customHeight="1" x14ac:dyDescent="0.3">
      <c r="B459" s="2"/>
    </row>
    <row r="460" spans="2:2" ht="18" customHeight="1" x14ac:dyDescent="0.3">
      <c r="B460" s="2"/>
    </row>
    <row r="461" spans="2:2" ht="18" customHeight="1" x14ac:dyDescent="0.3">
      <c r="B461" s="2"/>
    </row>
    <row r="462" spans="2:2" ht="18" customHeight="1" x14ac:dyDescent="0.3">
      <c r="B462" s="2"/>
    </row>
    <row r="463" spans="2:2" ht="18" customHeight="1" x14ac:dyDescent="0.3">
      <c r="B463" s="2"/>
    </row>
    <row r="464" spans="2:2" ht="18" customHeight="1" x14ac:dyDescent="0.3">
      <c r="B464" s="2"/>
    </row>
    <row r="465" spans="2:2" ht="18" customHeight="1" x14ac:dyDescent="0.3">
      <c r="B465" s="2"/>
    </row>
    <row r="466" spans="2:2" ht="18" customHeight="1" x14ac:dyDescent="0.3">
      <c r="B466" s="2"/>
    </row>
    <row r="467" spans="2:2" ht="18" customHeight="1" x14ac:dyDescent="0.3">
      <c r="B467" s="2"/>
    </row>
    <row r="468" spans="2:2" ht="18" customHeight="1" x14ac:dyDescent="0.3">
      <c r="B468" s="2"/>
    </row>
    <row r="469" spans="2:2" ht="18" customHeight="1" x14ac:dyDescent="0.3">
      <c r="B469" s="2"/>
    </row>
    <row r="470" spans="2:2" ht="18" customHeight="1" x14ac:dyDescent="0.3">
      <c r="B470" s="2"/>
    </row>
    <row r="471" spans="2:2" ht="18" customHeight="1" x14ac:dyDescent="0.3">
      <c r="B471" s="2"/>
    </row>
    <row r="472" spans="2:2" ht="18" customHeight="1" x14ac:dyDescent="0.3">
      <c r="B472" s="2"/>
    </row>
    <row r="473" spans="2:2" ht="18" customHeight="1" x14ac:dyDescent="0.3">
      <c r="B473" s="2"/>
    </row>
    <row r="474" spans="2:2" ht="18" customHeight="1" x14ac:dyDescent="0.3">
      <c r="B474" s="2"/>
    </row>
    <row r="475" spans="2:2" ht="18" customHeight="1" x14ac:dyDescent="0.3">
      <c r="B475" s="2"/>
    </row>
    <row r="476" spans="2:2" ht="18" customHeight="1" x14ac:dyDescent="0.3">
      <c r="B476" s="2"/>
    </row>
    <row r="477" spans="2:2" ht="18" customHeight="1" x14ac:dyDescent="0.3">
      <c r="B477" s="2"/>
    </row>
    <row r="478" spans="2:2" ht="18" customHeight="1" x14ac:dyDescent="0.3">
      <c r="B478" s="2"/>
    </row>
    <row r="479" spans="2:2" ht="18" customHeight="1" x14ac:dyDescent="0.3">
      <c r="B479" s="2"/>
    </row>
    <row r="480" spans="2:2" ht="18" customHeight="1" x14ac:dyDescent="0.3">
      <c r="B480" s="2"/>
    </row>
    <row r="481" spans="2:2" ht="18" customHeight="1" x14ac:dyDescent="0.3">
      <c r="B481" s="2"/>
    </row>
    <row r="482" spans="2:2" ht="18" customHeight="1" x14ac:dyDescent="0.3">
      <c r="B482" s="2"/>
    </row>
    <row r="483" spans="2:2" ht="18" customHeight="1" x14ac:dyDescent="0.3">
      <c r="B483" s="2"/>
    </row>
  </sheetData>
  <autoFilter ref="A1:I12" xr:uid="{EB1D2448-17D0-433A-8917-F3F71EFB6846}"/>
  <phoneticPr fontId="7" type="noConversion"/>
  <conditionalFormatting sqref="B12:I8892 C5:G7 B8:G11 A5:A8892 I3:I11">
    <cfRule type="expression" dxfId="911" priority="3713">
      <formula>#REF!="ANV (MC reversée)"</formula>
    </cfRule>
    <cfRule type="expression" dxfId="910" priority="3714">
      <formula>#REF!="ANV (MC abandonnée)"</formula>
    </cfRule>
    <cfRule type="expression" dxfId="909" priority="3715">
      <formula>#REF!="Paiement intégral (reversement MC totalement fructueuse)"</formula>
    </cfRule>
    <cfRule type="expression" dxfId="908" priority="3716">
      <formula>#REF!="Paiement intégral (reversement MC partiellement fructueuse)"</formula>
    </cfRule>
    <cfRule type="expression" dxfId="907" priority="3717">
      <formula>#REF!="ANV"</formula>
    </cfRule>
    <cfRule type="expression" dxfId="906" priority="3718">
      <formula>#REF!="Paiement intégral"</formula>
    </cfRule>
    <cfRule type="expression" dxfId="905" priority="3719">
      <formula>#REF!="TI A/C"</formula>
    </cfRule>
    <cfRule type="expression" dxfId="904" priority="3720">
      <formula>#REF!="EXT"</formula>
    </cfRule>
    <cfRule type="expression" dxfId="903" priority="3721">
      <formula>#REF!="Procédure collective"</formula>
    </cfRule>
  </conditionalFormatting>
  <conditionalFormatting sqref="A2:A4 I2">
    <cfRule type="expression" dxfId="902" priority="4199">
      <formula>#REF!="ANV (MC reversée)"</formula>
    </cfRule>
    <cfRule type="expression" dxfId="901" priority="4200">
      <formula>#REF!="ANV (MC abandonnée)"</formula>
    </cfRule>
    <cfRule type="expression" dxfId="900" priority="4201">
      <formula>#REF!="Paiement intégral (reversement MC totalement fructueuse)"</formula>
    </cfRule>
    <cfRule type="expression" dxfId="899" priority="4202">
      <formula>#REF!="Paiement intégral (reversement MC partiellement fructueuse)"</formula>
    </cfRule>
    <cfRule type="expression" dxfId="898" priority="4203">
      <formula>#REF!="ANV"</formula>
    </cfRule>
    <cfRule type="expression" dxfId="897" priority="4204">
      <formula>#REF!="Paiement intégral"</formula>
    </cfRule>
    <cfRule type="expression" dxfId="896" priority="4205">
      <formula>#REF!="SSI"</formula>
    </cfRule>
    <cfRule type="expression" dxfId="895" priority="4206">
      <formula>#REF!="EXT"</formula>
    </cfRule>
    <cfRule type="expression" dxfId="894" priority="4207">
      <formula>#REF!="Procédure collective"</formula>
    </cfRule>
  </conditionalFormatting>
  <conditionalFormatting sqref="B2:G2 C3:G4 B3:B7">
    <cfRule type="expression" dxfId="893" priority="4325">
      <formula>#REF!="ANV (MC reversée)"</formula>
    </cfRule>
    <cfRule type="expression" dxfId="892" priority="4326">
      <formula>#REF!="ANV (MC abandonnée)"</formula>
    </cfRule>
    <cfRule type="expression" dxfId="891" priority="4327">
      <formula>#REF!="Paiement intégral (reversement MC totalement fructueuse)"</formula>
    </cfRule>
    <cfRule type="expression" dxfId="890" priority="4328">
      <formula>#REF!="Paiement intégral (reversement MC partiellement fructueuse)"</formula>
    </cfRule>
    <cfRule type="expression" dxfId="889" priority="4329">
      <formula>#REF!="ANV"</formula>
    </cfRule>
    <cfRule type="expression" dxfId="888" priority="4330">
      <formula>#REF!="Paiement intégral"</formula>
    </cfRule>
    <cfRule type="expression" dxfId="887" priority="4331">
      <formula>#REF!="SSI"</formula>
    </cfRule>
    <cfRule type="expression" dxfId="886" priority="4332">
      <formula>#REF!="EXT"</formula>
    </cfRule>
    <cfRule type="expression" dxfId="885" priority="4333">
      <formula>#REF!="Procédure collective"</formula>
    </cfRule>
  </conditionalFormatting>
  <pageMargins left="0.7" right="0.7" top="0.75" bottom="0.75" header="0.3" footer="0.3"/>
  <pageSetup paperSize="9" orientation="portrait" vertic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36C5808-D277-47F9-8B31-7D5BFE421A0E}">
          <x14:formula1>
            <xm:f>Feuil5!$A$18:$A$271</xm:f>
          </x14:formula1>
          <xm:sqref>F2:F7</xm:sqref>
        </x14:dataValidation>
        <x14:dataValidation type="list" showInputMessage="1" showErrorMessage="1" xr:uid="{54B8260F-B01A-4184-AAB3-21EF6B179481}">
          <x14:formula1>
            <xm:f>Feuil1!$A$2:$A$4</xm:f>
          </x14:formula1>
          <xm:sqref>B2:B7</xm:sqref>
        </x14:dataValidation>
        <x14:dataValidation type="list" showInputMessage="1" showErrorMessage="1" xr:uid="{36E21857-F7C7-4069-9CC6-C3D8E13FA730}">
          <x14:formula1>
            <xm:f>Feuil5!$A$9:$A$12</xm:f>
          </x14:formula1>
          <xm:sqref>B8:B483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51454-F233-4B6F-875A-88B3E6828BCB}">
  <sheetPr codeName="Feuil8">
    <tabColor rgb="FFCC3399"/>
  </sheetPr>
  <dimension ref="A1:S329"/>
  <sheetViews>
    <sheetView tabSelected="1" workbookViewId="0">
      <pane xSplit="7" ySplit="3" topLeftCell="M4" activePane="bottomRight" state="frozen"/>
      <selection pane="topRight" activeCell="H2" sqref="H2"/>
      <selection pane="bottomLeft" activeCell="A4" sqref="A4"/>
      <selection pane="bottomRight" activeCell="O5" sqref="O5"/>
    </sheetView>
  </sheetViews>
  <sheetFormatPr baseColWidth="10" defaultColWidth="8.88671875" defaultRowHeight="14.4" x14ac:dyDescent="0.3"/>
  <cols>
    <col min="1" max="1" width="8.88671875" style="20"/>
    <col min="2" max="2" width="17.33203125" customWidth="1"/>
    <col min="3" max="3" width="13.33203125" customWidth="1"/>
    <col min="4" max="4" width="33.33203125" customWidth="1"/>
    <col min="5" max="5" width="21.33203125" customWidth="1"/>
    <col min="6" max="6" width="16.6640625" style="60" customWidth="1"/>
    <col min="7" max="7" width="13.5546875" style="36" customWidth="1"/>
    <col min="8" max="8" width="15.44140625" style="36" customWidth="1"/>
    <col min="9" max="9" width="12.44140625" style="36" customWidth="1"/>
    <col min="10" max="10" width="15.6640625" style="36" customWidth="1"/>
    <col min="11" max="11" width="16.6640625" style="16" customWidth="1"/>
    <col min="12" max="13" width="19.109375" customWidth="1"/>
    <col min="14" max="14" width="27.33203125" style="16" customWidth="1"/>
    <col min="15" max="15" width="19.109375" customWidth="1"/>
    <col min="16" max="17" width="27.33203125" style="16" customWidth="1"/>
    <col min="18" max="18" width="19.109375" customWidth="1"/>
    <col min="19" max="19" width="27.33203125" style="16" customWidth="1"/>
  </cols>
  <sheetData>
    <row r="1" spans="1:19" ht="15" customHeight="1" thickBot="1" x14ac:dyDescent="0.35">
      <c r="A1" s="61" t="s">
        <v>0</v>
      </c>
      <c r="B1" s="61"/>
      <c r="C1" s="61"/>
      <c r="D1" s="61"/>
      <c r="F1"/>
    </row>
    <row r="2" spans="1:19" s="16" customFormat="1" ht="35.4" customHeight="1" thickTop="1" thickBot="1" x14ac:dyDescent="0.35">
      <c r="A2" s="15"/>
      <c r="B2" s="15"/>
      <c r="C2" s="15"/>
      <c r="D2" s="15"/>
      <c r="F2" s="57"/>
      <c r="G2" s="56"/>
      <c r="H2" s="62"/>
      <c r="I2" s="63"/>
      <c r="J2" s="64"/>
      <c r="L2" s="46"/>
      <c r="M2" s="65" t="s">
        <v>39</v>
      </c>
      <c r="N2" s="66"/>
      <c r="O2" s="66"/>
      <c r="P2" s="67"/>
    </row>
    <row r="3" spans="1:19" ht="30" thickTop="1" thickBot="1" x14ac:dyDescent="0.35">
      <c r="A3" s="23" t="s">
        <v>2</v>
      </c>
      <c r="B3" s="24" t="s">
        <v>19</v>
      </c>
      <c r="C3" s="24" t="s">
        <v>3</v>
      </c>
      <c r="D3" s="24" t="s">
        <v>4</v>
      </c>
      <c r="E3" s="29" t="s">
        <v>17</v>
      </c>
      <c r="F3" s="58" t="s">
        <v>16</v>
      </c>
      <c r="G3" s="29" t="s">
        <v>15</v>
      </c>
      <c r="H3" s="37" t="s">
        <v>21</v>
      </c>
      <c r="I3" s="37" t="s">
        <v>20</v>
      </c>
      <c r="J3" s="37" t="s">
        <v>12</v>
      </c>
      <c r="K3" s="29"/>
      <c r="L3" s="44"/>
      <c r="M3" s="47" t="s">
        <v>16</v>
      </c>
      <c r="N3" s="48" t="s">
        <v>37</v>
      </c>
      <c r="O3" s="48" t="s">
        <v>38</v>
      </c>
      <c r="P3" s="48" t="s">
        <v>37</v>
      </c>
      <c r="Q3" s="41"/>
      <c r="R3" s="29"/>
      <c r="S3" s="29"/>
    </row>
    <row r="4" spans="1:19" ht="25.2" customHeight="1" thickTop="1" x14ac:dyDescent="0.3">
      <c r="A4" s="34" t="str">
        <f>IFERROR(INDEX('TD-Base de données'!$A$2:$F$18892,MATCH("OUI"&amp;"_"&amp;ROW(A1),'TD-Base de données'!$H$2:$H$18892,0),2),"")</f>
        <v>Caroline</v>
      </c>
      <c r="B4" s="32" t="str">
        <f>IFERROR(INDEX('TD-Base de données'!$A$2:$F$18892,MATCH("OUI"&amp;"_"&amp;ROW(B1),'TD-Base de données'!$H$2:$H$18892,0),3),"")</f>
        <v>A987654321</v>
      </c>
      <c r="C4" s="32">
        <f>IFERROR(INDEX('TD-Base de données'!$A$2:$F$18892,MATCH("OUI"&amp;"_"&amp;ROW(C1),'TD-Base de données'!$H$2:$H$18892,0),4),"")</f>
        <v>123456789</v>
      </c>
      <c r="D4" s="32" t="str">
        <f>IFERROR(INDEX('TD-Base de données'!$A$2:$F$18892,MATCH("OUI"&amp;"_"&amp;ROW(D1),'TD-Base de données'!$H$2:$H$18892,0),5),"")</f>
        <v>ETS X</v>
      </c>
      <c r="E4" s="33" t="str">
        <f>IFERROR(INDEX('TD-Base de données'!$A$2:$F$18892,MATCH("OUI"&amp;"_"&amp;ROW(E1),'TD-Base de données'!$H$2:$H$18892,0),6),"")</f>
        <v>Audienciée (AUDIEN)</v>
      </c>
      <c r="F4" s="59">
        <v>44630</v>
      </c>
      <c r="G4" s="39">
        <f>IFERROR(INDEX('TD-Base de données'!$A$2:$I$18892,MATCH("OUI"&amp;"_"&amp;ROW(G1),'TD-Base de données'!$H$2:$H$18892,0),9),"")</f>
        <v>5000</v>
      </c>
      <c r="H4" s="38"/>
      <c r="I4" s="38"/>
      <c r="J4" s="38">
        <f t="shared" ref="J4:J35" si="0">SUM(H4:I4)</f>
        <v>0</v>
      </c>
      <c r="K4" s="35"/>
      <c r="L4" s="45"/>
      <c r="M4" s="59"/>
      <c r="N4" s="49"/>
      <c r="O4" s="50"/>
      <c r="P4" s="51"/>
      <c r="Q4" s="42"/>
      <c r="R4" s="9"/>
      <c r="S4" s="35"/>
    </row>
    <row r="5" spans="1:19" ht="25.2" customHeight="1" x14ac:dyDescent="0.3">
      <c r="A5" s="34" t="str">
        <f>IFERROR(INDEX('TD-Base de données'!$A$2:$F$18892,MATCH("OUI"&amp;"_"&amp;ROW(A2),'TD-Base de données'!$H$2:$H$18892,0),2),"")</f>
        <v>Caroline</v>
      </c>
      <c r="B5" s="32" t="str">
        <f>IFERROR(INDEX('TD-Base de données'!$A$2:$F$18892,MATCH("OUI"&amp;"_"&amp;ROW(B2),'TD-Base de données'!$H$2:$H$18892,0),3),"")</f>
        <v>C321654987</v>
      </c>
      <c r="C5" s="32">
        <f>IFERROR(INDEX('TD-Base de données'!$A$2:$F$18892,MATCH("OUI"&amp;"_"&amp;ROW(C2),'TD-Base de données'!$H$2:$H$18892,0),4),"")</f>
        <v>654987321</v>
      </c>
      <c r="D5" s="32" t="str">
        <f>IFERROR(INDEX('TD-Base de données'!$A$2:$F$18892,MATCH("OUI"&amp;"_"&amp;ROW(D2),'TD-Base de données'!$H$2:$H$18892,0),5),"")</f>
        <v>PAUL DURAND</v>
      </c>
      <c r="E5" s="33" t="str">
        <f>IFERROR(INDEX('TD-Base de données'!$A$2:$F$18892,MATCH("OUI"&amp;"_"&amp;ROW(E2),'TD-Base de données'!$H$2:$H$18892,0),6),"")</f>
        <v>Condamnation (EXE)</v>
      </c>
      <c r="F5" s="59">
        <v>44632</v>
      </c>
      <c r="G5" s="39">
        <f>IFERROR(INDEX('TD-Base de données'!$A$2:$I$18892,MATCH("OUI"&amp;"_"&amp;ROW(G2),'TD-Base de données'!$H$2:$H$18892,0),9),"")</f>
        <v>12900</v>
      </c>
      <c r="H5" s="38">
        <v>12900</v>
      </c>
      <c r="I5" s="38">
        <v>700</v>
      </c>
      <c r="J5" s="38">
        <f t="shared" si="0"/>
        <v>13600</v>
      </c>
      <c r="K5" s="35"/>
      <c r="L5" s="45"/>
      <c r="M5" s="59">
        <v>44630</v>
      </c>
      <c r="N5" s="53" t="s">
        <v>40</v>
      </c>
      <c r="O5" s="54"/>
      <c r="P5" s="55"/>
      <c r="Q5" s="42"/>
      <c r="R5" s="9"/>
      <c r="S5" s="35"/>
    </row>
    <row r="6" spans="1:19" ht="25.2" customHeight="1" x14ac:dyDescent="0.3">
      <c r="A6" s="34" t="str">
        <f>IFERROR(INDEX('TD-Base de données'!$A$2:$F$18892,MATCH("OUI"&amp;"_"&amp;ROW(A3),'TD-Base de données'!$H$2:$H$18892,0),2),"")</f>
        <v>Marie</v>
      </c>
      <c r="B6" s="32" t="str">
        <f>IFERROR(INDEX('TD-Base de données'!$A$2:$F$18892,MATCH("OUI"&amp;"_"&amp;ROW(B3),'TD-Base de données'!$H$2:$H$18892,0),3),"")</f>
        <v>E369258147</v>
      </c>
      <c r="C6" s="32">
        <f>IFERROR(INDEX('TD-Base de données'!$A$2:$F$18892,MATCH("OUI"&amp;"_"&amp;ROW(C3),'TD-Base de données'!$H$2:$H$18892,0),4),"")</f>
        <v>369258147</v>
      </c>
      <c r="D6" s="32" t="str">
        <f>IFERROR(INDEX('TD-Base de données'!$A$2:$F$18892,MATCH("OUI"&amp;"_"&amp;ROW(D3),'TD-Base de données'!$H$2:$H$18892,0),5),"")</f>
        <v>SARL EXCEL</v>
      </c>
      <c r="E6" s="33" t="str">
        <f>IFERROR(INDEX('TD-Base de données'!$A$2:$F$18892,MATCH("OUI"&amp;"_"&amp;ROW(E3),'TD-Base de données'!$H$2:$H$18892,0),6),"")</f>
        <v>En délibéré (DECIS)</v>
      </c>
      <c r="F6" s="59">
        <v>43831</v>
      </c>
      <c r="G6" s="39">
        <f>IFERROR(INDEX('TD-Base de données'!$A$2:$I$18892,MATCH("OUI"&amp;"_"&amp;ROW(G3),'TD-Base de données'!$H$2:$H$18892,0),9),"")</f>
        <v>99998</v>
      </c>
      <c r="H6" s="38"/>
      <c r="I6" s="38"/>
      <c r="J6" s="38">
        <f t="shared" si="0"/>
        <v>0</v>
      </c>
      <c r="K6" s="35"/>
      <c r="L6" s="45"/>
      <c r="M6" s="59"/>
      <c r="N6" s="53"/>
      <c r="O6" s="54"/>
      <c r="P6" s="55"/>
      <c r="Q6" s="42"/>
      <c r="R6" s="9"/>
      <c r="S6" s="35"/>
    </row>
    <row r="7" spans="1:19" ht="25.2" customHeight="1" x14ac:dyDescent="0.3">
      <c r="A7" s="34" t="str">
        <f>IFERROR(INDEX('TD-Base de données'!$A$2:$F$18892,MATCH("OUI"&amp;"_"&amp;ROW(A4),'TD-Base de données'!$H$2:$H$18892,0),2),"")</f>
        <v/>
      </c>
      <c r="B7" s="32" t="str">
        <f>IFERROR(INDEX('TD-Base de données'!$A$2:$F$18892,MATCH("OUI"&amp;"_"&amp;ROW(B4),'TD-Base de données'!$H$2:$H$18892,0),3),"")</f>
        <v/>
      </c>
      <c r="C7" s="32" t="str">
        <f>IFERROR(INDEX('TD-Base de données'!$A$2:$F$18892,MATCH("OUI"&amp;"_"&amp;ROW(C4),'TD-Base de données'!$H$2:$H$18892,0),4),"")</f>
        <v/>
      </c>
      <c r="D7" s="32" t="str">
        <f>IFERROR(INDEX('TD-Base de données'!$A$2:$F$18892,MATCH("OUI"&amp;"_"&amp;ROW(D4),'TD-Base de données'!$H$2:$H$18892,0),5),"")</f>
        <v/>
      </c>
      <c r="E7" s="33" t="str">
        <f>IFERROR(INDEX('TD-Base de données'!$A$2:$F$18892,MATCH("OUI"&amp;"_"&amp;ROW(E4),'TD-Base de données'!$H$2:$H$18892,0),6),"")</f>
        <v/>
      </c>
      <c r="F7" s="40"/>
      <c r="G7" s="39" t="str">
        <f>IFERROR(INDEX('TD-Base de données'!$A$2:$I$18892,MATCH("OUI"&amp;"_"&amp;ROW(G5),'TD-Base de données'!$H$2:$H$18892,0),21),"")</f>
        <v/>
      </c>
      <c r="H7" s="38"/>
      <c r="I7" s="38"/>
      <c r="J7" s="38">
        <f t="shared" si="0"/>
        <v>0</v>
      </c>
      <c r="K7" s="35"/>
      <c r="L7" s="45"/>
      <c r="M7" s="52"/>
      <c r="N7" s="53"/>
      <c r="O7" s="54"/>
      <c r="P7" s="55"/>
      <c r="Q7" s="42"/>
      <c r="R7" s="9"/>
      <c r="S7" s="35"/>
    </row>
    <row r="8" spans="1:19" ht="25.2" customHeight="1" x14ac:dyDescent="0.3">
      <c r="A8" s="34" t="str">
        <f>IFERROR(INDEX('TD-Base de données'!$A$2:$F$18892,MATCH("OUI"&amp;"_"&amp;ROW(A5),'TD-Base de données'!$H$2:$H$18892,0),2),"")</f>
        <v/>
      </c>
      <c r="B8" s="32" t="str">
        <f>IFERROR(INDEX('TD-Base de données'!$A$2:$F$18892,MATCH("OUI"&amp;"_"&amp;ROW(B5),'TD-Base de données'!$H$2:$H$18892,0),3),"")</f>
        <v/>
      </c>
      <c r="C8" s="32" t="str">
        <f>IFERROR(INDEX('TD-Base de données'!$A$2:$F$18892,MATCH("OUI"&amp;"_"&amp;ROW(C5),'TD-Base de données'!$H$2:$H$18892,0),4),"")</f>
        <v/>
      </c>
      <c r="D8" s="32" t="str">
        <f>IFERROR(INDEX('TD-Base de données'!$A$2:$F$18892,MATCH("OUI"&amp;"_"&amp;ROW(D5),'TD-Base de données'!$H$2:$H$18892,0),5),"")</f>
        <v/>
      </c>
      <c r="E8" s="33" t="str">
        <f>IFERROR(INDEX('TD-Base de données'!$A$2:$F$18892,MATCH("OUI"&amp;"_"&amp;ROW(E5),'TD-Base de données'!$H$2:$H$18892,0),6),"")</f>
        <v/>
      </c>
      <c r="F8" s="40"/>
      <c r="G8" s="39" t="str">
        <f>IFERROR(INDEX('TD-Base de données'!$A$2:$I$18892,MATCH("OUI"&amp;"_"&amp;ROW(G6),'TD-Base de données'!$H$2:$H$18892,0),21),"")</f>
        <v/>
      </c>
      <c r="H8" s="38"/>
      <c r="I8" s="38"/>
      <c r="J8" s="38">
        <f t="shared" si="0"/>
        <v>0</v>
      </c>
      <c r="K8" s="35"/>
      <c r="L8" s="45"/>
      <c r="M8" s="52"/>
      <c r="N8" s="53"/>
      <c r="O8" s="54"/>
      <c r="P8" s="55"/>
      <c r="Q8" s="42"/>
      <c r="R8" s="9"/>
      <c r="S8" s="35"/>
    </row>
    <row r="9" spans="1:19" ht="25.2" customHeight="1" x14ac:dyDescent="0.3">
      <c r="A9" s="34" t="str">
        <f>IFERROR(INDEX('TD-Base de données'!$A$2:$F$18892,MATCH("OUI"&amp;"_"&amp;ROW(A6),'TD-Base de données'!$H$2:$H$18892,0),2),"")</f>
        <v/>
      </c>
      <c r="B9" s="32" t="str">
        <f>IFERROR(INDEX('TD-Base de données'!$A$2:$F$18892,MATCH("OUI"&amp;"_"&amp;ROW(B6),'TD-Base de données'!$H$2:$H$18892,0),3),"")</f>
        <v/>
      </c>
      <c r="C9" s="32" t="str">
        <f>IFERROR(INDEX('TD-Base de données'!$A$2:$F$18892,MATCH("OUI"&amp;"_"&amp;ROW(C6),'TD-Base de données'!$H$2:$H$18892,0),4),"")</f>
        <v/>
      </c>
      <c r="D9" s="32" t="str">
        <f>IFERROR(INDEX('TD-Base de données'!$A$2:$F$18892,MATCH("OUI"&amp;"_"&amp;ROW(D6),'TD-Base de données'!$H$2:$H$18892,0),6),"")</f>
        <v/>
      </c>
      <c r="E9" s="33" t="str">
        <f>IFERROR(INDEX('TD-Base de données'!$A$2:$F$18892,MATCH("OUI"&amp;"_"&amp;ROW(E7),'TD-Base de données'!$H$2:$H$18892,0),7),"")</f>
        <v/>
      </c>
      <c r="F9" s="59"/>
      <c r="G9" s="39" t="str">
        <f>IFERROR(INDEX('TD-Base de données'!$A$2:$I$18892,MATCH("OUI"&amp;"_"&amp;ROW(G7),'TD-Base de données'!$H$2:$H$18892,0),21),"")</f>
        <v/>
      </c>
      <c r="H9" s="38"/>
      <c r="I9" s="38"/>
      <c r="J9" s="38">
        <f t="shared" si="0"/>
        <v>0</v>
      </c>
      <c r="K9" s="35"/>
      <c r="L9" s="45"/>
      <c r="M9" s="52"/>
      <c r="N9" s="53"/>
      <c r="O9" s="54"/>
      <c r="P9" s="55"/>
      <c r="Q9" s="42"/>
      <c r="R9" s="9"/>
      <c r="S9" s="35"/>
    </row>
    <row r="10" spans="1:19" ht="25.2" customHeight="1" x14ac:dyDescent="0.3">
      <c r="A10" s="34" t="str">
        <f>IFERROR(INDEX('TD-Base de données'!$A$2:$F$18892,MATCH("OUI"&amp;"_"&amp;ROW(A8),'TD-Base de données'!$H$2:$H$18892,0),3),"")</f>
        <v/>
      </c>
      <c r="B10" s="32" t="str">
        <f>IFERROR(INDEX('TD-Base de données'!$A$2:$F$18892,MATCH("OUI"&amp;"_"&amp;ROW(B8),'TD-Base de données'!$H$2:$H$18892,0),4),"")</f>
        <v/>
      </c>
      <c r="C10" s="32" t="str">
        <f>IFERROR(INDEX('TD-Base de données'!$A$2:$F$18892,MATCH("OUI"&amp;"_"&amp;ROW(C7),'TD-Base de données'!$H$2:$H$18892,0),4),"")</f>
        <v/>
      </c>
      <c r="D10" s="32" t="str">
        <f>IFERROR(INDEX('TD-Base de données'!$A$2:$F$18892,MATCH("OUI"&amp;"_"&amp;ROW(D8),'TD-Base de données'!$H$2:$H$18892,0),6),"")</f>
        <v/>
      </c>
      <c r="E10" s="33" t="str">
        <f>IFERROR(INDEX('TD-Base de données'!$A$2:$F$18892,MATCH("OUI"&amp;"_"&amp;ROW(E8),'TD-Base de données'!$H$2:$H$18892,0),7),"")</f>
        <v/>
      </c>
      <c r="F10" s="40"/>
      <c r="G10" s="39" t="str">
        <f>IFERROR(INDEX('TD-Base de données'!$A$2:$I$18892,MATCH("OUI"&amp;"_"&amp;ROW(G8),'TD-Base de données'!$H$2:$H$18892,0),21),"")</f>
        <v/>
      </c>
      <c r="H10" s="38"/>
      <c r="I10" s="38"/>
      <c r="J10" s="38">
        <f t="shared" si="0"/>
        <v>0</v>
      </c>
      <c r="K10" s="35"/>
      <c r="L10" s="45"/>
      <c r="M10" s="52"/>
      <c r="N10" s="53"/>
      <c r="O10" s="54"/>
      <c r="P10" s="55"/>
      <c r="Q10" s="42"/>
      <c r="R10" s="9"/>
      <c r="S10" s="35"/>
    </row>
    <row r="11" spans="1:19" ht="25.2" customHeight="1" x14ac:dyDescent="0.3">
      <c r="A11" s="34" t="str">
        <f>IFERROR(INDEX('TD-Base de données'!$A$2:$F$18892,MATCH("OUI"&amp;"_"&amp;ROW(A9),'TD-Base de données'!$H$2:$H$18892,0),3),"")</f>
        <v/>
      </c>
      <c r="B11" s="32" t="str">
        <f>IFERROR(INDEX('TD-Base de données'!$A$2:$F$18892,MATCH("OUI"&amp;"_"&amp;ROW(B9),'TD-Base de données'!$H$2:$H$18892,0),4),"")</f>
        <v/>
      </c>
      <c r="C11" s="32" t="str">
        <f>IFERROR(INDEX('TD-Base de données'!$A$2:$F$18892,MATCH("OUI"&amp;"_"&amp;ROW(C9),'TD-Base de données'!$H$2:$H$18892,0),5),"")</f>
        <v/>
      </c>
      <c r="D11" s="32" t="str">
        <f>IFERROR(INDEX('TD-Base de données'!$A$2:$F$18892,MATCH("OUI"&amp;"_"&amp;ROW(D9),'TD-Base de données'!$H$2:$H$18892,0),6),"")</f>
        <v/>
      </c>
      <c r="E11" s="33" t="str">
        <f>IFERROR(INDEX('TD-Base de données'!$A$2:$F$18892,MATCH("OUI"&amp;"_"&amp;ROW(E9),'TD-Base de données'!$H$2:$H$18892,0),7),"")</f>
        <v/>
      </c>
      <c r="F11" s="40"/>
      <c r="G11" s="39" t="str">
        <f>IFERROR(INDEX('TD-Base de données'!$A$2:$I$18892,MATCH("OUI"&amp;"_"&amp;ROW(G9),'TD-Base de données'!$H$2:$H$18892,0),21),"")</f>
        <v/>
      </c>
      <c r="H11" s="38"/>
      <c r="I11" s="38"/>
      <c r="J11" s="38">
        <f t="shared" si="0"/>
        <v>0</v>
      </c>
      <c r="K11" s="35"/>
      <c r="L11" s="45"/>
      <c r="M11" s="52"/>
      <c r="N11" s="53"/>
      <c r="O11" s="54"/>
      <c r="P11" s="55"/>
      <c r="Q11" s="42"/>
      <c r="R11" s="9"/>
      <c r="S11" s="35"/>
    </row>
    <row r="12" spans="1:19" ht="25.2" customHeight="1" x14ac:dyDescent="0.3">
      <c r="A12" s="34"/>
      <c r="B12" s="32"/>
      <c r="C12" s="32"/>
      <c r="D12" s="32"/>
      <c r="E12" s="33"/>
      <c r="F12" s="59"/>
      <c r="G12" s="39"/>
      <c r="H12" s="38"/>
      <c r="I12" s="38"/>
      <c r="J12" s="38"/>
      <c r="K12" s="35"/>
      <c r="L12" s="45"/>
      <c r="M12" s="52"/>
      <c r="N12" s="53"/>
      <c r="O12" s="54"/>
      <c r="P12" s="55"/>
      <c r="Q12" s="42"/>
      <c r="R12" s="9"/>
      <c r="S12" s="35"/>
    </row>
    <row r="13" spans="1:19" ht="25.2" customHeight="1" x14ac:dyDescent="0.3">
      <c r="A13" s="34"/>
      <c r="B13" s="32"/>
      <c r="C13" s="32"/>
      <c r="D13" s="32"/>
      <c r="E13" s="33"/>
      <c r="F13" s="40"/>
      <c r="G13" s="39"/>
      <c r="H13" s="38"/>
      <c r="I13" s="38"/>
      <c r="J13" s="38"/>
      <c r="K13" s="35"/>
      <c r="L13" s="45"/>
      <c r="M13" s="52"/>
      <c r="N13" s="53"/>
      <c r="O13" s="54"/>
      <c r="P13" s="55"/>
      <c r="Q13" s="42"/>
      <c r="R13" s="9"/>
      <c r="S13" s="35"/>
    </row>
    <row r="14" spans="1:19" ht="25.2" customHeight="1" x14ac:dyDescent="0.3">
      <c r="A14" s="34"/>
      <c r="B14" s="32"/>
      <c r="C14" s="32"/>
      <c r="D14" s="32"/>
      <c r="E14" s="33"/>
      <c r="F14" s="40"/>
      <c r="G14" s="39"/>
      <c r="H14" s="38"/>
      <c r="I14" s="38"/>
      <c r="J14" s="38"/>
      <c r="K14" s="35"/>
      <c r="L14" s="45"/>
      <c r="M14" s="52"/>
      <c r="N14" s="53"/>
      <c r="O14" s="54"/>
      <c r="P14" s="55"/>
      <c r="Q14" s="42"/>
      <c r="R14" s="9"/>
      <c r="S14" s="35"/>
    </row>
    <row r="15" spans="1:19" ht="25.2" customHeight="1" x14ac:dyDescent="0.3">
      <c r="A15" s="34" t="str">
        <f>IFERROR(INDEX('TD-Base de données'!$A$2:$F$18892,MATCH("OUI"&amp;"_"&amp;ROW(A13),'TD-Base de données'!$H$2:$H$18892,0),3),"")</f>
        <v/>
      </c>
      <c r="B15" s="32" t="str">
        <f>IFERROR(INDEX('TD-Base de données'!$A$2:$F$18892,MATCH("OUI"&amp;"_"&amp;ROW(B13),'TD-Base de données'!$H$2:$H$18892,0),4),"")</f>
        <v/>
      </c>
      <c r="C15" s="32" t="str">
        <f>IFERROR(INDEX('TD-Base de données'!$A$2:$F$18892,MATCH("OUI"&amp;"_"&amp;ROW(C13),'TD-Base de données'!$H$2:$H$18892,0),5),"")</f>
        <v/>
      </c>
      <c r="D15" s="32" t="str">
        <f>IFERROR(INDEX('TD-Base de données'!$A$2:$F$18892,MATCH("OUI"&amp;"_"&amp;ROW(D13),'TD-Base de données'!$H$2:$H$18892,0),6),"")</f>
        <v/>
      </c>
      <c r="E15" s="33" t="str">
        <f>IFERROR(INDEX('TD-Base de données'!$A$2:$F$18892,MATCH("OUI"&amp;"_"&amp;ROW(E13),'TD-Base de données'!$H$2:$H$18892,0),7),"")</f>
        <v/>
      </c>
      <c r="F15" s="40"/>
      <c r="G15" s="39" t="str">
        <f>IFERROR(INDEX('TD-Base de données'!$A$2:$I$18892,MATCH("OUI"&amp;"_"&amp;ROW(G13),'TD-Base de données'!$H$2:$H$18892,0),21),"")</f>
        <v/>
      </c>
      <c r="H15" s="38"/>
      <c r="I15" s="38"/>
      <c r="J15" s="38">
        <f t="shared" si="0"/>
        <v>0</v>
      </c>
      <c r="K15" s="35"/>
      <c r="L15" s="45"/>
      <c r="M15" s="52"/>
      <c r="N15" s="53"/>
      <c r="O15" s="54"/>
      <c r="P15" s="55"/>
      <c r="Q15" s="42"/>
      <c r="R15" s="9"/>
      <c r="S15" s="35"/>
    </row>
    <row r="16" spans="1:19" ht="25.2" customHeight="1" x14ac:dyDescent="0.3">
      <c r="A16" s="34" t="str">
        <f>IFERROR(INDEX('TD-Base de données'!$A$2:$F$18892,MATCH("OUI"&amp;"_"&amp;ROW(A14),'TD-Base de données'!$H$2:$H$18892,0),3),"")</f>
        <v/>
      </c>
      <c r="B16" s="32" t="str">
        <f>IFERROR(INDEX('TD-Base de données'!$A$2:$F$18892,MATCH("OUI"&amp;"_"&amp;ROW(B14),'TD-Base de données'!$H$2:$H$18892,0),4),"")</f>
        <v/>
      </c>
      <c r="C16" s="32" t="str">
        <f>IFERROR(INDEX('TD-Base de données'!$A$2:$F$18892,MATCH("OUI"&amp;"_"&amp;ROW(C14),'TD-Base de données'!$H$2:$H$18892,0),5),"")</f>
        <v/>
      </c>
      <c r="D16" s="32" t="str">
        <f>IFERROR(INDEX('TD-Base de données'!$A$2:$F$18892,MATCH("OUI"&amp;"_"&amp;ROW(D14),'TD-Base de données'!$H$2:$H$18892,0),6),"")</f>
        <v/>
      </c>
      <c r="E16" s="33" t="str">
        <f>IFERROR(INDEX('TD-Base de données'!$A$2:$F$18892,MATCH("OUI"&amp;"_"&amp;ROW(E14),'TD-Base de données'!$H$2:$H$18892,0),7),"")</f>
        <v/>
      </c>
      <c r="F16" s="40"/>
      <c r="G16" s="39" t="str">
        <f>IFERROR(INDEX('TD-Base de données'!$A$2:$I$18892,MATCH("OUI"&amp;"_"&amp;ROW(G14),'TD-Base de données'!$H$2:$H$18892,0),21),"")</f>
        <v/>
      </c>
      <c r="H16" s="38"/>
      <c r="I16" s="38"/>
      <c r="J16" s="38">
        <f t="shared" si="0"/>
        <v>0</v>
      </c>
      <c r="K16" s="35"/>
      <c r="L16" s="45"/>
      <c r="M16" s="52"/>
      <c r="N16" s="53"/>
      <c r="O16" s="54"/>
      <c r="P16" s="55"/>
      <c r="Q16" s="42"/>
      <c r="R16" s="9"/>
      <c r="S16" s="35"/>
    </row>
    <row r="17" spans="1:19" ht="25.2" customHeight="1" x14ac:dyDescent="0.3">
      <c r="A17" s="34" t="str">
        <f>IFERROR(INDEX('TD-Base de données'!$A$2:$F$18892,MATCH("OUI"&amp;"_"&amp;ROW(A15),'TD-Base de données'!$H$2:$H$18892,0),3),"")</f>
        <v/>
      </c>
      <c r="B17" s="32" t="str">
        <f>IFERROR(INDEX('TD-Base de données'!$A$2:$F$18892,MATCH("OUI"&amp;"_"&amp;ROW(B15),'TD-Base de données'!$H$2:$H$18892,0),4),"")</f>
        <v/>
      </c>
      <c r="C17" s="32" t="str">
        <f>IFERROR(INDEX('TD-Base de données'!$A$2:$F$18892,MATCH("OUI"&amp;"_"&amp;ROW(C15),'TD-Base de données'!$H$2:$H$18892,0),5),"")</f>
        <v/>
      </c>
      <c r="D17" s="32" t="str">
        <f>IFERROR(INDEX('TD-Base de données'!$A$2:$F$18892,MATCH("OUI"&amp;"_"&amp;ROW(D15),'TD-Base de données'!$H$2:$H$18892,0),6),"")</f>
        <v/>
      </c>
      <c r="E17" s="33" t="str">
        <f>IFERROR(INDEX('TD-Base de données'!$A$2:$F$18892,MATCH("OUI"&amp;"_"&amp;ROW(E15),'TD-Base de données'!$H$2:$H$18892,0),7),"")</f>
        <v/>
      </c>
      <c r="F17" s="40"/>
      <c r="G17" s="39" t="str">
        <f>IFERROR(INDEX('TD-Base de données'!$A$2:$I$18892,MATCH("OUI"&amp;"_"&amp;ROW(G15),'TD-Base de données'!$H$2:$H$18892,0),21),"")</f>
        <v/>
      </c>
      <c r="H17" s="38"/>
      <c r="I17" s="38"/>
      <c r="J17" s="38">
        <f t="shared" si="0"/>
        <v>0</v>
      </c>
      <c r="K17" s="35"/>
      <c r="L17" s="45"/>
      <c r="M17" s="52"/>
      <c r="N17" s="53"/>
      <c r="O17" s="54"/>
      <c r="P17" s="55"/>
      <c r="Q17" s="42"/>
      <c r="R17" s="9"/>
      <c r="S17" s="35"/>
    </row>
    <row r="18" spans="1:19" ht="25.2" customHeight="1" x14ac:dyDescent="0.3">
      <c r="A18" s="34" t="str">
        <f>IFERROR(INDEX('TD-Base de données'!$A$2:$F$18892,MATCH("OUI"&amp;"_"&amp;ROW(A16),'TD-Base de données'!$H$2:$H$18892,0),3),"")</f>
        <v/>
      </c>
      <c r="B18" s="32" t="str">
        <f>IFERROR(INDEX('TD-Base de données'!$A$2:$F$18892,MATCH("OUI"&amp;"_"&amp;ROW(B16),'TD-Base de données'!$H$2:$H$18892,0),4),"")</f>
        <v/>
      </c>
      <c r="C18" s="32" t="str">
        <f>IFERROR(INDEX('TD-Base de données'!$A$2:$F$18892,MATCH("OUI"&amp;"_"&amp;ROW(C16),'TD-Base de données'!$H$2:$H$18892,0),5),"")</f>
        <v/>
      </c>
      <c r="D18" s="32" t="str">
        <f>IFERROR(INDEX('TD-Base de données'!$A$2:$F$18892,MATCH("OUI"&amp;"_"&amp;ROW(D16),'TD-Base de données'!$H$2:$H$18892,0),6),"")</f>
        <v/>
      </c>
      <c r="E18" s="33" t="str">
        <f>IFERROR(INDEX('TD-Base de données'!$A$2:$F$18892,MATCH("OUI"&amp;"_"&amp;ROW(E16),'TD-Base de données'!$H$2:$H$18892,0),7),"")</f>
        <v/>
      </c>
      <c r="F18" s="40"/>
      <c r="G18" s="39" t="str">
        <f>IFERROR(INDEX('TD-Base de données'!$A$2:$I$18892,MATCH("OUI"&amp;"_"&amp;ROW(G16),'TD-Base de données'!$H$2:$H$18892,0),21),"")</f>
        <v/>
      </c>
      <c r="H18" s="38"/>
      <c r="I18" s="38"/>
      <c r="J18" s="38">
        <f t="shared" si="0"/>
        <v>0</v>
      </c>
      <c r="K18" s="35"/>
      <c r="L18" s="45"/>
      <c r="M18" s="52"/>
      <c r="N18" s="53"/>
      <c r="O18" s="54"/>
      <c r="P18" s="55"/>
      <c r="Q18" s="42"/>
      <c r="R18" s="9"/>
      <c r="S18" s="35"/>
    </row>
    <row r="19" spans="1:19" ht="25.2" customHeight="1" x14ac:dyDescent="0.3">
      <c r="A19" s="34" t="str">
        <f>IFERROR(INDEX('TD-Base de données'!$A$2:$F$18892,MATCH("OUI"&amp;"_"&amp;ROW(A17),'TD-Base de données'!$H$2:$H$18892,0),3),"")</f>
        <v/>
      </c>
      <c r="B19" s="32" t="str">
        <f>IFERROR(INDEX('TD-Base de données'!$A$2:$F$18892,MATCH("OUI"&amp;"_"&amp;ROW(B17),'TD-Base de données'!$H$2:$H$18892,0),4),"")</f>
        <v/>
      </c>
      <c r="C19" s="32" t="str">
        <f>IFERROR(INDEX('TD-Base de données'!$A$2:$F$18892,MATCH("OUI"&amp;"_"&amp;ROW(C17),'TD-Base de données'!$H$2:$H$18892,0),5),"")</f>
        <v/>
      </c>
      <c r="D19" s="32" t="str">
        <f>IFERROR(INDEX('TD-Base de données'!$A$2:$F$18892,MATCH("OUI"&amp;"_"&amp;ROW(D17),'TD-Base de données'!$H$2:$H$18892,0),6),"")</f>
        <v/>
      </c>
      <c r="E19" s="33" t="str">
        <f>IFERROR(INDEX('TD-Base de données'!$A$2:$F$18892,MATCH("OUI"&amp;"_"&amp;ROW(E17),'TD-Base de données'!$H$2:$H$18892,0),7),"")</f>
        <v/>
      </c>
      <c r="F19" s="40"/>
      <c r="G19" s="39" t="str">
        <f>IFERROR(INDEX('TD-Base de données'!$A$2:$I$18892,MATCH("OUI"&amp;"_"&amp;ROW(G17),'TD-Base de données'!$H$2:$H$18892,0),21),"")</f>
        <v/>
      </c>
      <c r="H19" s="38"/>
      <c r="I19" s="38"/>
      <c r="J19" s="38">
        <f t="shared" si="0"/>
        <v>0</v>
      </c>
      <c r="K19" s="35"/>
      <c r="L19" s="45"/>
      <c r="M19" s="52"/>
      <c r="N19" s="53"/>
      <c r="O19" s="54"/>
      <c r="P19" s="55"/>
      <c r="Q19" s="42"/>
      <c r="R19" s="9"/>
      <c r="S19" s="35"/>
    </row>
    <row r="20" spans="1:19" ht="25.2" customHeight="1" x14ac:dyDescent="0.3">
      <c r="A20" s="34" t="str">
        <f>IFERROR(INDEX('TD-Base de données'!$A$2:$F$18892,MATCH("OUI"&amp;"_"&amp;ROW(A18),'TD-Base de données'!$H$2:$H$18892,0),3),"")</f>
        <v/>
      </c>
      <c r="B20" s="32" t="str">
        <f>IFERROR(INDEX('TD-Base de données'!$A$2:$F$18892,MATCH("OUI"&amp;"_"&amp;ROW(B18),'TD-Base de données'!$H$2:$H$18892,0),4),"")</f>
        <v/>
      </c>
      <c r="C20" s="32" t="str">
        <f>IFERROR(INDEX('TD-Base de données'!$A$2:$F$18892,MATCH("OUI"&amp;"_"&amp;ROW(C18),'TD-Base de données'!$H$2:$H$18892,0),5),"")</f>
        <v/>
      </c>
      <c r="D20" s="32" t="str">
        <f>IFERROR(INDEX('TD-Base de données'!$A$2:$F$18892,MATCH("OUI"&amp;"_"&amp;ROW(D18),'TD-Base de données'!$H$2:$H$18892,0),6),"")</f>
        <v/>
      </c>
      <c r="E20" s="33" t="str">
        <f>IFERROR(INDEX('TD-Base de données'!$A$2:$F$18892,MATCH("OUI"&amp;"_"&amp;ROW(E18),'TD-Base de données'!$H$2:$H$18892,0),7),"")</f>
        <v/>
      </c>
      <c r="F20" s="40"/>
      <c r="G20" s="39" t="str">
        <f>IFERROR(INDEX('TD-Base de données'!$A$2:$I$18892,MATCH("OUI"&amp;"_"&amp;ROW(G18),'TD-Base de données'!$H$2:$H$18892,0),21),"")</f>
        <v/>
      </c>
      <c r="H20" s="38"/>
      <c r="I20" s="38"/>
      <c r="J20" s="38">
        <f t="shared" si="0"/>
        <v>0</v>
      </c>
      <c r="K20" s="35"/>
      <c r="L20" s="45"/>
      <c r="M20" s="52"/>
      <c r="N20" s="53"/>
      <c r="O20" s="54"/>
      <c r="P20" s="55"/>
      <c r="Q20" s="42"/>
      <c r="R20" s="9"/>
      <c r="S20" s="35"/>
    </row>
    <row r="21" spans="1:19" ht="25.2" customHeight="1" x14ac:dyDescent="0.3">
      <c r="A21" s="34" t="str">
        <f>IFERROR(INDEX('TD-Base de données'!$A$2:$F$18892,MATCH("OUI"&amp;"_"&amp;ROW(A19),'TD-Base de données'!$H$2:$H$18892,0),3),"")</f>
        <v/>
      </c>
      <c r="B21" s="32" t="str">
        <f>IFERROR(INDEX('TD-Base de données'!$A$2:$F$18892,MATCH("OUI"&amp;"_"&amp;ROW(B19),'TD-Base de données'!$H$2:$H$18892,0),4),"")</f>
        <v/>
      </c>
      <c r="C21" s="32" t="str">
        <f>IFERROR(INDEX('TD-Base de données'!$A$2:$F$18892,MATCH("OUI"&amp;"_"&amp;ROW(C19),'TD-Base de données'!$H$2:$H$18892,0),5),"")</f>
        <v/>
      </c>
      <c r="D21" s="32" t="str">
        <f>IFERROR(INDEX('TD-Base de données'!$A$2:$F$18892,MATCH("OUI"&amp;"_"&amp;ROW(D19),'TD-Base de données'!$H$2:$H$18892,0),6),"")</f>
        <v/>
      </c>
      <c r="E21" s="33" t="str">
        <f>IFERROR(INDEX('TD-Base de données'!$A$2:$F$18892,MATCH("OUI"&amp;"_"&amp;ROW(E19),'TD-Base de données'!$H$2:$H$18892,0),7),"")</f>
        <v/>
      </c>
      <c r="F21" s="40"/>
      <c r="G21" s="39" t="str">
        <f>IFERROR(INDEX('TD-Base de données'!$A$2:$I$18892,MATCH("OUI"&amp;"_"&amp;ROW(G19),'TD-Base de données'!$H$2:$H$18892,0),21),"")</f>
        <v/>
      </c>
      <c r="H21" s="38"/>
      <c r="I21" s="38"/>
      <c r="J21" s="38">
        <f t="shared" si="0"/>
        <v>0</v>
      </c>
      <c r="K21" s="35"/>
      <c r="L21" s="45"/>
      <c r="M21" s="52"/>
      <c r="N21" s="53"/>
      <c r="O21" s="54"/>
      <c r="P21" s="55"/>
      <c r="Q21" s="42"/>
      <c r="R21" s="9"/>
      <c r="S21" s="35"/>
    </row>
    <row r="22" spans="1:19" ht="25.2" customHeight="1" x14ac:dyDescent="0.3">
      <c r="A22" s="34" t="str">
        <f>IFERROR(INDEX('TD-Base de données'!$A$2:$F$18892,MATCH("OUI"&amp;"_"&amp;ROW(A20),'TD-Base de données'!$H$2:$H$18892,0),3),"")</f>
        <v/>
      </c>
      <c r="B22" s="32" t="str">
        <f>IFERROR(INDEX('TD-Base de données'!$A$2:$F$18892,MATCH("OUI"&amp;"_"&amp;ROW(B20),'TD-Base de données'!$H$2:$H$18892,0),4),"")</f>
        <v/>
      </c>
      <c r="C22" s="32" t="str">
        <f>IFERROR(INDEX('TD-Base de données'!$A$2:$F$18892,MATCH("OUI"&amp;"_"&amp;ROW(C20),'TD-Base de données'!$H$2:$H$18892,0),5),"")</f>
        <v/>
      </c>
      <c r="D22" s="32" t="str">
        <f>IFERROR(INDEX('TD-Base de données'!$A$2:$F$18892,MATCH("OUI"&amp;"_"&amp;ROW(D20),'TD-Base de données'!$H$2:$H$18892,0),6),"")</f>
        <v/>
      </c>
      <c r="E22" s="33" t="str">
        <f>IFERROR(INDEX('TD-Base de données'!$A$2:$F$18892,MATCH("OUI"&amp;"_"&amp;ROW(E20),'TD-Base de données'!$H$2:$H$18892,0),7),"")</f>
        <v/>
      </c>
      <c r="F22" s="40"/>
      <c r="G22" s="39">
        <v>0</v>
      </c>
      <c r="H22" s="38"/>
      <c r="I22" s="38"/>
      <c r="J22" s="38">
        <f t="shared" si="0"/>
        <v>0</v>
      </c>
      <c r="K22" s="35"/>
      <c r="L22" s="45"/>
      <c r="M22" s="52"/>
      <c r="N22" s="53"/>
      <c r="O22" s="54"/>
      <c r="P22" s="55"/>
      <c r="Q22" s="42"/>
      <c r="R22" s="9"/>
      <c r="S22" s="35"/>
    </row>
    <row r="23" spans="1:19" ht="25.2" customHeight="1" x14ac:dyDescent="0.3">
      <c r="A23" s="34" t="str">
        <f>IFERROR(INDEX('TD-Base de données'!$A$2:$F$18892,MATCH("OUI"&amp;"_"&amp;ROW(A21),'TD-Base de données'!$H$2:$H$18892,0),3),"")</f>
        <v/>
      </c>
      <c r="B23" s="32" t="str">
        <f>IFERROR(INDEX('TD-Base de données'!$A$2:$F$18892,MATCH("OUI"&amp;"_"&amp;ROW(B21),'TD-Base de données'!$H$2:$H$18892,0),4),"")</f>
        <v/>
      </c>
      <c r="C23" s="32" t="str">
        <f>IFERROR(INDEX('TD-Base de données'!$A$2:$F$18892,MATCH("OUI"&amp;"_"&amp;ROW(C21),'TD-Base de données'!$H$2:$H$18892,0),5),"")</f>
        <v/>
      </c>
      <c r="D23" s="32" t="str">
        <f>IFERROR(INDEX('TD-Base de données'!$A$2:$F$18892,MATCH("OUI"&amp;"_"&amp;ROW(D21),'TD-Base de données'!$H$2:$H$18892,0),6),"")</f>
        <v/>
      </c>
      <c r="E23" s="33" t="str">
        <f>IFERROR(INDEX('TD-Base de données'!$A$2:$F$18892,MATCH("OUI"&amp;"_"&amp;ROW(E21),'TD-Base de données'!$H$2:$H$18892,0),7),"")</f>
        <v/>
      </c>
      <c r="F23" s="40"/>
      <c r="G23" s="39" t="str">
        <f>IFERROR(INDEX('TD-Base de données'!$A$2:$I$18892,MATCH("OUI"&amp;"_"&amp;ROW(G21),'TD-Base de données'!$H$2:$H$18892,0),21),"")</f>
        <v/>
      </c>
      <c r="H23" s="38"/>
      <c r="I23" s="38"/>
      <c r="J23" s="38">
        <f t="shared" si="0"/>
        <v>0</v>
      </c>
      <c r="K23" s="35"/>
      <c r="L23" s="45"/>
      <c r="M23" s="52"/>
      <c r="N23" s="53"/>
      <c r="O23" s="54"/>
      <c r="P23" s="55"/>
      <c r="Q23" s="42"/>
      <c r="R23" s="9"/>
      <c r="S23" s="35"/>
    </row>
    <row r="24" spans="1:19" ht="25.2" customHeight="1" x14ac:dyDescent="0.3">
      <c r="A24" s="34" t="str">
        <f>IFERROR(INDEX('TD-Base de données'!$A$2:$F$18892,MATCH("OUI"&amp;"_"&amp;ROW(A22),'TD-Base de données'!$H$2:$H$18892,0),3),"")</f>
        <v/>
      </c>
      <c r="B24" s="32" t="str">
        <f>IFERROR(INDEX('TD-Base de données'!$A$2:$F$18892,MATCH("OUI"&amp;"_"&amp;ROW(B22),'TD-Base de données'!$H$2:$H$18892,0),4),"")</f>
        <v/>
      </c>
      <c r="C24" s="32" t="str">
        <f>IFERROR(INDEX('TD-Base de données'!$A$2:$F$18892,MATCH("OUI"&amp;"_"&amp;ROW(C22),'TD-Base de données'!$H$2:$H$18892,0),5),"")</f>
        <v/>
      </c>
      <c r="D24" s="32" t="str">
        <f>IFERROR(INDEX('TD-Base de données'!$A$2:$F$18892,MATCH("OUI"&amp;"_"&amp;ROW(D22),'TD-Base de données'!$H$2:$H$18892,0),6),"")</f>
        <v/>
      </c>
      <c r="E24" s="33" t="str">
        <f>IFERROR(INDEX('TD-Base de données'!$A$2:$F$18892,MATCH("OUI"&amp;"_"&amp;ROW(E22),'TD-Base de données'!$H$2:$H$18892,0),7),"")</f>
        <v/>
      </c>
      <c r="F24" s="40"/>
      <c r="G24" s="39" t="str">
        <f>IFERROR(INDEX('TD-Base de données'!$A$2:$I$18892,MATCH("OUI"&amp;"_"&amp;ROW(G22),'TD-Base de données'!$H$2:$H$18892,0),21),"")</f>
        <v/>
      </c>
      <c r="H24" s="38"/>
      <c r="I24" s="38"/>
      <c r="J24" s="38">
        <f t="shared" si="0"/>
        <v>0</v>
      </c>
      <c r="K24" s="35"/>
      <c r="L24" s="45"/>
      <c r="M24" s="52"/>
      <c r="N24" s="53"/>
      <c r="O24" s="54"/>
      <c r="P24" s="55"/>
      <c r="Q24" s="42"/>
      <c r="R24" s="9"/>
      <c r="S24" s="35"/>
    </row>
    <row r="25" spans="1:19" ht="25.2" customHeight="1" x14ac:dyDescent="0.3">
      <c r="A25" s="34" t="str">
        <f>IFERROR(INDEX('TD-Base de données'!$A$2:$F$18892,MATCH("OUI"&amp;"_"&amp;ROW(A23),'TD-Base de données'!$H$2:$H$18892,0),3),"")</f>
        <v/>
      </c>
      <c r="B25" s="32" t="str">
        <f>IFERROR(INDEX('TD-Base de données'!$A$2:$F$18892,MATCH("OUI"&amp;"_"&amp;ROW(B23),'TD-Base de données'!$H$2:$H$18892,0),4),"")</f>
        <v/>
      </c>
      <c r="C25" s="32" t="str">
        <f>IFERROR(INDEX('TD-Base de données'!$A$2:$F$18892,MATCH("OUI"&amp;"_"&amp;ROW(C23),'TD-Base de données'!$H$2:$H$18892,0),5),"")</f>
        <v/>
      </c>
      <c r="D25" s="32" t="str">
        <f>IFERROR(INDEX('TD-Base de données'!$A$2:$F$18892,MATCH("OUI"&amp;"_"&amp;ROW(D23),'TD-Base de données'!$H$2:$H$18892,0),6),"")</f>
        <v/>
      </c>
      <c r="E25" s="33" t="str">
        <f>IFERROR(INDEX('TD-Base de données'!$A$2:$F$18892,MATCH("OUI"&amp;"_"&amp;ROW(E23),'TD-Base de données'!$H$2:$H$18892,0),7),"")</f>
        <v/>
      </c>
      <c r="F25" s="40"/>
      <c r="G25" s="39">
        <v>0</v>
      </c>
      <c r="H25" s="38"/>
      <c r="I25" s="38"/>
      <c r="J25" s="38">
        <f t="shared" si="0"/>
        <v>0</v>
      </c>
      <c r="K25" s="35"/>
      <c r="L25" s="45"/>
      <c r="M25" s="52"/>
      <c r="N25" s="53"/>
      <c r="O25" s="54"/>
      <c r="P25" s="55"/>
      <c r="Q25" s="42"/>
      <c r="R25" s="9"/>
      <c r="S25" s="35"/>
    </row>
    <row r="26" spans="1:19" ht="25.2" customHeight="1" x14ac:dyDescent="0.3">
      <c r="A26" s="34" t="str">
        <f>IFERROR(INDEX('TD-Base de données'!$A$2:$F$18892,MATCH("OUI"&amp;"_"&amp;ROW(A24),'TD-Base de données'!$H$2:$H$18892,0),3),"")</f>
        <v/>
      </c>
      <c r="B26" s="32" t="str">
        <f>IFERROR(INDEX('TD-Base de données'!$A$2:$F$18892,MATCH("OUI"&amp;"_"&amp;ROW(B24),'TD-Base de données'!$H$2:$H$18892,0),4),"")</f>
        <v/>
      </c>
      <c r="C26" s="32" t="str">
        <f>IFERROR(INDEX('TD-Base de données'!$A$2:$F$18892,MATCH("OUI"&amp;"_"&amp;ROW(C24),'TD-Base de données'!$H$2:$H$18892,0),5),"")</f>
        <v/>
      </c>
      <c r="D26" s="32" t="str">
        <f>IFERROR(INDEX('TD-Base de données'!$A$2:$F$18892,MATCH("OUI"&amp;"_"&amp;ROW(D24),'TD-Base de données'!$H$2:$H$18892,0),6),"")</f>
        <v/>
      </c>
      <c r="E26" s="33" t="str">
        <f>IFERROR(INDEX('TD-Base de données'!$A$2:$F$18892,MATCH("OUI"&amp;"_"&amp;ROW(E24),'TD-Base de données'!$H$2:$H$18892,0),7),"")</f>
        <v/>
      </c>
      <c r="F26" s="40"/>
      <c r="G26" s="39" t="str">
        <f>IFERROR(INDEX('TD-Base de données'!$A$2:$I$18892,MATCH("OUI"&amp;"_"&amp;ROW(G24),'TD-Base de données'!$H$2:$H$18892,0),21),"")</f>
        <v/>
      </c>
      <c r="H26" s="38"/>
      <c r="I26" s="38"/>
      <c r="J26" s="38">
        <f t="shared" si="0"/>
        <v>0</v>
      </c>
      <c r="K26" s="35"/>
      <c r="L26" s="45"/>
      <c r="M26" s="52"/>
      <c r="N26" s="53"/>
      <c r="O26" s="54"/>
      <c r="P26" s="55"/>
      <c r="Q26" s="42"/>
      <c r="R26" s="9"/>
    </row>
    <row r="27" spans="1:19" ht="25.2" customHeight="1" x14ac:dyDescent="0.3">
      <c r="A27" s="34" t="str">
        <f>IFERROR(INDEX('TD-Base de données'!$A$2:$F$18892,MATCH("OUI"&amp;"_"&amp;ROW(A25),'TD-Base de données'!$H$2:$H$18892,0),3),"")</f>
        <v/>
      </c>
      <c r="B27" s="32" t="str">
        <f>IFERROR(INDEX('TD-Base de données'!$A$2:$F$18892,MATCH("OUI"&amp;"_"&amp;ROW(B25),'TD-Base de données'!$H$2:$H$18892,0),4),"")</f>
        <v/>
      </c>
      <c r="C27" s="32" t="str">
        <f>IFERROR(INDEX('TD-Base de données'!$A$2:$F$18892,MATCH("OUI"&amp;"_"&amp;ROW(C25),'TD-Base de données'!$H$2:$H$18892,0),5),"")</f>
        <v/>
      </c>
      <c r="D27" s="32" t="str">
        <f>IFERROR(INDEX('TD-Base de données'!$A$2:$F$18892,MATCH("OUI"&amp;"_"&amp;ROW(D25),'TD-Base de données'!$H$2:$H$18892,0),6),"")</f>
        <v/>
      </c>
      <c r="E27" s="33" t="str">
        <f>IFERROR(INDEX('TD-Base de données'!$A$2:$F$18892,MATCH("OUI"&amp;"_"&amp;ROW(E25),'TD-Base de données'!$H$2:$H$18892,0),7),"")</f>
        <v/>
      </c>
      <c r="F27" s="40"/>
      <c r="G27" s="39" t="str">
        <f>IFERROR(INDEX('TD-Base de données'!$A$2:$I$18892,MATCH("OUI"&amp;"_"&amp;ROW(G25),'TD-Base de données'!$H$2:$H$18892,0),21),"")</f>
        <v/>
      </c>
      <c r="H27" s="38"/>
      <c r="I27" s="38"/>
      <c r="J27" s="38">
        <f t="shared" si="0"/>
        <v>0</v>
      </c>
      <c r="K27" s="35"/>
      <c r="L27" s="45"/>
      <c r="M27" s="52"/>
      <c r="N27" s="53"/>
      <c r="O27" s="54"/>
      <c r="P27" s="55"/>
      <c r="Q27" s="42"/>
      <c r="R27" s="9"/>
    </row>
    <row r="28" spans="1:19" ht="25.2" customHeight="1" x14ac:dyDescent="0.3">
      <c r="A28" s="34" t="str">
        <f>IFERROR(INDEX('TD-Base de données'!$A$2:$F$18892,MATCH("OUI"&amp;"_"&amp;ROW(A26),'TD-Base de données'!$H$2:$H$18892,0),3),"")</f>
        <v/>
      </c>
      <c r="B28" s="32" t="str">
        <f>IFERROR(INDEX('TD-Base de données'!$A$2:$F$18892,MATCH("OUI"&amp;"_"&amp;ROW(B26),'TD-Base de données'!$H$2:$H$18892,0),4),"")</f>
        <v/>
      </c>
      <c r="C28" s="32" t="str">
        <f>IFERROR(INDEX('TD-Base de données'!$A$2:$F$18892,MATCH("OUI"&amp;"_"&amp;ROW(C26),'TD-Base de données'!$H$2:$H$18892,0),5),"")</f>
        <v/>
      </c>
      <c r="D28" s="32" t="str">
        <f>IFERROR(INDEX('TD-Base de données'!$A$2:$F$18892,MATCH("OUI"&amp;"_"&amp;ROW(D26),'TD-Base de données'!$H$2:$H$18892,0),6),"")</f>
        <v/>
      </c>
      <c r="E28" s="33" t="str">
        <f>IFERROR(INDEX('TD-Base de données'!$A$2:$F$18892,MATCH("OUI"&amp;"_"&amp;ROW(E26),'TD-Base de données'!$H$2:$H$18892,0),7),"")</f>
        <v/>
      </c>
      <c r="F28" s="40"/>
      <c r="G28" s="39" t="str">
        <f>IFERROR(INDEX('TD-Base de données'!$A$2:$I$18892,MATCH("OUI"&amp;"_"&amp;ROW(G26),'TD-Base de données'!$H$2:$H$18892,0),21),"")</f>
        <v/>
      </c>
      <c r="H28" s="38"/>
      <c r="I28" s="38"/>
      <c r="J28" s="38">
        <f t="shared" si="0"/>
        <v>0</v>
      </c>
      <c r="K28" s="35"/>
      <c r="L28" s="45"/>
      <c r="M28" s="52"/>
      <c r="N28" s="53"/>
      <c r="O28" s="54"/>
      <c r="P28" s="55"/>
      <c r="Q28" s="42"/>
      <c r="R28" s="9"/>
    </row>
    <row r="29" spans="1:19" ht="25.2" customHeight="1" x14ac:dyDescent="0.3">
      <c r="A29" s="34" t="str">
        <f>IFERROR(INDEX('TD-Base de données'!$A$2:$F$18892,MATCH("OUI"&amp;"_"&amp;ROW(A27),'TD-Base de données'!$H$2:$H$18892,0),3),"")</f>
        <v/>
      </c>
      <c r="B29" s="32" t="str">
        <f>IFERROR(INDEX('TD-Base de données'!$A$2:$F$18892,MATCH("OUI"&amp;"_"&amp;ROW(B27),'TD-Base de données'!$H$2:$H$18892,0),4),"")</f>
        <v/>
      </c>
      <c r="C29" s="32" t="str">
        <f>IFERROR(INDEX('TD-Base de données'!$A$2:$F$18892,MATCH("OUI"&amp;"_"&amp;ROW(C27),'TD-Base de données'!$H$2:$H$18892,0),5),"")</f>
        <v/>
      </c>
      <c r="D29" s="32" t="str">
        <f>IFERROR(INDEX('TD-Base de données'!$A$2:$F$18892,MATCH("OUI"&amp;"_"&amp;ROW(D27),'TD-Base de données'!$H$2:$H$18892,0),6),"")</f>
        <v/>
      </c>
      <c r="E29" s="33" t="str">
        <f>IFERROR(INDEX('TD-Base de données'!$A$2:$F$18892,MATCH("OUI"&amp;"_"&amp;ROW(E27),'TD-Base de données'!$H$2:$H$18892,0),7),"")</f>
        <v/>
      </c>
      <c r="F29" s="40"/>
      <c r="G29" s="39" t="str">
        <f>IFERROR(INDEX('TD-Base de données'!$A$2:$I$18892,MATCH("OUI"&amp;"_"&amp;ROW(G27),'TD-Base de données'!$H$2:$H$18892,0),21),"")</f>
        <v/>
      </c>
      <c r="H29" s="38"/>
      <c r="I29" s="38"/>
      <c r="J29" s="38">
        <f t="shared" si="0"/>
        <v>0</v>
      </c>
      <c r="K29" s="35"/>
      <c r="L29" s="45"/>
      <c r="M29" s="52"/>
      <c r="N29" s="53"/>
      <c r="O29" s="54"/>
      <c r="P29" s="55"/>
      <c r="Q29" s="42"/>
      <c r="R29" s="9"/>
    </row>
    <row r="30" spans="1:19" ht="25.2" customHeight="1" x14ac:dyDescent="0.3">
      <c r="A30" s="34" t="str">
        <f>IFERROR(INDEX('TD-Base de données'!$A$2:$F$18892,MATCH("OUI"&amp;"_"&amp;ROW(A28),'TD-Base de données'!$H$2:$H$18892,0),3),"")</f>
        <v/>
      </c>
      <c r="B30" s="32" t="str">
        <f>IFERROR(INDEX('TD-Base de données'!$A$2:$F$18892,MATCH("OUI"&amp;"_"&amp;ROW(B28),'TD-Base de données'!$H$2:$H$18892,0),4),"")</f>
        <v/>
      </c>
      <c r="C30" s="32" t="str">
        <f>IFERROR(INDEX('TD-Base de données'!$A$2:$F$18892,MATCH("OUI"&amp;"_"&amp;ROW(C28),'TD-Base de données'!$H$2:$H$18892,0),5),"")</f>
        <v/>
      </c>
      <c r="D30" s="32" t="str">
        <f>IFERROR(INDEX('TD-Base de données'!$A$2:$F$18892,MATCH("OUI"&amp;"_"&amp;ROW(D28),'TD-Base de données'!$H$2:$H$18892,0),6),"")</f>
        <v/>
      </c>
      <c r="E30" s="33" t="str">
        <f>IFERROR(INDEX('TD-Base de données'!$A$2:$F$18892,MATCH("OUI"&amp;"_"&amp;ROW(E28),'TD-Base de données'!$H$2:$H$18892,0),7),"")</f>
        <v/>
      </c>
      <c r="F30" s="40"/>
      <c r="G30" s="39" t="str">
        <f>IFERROR(INDEX('TD-Base de données'!$A$2:$I$18892,MATCH("OUI"&amp;"_"&amp;ROW(G28),'TD-Base de données'!$H$2:$H$18892,0),21),"")</f>
        <v/>
      </c>
      <c r="H30" s="38"/>
      <c r="I30" s="38"/>
      <c r="J30" s="38">
        <f t="shared" si="0"/>
        <v>0</v>
      </c>
      <c r="K30" s="35"/>
      <c r="L30" s="45"/>
      <c r="M30" s="52"/>
      <c r="N30" s="53"/>
      <c r="O30" s="54"/>
      <c r="P30" s="55"/>
      <c r="Q30" s="42"/>
      <c r="R30" s="9"/>
    </row>
    <row r="31" spans="1:19" ht="25.2" customHeight="1" x14ac:dyDescent="0.3">
      <c r="A31" s="34" t="str">
        <f>IFERROR(INDEX('TD-Base de données'!$A$2:$F$18892,MATCH("OUI"&amp;"_"&amp;ROW(A29),'TD-Base de données'!$H$2:$H$18892,0),3),"")</f>
        <v/>
      </c>
      <c r="B31" s="32" t="str">
        <f>IFERROR(INDEX('TD-Base de données'!$A$2:$F$18892,MATCH("OUI"&amp;"_"&amp;ROW(B29),'TD-Base de données'!$H$2:$H$18892,0),4),"")</f>
        <v/>
      </c>
      <c r="C31" s="32" t="str">
        <f>IFERROR(INDEX('TD-Base de données'!$A$2:$F$18892,MATCH("OUI"&amp;"_"&amp;ROW(C29),'TD-Base de données'!$H$2:$H$18892,0),5),"")</f>
        <v/>
      </c>
      <c r="D31" s="32" t="str">
        <f>IFERROR(INDEX('TD-Base de données'!$A$2:$F$18892,MATCH("OUI"&amp;"_"&amp;ROW(D29),'TD-Base de données'!$H$2:$H$18892,0),6),"")</f>
        <v/>
      </c>
      <c r="E31" s="33" t="str">
        <f>IFERROR(INDEX('TD-Base de données'!$A$2:$F$18892,MATCH("OUI"&amp;"_"&amp;ROW(E29),'TD-Base de données'!$H$2:$H$18892,0),7),"")</f>
        <v/>
      </c>
      <c r="F31" s="40"/>
      <c r="G31" s="39" t="str">
        <f>IFERROR(INDEX('TD-Base de données'!$A$2:$I$18892,MATCH("OUI"&amp;"_"&amp;ROW(G29),'TD-Base de données'!$H$2:$H$18892,0),21),"")</f>
        <v/>
      </c>
      <c r="H31" s="38"/>
      <c r="I31" s="38"/>
      <c r="J31" s="38">
        <f t="shared" si="0"/>
        <v>0</v>
      </c>
      <c r="K31" s="35"/>
      <c r="L31" s="45"/>
      <c r="M31" s="52"/>
      <c r="N31" s="53"/>
      <c r="O31" s="54"/>
      <c r="P31" s="55"/>
      <c r="Q31" s="42"/>
      <c r="R31" s="9"/>
    </row>
    <row r="32" spans="1:19" ht="25.2" customHeight="1" x14ac:dyDescent="0.3">
      <c r="A32" s="34" t="str">
        <f>IFERROR(INDEX('TD-Base de données'!$A$2:$F$18892,MATCH("OUI"&amp;"_"&amp;ROW(A30),'TD-Base de données'!$H$2:$H$18892,0),3),"")</f>
        <v/>
      </c>
      <c r="B32" s="32" t="str">
        <f>IFERROR(INDEX('TD-Base de données'!$A$2:$F$18892,MATCH("OUI"&amp;"_"&amp;ROW(B30),'TD-Base de données'!$H$2:$H$18892,0),4),"")</f>
        <v/>
      </c>
      <c r="C32" s="32" t="str">
        <f>IFERROR(INDEX('TD-Base de données'!$A$2:$F$18892,MATCH("OUI"&amp;"_"&amp;ROW(C30),'TD-Base de données'!$H$2:$H$18892,0),5),"")</f>
        <v/>
      </c>
      <c r="D32" s="32" t="str">
        <f>IFERROR(INDEX('TD-Base de données'!$A$2:$F$18892,MATCH("OUI"&amp;"_"&amp;ROW(D30),'TD-Base de données'!$H$2:$H$18892,0),6),"")</f>
        <v/>
      </c>
      <c r="E32" s="33" t="str">
        <f>IFERROR(INDEX('TD-Base de données'!$A$2:$F$18892,MATCH("OUI"&amp;"_"&amp;ROW(E30),'TD-Base de données'!$H$2:$H$18892,0),7),"")</f>
        <v/>
      </c>
      <c r="F32" s="40"/>
      <c r="G32" s="39" t="str">
        <f>IFERROR(INDEX('TD-Base de données'!$A$2:$I$18892,MATCH("OUI"&amp;"_"&amp;ROW(G30),'TD-Base de données'!$H$2:$H$18892,0),21),"")</f>
        <v/>
      </c>
      <c r="H32" s="38"/>
      <c r="I32" s="38"/>
      <c r="J32" s="38">
        <f t="shared" si="0"/>
        <v>0</v>
      </c>
      <c r="K32" s="35"/>
      <c r="L32" s="45"/>
      <c r="M32" s="52"/>
      <c r="N32" s="53"/>
      <c r="O32" s="54"/>
      <c r="P32" s="55"/>
      <c r="Q32" s="42"/>
      <c r="R32" s="9"/>
    </row>
    <row r="33" spans="1:18" ht="25.2" customHeight="1" x14ac:dyDescent="0.3">
      <c r="A33" s="34" t="str">
        <f>IFERROR(INDEX('TD-Base de données'!$A$2:$F$18892,MATCH("OUI"&amp;"_"&amp;ROW(A31),'TD-Base de données'!$H$2:$H$18892,0),3),"")</f>
        <v/>
      </c>
      <c r="B33" s="32" t="str">
        <f>IFERROR(INDEX('TD-Base de données'!$A$2:$F$18892,MATCH("OUI"&amp;"_"&amp;ROW(B31),'TD-Base de données'!$H$2:$H$18892,0),4),"")</f>
        <v/>
      </c>
      <c r="C33" s="32" t="str">
        <f>IFERROR(INDEX('TD-Base de données'!$A$2:$F$18892,MATCH("OUI"&amp;"_"&amp;ROW(C31),'TD-Base de données'!$H$2:$H$18892,0),5),"")</f>
        <v/>
      </c>
      <c r="D33" s="32" t="str">
        <f>IFERROR(INDEX('TD-Base de données'!$A$2:$F$18892,MATCH("OUI"&amp;"_"&amp;ROW(D31),'TD-Base de données'!$H$2:$H$18892,0),6),"")</f>
        <v/>
      </c>
      <c r="E33" s="33" t="str">
        <f>IFERROR(INDEX('TD-Base de données'!$A$2:$F$18892,MATCH("OUI"&amp;"_"&amp;ROW(E31),'TD-Base de données'!$H$2:$H$18892,0),7),"")</f>
        <v/>
      </c>
      <c r="F33" s="59">
        <v>44482</v>
      </c>
      <c r="G33" s="39" t="str">
        <f>IFERROR(INDEX('TD-Base de données'!$A$2:$I$18892,MATCH("OUI"&amp;"_"&amp;ROW(G31),'TD-Base de données'!$H$2:$H$18892,0),21),"")</f>
        <v/>
      </c>
      <c r="H33" s="38"/>
      <c r="I33" s="38"/>
      <c r="J33" s="38">
        <f t="shared" si="0"/>
        <v>0</v>
      </c>
      <c r="K33" s="35"/>
      <c r="L33" s="45"/>
      <c r="M33" s="52"/>
      <c r="N33" s="53"/>
      <c r="O33" s="54"/>
      <c r="P33" s="55"/>
      <c r="Q33" s="42"/>
      <c r="R33" s="9"/>
    </row>
    <row r="34" spans="1:18" ht="25.2" customHeight="1" x14ac:dyDescent="0.3">
      <c r="A34" s="34" t="str">
        <f>IFERROR(INDEX('TD-Base de données'!$A$2:$F$18892,MATCH("OUI"&amp;"_"&amp;ROW(A32),'TD-Base de données'!$H$2:$H$18892,0),3),"")</f>
        <v/>
      </c>
      <c r="B34" s="32" t="str">
        <f>IFERROR(INDEX('TD-Base de données'!$A$2:$F$18892,MATCH("OUI"&amp;"_"&amp;ROW(B32),'TD-Base de données'!$H$2:$H$18892,0),4),"")</f>
        <v/>
      </c>
      <c r="C34" s="32" t="str">
        <f>IFERROR(INDEX('TD-Base de données'!$A$2:$F$18892,MATCH("OUI"&amp;"_"&amp;ROW(C32),'TD-Base de données'!$H$2:$H$18892,0),5),"")</f>
        <v/>
      </c>
      <c r="D34" s="32" t="str">
        <f>IFERROR(INDEX('TD-Base de données'!$A$2:$F$18892,MATCH("OUI"&amp;"_"&amp;ROW(D32),'TD-Base de données'!$H$2:$H$18892,0),6),"")</f>
        <v/>
      </c>
      <c r="E34" s="33" t="str">
        <f>IFERROR(INDEX('TD-Base de données'!$A$2:$F$18892,MATCH("OUI"&amp;"_"&amp;ROW(E32),'TD-Base de données'!$H$2:$H$18892,0),7),"")</f>
        <v/>
      </c>
      <c r="F34" s="59">
        <v>44482</v>
      </c>
      <c r="G34" s="39" t="str">
        <f>IFERROR(INDEX('TD-Base de données'!$A$2:$I$18892,MATCH("OUI"&amp;"_"&amp;ROW(G32),'TD-Base de données'!$H$2:$H$18892,0),21),"")</f>
        <v/>
      </c>
      <c r="H34" s="38"/>
      <c r="I34" s="38"/>
      <c r="J34" s="38">
        <f t="shared" si="0"/>
        <v>0</v>
      </c>
      <c r="K34" s="35"/>
      <c r="L34" s="45"/>
      <c r="M34" s="52"/>
      <c r="N34" s="53"/>
      <c r="O34" s="54"/>
      <c r="P34" s="55"/>
      <c r="Q34" s="42"/>
      <c r="R34" s="9"/>
    </row>
    <row r="35" spans="1:18" ht="25.2" customHeight="1" x14ac:dyDescent="0.3">
      <c r="A35" s="34" t="str">
        <f>IFERROR(INDEX('TD-Base de données'!$A$2:$F$18892,MATCH("OUI"&amp;"_"&amp;ROW(A33),'TD-Base de données'!$H$2:$H$18892,0),3),"")</f>
        <v/>
      </c>
      <c r="B35" s="32" t="str">
        <f>IFERROR(INDEX('TD-Base de données'!$A$2:$F$18892,MATCH("OUI"&amp;"_"&amp;ROW(B33),'TD-Base de données'!$H$2:$H$18892,0),4),"")</f>
        <v/>
      </c>
      <c r="C35" s="32" t="str">
        <f>IFERROR(INDEX('TD-Base de données'!$A$2:$F$18892,MATCH("OUI"&amp;"_"&amp;ROW(C33),'TD-Base de données'!$H$2:$H$18892,0),5),"")</f>
        <v/>
      </c>
      <c r="D35" s="32" t="str">
        <f>IFERROR(INDEX('TD-Base de données'!$A$2:$F$18892,MATCH("OUI"&amp;"_"&amp;ROW(D33),'TD-Base de données'!$H$2:$H$18892,0),6),"")</f>
        <v/>
      </c>
      <c r="E35" s="33" t="str">
        <f>IFERROR(INDEX('TD-Base de données'!$A$2:$F$18892,MATCH("OUI"&amp;"_"&amp;ROW(E33),'TD-Base de données'!$H$2:$H$18892,0),7),"")</f>
        <v/>
      </c>
      <c r="F35" s="59"/>
      <c r="G35" s="39" t="str">
        <f>IFERROR(INDEX('TD-Base de données'!$A$2:$I$18892,MATCH("OUI"&amp;"_"&amp;ROW(G33),'TD-Base de données'!$H$2:$H$18892,0),21),"")</f>
        <v/>
      </c>
      <c r="H35" s="38"/>
      <c r="I35" s="38"/>
      <c r="J35" s="38">
        <f t="shared" si="0"/>
        <v>0</v>
      </c>
      <c r="K35" s="35"/>
      <c r="L35" s="45"/>
      <c r="M35" s="52"/>
      <c r="N35" s="53"/>
      <c r="O35" s="54"/>
      <c r="P35" s="55"/>
      <c r="Q35" s="42"/>
      <c r="R35" s="9"/>
    </row>
    <row r="36" spans="1:18" ht="25.2" customHeight="1" x14ac:dyDescent="0.3">
      <c r="A36" s="34" t="str">
        <f>IFERROR(INDEX('TD-Base de données'!$A$2:$F$18892,MATCH("OUI"&amp;"_"&amp;ROW(A34),'TD-Base de données'!$H$2:$H$18892,0),3),"")</f>
        <v/>
      </c>
      <c r="B36" s="32" t="str">
        <f>IFERROR(INDEX('TD-Base de données'!$A$2:$F$18892,MATCH("OUI"&amp;"_"&amp;ROW(B34),'TD-Base de données'!$H$2:$H$18892,0),4),"")</f>
        <v/>
      </c>
      <c r="C36" s="32" t="str">
        <f>IFERROR(INDEX('TD-Base de données'!$A$2:$F$18892,MATCH("OUI"&amp;"_"&amp;ROW(C34),'TD-Base de données'!$H$2:$H$18892,0),5),"")</f>
        <v/>
      </c>
      <c r="D36" s="32" t="str">
        <f>IFERROR(INDEX('TD-Base de données'!$A$2:$F$18892,MATCH("OUI"&amp;"_"&amp;ROW(D34),'TD-Base de données'!$H$2:$H$18892,0),6),"")</f>
        <v/>
      </c>
      <c r="E36" s="33" t="str">
        <f>IFERROR(INDEX('TD-Base de données'!$A$2:$F$18892,MATCH("OUI"&amp;"_"&amp;ROW(E34),'TD-Base de données'!$H$2:$H$18892,0),7),"")</f>
        <v/>
      </c>
      <c r="F36" s="40"/>
      <c r="G36" s="39" t="str">
        <f>IFERROR(INDEX('TD-Base de données'!$A$2:$I$18892,MATCH("OUI"&amp;"_"&amp;ROW(G34),'TD-Base de données'!$H$2:$H$18892,0),21),"")</f>
        <v/>
      </c>
      <c r="H36" s="38"/>
      <c r="I36" s="38"/>
      <c r="J36" s="38">
        <f t="shared" ref="J36:J67" si="1">SUM(H36:I36)</f>
        <v>0</v>
      </c>
      <c r="K36" s="35"/>
      <c r="L36" s="45"/>
      <c r="M36" s="52"/>
      <c r="N36" s="53"/>
      <c r="O36" s="54"/>
      <c r="P36" s="55"/>
      <c r="Q36" s="42"/>
      <c r="R36" s="9"/>
    </row>
    <row r="37" spans="1:18" ht="25.2" customHeight="1" x14ac:dyDescent="0.3">
      <c r="A37" s="34" t="str">
        <f>IFERROR(INDEX('TD-Base de données'!$A$2:$F$18892,MATCH("OUI"&amp;"_"&amp;ROW(A35),'TD-Base de données'!$H$2:$H$18892,0),3),"")</f>
        <v/>
      </c>
      <c r="B37" s="32" t="str">
        <f>IFERROR(INDEX('TD-Base de données'!$A$2:$F$18892,MATCH("OUI"&amp;"_"&amp;ROW(B35),'TD-Base de données'!$H$2:$H$18892,0),4),"")</f>
        <v/>
      </c>
      <c r="C37" s="32" t="str">
        <f>IFERROR(INDEX('TD-Base de données'!$A$2:$F$18892,MATCH("OUI"&amp;"_"&amp;ROW(C35),'TD-Base de données'!$H$2:$H$18892,0),5),"")</f>
        <v/>
      </c>
      <c r="D37" s="32" t="str">
        <f>IFERROR(INDEX('TD-Base de données'!$A$2:$F$18892,MATCH("OUI"&amp;"_"&amp;ROW(D35),'TD-Base de données'!$H$2:$H$18892,0),6),"")</f>
        <v/>
      </c>
      <c r="E37" s="33" t="str">
        <f>IFERROR(INDEX('TD-Base de données'!$A$2:$F$18892,MATCH("OUI"&amp;"_"&amp;ROW(E35),'TD-Base de données'!$H$2:$H$18892,0),7),"")</f>
        <v/>
      </c>
      <c r="F37" s="40"/>
      <c r="G37" s="39" t="str">
        <f>IFERROR(INDEX('TD-Base de données'!$A$2:$I$18892,MATCH("OUI"&amp;"_"&amp;ROW(G35),'TD-Base de données'!$H$2:$H$18892,0),21),"")</f>
        <v/>
      </c>
      <c r="H37" s="38"/>
      <c r="I37" s="38"/>
      <c r="J37" s="38">
        <f t="shared" si="1"/>
        <v>0</v>
      </c>
      <c r="K37" s="35"/>
      <c r="L37" s="45"/>
      <c r="M37" s="52"/>
      <c r="N37" s="53"/>
      <c r="O37" s="54"/>
      <c r="P37" s="55"/>
      <c r="Q37" s="42"/>
      <c r="R37" s="9"/>
    </row>
    <row r="38" spans="1:18" ht="25.2" customHeight="1" x14ac:dyDescent="0.3">
      <c r="A38" s="34" t="str">
        <f>IFERROR(INDEX('TD-Base de données'!$A$2:$F$18892,MATCH("OUI"&amp;"_"&amp;ROW(A36),'TD-Base de données'!$H$2:$H$18892,0),3),"")</f>
        <v/>
      </c>
      <c r="B38" s="32" t="str">
        <f>IFERROR(INDEX('TD-Base de données'!$A$2:$F$18892,MATCH("OUI"&amp;"_"&amp;ROW(B36),'TD-Base de données'!$H$2:$H$18892,0),4),"")</f>
        <v/>
      </c>
      <c r="C38" s="32" t="str">
        <f>IFERROR(INDEX('TD-Base de données'!$A$2:$F$18892,MATCH("OUI"&amp;"_"&amp;ROW(C36),'TD-Base de données'!$H$2:$H$18892,0),5),"")</f>
        <v/>
      </c>
      <c r="D38" s="32" t="str">
        <f>IFERROR(INDEX('TD-Base de données'!$A$2:$F$18892,MATCH("OUI"&amp;"_"&amp;ROW(D36),'TD-Base de données'!$H$2:$H$18892,0),6),"")</f>
        <v/>
      </c>
      <c r="E38" s="33" t="str">
        <f>IFERROR(INDEX('TD-Base de données'!$A$2:$F$18892,MATCH("OUI"&amp;"_"&amp;ROW(E36),'TD-Base de données'!$H$2:$H$18892,0),7),"")</f>
        <v/>
      </c>
      <c r="F38" s="40"/>
      <c r="G38" s="39" t="str">
        <f>IFERROR(INDEX('TD-Base de données'!$A$2:$I$18892,MATCH("OUI"&amp;"_"&amp;ROW(G36),'TD-Base de données'!$H$2:$H$18892,0),21),"")</f>
        <v/>
      </c>
      <c r="H38" s="38"/>
      <c r="I38" s="38"/>
      <c r="J38" s="38">
        <f t="shared" si="1"/>
        <v>0</v>
      </c>
      <c r="K38" s="35"/>
      <c r="L38" s="45"/>
      <c r="M38" s="52"/>
      <c r="N38" s="53"/>
      <c r="O38" s="54"/>
      <c r="P38" s="55"/>
      <c r="Q38" s="42"/>
      <c r="R38" s="9"/>
    </row>
    <row r="39" spans="1:18" ht="25.2" customHeight="1" x14ac:dyDescent="0.3">
      <c r="A39" s="34" t="str">
        <f>IFERROR(INDEX('TD-Base de données'!$A$2:$F$18892,MATCH("OUI"&amp;"_"&amp;ROW(A37),'TD-Base de données'!$H$2:$H$18892,0),3),"")</f>
        <v/>
      </c>
      <c r="B39" s="32" t="str">
        <f>IFERROR(INDEX('TD-Base de données'!$A$2:$F$18892,MATCH("OUI"&amp;"_"&amp;ROW(B37),'TD-Base de données'!$H$2:$H$18892,0),4),"")</f>
        <v/>
      </c>
      <c r="C39" s="32" t="str">
        <f>IFERROR(INDEX('TD-Base de données'!$A$2:$F$18892,MATCH("OUI"&amp;"_"&amp;ROW(C37),'TD-Base de données'!$H$2:$H$18892,0),5),"")</f>
        <v/>
      </c>
      <c r="D39" s="32" t="str">
        <f>IFERROR(INDEX('TD-Base de données'!$A$2:$F$18892,MATCH("OUI"&amp;"_"&amp;ROW(D37),'TD-Base de données'!$H$2:$H$18892,0),6),"")</f>
        <v/>
      </c>
      <c r="E39" s="33" t="str">
        <f>IFERROR(INDEX('TD-Base de données'!$A$2:$F$18892,MATCH("OUI"&amp;"_"&amp;ROW(E37),'TD-Base de données'!$H$2:$H$18892,0),7),"")</f>
        <v/>
      </c>
      <c r="F39" s="59"/>
      <c r="G39" s="39" t="str">
        <f>IFERROR(INDEX('TD-Base de données'!$A$2:$I$18892,MATCH("OUI"&amp;"_"&amp;ROW(G37),'TD-Base de données'!$H$2:$H$18892,0),21),"")</f>
        <v/>
      </c>
      <c r="H39" s="38"/>
      <c r="I39" s="38"/>
      <c r="J39" s="38">
        <f t="shared" si="1"/>
        <v>0</v>
      </c>
      <c r="K39" s="35"/>
      <c r="L39" s="45"/>
      <c r="M39" s="52"/>
      <c r="N39" s="53"/>
      <c r="O39" s="54"/>
      <c r="P39" s="55"/>
      <c r="Q39" s="42"/>
      <c r="R39" s="9"/>
    </row>
    <row r="40" spans="1:18" ht="25.2" customHeight="1" x14ac:dyDescent="0.3">
      <c r="A40" s="34" t="str">
        <f>IFERROR(INDEX('TD-Base de données'!$A$2:$F$18892,MATCH("OUI"&amp;"_"&amp;ROW(A38),'TD-Base de données'!$H$2:$H$18892,0),3),"")</f>
        <v/>
      </c>
      <c r="B40" s="32" t="str">
        <f>IFERROR(INDEX('TD-Base de données'!$A$2:$F$18892,MATCH("OUI"&amp;"_"&amp;ROW(B38),'TD-Base de données'!$H$2:$H$18892,0),4),"")</f>
        <v/>
      </c>
      <c r="C40" s="32" t="str">
        <f>IFERROR(INDEX('TD-Base de données'!$A$2:$F$18892,MATCH("OUI"&amp;"_"&amp;ROW(C38),'TD-Base de données'!$H$2:$H$18892,0),5),"")</f>
        <v/>
      </c>
      <c r="D40" s="32" t="str">
        <f>IFERROR(INDEX('TD-Base de données'!$A$2:$F$18892,MATCH("OUI"&amp;"_"&amp;ROW(D38),'TD-Base de données'!$H$2:$H$18892,0),6),"")</f>
        <v/>
      </c>
      <c r="E40" s="33" t="str">
        <f>IFERROR(INDEX('TD-Base de données'!$A$2:$F$18892,MATCH("OUI"&amp;"_"&amp;ROW(E38),'TD-Base de données'!$H$2:$H$18892,0),7),"")</f>
        <v/>
      </c>
      <c r="F40" s="40"/>
      <c r="G40" s="39" t="str">
        <f>IFERROR(INDEX('TD-Base de données'!$A$2:$I$18892,MATCH("OUI"&amp;"_"&amp;ROW(G38),'TD-Base de données'!$H$2:$H$18892,0),21),"")</f>
        <v/>
      </c>
      <c r="H40" s="38"/>
      <c r="I40" s="38"/>
      <c r="J40" s="38">
        <f t="shared" si="1"/>
        <v>0</v>
      </c>
      <c r="K40" s="35"/>
      <c r="L40" s="45"/>
      <c r="M40" s="52"/>
      <c r="N40" s="53"/>
      <c r="O40" s="54"/>
      <c r="P40" s="55"/>
      <c r="Q40" s="42"/>
      <c r="R40" s="9"/>
    </row>
    <row r="41" spans="1:18" ht="25.2" customHeight="1" x14ac:dyDescent="0.3">
      <c r="A41" s="34" t="str">
        <f>IFERROR(INDEX('TD-Base de données'!$A$2:$F$18892,MATCH("OUI"&amp;"_"&amp;ROW(A39),'TD-Base de données'!$H$2:$H$18892,0),3),"")</f>
        <v/>
      </c>
      <c r="B41" s="32" t="str">
        <f>IFERROR(INDEX('TD-Base de données'!$A$2:$F$18892,MATCH("OUI"&amp;"_"&amp;ROW(B39),'TD-Base de données'!$H$2:$H$18892,0),4),"")</f>
        <v/>
      </c>
      <c r="C41" s="32" t="str">
        <f>IFERROR(INDEX('TD-Base de données'!$A$2:$F$18892,MATCH("OUI"&amp;"_"&amp;ROW(C39),'TD-Base de données'!$H$2:$H$18892,0),5),"")</f>
        <v/>
      </c>
      <c r="D41" s="32" t="str">
        <f>IFERROR(INDEX('TD-Base de données'!$A$2:$F$18892,MATCH("OUI"&amp;"_"&amp;ROW(D39),'TD-Base de données'!$H$2:$H$18892,0),6),"")</f>
        <v/>
      </c>
      <c r="E41" s="33" t="str">
        <f>IFERROR(INDEX('TD-Base de données'!$A$2:$F$18892,MATCH("OUI"&amp;"_"&amp;ROW(E39),'TD-Base de données'!$H$2:$H$18892,0),7),"")</f>
        <v/>
      </c>
      <c r="F41" s="40"/>
      <c r="G41" s="39" t="str">
        <f>IFERROR(INDEX('TD-Base de données'!$A$2:$I$18892,MATCH("OUI"&amp;"_"&amp;ROW(G39),'TD-Base de données'!$H$2:$H$18892,0),21),"")</f>
        <v/>
      </c>
      <c r="H41" s="38"/>
      <c r="I41" s="38"/>
      <c r="J41" s="38">
        <f t="shared" si="1"/>
        <v>0</v>
      </c>
      <c r="K41" s="35"/>
      <c r="L41" s="45"/>
      <c r="M41" s="52"/>
      <c r="N41" s="53"/>
      <c r="O41" s="54"/>
      <c r="P41" s="55"/>
      <c r="Q41" s="42"/>
      <c r="R41" s="9"/>
    </row>
    <row r="42" spans="1:18" ht="25.2" customHeight="1" x14ac:dyDescent="0.3">
      <c r="A42" s="34" t="str">
        <f>IFERROR(INDEX('TD-Base de données'!$A$2:$F$18892,MATCH("OUI"&amp;"_"&amp;ROW(A40),'TD-Base de données'!$H$2:$H$18892,0),3),"")</f>
        <v/>
      </c>
      <c r="B42" s="32" t="str">
        <f>IFERROR(INDEX('TD-Base de données'!$A$2:$F$18892,MATCH("OUI"&amp;"_"&amp;ROW(B40),'TD-Base de données'!$H$2:$H$18892,0),4),"")</f>
        <v/>
      </c>
      <c r="C42" s="32" t="str">
        <f>IFERROR(INDEX('TD-Base de données'!$A$2:$F$18892,MATCH("OUI"&amp;"_"&amp;ROW(C40),'TD-Base de données'!$H$2:$H$18892,0),5),"")</f>
        <v/>
      </c>
      <c r="D42" s="32" t="str">
        <f>IFERROR(INDEX('TD-Base de données'!$A$2:$F$18892,MATCH("OUI"&amp;"_"&amp;ROW(D40),'TD-Base de données'!$H$2:$H$18892,0),6),"")</f>
        <v/>
      </c>
      <c r="E42" s="33" t="str">
        <f>IFERROR(INDEX('TD-Base de données'!$A$2:$F$18892,MATCH("OUI"&amp;"_"&amp;ROW(E40),'TD-Base de données'!$H$2:$H$18892,0),7),"")</f>
        <v/>
      </c>
      <c r="F42" s="40"/>
      <c r="G42" s="39" t="str">
        <f>IFERROR(INDEX('TD-Base de données'!$A$2:$I$18892,MATCH("OUI"&amp;"_"&amp;ROW(G40),'TD-Base de données'!$H$2:$H$18892,0),21),"")</f>
        <v/>
      </c>
      <c r="H42" s="38"/>
      <c r="I42" s="38"/>
      <c r="J42" s="38">
        <f t="shared" si="1"/>
        <v>0</v>
      </c>
      <c r="K42" s="35"/>
      <c r="L42" s="45"/>
      <c r="M42" s="52"/>
      <c r="N42" s="53"/>
      <c r="O42" s="54"/>
      <c r="P42" s="55"/>
      <c r="Q42" s="42"/>
      <c r="R42" s="9"/>
    </row>
    <row r="43" spans="1:18" ht="25.2" customHeight="1" x14ac:dyDescent="0.3">
      <c r="A43" s="34" t="str">
        <f>IFERROR(INDEX('TD-Base de données'!$A$2:$F$18892,MATCH("OUI"&amp;"_"&amp;ROW(A41),'TD-Base de données'!$H$2:$H$18892,0),3),"")</f>
        <v/>
      </c>
      <c r="B43" s="32" t="str">
        <f>IFERROR(INDEX('TD-Base de données'!$A$2:$F$18892,MATCH("OUI"&amp;"_"&amp;ROW(B41),'TD-Base de données'!$H$2:$H$18892,0),4),"")</f>
        <v/>
      </c>
      <c r="C43" s="32" t="str">
        <f>IFERROR(INDEX('TD-Base de données'!$A$2:$F$18892,MATCH("OUI"&amp;"_"&amp;ROW(C41),'TD-Base de données'!$H$2:$H$18892,0),5),"")</f>
        <v/>
      </c>
      <c r="D43" s="32" t="str">
        <f>IFERROR(INDEX('TD-Base de données'!$A$2:$F$18892,MATCH("OUI"&amp;"_"&amp;ROW(D41),'TD-Base de données'!$H$2:$H$18892,0),6),"")</f>
        <v/>
      </c>
      <c r="E43" s="33" t="str">
        <f>IFERROR(INDEX('TD-Base de données'!$A$2:$F$18892,MATCH("OUI"&amp;"_"&amp;ROW(E41),'TD-Base de données'!$H$2:$H$18892,0),7),"")</f>
        <v/>
      </c>
      <c r="F43" s="40"/>
      <c r="G43" s="39" t="str">
        <f>IFERROR(INDEX('TD-Base de données'!$A$2:$I$18892,MATCH("OUI"&amp;"_"&amp;ROW(G41),'TD-Base de données'!$H$2:$H$18892,0),21),"")</f>
        <v/>
      </c>
      <c r="H43" s="38"/>
      <c r="I43" s="38"/>
      <c r="J43" s="38">
        <f t="shared" si="1"/>
        <v>0</v>
      </c>
      <c r="K43" s="35"/>
      <c r="L43" s="45"/>
      <c r="M43" s="52"/>
      <c r="N43" s="53"/>
      <c r="O43" s="54"/>
      <c r="P43" s="55"/>
      <c r="Q43" s="42"/>
      <c r="R43" s="9"/>
    </row>
    <row r="44" spans="1:18" ht="25.2" customHeight="1" x14ac:dyDescent="0.3">
      <c r="A44" s="34" t="str">
        <f>IFERROR(INDEX('TD-Base de données'!$A$2:$F$18892,MATCH("OUI"&amp;"_"&amp;ROW(A42),'TD-Base de données'!$H$2:$H$18892,0),3),"")</f>
        <v/>
      </c>
      <c r="B44" s="32" t="str">
        <f>IFERROR(INDEX('TD-Base de données'!$A$2:$F$18892,MATCH("OUI"&amp;"_"&amp;ROW(B42),'TD-Base de données'!$H$2:$H$18892,0),4),"")</f>
        <v/>
      </c>
      <c r="C44" s="32" t="str">
        <f>IFERROR(INDEX('TD-Base de données'!$A$2:$F$18892,MATCH("OUI"&amp;"_"&amp;ROW(C42),'TD-Base de données'!$H$2:$H$18892,0),5),"")</f>
        <v/>
      </c>
      <c r="D44" s="32" t="str">
        <f>IFERROR(INDEX('TD-Base de données'!$A$2:$F$18892,MATCH("OUI"&amp;"_"&amp;ROW(D42),'TD-Base de données'!$H$2:$H$18892,0),6),"")</f>
        <v/>
      </c>
      <c r="E44" s="33" t="str">
        <f>IFERROR(INDEX('TD-Base de données'!$A$2:$F$18892,MATCH("OUI"&amp;"_"&amp;ROW(E42),'TD-Base de données'!$H$2:$H$18892,0),7),"")</f>
        <v/>
      </c>
      <c r="F44" s="59"/>
      <c r="G44" s="39" t="str">
        <f>IFERROR(INDEX('TD-Base de données'!$A$2:$I$18892,MATCH("OUI"&amp;"_"&amp;ROW(G42),'TD-Base de données'!$H$2:$H$18892,0),21),"")</f>
        <v/>
      </c>
      <c r="H44" s="38"/>
      <c r="I44" s="38"/>
      <c r="J44" s="38">
        <f t="shared" si="1"/>
        <v>0</v>
      </c>
      <c r="K44" s="35"/>
      <c r="L44" s="45"/>
      <c r="M44" s="52"/>
      <c r="N44" s="53"/>
      <c r="O44" s="54"/>
      <c r="P44" s="55"/>
      <c r="Q44" s="42"/>
      <c r="R44" s="9"/>
    </row>
    <row r="45" spans="1:18" ht="25.2" customHeight="1" x14ac:dyDescent="0.3">
      <c r="A45" s="34" t="str">
        <f>IFERROR(INDEX('TD-Base de données'!$A$2:$F$18892,MATCH("OUI"&amp;"_"&amp;ROW(A43),'TD-Base de données'!$H$2:$H$18892,0),3),"")</f>
        <v/>
      </c>
      <c r="B45" s="32" t="str">
        <f>IFERROR(INDEX('TD-Base de données'!$A$2:$F$18892,MATCH("OUI"&amp;"_"&amp;ROW(B43),'TD-Base de données'!$H$2:$H$18892,0),4),"")</f>
        <v/>
      </c>
      <c r="C45" s="32" t="str">
        <f>IFERROR(INDEX('TD-Base de données'!$A$2:$F$18892,MATCH("OUI"&amp;"_"&amp;ROW(C43),'TD-Base de données'!$H$2:$H$18892,0),5),"")</f>
        <v/>
      </c>
      <c r="D45" s="32" t="str">
        <f>IFERROR(INDEX('TD-Base de données'!$A$2:$F$18892,MATCH("OUI"&amp;"_"&amp;ROW(D43),'TD-Base de données'!$H$2:$H$18892,0),6),"")</f>
        <v/>
      </c>
      <c r="E45" s="33" t="str">
        <f>IFERROR(INDEX('TD-Base de données'!$A$2:$F$18892,MATCH("OUI"&amp;"_"&amp;ROW(E43),'TD-Base de données'!$H$2:$H$18892,0),7),"")</f>
        <v/>
      </c>
      <c r="F45" s="40"/>
      <c r="G45" s="39" t="str">
        <f>IFERROR(INDEX('TD-Base de données'!$A$2:$I$18892,MATCH("OUI"&amp;"_"&amp;ROW(G43),'TD-Base de données'!$H$2:$H$18892,0),21),"")</f>
        <v/>
      </c>
      <c r="H45" s="38"/>
      <c r="I45" s="38"/>
      <c r="J45" s="38">
        <f t="shared" si="1"/>
        <v>0</v>
      </c>
      <c r="K45" s="35"/>
      <c r="L45" s="45"/>
      <c r="M45" s="52"/>
      <c r="N45" s="53"/>
      <c r="O45" s="54"/>
      <c r="P45" s="55"/>
      <c r="Q45" s="42"/>
      <c r="R45" s="9"/>
    </row>
    <row r="46" spans="1:18" ht="25.2" customHeight="1" x14ac:dyDescent="0.3">
      <c r="A46" s="34" t="str">
        <f>IFERROR(INDEX('TD-Base de données'!$A$2:$F$18892,MATCH("OUI"&amp;"_"&amp;ROW(A44),'TD-Base de données'!$H$2:$H$18892,0),3),"")</f>
        <v/>
      </c>
      <c r="B46" s="32" t="str">
        <f>IFERROR(INDEX('TD-Base de données'!$A$2:$F$18892,MATCH("OUI"&amp;"_"&amp;ROW(B44),'TD-Base de données'!$H$2:$H$18892,0),4),"")</f>
        <v/>
      </c>
      <c r="C46" s="32" t="str">
        <f>IFERROR(INDEX('TD-Base de données'!$A$2:$F$18892,MATCH("OUI"&amp;"_"&amp;ROW(C44),'TD-Base de données'!$H$2:$H$18892,0),5),"")</f>
        <v/>
      </c>
      <c r="D46" s="32" t="str">
        <f>IFERROR(INDEX('TD-Base de données'!$A$2:$F$18892,MATCH("OUI"&amp;"_"&amp;ROW(D44),'TD-Base de données'!$H$2:$H$18892,0),6),"")</f>
        <v/>
      </c>
      <c r="E46" s="33" t="str">
        <f>IFERROR(INDEX('TD-Base de données'!$A$2:$F$18892,MATCH("OUI"&amp;"_"&amp;ROW(E44),'TD-Base de données'!$H$2:$H$18892,0),7),"")</f>
        <v/>
      </c>
      <c r="F46" s="40"/>
      <c r="G46" s="39" t="str">
        <f>IFERROR(INDEX('TD-Base de données'!$A$2:$I$18892,MATCH("OUI"&amp;"_"&amp;ROW(G44),'TD-Base de données'!$H$2:$H$18892,0),21),"")</f>
        <v/>
      </c>
      <c r="H46" s="38"/>
      <c r="I46" s="38"/>
      <c r="J46" s="38">
        <f t="shared" si="1"/>
        <v>0</v>
      </c>
      <c r="K46" s="35"/>
      <c r="L46" s="45"/>
      <c r="M46" s="52"/>
      <c r="N46" s="53"/>
      <c r="O46" s="54"/>
      <c r="P46" s="55"/>
      <c r="Q46" s="42"/>
      <c r="R46" s="9"/>
    </row>
    <row r="47" spans="1:18" ht="25.2" customHeight="1" x14ac:dyDescent="0.3">
      <c r="A47" s="34" t="str">
        <f>IFERROR(INDEX('TD-Base de données'!$A$2:$F$18892,MATCH("OUI"&amp;"_"&amp;ROW(A45),'TD-Base de données'!$H$2:$H$18892,0),3),"")</f>
        <v/>
      </c>
      <c r="B47" s="32" t="str">
        <f>IFERROR(INDEX('TD-Base de données'!$A$2:$F$18892,MATCH("OUI"&amp;"_"&amp;ROW(B45),'TD-Base de données'!$H$2:$H$18892,0),4),"")</f>
        <v/>
      </c>
      <c r="C47" s="32" t="str">
        <f>IFERROR(INDEX('TD-Base de données'!$A$2:$F$18892,MATCH("OUI"&amp;"_"&amp;ROW(C45),'TD-Base de données'!$H$2:$H$18892,0),5),"")</f>
        <v/>
      </c>
      <c r="D47" s="32" t="str">
        <f>IFERROR(INDEX('TD-Base de données'!$A$2:$F$18892,MATCH("OUI"&amp;"_"&amp;ROW(D45),'TD-Base de données'!$H$2:$H$18892,0),6),"")</f>
        <v/>
      </c>
      <c r="E47" s="33" t="str">
        <f>IFERROR(INDEX('TD-Base de données'!$A$2:$F$18892,MATCH("OUI"&amp;"_"&amp;ROW(E45),'TD-Base de données'!$H$2:$H$18892,0),7),"")</f>
        <v/>
      </c>
      <c r="F47" s="40"/>
      <c r="G47" s="39" t="str">
        <f>IFERROR(INDEX('TD-Base de données'!$A$2:$I$18892,MATCH("OUI"&amp;"_"&amp;ROW(G45),'TD-Base de données'!$H$2:$H$18892,0),21),"")</f>
        <v/>
      </c>
      <c r="H47" s="38"/>
      <c r="I47" s="38"/>
      <c r="J47" s="38">
        <f t="shared" si="1"/>
        <v>0</v>
      </c>
      <c r="K47" s="35"/>
      <c r="L47" s="45"/>
      <c r="M47" s="52"/>
      <c r="N47" s="53"/>
      <c r="O47" s="54"/>
      <c r="P47" s="55"/>
      <c r="Q47" s="42"/>
      <c r="R47" s="9"/>
    </row>
    <row r="48" spans="1:18" ht="25.2" customHeight="1" x14ac:dyDescent="0.3">
      <c r="A48" s="34" t="str">
        <f>IFERROR(INDEX('TD-Base de données'!$A$2:$F$18892,MATCH("OUI"&amp;"_"&amp;ROW(A46),'TD-Base de données'!$H$2:$H$18892,0),3),"")</f>
        <v/>
      </c>
      <c r="B48" s="32" t="str">
        <f>IFERROR(INDEX('TD-Base de données'!$A$2:$F$18892,MATCH("OUI"&amp;"_"&amp;ROW(B46),'TD-Base de données'!$H$2:$H$18892,0),4),"")</f>
        <v/>
      </c>
      <c r="C48" s="32" t="str">
        <f>IFERROR(INDEX('TD-Base de données'!$A$2:$F$18892,MATCH("OUI"&amp;"_"&amp;ROW(C46),'TD-Base de données'!$H$2:$H$18892,0),5),"")</f>
        <v/>
      </c>
      <c r="D48" s="32" t="str">
        <f>IFERROR(INDEX('TD-Base de données'!$A$2:$F$18892,MATCH("OUI"&amp;"_"&amp;ROW(D46),'TD-Base de données'!$H$2:$H$18892,0),6),"")</f>
        <v/>
      </c>
      <c r="E48" s="33" t="str">
        <f>IFERROR(INDEX('TD-Base de données'!$A$2:$F$18892,MATCH("OUI"&amp;"_"&amp;ROW(E46),'TD-Base de données'!$H$2:$H$18892,0),7),"")</f>
        <v/>
      </c>
      <c r="F48" s="40"/>
      <c r="G48" s="39" t="str">
        <f>IFERROR(INDEX('TD-Base de données'!$A$2:$I$18892,MATCH("OUI"&amp;"_"&amp;ROW(G46),'TD-Base de données'!$H$2:$H$18892,0),21),"")</f>
        <v/>
      </c>
      <c r="H48" s="38"/>
      <c r="I48" s="38"/>
      <c r="J48" s="38">
        <f t="shared" si="1"/>
        <v>0</v>
      </c>
      <c r="K48" s="35"/>
      <c r="L48" s="45"/>
      <c r="M48" s="52"/>
      <c r="N48" s="53"/>
      <c r="O48" s="54"/>
      <c r="P48" s="55"/>
      <c r="Q48" s="42"/>
      <c r="R48" s="9"/>
    </row>
    <row r="49" spans="1:18" ht="25.2" customHeight="1" x14ac:dyDescent="0.3">
      <c r="A49" s="34" t="str">
        <f>IFERROR(INDEX('TD-Base de données'!$A$2:$F$18892,MATCH("OUI"&amp;"_"&amp;ROW(A47),'TD-Base de données'!$H$2:$H$18892,0),3),"")</f>
        <v/>
      </c>
      <c r="B49" s="32" t="str">
        <f>IFERROR(INDEX('TD-Base de données'!$A$2:$F$18892,MATCH("OUI"&amp;"_"&amp;ROW(B47),'TD-Base de données'!$H$2:$H$18892,0),4),"")</f>
        <v/>
      </c>
      <c r="C49" s="32" t="str">
        <f>IFERROR(INDEX('TD-Base de données'!$A$2:$F$18892,MATCH("OUI"&amp;"_"&amp;ROW(C47),'TD-Base de données'!$H$2:$H$18892,0),5),"")</f>
        <v/>
      </c>
      <c r="D49" s="32" t="str">
        <f>IFERROR(INDEX('TD-Base de données'!$A$2:$F$18892,MATCH("OUI"&amp;"_"&amp;ROW(D47),'TD-Base de données'!$H$2:$H$18892,0),6),"")</f>
        <v/>
      </c>
      <c r="E49" s="33" t="str">
        <f>IFERROR(INDEX('TD-Base de données'!$A$2:$F$18892,MATCH("OUI"&amp;"_"&amp;ROW(E47),'TD-Base de données'!$H$2:$H$18892,0),7),"")</f>
        <v/>
      </c>
      <c r="F49" s="59"/>
      <c r="G49" s="39" t="str">
        <f>IFERROR(INDEX('TD-Base de données'!$A$2:$I$18892,MATCH("OUI"&amp;"_"&amp;ROW(G47),'TD-Base de données'!$H$2:$H$18892,0),21),"")</f>
        <v/>
      </c>
      <c r="H49" s="38"/>
      <c r="I49" s="38"/>
      <c r="J49" s="38">
        <f t="shared" si="1"/>
        <v>0</v>
      </c>
      <c r="K49" s="35"/>
      <c r="L49" s="45"/>
      <c r="M49" s="52"/>
      <c r="N49" s="53"/>
      <c r="O49" s="54"/>
      <c r="P49" s="55"/>
      <c r="Q49" s="42"/>
      <c r="R49" s="9"/>
    </row>
    <row r="50" spans="1:18" ht="25.2" customHeight="1" x14ac:dyDescent="0.3">
      <c r="A50" s="34" t="str">
        <f>IFERROR(INDEX('TD-Base de données'!$A$2:$F$18892,MATCH("OUI"&amp;"_"&amp;ROW(A48),'TD-Base de données'!$H$2:$H$18892,0),3),"")</f>
        <v/>
      </c>
      <c r="B50" s="32" t="str">
        <f>IFERROR(INDEX('TD-Base de données'!$A$2:$F$18892,MATCH("OUI"&amp;"_"&amp;ROW(B48),'TD-Base de données'!$H$2:$H$18892,0),4),"")</f>
        <v/>
      </c>
      <c r="C50" s="32" t="str">
        <f>IFERROR(INDEX('TD-Base de données'!$A$2:$F$18892,MATCH("OUI"&amp;"_"&amp;ROW(C48),'TD-Base de données'!$H$2:$H$18892,0),5),"")</f>
        <v/>
      </c>
      <c r="D50" s="32" t="str">
        <f>IFERROR(INDEX('TD-Base de données'!$A$2:$F$18892,MATCH("OUI"&amp;"_"&amp;ROW(D48),'TD-Base de données'!$H$2:$H$18892,0),6),"")</f>
        <v/>
      </c>
      <c r="E50" s="33" t="str">
        <f>IFERROR(INDEX('TD-Base de données'!$A$2:$F$18892,MATCH("OUI"&amp;"_"&amp;ROW(E48),'TD-Base de données'!$H$2:$H$18892,0),7),"")</f>
        <v/>
      </c>
      <c r="F50" s="40"/>
      <c r="G50" s="39" t="str">
        <f>IFERROR(INDEX('TD-Base de données'!$A$2:$I$18892,MATCH("OUI"&amp;"_"&amp;ROW(G48),'TD-Base de données'!$H$2:$H$18892,0),21),"")</f>
        <v/>
      </c>
      <c r="H50" s="38"/>
      <c r="I50" s="38"/>
      <c r="J50" s="38">
        <f t="shared" si="1"/>
        <v>0</v>
      </c>
      <c r="K50" s="35"/>
      <c r="L50" s="45"/>
      <c r="M50" s="52"/>
      <c r="N50" s="53"/>
      <c r="O50" s="54"/>
      <c r="P50" s="55"/>
      <c r="Q50" s="42"/>
      <c r="R50" s="9"/>
    </row>
    <row r="51" spans="1:18" ht="25.2" customHeight="1" x14ac:dyDescent="0.3">
      <c r="A51" s="34" t="str">
        <f>IFERROR(INDEX('TD-Base de données'!$A$2:$F$18892,MATCH("OUI"&amp;"_"&amp;ROW(A49),'TD-Base de données'!$H$2:$H$18892,0),3),"")</f>
        <v/>
      </c>
      <c r="B51" s="32" t="str">
        <f>IFERROR(INDEX('TD-Base de données'!$A$2:$F$18892,MATCH("OUI"&amp;"_"&amp;ROW(B49),'TD-Base de données'!$H$2:$H$18892,0),4),"")</f>
        <v/>
      </c>
      <c r="C51" s="32" t="str">
        <f>IFERROR(INDEX('TD-Base de données'!$A$2:$F$18892,MATCH("OUI"&amp;"_"&amp;ROW(C49),'TD-Base de données'!$H$2:$H$18892,0),5),"")</f>
        <v/>
      </c>
      <c r="D51" s="32" t="str">
        <f>IFERROR(INDEX('TD-Base de données'!$A$2:$F$18892,MATCH("OUI"&amp;"_"&amp;ROW(D49),'TD-Base de données'!$H$2:$H$18892,0),6),"")</f>
        <v/>
      </c>
      <c r="E51" s="33" t="str">
        <f>IFERROR(INDEX('TD-Base de données'!$A$2:$F$18892,MATCH("OUI"&amp;"_"&amp;ROW(E49),'TD-Base de données'!$H$2:$H$18892,0),7),"")</f>
        <v/>
      </c>
      <c r="F51" s="59"/>
      <c r="G51" s="39" t="str">
        <f>IFERROR(INDEX('TD-Base de données'!$A$2:$I$18892,MATCH("OUI"&amp;"_"&amp;ROW(G49),'TD-Base de données'!$H$2:$H$18892,0),21),"")</f>
        <v/>
      </c>
      <c r="H51" s="38"/>
      <c r="I51" s="38"/>
      <c r="J51" s="38">
        <f t="shared" si="1"/>
        <v>0</v>
      </c>
      <c r="K51" s="35"/>
      <c r="L51" s="45"/>
      <c r="M51" s="52"/>
      <c r="N51" s="53"/>
      <c r="O51" s="54"/>
      <c r="P51" s="55"/>
      <c r="Q51" s="42"/>
      <c r="R51" s="9"/>
    </row>
    <row r="52" spans="1:18" ht="25.2" customHeight="1" x14ac:dyDescent="0.3">
      <c r="A52" s="34" t="str">
        <f>IFERROR(INDEX('TD-Base de données'!$A$2:$F$18892,MATCH("OUI"&amp;"_"&amp;ROW(A50),'TD-Base de données'!$H$2:$H$18892,0),3),"")</f>
        <v/>
      </c>
      <c r="B52" s="32" t="str">
        <f>IFERROR(INDEX('TD-Base de données'!$A$2:$F$18892,MATCH("OUI"&amp;"_"&amp;ROW(B50),'TD-Base de données'!$H$2:$H$18892,0),4),"")</f>
        <v/>
      </c>
      <c r="C52" s="32" t="str">
        <f>IFERROR(INDEX('TD-Base de données'!$A$2:$F$18892,MATCH("OUI"&amp;"_"&amp;ROW(C50),'TD-Base de données'!$H$2:$H$18892,0),5),"")</f>
        <v/>
      </c>
      <c r="D52" s="32" t="str">
        <f>IFERROR(INDEX('TD-Base de données'!$A$2:$F$18892,MATCH("OUI"&amp;"_"&amp;ROW(D50),'TD-Base de données'!$H$2:$H$18892,0),6),"")</f>
        <v/>
      </c>
      <c r="E52" s="33" t="str">
        <f>IFERROR(INDEX('TD-Base de données'!$A$2:$F$18892,MATCH("OUI"&amp;"_"&amp;ROW(E50),'TD-Base de données'!$H$2:$H$18892,0),7),"")</f>
        <v/>
      </c>
      <c r="F52" s="40"/>
      <c r="G52" s="39" t="str">
        <f>IFERROR(INDEX('TD-Base de données'!$A$2:$I$18892,MATCH("OUI"&amp;"_"&amp;ROW(G50),'TD-Base de données'!$H$2:$H$18892,0),21),"")</f>
        <v/>
      </c>
      <c r="H52" s="38"/>
      <c r="I52" s="38"/>
      <c r="J52" s="38">
        <f t="shared" si="1"/>
        <v>0</v>
      </c>
      <c r="K52" s="35"/>
      <c r="L52" s="45"/>
      <c r="M52" s="52"/>
      <c r="N52" s="53"/>
      <c r="O52" s="54"/>
      <c r="P52" s="55"/>
      <c r="Q52" s="42"/>
      <c r="R52" s="9"/>
    </row>
    <row r="53" spans="1:18" ht="25.2" customHeight="1" x14ac:dyDescent="0.3">
      <c r="A53" s="34" t="str">
        <f>IFERROR(INDEX('TD-Base de données'!$A$2:$F$18892,MATCH("OUI"&amp;"_"&amp;ROW(A51),'TD-Base de données'!$H$2:$H$18892,0),3),"")</f>
        <v/>
      </c>
      <c r="B53" s="32" t="str">
        <f>IFERROR(INDEX('TD-Base de données'!$A$2:$F$18892,MATCH("OUI"&amp;"_"&amp;ROW(B51),'TD-Base de données'!$H$2:$H$18892,0),4),"")</f>
        <v/>
      </c>
      <c r="C53" s="32" t="str">
        <f>IFERROR(INDEX('TD-Base de données'!$A$2:$F$18892,MATCH("OUI"&amp;"_"&amp;ROW(C51),'TD-Base de données'!$H$2:$H$18892,0),5),"")</f>
        <v/>
      </c>
      <c r="D53" s="32" t="str">
        <f>IFERROR(INDEX('TD-Base de données'!$A$2:$F$18892,MATCH("OUI"&amp;"_"&amp;ROW(D51),'TD-Base de données'!$H$2:$H$18892,0),6),"")</f>
        <v/>
      </c>
      <c r="E53" s="33" t="str">
        <f>IFERROR(INDEX('TD-Base de données'!$A$2:$F$18892,MATCH("OUI"&amp;"_"&amp;ROW(E51),'TD-Base de données'!$H$2:$H$18892,0),7),"")</f>
        <v/>
      </c>
      <c r="F53" s="40"/>
      <c r="G53" s="39" t="str">
        <f>IFERROR(INDEX('TD-Base de données'!$A$2:$I$18892,MATCH("OUI"&amp;"_"&amp;ROW(G51),'TD-Base de données'!$H$2:$H$18892,0),21),"")</f>
        <v/>
      </c>
      <c r="H53" s="38"/>
      <c r="I53" s="38"/>
      <c r="J53" s="38">
        <f t="shared" si="1"/>
        <v>0</v>
      </c>
      <c r="K53" s="35"/>
      <c r="L53" s="45"/>
      <c r="M53" s="52"/>
      <c r="N53" s="53"/>
      <c r="O53" s="54"/>
      <c r="P53" s="55"/>
      <c r="Q53" s="42"/>
      <c r="R53" s="9"/>
    </row>
    <row r="54" spans="1:18" ht="25.2" customHeight="1" x14ac:dyDescent="0.3">
      <c r="A54" s="34" t="str">
        <f>IFERROR(INDEX('TD-Base de données'!$A$2:$F$18892,MATCH("OUI"&amp;"_"&amp;ROW(A52),'TD-Base de données'!$H$2:$H$18892,0),3),"")</f>
        <v/>
      </c>
      <c r="B54" s="32" t="str">
        <f>IFERROR(INDEX('TD-Base de données'!$A$2:$F$18892,MATCH("OUI"&amp;"_"&amp;ROW(B52),'TD-Base de données'!$H$2:$H$18892,0),4),"")</f>
        <v/>
      </c>
      <c r="C54" s="32" t="str">
        <f>IFERROR(INDEX('TD-Base de données'!$A$2:$F$18892,MATCH("OUI"&amp;"_"&amp;ROW(C52),'TD-Base de données'!$H$2:$H$18892,0),5),"")</f>
        <v/>
      </c>
      <c r="D54" s="32" t="str">
        <f>IFERROR(INDEX('TD-Base de données'!$A$2:$F$18892,MATCH("OUI"&amp;"_"&amp;ROW(D52),'TD-Base de données'!$H$2:$H$18892,0),6),"")</f>
        <v/>
      </c>
      <c r="E54" s="33" t="str">
        <f>IFERROR(INDEX('TD-Base de données'!$A$2:$F$18892,MATCH("OUI"&amp;"_"&amp;ROW(E52),'TD-Base de données'!$H$2:$H$18892,0),7),"")</f>
        <v/>
      </c>
      <c r="F54" s="40"/>
      <c r="G54" s="39" t="str">
        <f>IFERROR(INDEX('TD-Base de données'!$A$2:$I$18892,MATCH("OUI"&amp;"_"&amp;ROW(G52),'TD-Base de données'!$H$2:$H$18892,0),21),"")</f>
        <v/>
      </c>
      <c r="H54" s="38"/>
      <c r="I54" s="38"/>
      <c r="J54" s="38">
        <f t="shared" si="1"/>
        <v>0</v>
      </c>
      <c r="K54" s="35"/>
      <c r="L54" s="45"/>
      <c r="M54" s="52"/>
      <c r="N54" s="53"/>
      <c r="O54" s="54"/>
      <c r="P54" s="55"/>
      <c r="Q54" s="42"/>
      <c r="R54" s="9"/>
    </row>
    <row r="55" spans="1:18" ht="25.2" customHeight="1" x14ac:dyDescent="0.3">
      <c r="A55" s="34" t="str">
        <f>IFERROR(INDEX('TD-Base de données'!$A$2:$F$18892,MATCH("OUI"&amp;"_"&amp;ROW(A53),'TD-Base de données'!$H$2:$H$18892,0),3),"")</f>
        <v/>
      </c>
      <c r="B55" s="32" t="str">
        <f>IFERROR(INDEX('TD-Base de données'!$A$2:$F$18892,MATCH("OUI"&amp;"_"&amp;ROW(B53),'TD-Base de données'!$H$2:$H$18892,0),4),"")</f>
        <v/>
      </c>
      <c r="C55" s="32" t="str">
        <f>IFERROR(INDEX('TD-Base de données'!$A$2:$F$18892,MATCH("OUI"&amp;"_"&amp;ROW(C53),'TD-Base de données'!$H$2:$H$18892,0),5),"")</f>
        <v/>
      </c>
      <c r="D55" s="32" t="str">
        <f>IFERROR(INDEX('TD-Base de données'!$A$2:$F$18892,MATCH("OUI"&amp;"_"&amp;ROW(D53),'TD-Base de données'!$H$2:$H$18892,0),6),"")</f>
        <v/>
      </c>
      <c r="E55" s="33" t="str">
        <f>IFERROR(INDEX('TD-Base de données'!$A$2:$F$18892,MATCH("OUI"&amp;"_"&amp;ROW(E53),'TD-Base de données'!$H$2:$H$18892,0),7),"")</f>
        <v/>
      </c>
      <c r="F55" s="40"/>
      <c r="G55" s="39" t="str">
        <f>IFERROR(INDEX('TD-Base de données'!$A$2:$I$18892,MATCH("OUI"&amp;"_"&amp;ROW(G53),'TD-Base de données'!$H$2:$H$18892,0),21),"")</f>
        <v/>
      </c>
      <c r="H55" s="38"/>
      <c r="I55" s="38"/>
      <c r="J55" s="38">
        <f t="shared" si="1"/>
        <v>0</v>
      </c>
      <c r="K55" s="35"/>
      <c r="L55" s="45"/>
      <c r="M55" s="52"/>
      <c r="N55" s="53"/>
      <c r="O55" s="54"/>
      <c r="P55" s="55"/>
      <c r="Q55" s="42"/>
      <c r="R55" s="9"/>
    </row>
    <row r="56" spans="1:18" ht="25.2" customHeight="1" x14ac:dyDescent="0.3">
      <c r="A56" s="34" t="str">
        <f>IFERROR(INDEX('TD-Base de données'!$A$2:$F$18892,MATCH("OUI"&amp;"_"&amp;ROW(A54),'TD-Base de données'!$H$2:$H$18892,0),3),"")</f>
        <v/>
      </c>
      <c r="B56" s="32" t="str">
        <f>IFERROR(INDEX('TD-Base de données'!$A$2:$F$18892,MATCH("OUI"&amp;"_"&amp;ROW(B54),'TD-Base de données'!$H$2:$H$18892,0),4),"")</f>
        <v/>
      </c>
      <c r="C56" s="32" t="str">
        <f>IFERROR(INDEX('TD-Base de données'!$A$2:$F$18892,MATCH("OUI"&amp;"_"&amp;ROW(C54),'TD-Base de données'!$H$2:$H$18892,0),5),"")</f>
        <v/>
      </c>
      <c r="D56" s="32" t="str">
        <f>IFERROR(INDEX('TD-Base de données'!$A$2:$F$18892,MATCH("OUI"&amp;"_"&amp;ROW(D54),'TD-Base de données'!$H$2:$H$18892,0),6),"")</f>
        <v/>
      </c>
      <c r="E56" s="33" t="str">
        <f>IFERROR(INDEX('TD-Base de données'!$A$2:$F$18892,MATCH("OUI"&amp;"_"&amp;ROW(E54),'TD-Base de données'!$H$2:$H$18892,0),7),"")</f>
        <v/>
      </c>
      <c r="F56" s="40"/>
      <c r="G56" s="39" t="str">
        <f>IFERROR(INDEX('TD-Base de données'!$A$2:$I$18892,MATCH("OUI"&amp;"_"&amp;ROW(G54),'TD-Base de données'!$H$2:$H$18892,0),21),"")</f>
        <v/>
      </c>
      <c r="H56" s="38"/>
      <c r="I56" s="38"/>
      <c r="J56" s="38">
        <f t="shared" si="1"/>
        <v>0</v>
      </c>
      <c r="K56" s="35"/>
      <c r="L56" s="45"/>
      <c r="M56" s="52"/>
      <c r="N56" s="53"/>
      <c r="O56" s="54"/>
      <c r="P56" s="55"/>
      <c r="Q56" s="42"/>
      <c r="R56" s="9"/>
    </row>
    <row r="57" spans="1:18" ht="25.2" customHeight="1" x14ac:dyDescent="0.3">
      <c r="A57" s="34" t="str">
        <f>IFERROR(INDEX('TD-Base de données'!$A$2:$F$18892,MATCH("OUI"&amp;"_"&amp;ROW(A55),'TD-Base de données'!$H$2:$H$18892,0),3),"")</f>
        <v/>
      </c>
      <c r="B57" s="32" t="str">
        <f>IFERROR(INDEX('TD-Base de données'!$A$2:$F$18892,MATCH("OUI"&amp;"_"&amp;ROW(B55),'TD-Base de données'!$H$2:$H$18892,0),4),"")</f>
        <v/>
      </c>
      <c r="C57" s="32" t="str">
        <f>IFERROR(INDEX('TD-Base de données'!$A$2:$F$18892,MATCH("OUI"&amp;"_"&amp;ROW(C55),'TD-Base de données'!$H$2:$H$18892,0),5),"")</f>
        <v/>
      </c>
      <c r="D57" s="32" t="str">
        <f>IFERROR(INDEX('TD-Base de données'!$A$2:$F$18892,MATCH("OUI"&amp;"_"&amp;ROW(D55),'TD-Base de données'!$H$2:$H$18892,0),6),"")</f>
        <v/>
      </c>
      <c r="E57" s="33" t="str">
        <f>IFERROR(INDEX('TD-Base de données'!$A$2:$F$18892,MATCH("OUI"&amp;"_"&amp;ROW(E55),'TD-Base de données'!$H$2:$H$18892,0),7),"")</f>
        <v/>
      </c>
      <c r="F57" s="40"/>
      <c r="G57" s="39" t="str">
        <f>IFERROR(INDEX('TD-Base de données'!$A$2:$I$18892,MATCH("OUI"&amp;"_"&amp;ROW(G55),'TD-Base de données'!$H$2:$H$18892,0),21),"")</f>
        <v/>
      </c>
      <c r="H57" s="38"/>
      <c r="I57" s="38"/>
      <c r="J57" s="38">
        <f t="shared" si="1"/>
        <v>0</v>
      </c>
      <c r="K57" s="35"/>
      <c r="L57" s="45"/>
      <c r="M57" s="52"/>
      <c r="N57" s="53"/>
      <c r="O57" s="54"/>
      <c r="P57" s="55"/>
      <c r="Q57" s="42"/>
      <c r="R57" s="9"/>
    </row>
    <row r="58" spans="1:18" ht="25.2" customHeight="1" x14ac:dyDescent="0.3">
      <c r="A58" s="34" t="str">
        <f>IFERROR(INDEX('TD-Base de données'!$A$2:$F$18892,MATCH("OUI"&amp;"_"&amp;ROW(A56),'TD-Base de données'!$H$2:$H$18892,0),3),"")</f>
        <v/>
      </c>
      <c r="B58" s="32" t="str">
        <f>IFERROR(INDEX('TD-Base de données'!$A$2:$F$18892,MATCH("OUI"&amp;"_"&amp;ROW(B56),'TD-Base de données'!$H$2:$H$18892,0),4),"")</f>
        <v/>
      </c>
      <c r="C58" s="32" t="str">
        <f>IFERROR(INDEX('TD-Base de données'!$A$2:$F$18892,MATCH("OUI"&amp;"_"&amp;ROW(C56),'TD-Base de données'!$H$2:$H$18892,0),5),"")</f>
        <v/>
      </c>
      <c r="D58" s="32" t="str">
        <f>IFERROR(INDEX('TD-Base de données'!$A$2:$F$18892,MATCH("OUI"&amp;"_"&amp;ROW(D56),'TD-Base de données'!$H$2:$H$18892,0),6),"")</f>
        <v/>
      </c>
      <c r="E58" s="33" t="str">
        <f>IFERROR(INDEX('TD-Base de données'!$A$2:$F$18892,MATCH("OUI"&amp;"_"&amp;ROW(E56),'TD-Base de données'!$H$2:$H$18892,0),7),"")</f>
        <v/>
      </c>
      <c r="F58" s="40"/>
      <c r="G58" s="39" t="str">
        <f>IFERROR(INDEX('TD-Base de données'!$A$2:$I$18892,MATCH("OUI"&amp;"_"&amp;ROW(G56),'TD-Base de données'!$H$2:$H$18892,0),21),"")</f>
        <v/>
      </c>
      <c r="H58" s="38"/>
      <c r="I58" s="38"/>
      <c r="J58" s="38">
        <f t="shared" si="1"/>
        <v>0</v>
      </c>
      <c r="K58" s="35"/>
      <c r="L58" s="45"/>
      <c r="M58" s="52"/>
      <c r="N58" s="53"/>
      <c r="O58" s="54"/>
      <c r="P58" s="55"/>
      <c r="Q58" s="42"/>
      <c r="R58" s="9"/>
    </row>
    <row r="59" spans="1:18" ht="25.2" customHeight="1" x14ac:dyDescent="0.3">
      <c r="A59" s="34" t="str">
        <f>IFERROR(INDEX('TD-Base de données'!$A$2:$F$18892,MATCH("OUI"&amp;"_"&amp;ROW(A57),'TD-Base de données'!$H$2:$H$18892,0),3),"")</f>
        <v/>
      </c>
      <c r="B59" s="32" t="str">
        <f>IFERROR(INDEX('TD-Base de données'!$A$2:$F$18892,MATCH("OUI"&amp;"_"&amp;ROW(B57),'TD-Base de données'!$H$2:$H$18892,0),4),"")</f>
        <v/>
      </c>
      <c r="C59" s="32" t="str">
        <f>IFERROR(INDEX('TD-Base de données'!$A$2:$F$18892,MATCH("OUI"&amp;"_"&amp;ROW(C57),'TD-Base de données'!$H$2:$H$18892,0),5),"")</f>
        <v/>
      </c>
      <c r="D59" s="32" t="str">
        <f>IFERROR(INDEX('TD-Base de données'!$A$2:$F$18892,MATCH("OUI"&amp;"_"&amp;ROW(D57),'TD-Base de données'!$H$2:$H$18892,0),6),"")</f>
        <v/>
      </c>
      <c r="E59" s="33" t="str">
        <f>IFERROR(INDEX('TD-Base de données'!$A$2:$F$18892,MATCH("OUI"&amp;"_"&amp;ROW(E57),'TD-Base de données'!$H$2:$H$18892,0),7),"")</f>
        <v/>
      </c>
      <c r="F59" s="40"/>
      <c r="G59" s="39" t="str">
        <f>IFERROR(INDEX('TD-Base de données'!$A$2:$I$18892,MATCH("OUI"&amp;"_"&amp;ROW(G57),'TD-Base de données'!$H$2:$H$18892,0),21),"")</f>
        <v/>
      </c>
      <c r="H59" s="38"/>
      <c r="I59" s="38"/>
      <c r="J59" s="38">
        <f t="shared" si="1"/>
        <v>0</v>
      </c>
      <c r="K59" s="35"/>
      <c r="L59" s="45"/>
      <c r="M59" s="52"/>
      <c r="N59" s="53"/>
      <c r="O59" s="54"/>
      <c r="P59" s="55"/>
      <c r="Q59" s="42"/>
      <c r="R59" s="9"/>
    </row>
    <row r="60" spans="1:18" ht="25.2" customHeight="1" x14ac:dyDescent="0.3">
      <c r="A60" s="34" t="str">
        <f>IFERROR(INDEX('TD-Base de données'!$A$2:$F$18892,MATCH("OUI"&amp;"_"&amp;ROW(A58),'TD-Base de données'!$H$2:$H$18892,0),3),"")</f>
        <v/>
      </c>
      <c r="B60" s="32" t="str">
        <f>IFERROR(INDEX('TD-Base de données'!$A$2:$F$18892,MATCH("OUI"&amp;"_"&amp;ROW(B58),'TD-Base de données'!$H$2:$H$18892,0),4),"")</f>
        <v/>
      </c>
      <c r="C60" s="32" t="str">
        <f>IFERROR(INDEX('TD-Base de données'!$A$2:$F$18892,MATCH("OUI"&amp;"_"&amp;ROW(C58),'TD-Base de données'!$H$2:$H$18892,0),5),"")</f>
        <v/>
      </c>
      <c r="D60" s="32" t="str">
        <f>IFERROR(INDEX('TD-Base de données'!$A$2:$F$18892,MATCH("OUI"&amp;"_"&amp;ROW(D58),'TD-Base de données'!$H$2:$H$18892,0),6),"")</f>
        <v/>
      </c>
      <c r="E60" s="33" t="str">
        <f>IFERROR(INDEX('TD-Base de données'!$A$2:$F$18892,MATCH("OUI"&amp;"_"&amp;ROW(E58),'TD-Base de données'!$H$2:$H$18892,0),7),"")</f>
        <v/>
      </c>
      <c r="F60" s="40"/>
      <c r="G60" s="39" t="str">
        <f>IFERROR(INDEX('TD-Base de données'!$A$2:$I$18892,MATCH("OUI"&amp;"_"&amp;ROW(G58),'TD-Base de données'!$H$2:$H$18892,0),21),"")</f>
        <v/>
      </c>
      <c r="H60" s="38"/>
      <c r="I60" s="38"/>
      <c r="J60" s="38">
        <f t="shared" si="1"/>
        <v>0</v>
      </c>
      <c r="K60" s="35"/>
      <c r="L60" s="45"/>
      <c r="M60" s="52"/>
      <c r="N60" s="53"/>
      <c r="O60" s="54"/>
      <c r="P60" s="55"/>
      <c r="Q60" s="42"/>
      <c r="R60" s="9"/>
    </row>
    <row r="61" spans="1:18" ht="25.2" customHeight="1" x14ac:dyDescent="0.3">
      <c r="A61" s="34" t="str">
        <f>IFERROR(INDEX('TD-Base de données'!$A$2:$F$18892,MATCH("OUI"&amp;"_"&amp;ROW(A59),'TD-Base de données'!$H$2:$H$18892,0),3),"")</f>
        <v/>
      </c>
      <c r="B61" s="32" t="str">
        <f>IFERROR(INDEX('TD-Base de données'!$A$2:$F$18892,MATCH("OUI"&amp;"_"&amp;ROW(B59),'TD-Base de données'!$H$2:$H$18892,0),4),"")</f>
        <v/>
      </c>
      <c r="C61" s="32" t="str">
        <f>IFERROR(INDEX('TD-Base de données'!$A$2:$F$18892,MATCH("OUI"&amp;"_"&amp;ROW(C59),'TD-Base de données'!$H$2:$H$18892,0),5),"")</f>
        <v/>
      </c>
      <c r="D61" s="32" t="str">
        <f>IFERROR(INDEX('TD-Base de données'!$A$2:$F$18892,MATCH("OUI"&amp;"_"&amp;ROW(D59),'TD-Base de données'!$H$2:$H$18892,0),6),"")</f>
        <v/>
      </c>
      <c r="E61" s="33" t="str">
        <f>IFERROR(INDEX('TD-Base de données'!$A$2:$F$18892,MATCH("OUI"&amp;"_"&amp;ROW(E59),'TD-Base de données'!$H$2:$H$18892,0),7),"")</f>
        <v/>
      </c>
      <c r="F61" s="40"/>
      <c r="G61" s="39" t="str">
        <f>IFERROR(INDEX('TD-Base de données'!$A$2:$I$18892,MATCH("OUI"&amp;"_"&amp;ROW(G59),'TD-Base de données'!$H$2:$H$18892,0),21),"")</f>
        <v/>
      </c>
      <c r="H61" s="38"/>
      <c r="I61" s="38"/>
      <c r="J61" s="38">
        <f t="shared" si="1"/>
        <v>0</v>
      </c>
      <c r="K61" s="35"/>
      <c r="L61" s="45"/>
      <c r="M61" s="52"/>
      <c r="N61" s="53"/>
      <c r="O61" s="54"/>
      <c r="P61" s="55"/>
      <c r="Q61" s="42"/>
      <c r="R61" s="9"/>
    </row>
    <row r="62" spans="1:18" ht="25.2" customHeight="1" x14ac:dyDescent="0.3">
      <c r="A62" s="34" t="str">
        <f>IFERROR(INDEX('TD-Base de données'!$A$2:$F$18892,MATCH("OUI"&amp;"_"&amp;ROW(A60),'TD-Base de données'!$H$2:$H$18892,0),3),"")</f>
        <v/>
      </c>
      <c r="B62" s="32" t="str">
        <f>IFERROR(INDEX('TD-Base de données'!$A$2:$F$18892,MATCH("OUI"&amp;"_"&amp;ROW(B60),'TD-Base de données'!$H$2:$H$18892,0),4),"")</f>
        <v/>
      </c>
      <c r="C62" s="32" t="str">
        <f>IFERROR(INDEX('TD-Base de données'!$A$2:$F$18892,MATCH("OUI"&amp;"_"&amp;ROW(C60),'TD-Base de données'!$H$2:$H$18892,0),5),"")</f>
        <v/>
      </c>
      <c r="D62" s="32" t="str">
        <f>IFERROR(INDEX('TD-Base de données'!$A$2:$F$18892,MATCH("OUI"&amp;"_"&amp;ROW(D60),'TD-Base de données'!$H$2:$H$18892,0),6),"")</f>
        <v/>
      </c>
      <c r="E62" s="33" t="str">
        <f>IFERROR(INDEX('TD-Base de données'!$A$2:$F$18892,MATCH("OUI"&amp;"_"&amp;ROW(E60),'TD-Base de données'!$H$2:$H$18892,0),7),"")</f>
        <v/>
      </c>
      <c r="F62" s="59"/>
      <c r="G62" s="39" t="str">
        <f>IFERROR(INDEX('TD-Base de données'!$A$2:$I$18892,MATCH("OUI"&amp;"_"&amp;ROW(G60),'TD-Base de données'!$H$2:$H$18892,0),21),"")</f>
        <v/>
      </c>
      <c r="H62" s="38"/>
      <c r="I62" s="38"/>
      <c r="J62" s="38">
        <f t="shared" si="1"/>
        <v>0</v>
      </c>
      <c r="K62" s="35"/>
      <c r="L62" s="45"/>
      <c r="M62" s="52"/>
      <c r="N62" s="53"/>
      <c r="O62" s="54"/>
      <c r="P62" s="55"/>
      <c r="Q62" s="42"/>
      <c r="R62" s="9"/>
    </row>
    <row r="63" spans="1:18" ht="25.2" customHeight="1" x14ac:dyDescent="0.3">
      <c r="A63" s="34" t="str">
        <f>IFERROR(INDEX('TD-Base de données'!$A$2:$F$18892,MATCH("OUI"&amp;"_"&amp;ROW(A61),'TD-Base de données'!$H$2:$H$18892,0),3),"")</f>
        <v/>
      </c>
      <c r="B63" s="32" t="str">
        <f>IFERROR(INDEX('TD-Base de données'!$A$2:$F$18892,MATCH("OUI"&amp;"_"&amp;ROW(B61),'TD-Base de données'!$H$2:$H$18892,0),4),"")</f>
        <v/>
      </c>
      <c r="C63" s="32" t="str">
        <f>IFERROR(INDEX('TD-Base de données'!$A$2:$F$18892,MATCH("OUI"&amp;"_"&amp;ROW(C61),'TD-Base de données'!$H$2:$H$18892,0),5),"")</f>
        <v/>
      </c>
      <c r="D63" s="32" t="str">
        <f>IFERROR(INDEX('TD-Base de données'!$A$2:$F$18892,MATCH("OUI"&amp;"_"&amp;ROW(D61),'TD-Base de données'!$H$2:$H$18892,0),6),"")</f>
        <v/>
      </c>
      <c r="E63" s="33" t="str">
        <f>IFERROR(INDEX('TD-Base de données'!$A$2:$F$18892,MATCH("OUI"&amp;"_"&amp;ROW(E61),'TD-Base de données'!$H$2:$H$18892,0),7),"")</f>
        <v/>
      </c>
      <c r="F63" s="40"/>
      <c r="G63" s="39" t="str">
        <f>IFERROR(INDEX('TD-Base de données'!$A$2:$I$18892,MATCH("OUI"&amp;"_"&amp;ROW(G61),'TD-Base de données'!$H$2:$H$18892,0),21),"")</f>
        <v/>
      </c>
      <c r="H63" s="38"/>
      <c r="I63" s="38"/>
      <c r="J63" s="38">
        <f t="shared" si="1"/>
        <v>0</v>
      </c>
      <c r="K63" s="35"/>
      <c r="L63" s="45"/>
      <c r="M63" s="52"/>
      <c r="N63" s="53"/>
      <c r="O63" s="54"/>
      <c r="P63" s="55"/>
      <c r="Q63" s="42"/>
      <c r="R63" s="9"/>
    </row>
    <row r="64" spans="1:18" ht="25.2" customHeight="1" x14ac:dyDescent="0.3">
      <c r="A64" s="34" t="str">
        <f>IFERROR(INDEX('TD-Base de données'!$A$2:$F$18892,MATCH("OUI"&amp;"_"&amp;ROW(A62),'TD-Base de données'!$H$2:$H$18892,0),3),"")</f>
        <v/>
      </c>
      <c r="B64" s="32" t="str">
        <f>IFERROR(INDEX('TD-Base de données'!$A$2:$F$18892,MATCH("OUI"&amp;"_"&amp;ROW(B62),'TD-Base de données'!$H$2:$H$18892,0),4),"")</f>
        <v/>
      </c>
      <c r="C64" s="32" t="str">
        <f>IFERROR(INDEX('TD-Base de données'!$A$2:$F$18892,MATCH("OUI"&amp;"_"&amp;ROW(C62),'TD-Base de données'!$H$2:$H$18892,0),5),"")</f>
        <v/>
      </c>
      <c r="D64" s="32" t="str">
        <f>IFERROR(INDEX('TD-Base de données'!$A$2:$F$18892,MATCH("OUI"&amp;"_"&amp;ROW(D62),'TD-Base de données'!$H$2:$H$18892,0),6),"")</f>
        <v/>
      </c>
      <c r="E64" s="33" t="str">
        <f>IFERROR(INDEX('TD-Base de données'!$A$2:$F$18892,MATCH("OUI"&amp;"_"&amp;ROW(E62),'TD-Base de données'!$H$2:$H$18892,0),7),"")</f>
        <v/>
      </c>
      <c r="F64" s="40"/>
      <c r="G64" s="39" t="str">
        <f>IFERROR(INDEX('TD-Base de données'!$A$2:$I$18892,MATCH("OUI"&amp;"_"&amp;ROW(G62),'TD-Base de données'!$H$2:$H$18892,0),21),"")</f>
        <v/>
      </c>
      <c r="H64" s="38"/>
      <c r="I64" s="38"/>
      <c r="J64" s="38">
        <f t="shared" si="1"/>
        <v>0</v>
      </c>
      <c r="K64" s="35"/>
      <c r="L64" s="45"/>
      <c r="M64" s="52"/>
      <c r="N64" s="53"/>
      <c r="O64" s="54"/>
      <c r="P64" s="55"/>
      <c r="Q64" s="42"/>
      <c r="R64" s="9"/>
    </row>
    <row r="65" spans="1:18" ht="25.2" customHeight="1" x14ac:dyDescent="0.3">
      <c r="A65" s="34" t="str">
        <f>IFERROR(INDEX('TD-Base de données'!$A$2:$F$18892,MATCH("OUI"&amp;"_"&amp;ROW(A63),'TD-Base de données'!$H$2:$H$18892,0),3),"")</f>
        <v/>
      </c>
      <c r="B65" s="32" t="str">
        <f>IFERROR(INDEX('TD-Base de données'!$A$2:$F$18892,MATCH("OUI"&amp;"_"&amp;ROW(B63),'TD-Base de données'!$H$2:$H$18892,0),4),"")</f>
        <v/>
      </c>
      <c r="C65" s="32" t="str">
        <f>IFERROR(INDEX('TD-Base de données'!$A$2:$F$18892,MATCH("OUI"&amp;"_"&amp;ROW(C63),'TD-Base de données'!$H$2:$H$18892,0),5),"")</f>
        <v/>
      </c>
      <c r="D65" s="32" t="str">
        <f>IFERROR(INDEX('TD-Base de données'!$A$2:$F$18892,MATCH("OUI"&amp;"_"&amp;ROW(D63),'TD-Base de données'!$H$2:$H$18892,0),6),"")</f>
        <v/>
      </c>
      <c r="E65" s="33" t="str">
        <f>IFERROR(INDEX('TD-Base de données'!$A$2:$F$18892,MATCH("OUI"&amp;"_"&amp;ROW(E63),'TD-Base de données'!$H$2:$H$18892,0),7),"")</f>
        <v/>
      </c>
      <c r="F65" s="59"/>
      <c r="G65" s="39" t="str">
        <f>IFERROR(INDEX('TD-Base de données'!$A$2:$I$18892,MATCH("OUI"&amp;"_"&amp;ROW(G63),'TD-Base de données'!$H$2:$H$18892,0),21),"")</f>
        <v/>
      </c>
      <c r="H65" s="38"/>
      <c r="I65" s="38"/>
      <c r="J65" s="38">
        <f t="shared" si="1"/>
        <v>0</v>
      </c>
      <c r="K65" s="35"/>
      <c r="L65" s="45"/>
      <c r="M65" s="52"/>
      <c r="N65" s="53"/>
      <c r="O65" s="54"/>
      <c r="P65" s="55"/>
      <c r="Q65" s="42"/>
      <c r="R65" s="9"/>
    </row>
    <row r="66" spans="1:18" ht="25.2" customHeight="1" x14ac:dyDescent="0.3">
      <c r="A66" s="34" t="str">
        <f>IFERROR(INDEX('TD-Base de données'!$A$2:$F$18892,MATCH("OUI"&amp;"_"&amp;ROW(A64),'TD-Base de données'!$H$2:$H$18892,0),3),"")</f>
        <v/>
      </c>
      <c r="B66" s="32" t="str">
        <f>IFERROR(INDEX('TD-Base de données'!$A$2:$F$18892,MATCH("OUI"&amp;"_"&amp;ROW(B64),'TD-Base de données'!$H$2:$H$18892,0),4),"")</f>
        <v/>
      </c>
      <c r="C66" s="32" t="str">
        <f>IFERROR(INDEX('TD-Base de données'!$A$2:$F$18892,MATCH("OUI"&amp;"_"&amp;ROW(C64),'TD-Base de données'!$H$2:$H$18892,0),5),"")</f>
        <v/>
      </c>
      <c r="D66" s="32" t="str">
        <f>IFERROR(INDEX('TD-Base de données'!$A$2:$F$18892,MATCH("OUI"&amp;"_"&amp;ROW(D64),'TD-Base de données'!$H$2:$H$18892,0),6),"")</f>
        <v/>
      </c>
      <c r="E66" s="33" t="str">
        <f>IFERROR(INDEX('TD-Base de données'!$A$2:$F$18892,MATCH("OUI"&amp;"_"&amp;ROW(E64),'TD-Base de données'!$H$2:$H$18892,0),7),"")</f>
        <v/>
      </c>
      <c r="F66" s="40"/>
      <c r="G66" s="39" t="str">
        <f>IFERROR(INDEX('TD-Base de données'!$A$2:$I$18892,MATCH("OUI"&amp;"_"&amp;ROW(G64),'TD-Base de données'!$H$2:$H$18892,0),21),"")</f>
        <v/>
      </c>
      <c r="H66" s="38"/>
      <c r="I66" s="38"/>
      <c r="J66" s="38">
        <f t="shared" si="1"/>
        <v>0</v>
      </c>
      <c r="K66" s="35"/>
      <c r="L66" s="45"/>
      <c r="M66" s="52"/>
      <c r="N66" s="53"/>
      <c r="O66" s="54"/>
      <c r="P66" s="55"/>
      <c r="Q66" s="42"/>
      <c r="R66" s="9"/>
    </row>
    <row r="67" spans="1:18" ht="25.2" customHeight="1" x14ac:dyDescent="0.3">
      <c r="A67" s="34" t="str">
        <f>IFERROR(INDEX('TD-Base de données'!$A$2:$F$18892,MATCH("OUI"&amp;"_"&amp;ROW(A65),'TD-Base de données'!$H$2:$H$18892,0),3),"")</f>
        <v/>
      </c>
      <c r="B67" s="32" t="str">
        <f>IFERROR(INDEX('TD-Base de données'!$A$2:$F$18892,MATCH("OUI"&amp;"_"&amp;ROW(B65),'TD-Base de données'!$H$2:$H$18892,0),4),"")</f>
        <v/>
      </c>
      <c r="C67" s="32" t="str">
        <f>IFERROR(INDEX('TD-Base de données'!$A$2:$F$18892,MATCH("OUI"&amp;"_"&amp;ROW(C65),'TD-Base de données'!$H$2:$H$18892,0),5),"")</f>
        <v/>
      </c>
      <c r="D67" s="32" t="str">
        <f>IFERROR(INDEX('TD-Base de données'!$A$2:$F$18892,MATCH("OUI"&amp;"_"&amp;ROW(D65),'TD-Base de données'!$H$2:$H$18892,0),6),"")</f>
        <v/>
      </c>
      <c r="E67" s="33" t="str">
        <f>IFERROR(INDEX('TD-Base de données'!$A$2:$F$18892,MATCH("OUI"&amp;"_"&amp;ROW(E65),'TD-Base de données'!$H$2:$H$18892,0),7),"")</f>
        <v/>
      </c>
      <c r="F67" s="40"/>
      <c r="G67" s="39" t="str">
        <f>IFERROR(INDEX('TD-Base de données'!$A$2:$I$18892,MATCH("OUI"&amp;"_"&amp;ROW(G65),'TD-Base de données'!$H$2:$H$18892,0),21),"")</f>
        <v/>
      </c>
      <c r="H67" s="38"/>
      <c r="I67" s="38"/>
      <c r="J67" s="38">
        <f t="shared" si="1"/>
        <v>0</v>
      </c>
      <c r="K67" s="35"/>
      <c r="L67" s="45"/>
      <c r="M67" s="52"/>
      <c r="N67" s="53"/>
      <c r="O67" s="54"/>
      <c r="P67" s="55"/>
      <c r="Q67" s="42"/>
      <c r="R67" s="9"/>
    </row>
    <row r="68" spans="1:18" ht="25.2" customHeight="1" x14ac:dyDescent="0.3">
      <c r="A68" s="34" t="str">
        <f>IFERROR(INDEX('TD-Base de données'!$A$2:$F$18892,MATCH("OUI"&amp;"_"&amp;ROW(A66),'TD-Base de données'!$H$2:$H$18892,0),3),"")</f>
        <v/>
      </c>
      <c r="B68" s="32" t="str">
        <f>IFERROR(INDEX('TD-Base de données'!$A$2:$F$18892,MATCH("OUI"&amp;"_"&amp;ROW(B66),'TD-Base de données'!$H$2:$H$18892,0),4),"")</f>
        <v/>
      </c>
      <c r="C68" s="32" t="str">
        <f>IFERROR(INDEX('TD-Base de données'!$A$2:$F$18892,MATCH("OUI"&amp;"_"&amp;ROW(C66),'TD-Base de données'!$H$2:$H$18892,0),5),"")</f>
        <v/>
      </c>
      <c r="D68" s="32" t="str">
        <f>IFERROR(INDEX('TD-Base de données'!$A$2:$F$18892,MATCH("OUI"&amp;"_"&amp;ROW(D66),'TD-Base de données'!$H$2:$H$18892,0),6),"")</f>
        <v/>
      </c>
      <c r="E68" s="33" t="str">
        <f>IFERROR(INDEX('TD-Base de données'!$A$2:$F$18892,MATCH("OUI"&amp;"_"&amp;ROW(E66),'TD-Base de données'!$H$2:$H$18892,0),7),"")</f>
        <v/>
      </c>
      <c r="F68" s="40"/>
      <c r="G68" s="39" t="str">
        <f>IFERROR(INDEX('TD-Base de données'!$A$2:$I$18892,MATCH("OUI"&amp;"_"&amp;ROW(G66),'TD-Base de données'!$H$2:$H$18892,0),21),"")</f>
        <v/>
      </c>
      <c r="H68" s="38"/>
      <c r="I68" s="38"/>
      <c r="J68" s="38">
        <f t="shared" ref="J68:J99" si="2">SUM(H68:I68)</f>
        <v>0</v>
      </c>
      <c r="K68" s="35"/>
      <c r="L68" s="45"/>
      <c r="M68" s="52"/>
      <c r="N68" s="53"/>
      <c r="O68" s="54"/>
      <c r="P68" s="55"/>
      <c r="Q68" s="42"/>
      <c r="R68" s="9"/>
    </row>
    <row r="69" spans="1:18" ht="25.2" customHeight="1" x14ac:dyDescent="0.3">
      <c r="A69" s="34" t="str">
        <f>IFERROR(INDEX('TD-Base de données'!$A$2:$F$18892,MATCH("OUI"&amp;"_"&amp;ROW(A67),'TD-Base de données'!$H$2:$H$18892,0),3),"")</f>
        <v/>
      </c>
      <c r="B69" s="32" t="str">
        <f>IFERROR(INDEX('TD-Base de données'!$A$2:$F$18892,MATCH("OUI"&amp;"_"&amp;ROW(B67),'TD-Base de données'!$H$2:$H$18892,0),4),"")</f>
        <v/>
      </c>
      <c r="C69" s="32" t="str">
        <f>IFERROR(INDEX('TD-Base de données'!$A$2:$F$18892,MATCH("OUI"&amp;"_"&amp;ROW(C67),'TD-Base de données'!$H$2:$H$18892,0),5),"")</f>
        <v/>
      </c>
      <c r="D69" s="32" t="str">
        <f>IFERROR(INDEX('TD-Base de données'!$A$2:$F$18892,MATCH("OUI"&amp;"_"&amp;ROW(D67),'TD-Base de données'!$H$2:$H$18892,0),6),"")</f>
        <v/>
      </c>
      <c r="E69" s="33" t="str">
        <f>IFERROR(INDEX('TD-Base de données'!$A$2:$F$18892,MATCH("OUI"&amp;"_"&amp;ROW(E67),'TD-Base de données'!$H$2:$H$18892,0),7),"")</f>
        <v/>
      </c>
      <c r="F69" s="59"/>
      <c r="G69" s="39" t="str">
        <f>IFERROR(INDEX('TD-Base de données'!$A$2:$I$18892,MATCH("OUI"&amp;"_"&amp;ROW(G67),'TD-Base de données'!$H$2:$H$18892,0),21),"")</f>
        <v/>
      </c>
      <c r="H69" s="38"/>
      <c r="I69" s="38"/>
      <c r="J69" s="38">
        <f t="shared" si="2"/>
        <v>0</v>
      </c>
      <c r="K69" s="35"/>
      <c r="L69" s="45"/>
      <c r="M69" s="52"/>
      <c r="N69" s="53"/>
      <c r="O69" s="54"/>
      <c r="P69" s="55"/>
      <c r="Q69" s="42"/>
      <c r="R69" s="9"/>
    </row>
    <row r="70" spans="1:18" ht="25.2" customHeight="1" x14ac:dyDescent="0.3">
      <c r="A70" s="34" t="str">
        <f>IFERROR(INDEX('TD-Base de données'!$A$2:$F$18892,MATCH("OUI"&amp;"_"&amp;ROW(A68),'TD-Base de données'!$H$2:$H$18892,0),3),"")</f>
        <v/>
      </c>
      <c r="B70" s="32" t="str">
        <f>IFERROR(INDEX('TD-Base de données'!$A$2:$F$18892,MATCH("OUI"&amp;"_"&amp;ROW(B68),'TD-Base de données'!$H$2:$H$18892,0),4),"")</f>
        <v/>
      </c>
      <c r="C70" s="32" t="str">
        <f>IFERROR(INDEX('TD-Base de données'!$A$2:$F$18892,MATCH("OUI"&amp;"_"&amp;ROW(C68),'TD-Base de données'!$H$2:$H$18892,0),5),"")</f>
        <v/>
      </c>
      <c r="D70" s="32" t="str">
        <f>IFERROR(INDEX('TD-Base de données'!$A$2:$F$18892,MATCH("OUI"&amp;"_"&amp;ROW(D68),'TD-Base de données'!$H$2:$H$18892,0),6),"")</f>
        <v/>
      </c>
      <c r="E70" s="33" t="str">
        <f>IFERROR(INDEX('TD-Base de données'!$A$2:$F$18892,MATCH("OUI"&amp;"_"&amp;ROW(E68),'TD-Base de données'!$H$2:$H$18892,0),7),"")</f>
        <v/>
      </c>
      <c r="F70" s="59"/>
      <c r="G70" s="39" t="str">
        <f>IFERROR(INDEX('TD-Base de données'!$A$2:$I$18892,MATCH("OUI"&amp;"_"&amp;ROW(G68),'TD-Base de données'!$H$2:$H$18892,0),21),"")</f>
        <v/>
      </c>
      <c r="H70" s="38"/>
      <c r="I70" s="38"/>
      <c r="J70" s="38">
        <f t="shared" si="2"/>
        <v>0</v>
      </c>
      <c r="K70" s="35"/>
      <c r="L70" s="45"/>
      <c r="M70" s="52"/>
      <c r="N70" s="53"/>
      <c r="O70" s="54"/>
      <c r="P70" s="55"/>
      <c r="Q70" s="42"/>
      <c r="R70" s="9"/>
    </row>
    <row r="71" spans="1:18" ht="25.2" customHeight="1" x14ac:dyDescent="0.3">
      <c r="A71" s="34" t="str">
        <f>IFERROR(INDEX('TD-Base de données'!$A$2:$F$18892,MATCH("OUI"&amp;"_"&amp;ROW(A69),'TD-Base de données'!$H$2:$H$18892,0),3),"")</f>
        <v/>
      </c>
      <c r="B71" s="32" t="str">
        <f>IFERROR(INDEX('TD-Base de données'!$A$2:$F$18892,MATCH("OUI"&amp;"_"&amp;ROW(B69),'TD-Base de données'!$H$2:$H$18892,0),4),"")</f>
        <v/>
      </c>
      <c r="C71" s="32" t="str">
        <f>IFERROR(INDEX('TD-Base de données'!$A$2:$F$18892,MATCH("OUI"&amp;"_"&amp;ROW(C69),'TD-Base de données'!$H$2:$H$18892,0),5),"")</f>
        <v/>
      </c>
      <c r="D71" s="32" t="str">
        <f>IFERROR(INDEX('TD-Base de données'!$A$2:$F$18892,MATCH("OUI"&amp;"_"&amp;ROW(D69),'TD-Base de données'!$H$2:$H$18892,0),6),"")</f>
        <v/>
      </c>
      <c r="E71" s="33" t="str">
        <f>IFERROR(INDEX('TD-Base de données'!$A$2:$F$18892,MATCH("OUI"&amp;"_"&amp;ROW(E69),'TD-Base de données'!$H$2:$H$18892,0),7),"")</f>
        <v/>
      </c>
      <c r="F71" s="40"/>
      <c r="G71" s="39" t="str">
        <f>IFERROR(INDEX('TD-Base de données'!$A$2:$I$18892,MATCH("OUI"&amp;"_"&amp;ROW(G69),'TD-Base de données'!$H$2:$H$18892,0),21),"")</f>
        <v/>
      </c>
      <c r="H71" s="38"/>
      <c r="I71" s="38"/>
      <c r="J71" s="38">
        <f t="shared" si="2"/>
        <v>0</v>
      </c>
      <c r="K71" s="35"/>
      <c r="L71" s="45"/>
      <c r="M71" s="52"/>
      <c r="N71" s="53"/>
      <c r="O71" s="54"/>
      <c r="P71" s="55"/>
      <c r="Q71" s="42"/>
      <c r="R71" s="9"/>
    </row>
    <row r="72" spans="1:18" ht="25.2" customHeight="1" x14ac:dyDescent="0.3">
      <c r="A72" s="34" t="str">
        <f>IFERROR(INDEX('TD-Base de données'!$A$2:$F$18892,MATCH("OUI"&amp;"_"&amp;ROW(A70),'TD-Base de données'!$H$2:$H$18892,0),3),"")</f>
        <v/>
      </c>
      <c r="B72" s="32" t="str">
        <f>IFERROR(INDEX('TD-Base de données'!$A$2:$F$18892,MATCH("OUI"&amp;"_"&amp;ROW(B70),'TD-Base de données'!$H$2:$H$18892,0),4),"")</f>
        <v/>
      </c>
      <c r="C72" s="32" t="str">
        <f>IFERROR(INDEX('TD-Base de données'!$A$2:$F$18892,MATCH("OUI"&amp;"_"&amp;ROW(C70),'TD-Base de données'!$H$2:$H$18892,0),5),"")</f>
        <v/>
      </c>
      <c r="D72" s="32" t="str">
        <f>IFERROR(INDEX('TD-Base de données'!$A$2:$F$18892,MATCH("OUI"&amp;"_"&amp;ROW(D70),'TD-Base de données'!$H$2:$H$18892,0),6),"")</f>
        <v/>
      </c>
      <c r="E72" s="33" t="str">
        <f>IFERROR(INDEX('TD-Base de données'!$A$2:$F$18892,MATCH("OUI"&amp;"_"&amp;ROW(E70),'TD-Base de données'!$H$2:$H$18892,0),7),"")</f>
        <v/>
      </c>
      <c r="F72" s="40"/>
      <c r="G72" s="39" t="str">
        <f>IFERROR(INDEX('TD-Base de données'!$A$2:$I$18892,MATCH("OUI"&amp;"_"&amp;ROW(G70),'TD-Base de données'!$H$2:$H$18892,0),21),"")</f>
        <v/>
      </c>
      <c r="H72" s="38"/>
      <c r="I72" s="38"/>
      <c r="J72" s="38">
        <f t="shared" si="2"/>
        <v>0</v>
      </c>
      <c r="K72" s="35"/>
      <c r="L72" s="45"/>
      <c r="M72" s="52"/>
      <c r="N72" s="53"/>
      <c r="O72" s="54"/>
      <c r="P72" s="55"/>
      <c r="Q72" s="42"/>
      <c r="R72" s="9"/>
    </row>
    <row r="73" spans="1:18" ht="25.2" customHeight="1" x14ac:dyDescent="0.3">
      <c r="A73" s="34" t="str">
        <f>IFERROR(INDEX('TD-Base de données'!$A$2:$F$18892,MATCH("OUI"&amp;"_"&amp;ROW(A71),'TD-Base de données'!$H$2:$H$18892,0),3),"")</f>
        <v/>
      </c>
      <c r="B73" s="32" t="str">
        <f>IFERROR(INDEX('TD-Base de données'!$A$2:$F$18892,MATCH("OUI"&amp;"_"&amp;ROW(B71),'TD-Base de données'!$H$2:$H$18892,0),4),"")</f>
        <v/>
      </c>
      <c r="C73" s="32" t="str">
        <f>IFERROR(INDEX('TD-Base de données'!$A$2:$F$18892,MATCH("OUI"&amp;"_"&amp;ROW(C71),'TD-Base de données'!$H$2:$H$18892,0),5),"")</f>
        <v/>
      </c>
      <c r="D73" s="32" t="str">
        <f>IFERROR(INDEX('TD-Base de données'!$A$2:$F$18892,MATCH("OUI"&amp;"_"&amp;ROW(D71),'TD-Base de données'!$H$2:$H$18892,0),6),"")</f>
        <v/>
      </c>
      <c r="E73" s="33" t="str">
        <f>IFERROR(INDEX('TD-Base de données'!$A$2:$F$18892,MATCH("OUI"&amp;"_"&amp;ROW(E71),'TD-Base de données'!$H$2:$H$18892,0),7),"")</f>
        <v/>
      </c>
      <c r="F73" s="40"/>
      <c r="G73" s="39" t="str">
        <f>IFERROR(INDEX('TD-Base de données'!$A$2:$I$18892,MATCH("OUI"&amp;"_"&amp;ROW(G71),'TD-Base de données'!$H$2:$H$18892,0),21),"")</f>
        <v/>
      </c>
      <c r="H73" s="38"/>
      <c r="I73" s="38"/>
      <c r="J73" s="38">
        <f t="shared" si="2"/>
        <v>0</v>
      </c>
      <c r="K73" s="35"/>
      <c r="L73" s="45"/>
      <c r="M73" s="52"/>
      <c r="N73" s="53"/>
      <c r="O73" s="54"/>
      <c r="P73" s="55"/>
      <c r="Q73" s="42"/>
      <c r="R73" s="9"/>
    </row>
    <row r="74" spans="1:18" ht="25.2" customHeight="1" x14ac:dyDescent="0.3">
      <c r="A74" s="34" t="str">
        <f>IFERROR(INDEX('TD-Base de données'!$A$2:$F$18892,MATCH("OUI"&amp;"_"&amp;ROW(A72),'TD-Base de données'!$H$2:$H$18892,0),3),"")</f>
        <v/>
      </c>
      <c r="B74" s="32" t="str">
        <f>IFERROR(INDEX('TD-Base de données'!$A$2:$F$18892,MATCH("OUI"&amp;"_"&amp;ROW(B72),'TD-Base de données'!$H$2:$H$18892,0),4),"")</f>
        <v/>
      </c>
      <c r="C74" s="32" t="str">
        <f>IFERROR(INDEX('TD-Base de données'!$A$2:$F$18892,MATCH("OUI"&amp;"_"&amp;ROW(C72),'TD-Base de données'!$H$2:$H$18892,0),5),"")</f>
        <v/>
      </c>
      <c r="D74" s="32" t="str">
        <f>IFERROR(INDEX('TD-Base de données'!$A$2:$F$18892,MATCH("OUI"&amp;"_"&amp;ROW(D72),'TD-Base de données'!$H$2:$H$18892,0),6),"")</f>
        <v/>
      </c>
      <c r="E74" s="33" t="str">
        <f>IFERROR(INDEX('TD-Base de données'!$A$2:$F$18892,MATCH("OUI"&amp;"_"&amp;ROW(E72),'TD-Base de données'!$H$2:$H$18892,0),7),"")</f>
        <v/>
      </c>
      <c r="F74" s="40"/>
      <c r="G74" s="39" t="str">
        <f>IFERROR(INDEX('TD-Base de données'!$A$2:$I$18892,MATCH("OUI"&amp;"_"&amp;ROW(G72),'TD-Base de données'!$H$2:$H$18892,0),21),"")</f>
        <v/>
      </c>
      <c r="H74" s="38"/>
      <c r="I74" s="38"/>
      <c r="J74" s="38">
        <f t="shared" si="2"/>
        <v>0</v>
      </c>
      <c r="K74" s="35"/>
      <c r="L74" s="45"/>
      <c r="M74" s="52"/>
      <c r="N74" s="53"/>
      <c r="O74" s="54"/>
      <c r="P74" s="55"/>
      <c r="Q74" s="42"/>
      <c r="R74" s="9"/>
    </row>
    <row r="75" spans="1:18" ht="25.2" customHeight="1" x14ac:dyDescent="0.3">
      <c r="A75" s="34" t="str">
        <f>IFERROR(INDEX('TD-Base de données'!$A$2:$F$18892,MATCH("OUI"&amp;"_"&amp;ROW(A73),'TD-Base de données'!$H$2:$H$18892,0),3),"")</f>
        <v/>
      </c>
      <c r="B75" s="32" t="str">
        <f>IFERROR(INDEX('TD-Base de données'!$A$2:$F$18892,MATCH("OUI"&amp;"_"&amp;ROW(B73),'TD-Base de données'!$H$2:$H$18892,0),4),"")</f>
        <v/>
      </c>
      <c r="C75" s="32" t="str">
        <f>IFERROR(INDEX('TD-Base de données'!$A$2:$F$18892,MATCH("OUI"&amp;"_"&amp;ROW(C73),'TD-Base de données'!$H$2:$H$18892,0),5),"")</f>
        <v/>
      </c>
      <c r="D75" s="32" t="str">
        <f>IFERROR(INDEX('TD-Base de données'!$A$2:$F$18892,MATCH("OUI"&amp;"_"&amp;ROW(D73),'TD-Base de données'!$H$2:$H$18892,0),6),"")</f>
        <v/>
      </c>
      <c r="E75" s="33" t="str">
        <f>IFERROR(INDEX('TD-Base de données'!$A$2:$F$18892,MATCH("OUI"&amp;"_"&amp;ROW(E73),'TD-Base de données'!$H$2:$H$18892,0),7),"")</f>
        <v/>
      </c>
      <c r="F75" s="59"/>
      <c r="G75" s="39" t="str">
        <f>IFERROR(INDEX('TD-Base de données'!$A$2:$I$18892,MATCH("OUI"&amp;"_"&amp;ROW(G73),'TD-Base de données'!$H$2:$H$18892,0),21),"")</f>
        <v/>
      </c>
      <c r="H75" s="38"/>
      <c r="I75" s="38"/>
      <c r="J75" s="38">
        <f t="shared" si="2"/>
        <v>0</v>
      </c>
      <c r="K75" s="35"/>
      <c r="L75" s="45"/>
      <c r="M75" s="52"/>
      <c r="N75" s="53"/>
      <c r="O75" s="54"/>
      <c r="P75" s="55"/>
      <c r="Q75" s="42"/>
      <c r="R75" s="9"/>
    </row>
    <row r="76" spans="1:18" ht="25.2" customHeight="1" x14ac:dyDescent="0.3">
      <c r="A76" s="34" t="str">
        <f>IFERROR(INDEX('TD-Base de données'!$A$2:$F$18892,MATCH("OUI"&amp;"_"&amp;ROW(A74),'TD-Base de données'!$H$2:$H$18892,0),3),"")</f>
        <v/>
      </c>
      <c r="B76" s="32" t="str">
        <f>IFERROR(INDEX('TD-Base de données'!$A$2:$F$18892,MATCH("OUI"&amp;"_"&amp;ROW(B74),'TD-Base de données'!$H$2:$H$18892,0),4),"")</f>
        <v/>
      </c>
      <c r="C76" s="32" t="str">
        <f>IFERROR(INDEX('TD-Base de données'!$A$2:$F$18892,MATCH("OUI"&amp;"_"&amp;ROW(C74),'TD-Base de données'!$H$2:$H$18892,0),5),"")</f>
        <v/>
      </c>
      <c r="D76" s="32" t="str">
        <f>IFERROR(INDEX('TD-Base de données'!$A$2:$F$18892,MATCH("OUI"&amp;"_"&amp;ROW(D74),'TD-Base de données'!$H$2:$H$18892,0),6),"")</f>
        <v/>
      </c>
      <c r="E76" s="33" t="str">
        <f>IFERROR(INDEX('TD-Base de données'!$A$2:$F$18892,MATCH("OUI"&amp;"_"&amp;ROW(E74),'TD-Base de données'!$H$2:$H$18892,0),7),"")</f>
        <v/>
      </c>
      <c r="F76" s="40"/>
      <c r="G76" s="39" t="str">
        <f>IFERROR(INDEX('TD-Base de données'!$A$2:$I$18892,MATCH("OUI"&amp;"_"&amp;ROW(G74),'TD-Base de données'!$H$2:$H$18892,0),21),"")</f>
        <v/>
      </c>
      <c r="H76" s="38"/>
      <c r="I76" s="38"/>
      <c r="J76" s="38">
        <f t="shared" si="2"/>
        <v>0</v>
      </c>
      <c r="K76" s="35"/>
      <c r="L76" s="45"/>
      <c r="M76" s="52"/>
      <c r="N76" s="53"/>
      <c r="O76" s="54"/>
      <c r="P76" s="55"/>
      <c r="Q76" s="42"/>
      <c r="R76" s="9"/>
    </row>
    <row r="77" spans="1:18" ht="25.2" customHeight="1" x14ac:dyDescent="0.3">
      <c r="A77" s="34" t="str">
        <f>IFERROR(INDEX('TD-Base de données'!$A$2:$F$18892,MATCH("OUI"&amp;"_"&amp;ROW(A75),'TD-Base de données'!$H$2:$H$18892,0),3),"")</f>
        <v/>
      </c>
      <c r="B77" s="32" t="str">
        <f>IFERROR(INDEX('TD-Base de données'!$A$2:$F$18892,MATCH("OUI"&amp;"_"&amp;ROW(B75),'TD-Base de données'!$H$2:$H$18892,0),4),"")</f>
        <v/>
      </c>
      <c r="C77" s="32" t="str">
        <f>IFERROR(INDEX('TD-Base de données'!$A$2:$F$18892,MATCH("OUI"&amp;"_"&amp;ROW(C75),'TD-Base de données'!$H$2:$H$18892,0),5),"")</f>
        <v/>
      </c>
      <c r="D77" s="32" t="str">
        <f>IFERROR(INDEX('TD-Base de données'!$A$2:$F$18892,MATCH("OUI"&amp;"_"&amp;ROW(D75),'TD-Base de données'!$H$2:$H$18892,0),6),"")</f>
        <v/>
      </c>
      <c r="E77" s="33" t="str">
        <f>IFERROR(INDEX('TD-Base de données'!$A$2:$F$18892,MATCH("OUI"&amp;"_"&amp;ROW(E75),'TD-Base de données'!$H$2:$H$18892,0),7),"")</f>
        <v/>
      </c>
      <c r="F77" s="40"/>
      <c r="G77" s="39" t="str">
        <f>IFERROR(INDEX('TD-Base de données'!$A$2:$I$18892,MATCH("OUI"&amp;"_"&amp;ROW(G75),'TD-Base de données'!$H$2:$H$18892,0),21),"")</f>
        <v/>
      </c>
      <c r="H77" s="38"/>
      <c r="I77" s="38"/>
      <c r="J77" s="38">
        <f t="shared" si="2"/>
        <v>0</v>
      </c>
      <c r="K77" s="35"/>
      <c r="L77" s="45"/>
      <c r="M77" s="52"/>
      <c r="N77" s="53"/>
      <c r="O77" s="54"/>
      <c r="P77" s="55"/>
      <c r="Q77" s="42"/>
      <c r="R77" s="9"/>
    </row>
    <row r="78" spans="1:18" ht="25.2" customHeight="1" x14ac:dyDescent="0.3">
      <c r="A78" s="34" t="str">
        <f>IFERROR(INDEX('TD-Base de données'!$A$2:$F$18892,MATCH("OUI"&amp;"_"&amp;ROW(A76),'TD-Base de données'!$H$2:$H$18892,0),3),"")</f>
        <v/>
      </c>
      <c r="B78" s="32" t="str">
        <f>IFERROR(INDEX('TD-Base de données'!$A$2:$F$18892,MATCH("OUI"&amp;"_"&amp;ROW(B76),'TD-Base de données'!$H$2:$H$18892,0),4),"")</f>
        <v/>
      </c>
      <c r="C78" s="32" t="str">
        <f>IFERROR(INDEX('TD-Base de données'!$A$2:$F$18892,MATCH("OUI"&amp;"_"&amp;ROW(C76),'TD-Base de données'!$H$2:$H$18892,0),5),"")</f>
        <v/>
      </c>
      <c r="D78" s="32" t="str">
        <f>IFERROR(INDEX('TD-Base de données'!$A$2:$F$18892,MATCH("OUI"&amp;"_"&amp;ROW(D76),'TD-Base de données'!$H$2:$H$18892,0),6),"")</f>
        <v/>
      </c>
      <c r="E78" s="33" t="str">
        <f>IFERROR(INDEX('TD-Base de données'!$A$2:$F$18892,MATCH("OUI"&amp;"_"&amp;ROW(E76),'TD-Base de données'!$H$2:$H$18892,0),7),"")</f>
        <v/>
      </c>
      <c r="F78" s="40"/>
      <c r="G78" s="39" t="str">
        <f>IFERROR(INDEX('TD-Base de données'!$A$2:$I$18892,MATCH("OUI"&amp;"_"&amp;ROW(G76),'TD-Base de données'!$H$2:$H$18892,0),21),"")</f>
        <v/>
      </c>
      <c r="H78" s="38"/>
      <c r="I78" s="38"/>
      <c r="J78" s="38">
        <f t="shared" si="2"/>
        <v>0</v>
      </c>
      <c r="K78" s="35"/>
      <c r="L78" s="45"/>
      <c r="M78" s="52"/>
      <c r="N78" s="53"/>
      <c r="O78" s="54"/>
      <c r="P78" s="55"/>
      <c r="Q78" s="42"/>
      <c r="R78" s="9"/>
    </row>
    <row r="79" spans="1:18" ht="25.2" customHeight="1" x14ac:dyDescent="0.3">
      <c r="A79" s="34" t="str">
        <f>IFERROR(INDEX('TD-Base de données'!$A$2:$F$18892,MATCH("OUI"&amp;"_"&amp;ROW(A77),'TD-Base de données'!$H$2:$H$18892,0),3),"")</f>
        <v/>
      </c>
      <c r="B79" s="32" t="str">
        <f>IFERROR(INDEX('TD-Base de données'!$A$2:$F$18892,MATCH("OUI"&amp;"_"&amp;ROW(B77),'TD-Base de données'!$H$2:$H$18892,0),4),"")</f>
        <v/>
      </c>
      <c r="C79" s="32" t="str">
        <f>IFERROR(INDEX('TD-Base de données'!$A$2:$F$18892,MATCH("OUI"&amp;"_"&amp;ROW(C77),'TD-Base de données'!$H$2:$H$18892,0),5),"")</f>
        <v/>
      </c>
      <c r="D79" s="32" t="str">
        <f>IFERROR(INDEX('TD-Base de données'!$A$2:$F$18892,MATCH("OUI"&amp;"_"&amp;ROW(D77),'TD-Base de données'!$H$2:$H$18892,0),6),"")</f>
        <v/>
      </c>
      <c r="E79" s="33" t="str">
        <f>IFERROR(INDEX('TD-Base de données'!$A$2:$F$18892,MATCH("OUI"&amp;"_"&amp;ROW(E77),'TD-Base de données'!$H$2:$H$18892,0),7),"")</f>
        <v/>
      </c>
      <c r="F79" s="59"/>
      <c r="G79" s="39" t="str">
        <f>IFERROR(INDEX('TD-Base de données'!$A$2:$I$18892,MATCH("OUI"&amp;"_"&amp;ROW(G77),'TD-Base de données'!$H$2:$H$18892,0),21),"")</f>
        <v/>
      </c>
      <c r="H79" s="38"/>
      <c r="I79" s="38"/>
      <c r="J79" s="38">
        <f t="shared" si="2"/>
        <v>0</v>
      </c>
      <c r="K79" s="35"/>
      <c r="L79" s="45"/>
      <c r="M79" s="52"/>
      <c r="N79" s="53"/>
      <c r="O79" s="54"/>
      <c r="P79" s="55"/>
      <c r="Q79" s="42"/>
      <c r="R79" s="9"/>
    </row>
    <row r="80" spans="1:18" ht="25.2" customHeight="1" x14ac:dyDescent="0.3">
      <c r="A80" s="34" t="str">
        <f>IFERROR(INDEX('TD-Base de données'!$A$2:$F$18892,MATCH("OUI"&amp;"_"&amp;ROW(A78),'TD-Base de données'!$H$2:$H$18892,0),3),"")</f>
        <v/>
      </c>
      <c r="B80" s="32" t="str">
        <f>IFERROR(INDEX('TD-Base de données'!$A$2:$F$18892,MATCH("OUI"&amp;"_"&amp;ROW(B78),'TD-Base de données'!$H$2:$H$18892,0),4),"")</f>
        <v/>
      </c>
      <c r="C80" s="32" t="str">
        <f>IFERROR(INDEX('TD-Base de données'!$A$2:$F$18892,MATCH("OUI"&amp;"_"&amp;ROW(C78),'TD-Base de données'!$H$2:$H$18892,0),5),"")</f>
        <v/>
      </c>
      <c r="D80" s="32" t="str">
        <f>IFERROR(INDEX('TD-Base de données'!$A$2:$F$18892,MATCH("OUI"&amp;"_"&amp;ROW(D78),'TD-Base de données'!$H$2:$H$18892,0),6),"")</f>
        <v/>
      </c>
      <c r="E80" s="33" t="str">
        <f>IFERROR(INDEX('TD-Base de données'!$A$2:$F$18892,MATCH("OUI"&amp;"_"&amp;ROW(E78),'TD-Base de données'!$H$2:$H$18892,0),7),"")</f>
        <v/>
      </c>
      <c r="F80" s="40"/>
      <c r="G80" s="39" t="str">
        <f>IFERROR(INDEX('TD-Base de données'!$A$2:$I$18892,MATCH("OUI"&amp;"_"&amp;ROW(G78),'TD-Base de données'!$H$2:$H$18892,0),21),"")</f>
        <v/>
      </c>
      <c r="H80" s="38"/>
      <c r="I80" s="38"/>
      <c r="J80" s="38">
        <f t="shared" si="2"/>
        <v>0</v>
      </c>
      <c r="K80" s="35"/>
      <c r="L80" s="45"/>
      <c r="M80" s="52"/>
      <c r="N80" s="53"/>
      <c r="O80" s="54"/>
      <c r="P80" s="55"/>
      <c r="Q80" s="42"/>
      <c r="R80" s="9"/>
    </row>
    <row r="81" spans="1:18" ht="25.2" customHeight="1" x14ac:dyDescent="0.3">
      <c r="A81" s="34" t="str">
        <f>IFERROR(INDEX('TD-Base de données'!$A$2:$F$18892,MATCH("OUI"&amp;"_"&amp;ROW(A79),'TD-Base de données'!$H$2:$H$18892,0),3),"")</f>
        <v/>
      </c>
      <c r="B81" s="32" t="str">
        <f>IFERROR(INDEX('TD-Base de données'!$A$2:$F$18892,MATCH("OUI"&amp;"_"&amp;ROW(B79),'TD-Base de données'!$H$2:$H$18892,0),4),"")</f>
        <v/>
      </c>
      <c r="C81" s="32" t="str">
        <f>IFERROR(INDEX('TD-Base de données'!$A$2:$F$18892,MATCH("OUI"&amp;"_"&amp;ROW(C79),'TD-Base de données'!$H$2:$H$18892,0),5),"")</f>
        <v/>
      </c>
      <c r="D81" s="32" t="str">
        <f>IFERROR(INDEX('TD-Base de données'!$A$2:$F$18892,MATCH("OUI"&amp;"_"&amp;ROW(D79),'TD-Base de données'!$H$2:$H$18892,0),6),"")</f>
        <v/>
      </c>
      <c r="E81" s="33" t="str">
        <f>IFERROR(INDEX('TD-Base de données'!$A$2:$F$18892,MATCH("OUI"&amp;"_"&amp;ROW(E79),'TD-Base de données'!$H$2:$H$18892,0),7),"")</f>
        <v/>
      </c>
      <c r="F81" s="40"/>
      <c r="G81" s="39" t="str">
        <f>IFERROR(INDEX('TD-Base de données'!$A$2:$I$18892,MATCH("OUI"&amp;"_"&amp;ROW(G79),'TD-Base de données'!$H$2:$H$18892,0),21),"")</f>
        <v/>
      </c>
      <c r="H81" s="38"/>
      <c r="I81" s="38"/>
      <c r="J81" s="38">
        <f t="shared" si="2"/>
        <v>0</v>
      </c>
      <c r="K81" s="35"/>
      <c r="L81" s="45"/>
      <c r="M81" s="52"/>
      <c r="N81" s="53"/>
      <c r="O81" s="54"/>
      <c r="P81" s="55"/>
      <c r="Q81" s="42"/>
      <c r="R81" s="9"/>
    </row>
    <row r="82" spans="1:18" ht="25.2" customHeight="1" x14ac:dyDescent="0.3">
      <c r="A82" s="34" t="str">
        <f>IFERROR(INDEX('TD-Base de données'!$A$2:$F$18892,MATCH("OUI"&amp;"_"&amp;ROW(A80),'TD-Base de données'!$H$2:$H$18892,0),3),"")</f>
        <v/>
      </c>
      <c r="B82" s="32" t="str">
        <f>IFERROR(INDEX('TD-Base de données'!$A$2:$F$18892,MATCH("OUI"&amp;"_"&amp;ROW(B80),'TD-Base de données'!$H$2:$H$18892,0),4),"")</f>
        <v/>
      </c>
      <c r="C82" s="32" t="str">
        <f>IFERROR(INDEX('TD-Base de données'!$A$2:$F$18892,MATCH("OUI"&amp;"_"&amp;ROW(C80),'TD-Base de données'!$H$2:$H$18892,0),5),"")</f>
        <v/>
      </c>
      <c r="D82" s="32" t="str">
        <f>IFERROR(INDEX('TD-Base de données'!$A$2:$F$18892,MATCH("OUI"&amp;"_"&amp;ROW(D80),'TD-Base de données'!$H$2:$H$18892,0),6),"")</f>
        <v/>
      </c>
      <c r="E82" s="33" t="str">
        <f>IFERROR(INDEX('TD-Base de données'!$A$2:$F$18892,MATCH("OUI"&amp;"_"&amp;ROW(E80),'TD-Base de données'!$H$2:$H$18892,0),7),"")</f>
        <v/>
      </c>
      <c r="F82" s="59"/>
      <c r="G82" s="39" t="str">
        <f>IFERROR(INDEX('TD-Base de données'!$A$2:$I$18892,MATCH("OUI"&amp;"_"&amp;ROW(G80),'TD-Base de données'!$H$2:$H$18892,0),21),"")</f>
        <v/>
      </c>
      <c r="H82" s="38"/>
      <c r="I82" s="38"/>
      <c r="J82" s="38">
        <f t="shared" si="2"/>
        <v>0</v>
      </c>
      <c r="K82" s="35"/>
      <c r="L82" s="45"/>
      <c r="M82" s="52"/>
      <c r="N82" s="53"/>
      <c r="O82" s="54"/>
      <c r="P82" s="55"/>
      <c r="Q82" s="42"/>
      <c r="R82" s="9"/>
    </row>
    <row r="83" spans="1:18" ht="25.2" customHeight="1" x14ac:dyDescent="0.3">
      <c r="A83" s="34" t="str">
        <f>IFERROR(INDEX('TD-Base de données'!$A$2:$F$18892,MATCH("OUI"&amp;"_"&amp;ROW(A81),'TD-Base de données'!$H$2:$H$18892,0),3),"")</f>
        <v/>
      </c>
      <c r="B83" s="32" t="str">
        <f>IFERROR(INDEX('TD-Base de données'!$A$2:$F$18892,MATCH("OUI"&amp;"_"&amp;ROW(B81),'TD-Base de données'!$H$2:$H$18892,0),4),"")</f>
        <v/>
      </c>
      <c r="C83" s="32" t="str">
        <f>IFERROR(INDEX('TD-Base de données'!$A$2:$F$18892,MATCH("OUI"&amp;"_"&amp;ROW(C81),'TD-Base de données'!$H$2:$H$18892,0),5),"")</f>
        <v/>
      </c>
      <c r="D83" s="32" t="str">
        <f>IFERROR(INDEX('TD-Base de données'!$A$2:$F$18892,MATCH("OUI"&amp;"_"&amp;ROW(D81),'TD-Base de données'!$H$2:$H$18892,0),6),"")</f>
        <v/>
      </c>
      <c r="E83" s="33" t="str">
        <f>IFERROR(INDEX('TD-Base de données'!$A$2:$F$18892,MATCH("OUI"&amp;"_"&amp;ROW(E81),'TD-Base de données'!$H$2:$H$18892,0),7),"")</f>
        <v/>
      </c>
      <c r="F83" s="40"/>
      <c r="G83" s="39" t="str">
        <f>IFERROR(INDEX('TD-Base de données'!$A$2:$I$18892,MATCH("OUI"&amp;"_"&amp;ROW(G81),'TD-Base de données'!$H$2:$H$18892,0),21),"")</f>
        <v/>
      </c>
      <c r="H83" s="38"/>
      <c r="I83" s="38"/>
      <c r="J83" s="38">
        <f t="shared" si="2"/>
        <v>0</v>
      </c>
      <c r="K83" s="35"/>
      <c r="L83" s="45"/>
      <c r="M83" s="52"/>
      <c r="N83" s="53"/>
      <c r="O83" s="54"/>
      <c r="P83" s="55"/>
      <c r="Q83" s="42"/>
      <c r="R83" s="9"/>
    </row>
    <row r="84" spans="1:18" ht="25.2" customHeight="1" x14ac:dyDescent="0.3">
      <c r="A84" s="34" t="str">
        <f>IFERROR(INDEX('TD-Base de données'!$A$2:$F$18892,MATCH("OUI"&amp;"_"&amp;ROW(A82),'TD-Base de données'!$H$2:$H$18892,0),3),"")</f>
        <v/>
      </c>
      <c r="B84" s="32" t="str">
        <f>IFERROR(INDEX('TD-Base de données'!$A$2:$F$18892,MATCH("OUI"&amp;"_"&amp;ROW(B82),'TD-Base de données'!$H$2:$H$18892,0),4),"")</f>
        <v/>
      </c>
      <c r="C84" s="32" t="str">
        <f>IFERROR(INDEX('TD-Base de données'!$A$2:$F$18892,MATCH("OUI"&amp;"_"&amp;ROW(C82),'TD-Base de données'!$H$2:$H$18892,0),5),"")</f>
        <v/>
      </c>
      <c r="D84" s="32" t="str">
        <f>IFERROR(INDEX('TD-Base de données'!$A$2:$F$18892,MATCH("OUI"&amp;"_"&amp;ROW(D82),'TD-Base de données'!$H$2:$H$18892,0),6),"")</f>
        <v/>
      </c>
      <c r="E84" s="33" t="str">
        <f>IFERROR(INDEX('TD-Base de données'!$A$2:$F$18892,MATCH("OUI"&amp;"_"&amp;ROW(E82),'TD-Base de données'!$H$2:$H$18892,0),7),"")</f>
        <v/>
      </c>
      <c r="F84" s="40"/>
      <c r="G84" s="39" t="str">
        <f>IFERROR(INDEX('TD-Base de données'!$A$2:$I$18892,MATCH("OUI"&amp;"_"&amp;ROW(G82),'TD-Base de données'!$H$2:$H$18892,0),21),"")</f>
        <v/>
      </c>
      <c r="H84" s="38"/>
      <c r="I84" s="38"/>
      <c r="J84" s="38">
        <f t="shared" si="2"/>
        <v>0</v>
      </c>
      <c r="K84" s="35"/>
      <c r="L84" s="45"/>
      <c r="M84" s="52"/>
      <c r="N84" s="53"/>
      <c r="O84" s="54"/>
      <c r="P84" s="55"/>
      <c r="Q84" s="42"/>
      <c r="R84" s="9"/>
    </row>
    <row r="85" spans="1:18" ht="25.2" customHeight="1" x14ac:dyDescent="0.3">
      <c r="A85" s="34" t="str">
        <f>IFERROR(INDEX('TD-Base de données'!$A$2:$F$18892,MATCH("OUI"&amp;"_"&amp;ROW(A83),'TD-Base de données'!$H$2:$H$18892,0),3),"")</f>
        <v/>
      </c>
      <c r="B85" s="32" t="str">
        <f>IFERROR(INDEX('TD-Base de données'!$A$2:$F$18892,MATCH("OUI"&amp;"_"&amp;ROW(B83),'TD-Base de données'!$H$2:$H$18892,0),4),"")</f>
        <v/>
      </c>
      <c r="C85" s="32" t="str">
        <f>IFERROR(INDEX('TD-Base de données'!$A$2:$F$18892,MATCH("OUI"&amp;"_"&amp;ROW(C83),'TD-Base de données'!$H$2:$H$18892,0),5),"")</f>
        <v/>
      </c>
      <c r="D85" s="32" t="str">
        <f>IFERROR(INDEX('TD-Base de données'!$A$2:$F$18892,MATCH("OUI"&amp;"_"&amp;ROW(D83),'TD-Base de données'!$H$2:$H$18892,0),6),"")</f>
        <v/>
      </c>
      <c r="E85" s="33" t="str">
        <f>IFERROR(INDEX('TD-Base de données'!$A$2:$F$18892,MATCH("OUI"&amp;"_"&amp;ROW(E83),'TD-Base de données'!$H$2:$H$18892,0),7),"")</f>
        <v/>
      </c>
      <c r="F85" s="40"/>
      <c r="G85" s="39" t="str">
        <f>IFERROR(INDEX('TD-Base de données'!$A$2:$I$18892,MATCH("OUI"&amp;"_"&amp;ROW(G83),'TD-Base de données'!$H$2:$H$18892,0),21),"")</f>
        <v/>
      </c>
      <c r="H85" s="38"/>
      <c r="I85" s="38"/>
      <c r="J85" s="38">
        <f t="shared" si="2"/>
        <v>0</v>
      </c>
      <c r="K85" s="35"/>
      <c r="L85" s="45"/>
      <c r="M85" s="52"/>
      <c r="N85" s="53"/>
      <c r="O85" s="54"/>
      <c r="P85" s="55"/>
      <c r="Q85" s="42"/>
      <c r="R85" s="9"/>
    </row>
    <row r="86" spans="1:18" ht="25.2" customHeight="1" x14ac:dyDescent="0.3">
      <c r="A86" s="34" t="str">
        <f>IFERROR(INDEX('TD-Base de données'!$A$2:$F$18892,MATCH("OUI"&amp;"_"&amp;ROW(A84),'TD-Base de données'!$H$2:$H$18892,0),3),"")</f>
        <v/>
      </c>
      <c r="B86" s="32" t="str">
        <f>IFERROR(INDEX('TD-Base de données'!$A$2:$F$18892,MATCH("OUI"&amp;"_"&amp;ROW(B84),'TD-Base de données'!$H$2:$H$18892,0),4),"")</f>
        <v/>
      </c>
      <c r="C86" s="32" t="str">
        <f>IFERROR(INDEX('TD-Base de données'!$A$2:$F$18892,MATCH("OUI"&amp;"_"&amp;ROW(C84),'TD-Base de données'!$H$2:$H$18892,0),5),"")</f>
        <v/>
      </c>
      <c r="D86" s="32" t="str">
        <f>IFERROR(INDEX('TD-Base de données'!$A$2:$F$18892,MATCH("OUI"&amp;"_"&amp;ROW(D84),'TD-Base de données'!$H$2:$H$18892,0),6),"")</f>
        <v/>
      </c>
      <c r="E86" s="33" t="str">
        <f>IFERROR(INDEX('TD-Base de données'!$A$2:$F$18892,MATCH("OUI"&amp;"_"&amp;ROW(E84),'TD-Base de données'!$H$2:$H$18892,0),7),"")</f>
        <v/>
      </c>
      <c r="F86" s="40"/>
      <c r="G86" s="39" t="str">
        <f>IFERROR(INDEX('TD-Base de données'!$A$2:$I$18892,MATCH("OUI"&amp;"_"&amp;ROW(G84),'TD-Base de données'!$H$2:$H$18892,0),21),"")</f>
        <v/>
      </c>
      <c r="H86" s="38"/>
      <c r="I86" s="38"/>
      <c r="J86" s="38">
        <f t="shared" si="2"/>
        <v>0</v>
      </c>
      <c r="K86" s="35"/>
      <c r="L86" s="45"/>
      <c r="M86" s="52"/>
      <c r="N86" s="53"/>
      <c r="O86" s="54"/>
      <c r="P86" s="55"/>
      <c r="Q86" s="42"/>
      <c r="R86" s="9"/>
    </row>
    <row r="87" spans="1:18" ht="25.2" customHeight="1" x14ac:dyDescent="0.3">
      <c r="A87" s="34" t="str">
        <f>IFERROR(INDEX('TD-Base de données'!$A$2:$F$18892,MATCH("OUI"&amp;"_"&amp;ROW(A85),'TD-Base de données'!$H$2:$H$18892,0),3),"")</f>
        <v/>
      </c>
      <c r="B87" s="32" t="str">
        <f>IFERROR(INDEX('TD-Base de données'!$A$2:$F$18892,MATCH("OUI"&amp;"_"&amp;ROW(B85),'TD-Base de données'!$H$2:$H$18892,0),4),"")</f>
        <v/>
      </c>
      <c r="C87" s="32" t="str">
        <f>IFERROR(INDEX('TD-Base de données'!$A$2:$F$18892,MATCH("OUI"&amp;"_"&amp;ROW(C85),'TD-Base de données'!$H$2:$H$18892,0),5),"")</f>
        <v/>
      </c>
      <c r="D87" s="32" t="str">
        <f>IFERROR(INDEX('TD-Base de données'!$A$2:$F$18892,MATCH("OUI"&amp;"_"&amp;ROW(D85),'TD-Base de données'!$H$2:$H$18892,0),6),"")</f>
        <v/>
      </c>
      <c r="E87" s="33" t="str">
        <f>IFERROR(INDEX('TD-Base de données'!$A$2:$F$18892,MATCH("OUI"&amp;"_"&amp;ROW(E85),'TD-Base de données'!$H$2:$H$18892,0),7),"")</f>
        <v/>
      </c>
      <c r="F87" s="59"/>
      <c r="G87" s="39" t="str">
        <f>IFERROR(INDEX('TD-Base de données'!$A$2:$I$18892,MATCH("OUI"&amp;"_"&amp;ROW(G85),'TD-Base de données'!$H$2:$H$18892,0),21),"")</f>
        <v/>
      </c>
      <c r="H87" s="38"/>
      <c r="I87" s="38"/>
      <c r="J87" s="38">
        <f t="shared" si="2"/>
        <v>0</v>
      </c>
      <c r="K87" s="35"/>
      <c r="L87" s="45"/>
      <c r="M87" s="52"/>
      <c r="N87" s="53"/>
      <c r="O87" s="54"/>
      <c r="P87" s="55"/>
      <c r="Q87" s="42"/>
      <c r="R87" s="9"/>
    </row>
    <row r="88" spans="1:18" ht="25.2" customHeight="1" x14ac:dyDescent="0.3">
      <c r="A88" s="34" t="str">
        <f>IFERROR(INDEX('TD-Base de données'!$A$2:$F$18892,MATCH("OUI"&amp;"_"&amp;ROW(A86),'TD-Base de données'!$H$2:$H$18892,0),3),"")</f>
        <v/>
      </c>
      <c r="B88" s="32" t="str">
        <f>IFERROR(INDEX('TD-Base de données'!$A$2:$F$18892,MATCH("OUI"&amp;"_"&amp;ROW(B86),'TD-Base de données'!$H$2:$H$18892,0),4),"")</f>
        <v/>
      </c>
      <c r="C88" s="32" t="str">
        <f>IFERROR(INDEX('TD-Base de données'!$A$2:$F$18892,MATCH("OUI"&amp;"_"&amp;ROW(C86),'TD-Base de données'!$H$2:$H$18892,0),5),"")</f>
        <v/>
      </c>
      <c r="D88" s="32" t="str">
        <f>IFERROR(INDEX('TD-Base de données'!$A$2:$F$18892,MATCH("OUI"&amp;"_"&amp;ROW(D86),'TD-Base de données'!$H$2:$H$18892,0),6),"")</f>
        <v/>
      </c>
      <c r="E88" s="33" t="str">
        <f>IFERROR(INDEX('TD-Base de données'!$A$2:$F$18892,MATCH("OUI"&amp;"_"&amp;ROW(E86),'TD-Base de données'!$H$2:$H$18892,0),7),"")</f>
        <v/>
      </c>
      <c r="F88" s="59"/>
      <c r="G88" s="39" t="str">
        <f>IFERROR(INDEX('TD-Base de données'!$A$2:$I$18892,MATCH("OUI"&amp;"_"&amp;ROW(G86),'TD-Base de données'!$H$2:$H$18892,0),21),"")</f>
        <v/>
      </c>
      <c r="H88" s="38"/>
      <c r="I88" s="38"/>
      <c r="J88" s="38">
        <f t="shared" si="2"/>
        <v>0</v>
      </c>
      <c r="K88" s="35"/>
      <c r="L88" s="45"/>
      <c r="M88" s="52"/>
      <c r="N88" s="53"/>
      <c r="O88" s="54"/>
      <c r="P88" s="55"/>
      <c r="Q88" s="42"/>
      <c r="R88" s="9"/>
    </row>
    <row r="89" spans="1:18" ht="25.2" customHeight="1" x14ac:dyDescent="0.3">
      <c r="A89" s="34" t="str">
        <f>IFERROR(INDEX('TD-Base de données'!$A$2:$F$18892,MATCH("OUI"&amp;"_"&amp;ROW(A87),'TD-Base de données'!$H$2:$H$18892,0),3),"")</f>
        <v/>
      </c>
      <c r="B89" s="32" t="str">
        <f>IFERROR(INDEX('TD-Base de données'!$A$2:$F$18892,MATCH("OUI"&amp;"_"&amp;ROW(B87),'TD-Base de données'!$H$2:$H$18892,0),4),"")</f>
        <v/>
      </c>
      <c r="C89" s="32" t="str">
        <f>IFERROR(INDEX('TD-Base de données'!$A$2:$F$18892,MATCH("OUI"&amp;"_"&amp;ROW(C87),'TD-Base de données'!$H$2:$H$18892,0),5),"")</f>
        <v/>
      </c>
      <c r="D89" s="32" t="str">
        <f>IFERROR(INDEX('TD-Base de données'!$A$2:$F$18892,MATCH("OUI"&amp;"_"&amp;ROW(D87),'TD-Base de données'!$H$2:$H$18892,0),6),"")</f>
        <v/>
      </c>
      <c r="E89" s="33" t="str">
        <f>IFERROR(INDEX('TD-Base de données'!$A$2:$F$18892,MATCH("OUI"&amp;"_"&amp;ROW(E87),'TD-Base de données'!$H$2:$H$18892,0),7),"")</f>
        <v/>
      </c>
      <c r="F89" s="40"/>
      <c r="G89" s="39" t="str">
        <f>IFERROR(INDEX('TD-Base de données'!$A$2:$I$18892,MATCH("OUI"&amp;"_"&amp;ROW(G87),'TD-Base de données'!$H$2:$H$18892,0),21),"")</f>
        <v/>
      </c>
      <c r="H89" s="38"/>
      <c r="I89" s="38"/>
      <c r="J89" s="38">
        <f t="shared" si="2"/>
        <v>0</v>
      </c>
      <c r="K89" s="35"/>
      <c r="L89" s="45"/>
      <c r="M89" s="52"/>
      <c r="N89" s="53"/>
      <c r="O89" s="54"/>
      <c r="P89" s="55"/>
      <c r="Q89" s="42"/>
      <c r="R89" s="9"/>
    </row>
    <row r="90" spans="1:18" ht="25.2" customHeight="1" x14ac:dyDescent="0.3">
      <c r="A90" s="34" t="str">
        <f>IFERROR(INDEX('TD-Base de données'!$A$2:$F$18892,MATCH("OUI"&amp;"_"&amp;ROW(A88),'TD-Base de données'!$H$2:$H$18892,0),3),"")</f>
        <v/>
      </c>
      <c r="B90" s="32" t="str">
        <f>IFERROR(INDEX('TD-Base de données'!$A$2:$F$18892,MATCH("OUI"&amp;"_"&amp;ROW(B88),'TD-Base de données'!$H$2:$H$18892,0),4),"")</f>
        <v/>
      </c>
      <c r="C90" s="32" t="str">
        <f>IFERROR(INDEX('TD-Base de données'!$A$2:$F$18892,MATCH("OUI"&amp;"_"&amp;ROW(C88),'TD-Base de données'!$H$2:$H$18892,0),5),"")</f>
        <v/>
      </c>
      <c r="D90" s="32" t="str">
        <f>IFERROR(INDEX('TD-Base de données'!$A$2:$F$18892,MATCH("OUI"&amp;"_"&amp;ROW(D88),'TD-Base de données'!$H$2:$H$18892,0),6),"")</f>
        <v/>
      </c>
      <c r="E90" s="33" t="str">
        <f>IFERROR(INDEX('TD-Base de données'!$A$2:$F$18892,MATCH("OUI"&amp;"_"&amp;ROW(E88),'TD-Base de données'!$H$2:$H$18892,0),7),"")</f>
        <v/>
      </c>
      <c r="F90" s="59"/>
      <c r="G90" s="39" t="str">
        <f>IFERROR(INDEX('TD-Base de données'!$A$2:$I$18892,MATCH("OUI"&amp;"_"&amp;ROW(G88),'TD-Base de données'!$H$2:$H$18892,0),21),"")</f>
        <v/>
      </c>
      <c r="H90" s="38"/>
      <c r="I90" s="38"/>
      <c r="J90" s="38">
        <f t="shared" si="2"/>
        <v>0</v>
      </c>
      <c r="K90" s="35"/>
      <c r="L90" s="45"/>
      <c r="M90" s="52"/>
      <c r="N90" s="53"/>
      <c r="O90" s="54"/>
      <c r="P90" s="55"/>
      <c r="Q90" s="42"/>
      <c r="R90" s="9"/>
    </row>
    <row r="91" spans="1:18" ht="25.2" customHeight="1" x14ac:dyDescent="0.3">
      <c r="A91" s="34" t="str">
        <f>IFERROR(INDEX('TD-Base de données'!$A$2:$F$18892,MATCH("OUI"&amp;"_"&amp;ROW(A89),'TD-Base de données'!$H$2:$H$18892,0),3),"")</f>
        <v/>
      </c>
      <c r="B91" s="32" t="str">
        <f>IFERROR(INDEX('TD-Base de données'!$A$2:$F$18892,MATCH("OUI"&amp;"_"&amp;ROW(B89),'TD-Base de données'!$H$2:$H$18892,0),4),"")</f>
        <v/>
      </c>
      <c r="C91" s="32" t="str">
        <f>IFERROR(INDEX('TD-Base de données'!$A$2:$F$18892,MATCH("OUI"&amp;"_"&amp;ROW(C89),'TD-Base de données'!$H$2:$H$18892,0),5),"")</f>
        <v/>
      </c>
      <c r="D91" s="32" t="str">
        <f>IFERROR(INDEX('TD-Base de données'!$A$2:$F$18892,MATCH("OUI"&amp;"_"&amp;ROW(D89),'TD-Base de données'!$H$2:$H$18892,0),6),"")</f>
        <v/>
      </c>
      <c r="E91" s="33" t="str">
        <f>IFERROR(INDEX('TD-Base de données'!$A$2:$F$18892,MATCH("OUI"&amp;"_"&amp;ROW(E89),'TD-Base de données'!$H$2:$H$18892,0),7),"")</f>
        <v/>
      </c>
      <c r="F91" s="59"/>
      <c r="G91" s="39" t="str">
        <f>IFERROR(INDEX('TD-Base de données'!$A$2:$I$18892,MATCH("OUI"&amp;"_"&amp;ROW(G89),'TD-Base de données'!$H$2:$H$18892,0),21),"")</f>
        <v/>
      </c>
      <c r="H91" s="38"/>
      <c r="I91" s="38"/>
      <c r="J91" s="38">
        <f t="shared" si="2"/>
        <v>0</v>
      </c>
      <c r="K91" s="35"/>
      <c r="L91" s="45"/>
      <c r="M91" s="52"/>
      <c r="N91" s="53"/>
      <c r="O91" s="54"/>
      <c r="P91" s="55"/>
      <c r="Q91" s="42"/>
      <c r="R91" s="9"/>
    </row>
    <row r="92" spans="1:18" ht="25.2" customHeight="1" x14ac:dyDescent="0.3">
      <c r="A92" s="34" t="str">
        <f>IFERROR(INDEX('TD-Base de données'!$A$2:$F$18892,MATCH("OUI"&amp;"_"&amp;ROW(A90),'TD-Base de données'!$H$2:$H$18892,0),3),"")</f>
        <v/>
      </c>
      <c r="B92" s="32" t="str">
        <f>IFERROR(INDEX('TD-Base de données'!$A$2:$F$18892,MATCH("OUI"&amp;"_"&amp;ROW(B90),'TD-Base de données'!$H$2:$H$18892,0),4),"")</f>
        <v/>
      </c>
      <c r="C92" s="32" t="str">
        <f>IFERROR(INDEX('TD-Base de données'!$A$2:$F$18892,MATCH("OUI"&amp;"_"&amp;ROW(C90),'TD-Base de données'!$H$2:$H$18892,0),5),"")</f>
        <v/>
      </c>
      <c r="D92" s="32" t="str">
        <f>IFERROR(INDEX('TD-Base de données'!$A$2:$F$18892,MATCH("OUI"&amp;"_"&amp;ROW(D90),'TD-Base de données'!$H$2:$H$18892,0),6),"")</f>
        <v/>
      </c>
      <c r="E92" s="33" t="str">
        <f>IFERROR(INDEX('TD-Base de données'!$A$2:$F$18892,MATCH("OUI"&amp;"_"&amp;ROW(E90),'TD-Base de données'!$H$2:$H$18892,0),7),"")</f>
        <v/>
      </c>
      <c r="F92" s="59"/>
      <c r="G92" s="39" t="str">
        <f>IFERROR(INDEX('TD-Base de données'!$A$2:$I$18892,MATCH("OUI"&amp;"_"&amp;ROW(G90),'TD-Base de données'!$H$2:$H$18892,0),21),"")</f>
        <v/>
      </c>
      <c r="H92" s="38"/>
      <c r="I92" s="38"/>
      <c r="J92" s="38">
        <f t="shared" si="2"/>
        <v>0</v>
      </c>
      <c r="K92" s="35"/>
      <c r="L92" s="45"/>
      <c r="M92" s="52"/>
      <c r="N92" s="53"/>
      <c r="O92" s="54"/>
      <c r="P92" s="55"/>
      <c r="Q92" s="42"/>
      <c r="R92" s="9"/>
    </row>
    <row r="93" spans="1:18" ht="25.2" customHeight="1" x14ac:dyDescent="0.3">
      <c r="A93" s="34" t="str">
        <f>IFERROR(INDEX('TD-Base de données'!$A$2:$F$18892,MATCH("OUI"&amp;"_"&amp;ROW(A91),'TD-Base de données'!$H$2:$H$18892,0),3),"")</f>
        <v/>
      </c>
      <c r="B93" s="32" t="str">
        <f>IFERROR(INDEX('TD-Base de données'!$A$2:$F$18892,MATCH("OUI"&amp;"_"&amp;ROW(B91),'TD-Base de données'!$H$2:$H$18892,0),4),"")</f>
        <v/>
      </c>
      <c r="C93" s="32" t="str">
        <f>IFERROR(INDEX('TD-Base de données'!$A$2:$F$18892,MATCH("OUI"&amp;"_"&amp;ROW(C91),'TD-Base de données'!$H$2:$H$18892,0),5),"")</f>
        <v/>
      </c>
      <c r="D93" s="32" t="str">
        <f>IFERROR(INDEX('TD-Base de données'!$A$2:$F$18892,MATCH("OUI"&amp;"_"&amp;ROW(D91),'TD-Base de données'!$H$2:$H$18892,0),6),"")</f>
        <v/>
      </c>
      <c r="E93" s="33" t="str">
        <f>IFERROR(INDEX('TD-Base de données'!$A$2:$F$18892,MATCH("OUI"&amp;"_"&amp;ROW(E91),'TD-Base de données'!$H$2:$H$18892,0),7),"")</f>
        <v/>
      </c>
      <c r="F93" s="59"/>
      <c r="G93" s="39" t="str">
        <f>IFERROR(INDEX('TD-Base de données'!$A$2:$I$18892,MATCH("OUI"&amp;"_"&amp;ROW(G91),'TD-Base de données'!$H$2:$H$18892,0),21),"")</f>
        <v/>
      </c>
      <c r="H93" s="38"/>
      <c r="I93" s="38"/>
      <c r="J93" s="38">
        <f t="shared" si="2"/>
        <v>0</v>
      </c>
      <c r="K93" s="35"/>
      <c r="L93" s="45"/>
      <c r="M93" s="52"/>
      <c r="N93" s="53"/>
      <c r="O93" s="54"/>
      <c r="P93" s="55"/>
      <c r="Q93" s="42"/>
      <c r="R93" s="9"/>
    </row>
    <row r="94" spans="1:18" ht="25.2" customHeight="1" x14ac:dyDescent="0.3">
      <c r="A94" s="34" t="str">
        <f>IFERROR(INDEX('TD-Base de données'!$A$2:$F$18892,MATCH("OUI"&amp;"_"&amp;ROW(A92),'TD-Base de données'!$H$2:$H$18892,0),3),"")</f>
        <v/>
      </c>
      <c r="B94" s="32" t="str">
        <f>IFERROR(INDEX('TD-Base de données'!$A$2:$F$18892,MATCH("OUI"&amp;"_"&amp;ROW(B92),'TD-Base de données'!$H$2:$H$18892,0),4),"")</f>
        <v/>
      </c>
      <c r="C94" s="32" t="str">
        <f>IFERROR(INDEX('TD-Base de données'!$A$2:$F$18892,MATCH("OUI"&amp;"_"&amp;ROW(C92),'TD-Base de données'!$H$2:$H$18892,0),5),"")</f>
        <v/>
      </c>
      <c r="D94" s="32" t="str">
        <f>IFERROR(INDEX('TD-Base de données'!$A$2:$F$18892,MATCH("OUI"&amp;"_"&amp;ROW(D92),'TD-Base de données'!$H$2:$H$18892,0),6),"")</f>
        <v/>
      </c>
      <c r="E94" s="33" t="str">
        <f>IFERROR(INDEX('TD-Base de données'!$A$2:$F$18892,MATCH("OUI"&amp;"_"&amp;ROW(E92),'TD-Base de données'!$H$2:$H$18892,0),7),"")</f>
        <v/>
      </c>
      <c r="F94" s="40"/>
      <c r="G94" s="39" t="str">
        <f>IFERROR(INDEX('TD-Base de données'!$A$2:$I$18892,MATCH("OUI"&amp;"_"&amp;ROW(G92),'TD-Base de données'!$H$2:$H$18892,0),21),"")</f>
        <v/>
      </c>
      <c r="H94" s="38"/>
      <c r="I94" s="38"/>
      <c r="J94" s="38">
        <f t="shared" si="2"/>
        <v>0</v>
      </c>
      <c r="K94" s="35"/>
      <c r="L94" s="45"/>
      <c r="M94" s="52"/>
      <c r="N94" s="53"/>
      <c r="O94" s="54"/>
      <c r="P94" s="55"/>
      <c r="Q94" s="42"/>
      <c r="R94" s="9"/>
    </row>
    <row r="95" spans="1:18" ht="25.2" customHeight="1" x14ac:dyDescent="0.3">
      <c r="A95" s="34" t="str">
        <f>IFERROR(INDEX('TD-Base de données'!$A$2:$F$18892,MATCH("OUI"&amp;"_"&amp;ROW(A93),'TD-Base de données'!$H$2:$H$18892,0),3),"")</f>
        <v/>
      </c>
      <c r="B95" s="32" t="str">
        <f>IFERROR(INDEX('TD-Base de données'!$A$2:$F$18892,MATCH("OUI"&amp;"_"&amp;ROW(B93),'TD-Base de données'!$H$2:$H$18892,0),4),"")</f>
        <v/>
      </c>
      <c r="C95" s="32" t="str">
        <f>IFERROR(INDEX('TD-Base de données'!$A$2:$F$18892,MATCH("OUI"&amp;"_"&amp;ROW(C93),'TD-Base de données'!$H$2:$H$18892,0),5),"")</f>
        <v/>
      </c>
      <c r="D95" s="32" t="str">
        <f>IFERROR(INDEX('TD-Base de données'!$A$2:$F$18892,MATCH("OUI"&amp;"_"&amp;ROW(D93),'TD-Base de données'!$H$2:$H$18892,0),6),"")</f>
        <v/>
      </c>
      <c r="E95" s="33" t="str">
        <f>IFERROR(INDEX('TD-Base de données'!$A$2:$F$18892,MATCH("OUI"&amp;"_"&amp;ROW(E93),'TD-Base de données'!$H$2:$H$18892,0),7),"")</f>
        <v/>
      </c>
      <c r="F95" s="59"/>
      <c r="G95" s="39" t="str">
        <f>IFERROR(INDEX('TD-Base de données'!$A$2:$I$18892,MATCH("OUI"&amp;"_"&amp;ROW(G93),'TD-Base de données'!$H$2:$H$18892,0),21),"")</f>
        <v/>
      </c>
      <c r="H95" s="38"/>
      <c r="I95" s="38"/>
      <c r="J95" s="38">
        <f t="shared" si="2"/>
        <v>0</v>
      </c>
      <c r="K95" s="35"/>
      <c r="L95" s="45"/>
      <c r="M95" s="52"/>
      <c r="N95" s="53"/>
      <c r="O95" s="54"/>
      <c r="P95" s="55"/>
      <c r="Q95" s="42"/>
      <c r="R95" s="9"/>
    </row>
    <row r="96" spans="1:18" ht="25.2" customHeight="1" x14ac:dyDescent="0.3">
      <c r="A96" s="34" t="str">
        <f>IFERROR(INDEX('TD-Base de données'!$A$2:$F$18892,MATCH("OUI"&amp;"_"&amp;ROW(A94),'TD-Base de données'!$H$2:$H$18892,0),3),"")</f>
        <v/>
      </c>
      <c r="B96" s="32" t="str">
        <f>IFERROR(INDEX('TD-Base de données'!$A$2:$F$18892,MATCH("OUI"&amp;"_"&amp;ROW(B94),'TD-Base de données'!$H$2:$H$18892,0),4),"")</f>
        <v/>
      </c>
      <c r="C96" s="32" t="str">
        <f>IFERROR(INDEX('TD-Base de données'!$A$2:$F$18892,MATCH("OUI"&amp;"_"&amp;ROW(C94),'TD-Base de données'!$H$2:$H$18892,0),5),"")</f>
        <v/>
      </c>
      <c r="D96" s="32" t="str">
        <f>IFERROR(INDEX('TD-Base de données'!$A$2:$F$18892,MATCH("OUI"&amp;"_"&amp;ROW(D94),'TD-Base de données'!$H$2:$H$18892,0),6),"")</f>
        <v/>
      </c>
      <c r="E96" s="33" t="str">
        <f>IFERROR(INDEX('TD-Base de données'!$A$2:$F$18892,MATCH("OUI"&amp;"_"&amp;ROW(E94),'TD-Base de données'!$H$2:$H$18892,0),7),"")</f>
        <v/>
      </c>
      <c r="F96" s="40"/>
      <c r="G96" s="39" t="str">
        <f>IFERROR(INDEX('TD-Base de données'!$A$2:$I$18892,MATCH("OUI"&amp;"_"&amp;ROW(G94),'TD-Base de données'!$H$2:$H$18892,0),21),"")</f>
        <v/>
      </c>
      <c r="H96" s="38"/>
      <c r="I96" s="38"/>
      <c r="J96" s="38">
        <f t="shared" si="2"/>
        <v>0</v>
      </c>
      <c r="K96" s="35"/>
      <c r="L96" s="45"/>
      <c r="M96" s="52"/>
      <c r="N96" s="53"/>
      <c r="O96" s="54"/>
      <c r="P96" s="55"/>
      <c r="Q96" s="42"/>
      <c r="R96" s="9"/>
    </row>
    <row r="97" spans="1:18" ht="25.2" customHeight="1" x14ac:dyDescent="0.3">
      <c r="A97" s="34" t="str">
        <f>IFERROR(INDEX('TD-Base de données'!$A$2:$F$18892,MATCH("OUI"&amp;"_"&amp;ROW(A95),'TD-Base de données'!$H$2:$H$18892,0),3),"")</f>
        <v/>
      </c>
      <c r="B97" s="32" t="str">
        <f>IFERROR(INDEX('TD-Base de données'!$A$2:$F$18892,MATCH("OUI"&amp;"_"&amp;ROW(B95),'TD-Base de données'!$H$2:$H$18892,0),4),"")</f>
        <v/>
      </c>
      <c r="C97" s="32" t="str">
        <f>IFERROR(INDEX('TD-Base de données'!$A$2:$F$18892,MATCH("OUI"&amp;"_"&amp;ROW(C95),'TD-Base de données'!$H$2:$H$18892,0),5),"")</f>
        <v/>
      </c>
      <c r="D97" s="32" t="str">
        <f>IFERROR(INDEX('TD-Base de données'!$A$2:$F$18892,MATCH("OUI"&amp;"_"&amp;ROW(D95),'TD-Base de données'!$H$2:$H$18892,0),6),"")</f>
        <v/>
      </c>
      <c r="E97" s="33" t="str">
        <f>IFERROR(INDEX('TD-Base de données'!$A$2:$F$18892,MATCH("OUI"&amp;"_"&amp;ROW(E95),'TD-Base de données'!$H$2:$H$18892,0),7),"")</f>
        <v/>
      </c>
      <c r="F97" s="40"/>
      <c r="G97" s="39" t="str">
        <f>IFERROR(INDEX('TD-Base de données'!$A$2:$I$18892,MATCH("OUI"&amp;"_"&amp;ROW(G95),'TD-Base de données'!$H$2:$H$18892,0),21),"")</f>
        <v/>
      </c>
      <c r="H97" s="38"/>
      <c r="I97" s="38"/>
      <c r="J97" s="38">
        <f t="shared" si="2"/>
        <v>0</v>
      </c>
      <c r="K97" s="35"/>
      <c r="L97" s="45"/>
      <c r="M97" s="52"/>
      <c r="N97" s="53"/>
      <c r="O97" s="54"/>
      <c r="P97" s="55"/>
      <c r="Q97" s="42"/>
      <c r="R97" s="9"/>
    </row>
    <row r="98" spans="1:18" ht="25.2" customHeight="1" x14ac:dyDescent="0.3">
      <c r="A98" s="34" t="str">
        <f>IFERROR(INDEX('TD-Base de données'!$A$2:$F$18892,MATCH("OUI"&amp;"_"&amp;ROW(A96),'TD-Base de données'!$H$2:$H$18892,0),3),"")</f>
        <v/>
      </c>
      <c r="B98" s="32" t="str">
        <f>IFERROR(INDEX('TD-Base de données'!$A$2:$F$18892,MATCH("OUI"&amp;"_"&amp;ROW(B96),'TD-Base de données'!$H$2:$H$18892,0),4),"")</f>
        <v/>
      </c>
      <c r="C98" s="32" t="str">
        <f>IFERROR(INDEX('TD-Base de données'!$A$2:$F$18892,MATCH("OUI"&amp;"_"&amp;ROW(C96),'TD-Base de données'!$H$2:$H$18892,0),5),"")</f>
        <v/>
      </c>
      <c r="D98" s="32" t="str">
        <f>IFERROR(INDEX('TD-Base de données'!$A$2:$F$18892,MATCH("OUI"&amp;"_"&amp;ROW(D96),'TD-Base de données'!$H$2:$H$18892,0),6),"")</f>
        <v/>
      </c>
      <c r="E98" s="33" t="str">
        <f>IFERROR(INDEX('TD-Base de données'!$A$2:$F$18892,MATCH("OUI"&amp;"_"&amp;ROW(E96),'TD-Base de données'!$H$2:$H$18892,0),7),"")</f>
        <v/>
      </c>
      <c r="F98" s="40"/>
      <c r="G98" s="39" t="str">
        <f>IFERROR(INDEX('TD-Base de données'!$A$2:$I$18892,MATCH("OUI"&amp;"_"&amp;ROW(G96),'TD-Base de données'!$H$2:$H$18892,0),21),"")</f>
        <v/>
      </c>
      <c r="H98" s="38"/>
      <c r="I98" s="38"/>
      <c r="J98" s="38">
        <f t="shared" si="2"/>
        <v>0</v>
      </c>
      <c r="K98" s="35"/>
      <c r="L98" s="45"/>
      <c r="M98" s="52"/>
      <c r="N98" s="53"/>
      <c r="O98" s="54"/>
      <c r="P98" s="55"/>
      <c r="Q98" s="42"/>
      <c r="R98" s="9"/>
    </row>
    <row r="99" spans="1:18" ht="25.2" customHeight="1" x14ac:dyDescent="0.3">
      <c r="A99" s="34" t="str">
        <f>IFERROR(INDEX('TD-Base de données'!$A$2:$F$18892,MATCH("OUI"&amp;"_"&amp;ROW(A97),'TD-Base de données'!$H$2:$H$18892,0),3),"")</f>
        <v/>
      </c>
      <c r="B99" s="32" t="str">
        <f>IFERROR(INDEX('TD-Base de données'!$A$2:$F$18892,MATCH("OUI"&amp;"_"&amp;ROW(B97),'TD-Base de données'!$H$2:$H$18892,0),4),"")</f>
        <v/>
      </c>
      <c r="C99" s="32" t="str">
        <f>IFERROR(INDEX('TD-Base de données'!$A$2:$F$18892,MATCH("OUI"&amp;"_"&amp;ROW(C97),'TD-Base de données'!$H$2:$H$18892,0),5),"")</f>
        <v/>
      </c>
      <c r="D99" s="32" t="str">
        <f>IFERROR(INDEX('TD-Base de données'!$A$2:$F$18892,MATCH("OUI"&amp;"_"&amp;ROW(D97),'TD-Base de données'!$H$2:$H$18892,0),6),"")</f>
        <v/>
      </c>
      <c r="E99" s="33" t="str">
        <f>IFERROR(INDEX('TD-Base de données'!$A$2:$F$18892,MATCH("OUI"&amp;"_"&amp;ROW(E97),'TD-Base de données'!$H$2:$H$18892,0),7),"")</f>
        <v/>
      </c>
      <c r="F99" s="40"/>
      <c r="G99" s="39" t="str">
        <f>IFERROR(INDEX('TD-Base de données'!$A$2:$I$18892,MATCH("OUI"&amp;"_"&amp;ROW(G97),'TD-Base de données'!$H$2:$H$18892,0),21),"")</f>
        <v/>
      </c>
      <c r="H99" s="38"/>
      <c r="I99" s="38"/>
      <c r="J99" s="38">
        <f t="shared" si="2"/>
        <v>0</v>
      </c>
      <c r="K99" s="35"/>
      <c r="L99" s="45"/>
      <c r="M99" s="52"/>
      <c r="N99" s="53"/>
      <c r="O99" s="54"/>
      <c r="P99" s="55"/>
      <c r="Q99" s="42"/>
      <c r="R99" s="9"/>
    </row>
    <row r="100" spans="1:18" ht="25.2" customHeight="1" x14ac:dyDescent="0.3">
      <c r="A100" s="34" t="str">
        <f>IFERROR(INDEX('TD-Base de données'!$A$2:$F$18892,MATCH("OUI"&amp;"_"&amp;ROW(A98),'TD-Base de données'!$H$2:$H$18892,0),3),"")</f>
        <v/>
      </c>
      <c r="B100" s="32" t="str">
        <f>IFERROR(INDEX('TD-Base de données'!$A$2:$F$18892,MATCH("OUI"&amp;"_"&amp;ROW(B98),'TD-Base de données'!$H$2:$H$18892,0),4),"")</f>
        <v/>
      </c>
      <c r="C100" s="32" t="str">
        <f>IFERROR(INDEX('TD-Base de données'!$A$2:$F$18892,MATCH("OUI"&amp;"_"&amp;ROW(C98),'TD-Base de données'!$H$2:$H$18892,0),5),"")</f>
        <v/>
      </c>
      <c r="D100" s="32" t="str">
        <f>IFERROR(INDEX('TD-Base de données'!$A$2:$F$18892,MATCH("OUI"&amp;"_"&amp;ROW(D98),'TD-Base de données'!$H$2:$H$18892,0),6),"")</f>
        <v/>
      </c>
      <c r="E100" s="33" t="str">
        <f>IFERROR(INDEX('TD-Base de données'!$A$2:$F$18892,MATCH("OUI"&amp;"_"&amp;ROW(E98),'TD-Base de données'!$H$2:$H$18892,0),7),"")</f>
        <v/>
      </c>
      <c r="F100" s="40"/>
      <c r="G100" s="39" t="str">
        <f>IFERROR(INDEX('TD-Base de données'!$A$2:$I$18892,MATCH("OUI"&amp;"_"&amp;ROW(G98),'TD-Base de données'!$H$2:$H$18892,0),21),"")</f>
        <v/>
      </c>
      <c r="H100" s="38"/>
      <c r="I100" s="38"/>
      <c r="J100" s="38">
        <f t="shared" ref="J100:J123" si="3">SUM(H100:I100)</f>
        <v>0</v>
      </c>
      <c r="K100" s="35"/>
      <c r="L100" s="45"/>
      <c r="M100" s="52"/>
      <c r="N100" s="53"/>
      <c r="O100" s="54"/>
      <c r="P100" s="55"/>
      <c r="Q100" s="42"/>
      <c r="R100" s="9"/>
    </row>
    <row r="101" spans="1:18" ht="25.2" customHeight="1" x14ac:dyDescent="0.3">
      <c r="A101" s="34" t="str">
        <f>IFERROR(INDEX('TD-Base de données'!$A$2:$F$18892,MATCH("OUI"&amp;"_"&amp;ROW(A99),'TD-Base de données'!$H$2:$H$18892,0),3),"")</f>
        <v/>
      </c>
      <c r="B101" s="32" t="str">
        <f>IFERROR(INDEX('TD-Base de données'!$A$2:$F$18892,MATCH("OUI"&amp;"_"&amp;ROW(B99),'TD-Base de données'!$H$2:$H$18892,0),4),"")</f>
        <v/>
      </c>
      <c r="C101" s="32" t="str">
        <f>IFERROR(INDEX('TD-Base de données'!$A$2:$F$18892,MATCH("OUI"&amp;"_"&amp;ROW(C99),'TD-Base de données'!$H$2:$H$18892,0),5),"")</f>
        <v/>
      </c>
      <c r="D101" s="32" t="str">
        <f>IFERROR(INDEX('TD-Base de données'!$A$2:$F$18892,MATCH("OUI"&amp;"_"&amp;ROW(D99),'TD-Base de données'!$H$2:$H$18892,0),6),"")</f>
        <v/>
      </c>
      <c r="E101" s="33" t="str">
        <f>IFERROR(INDEX('TD-Base de données'!$A$2:$F$18892,MATCH("OUI"&amp;"_"&amp;ROW(E99),'TD-Base de données'!$H$2:$H$18892,0),7),"")</f>
        <v/>
      </c>
      <c r="F101" s="40"/>
      <c r="G101" s="39" t="str">
        <f>IFERROR(INDEX('TD-Base de données'!$A$2:$I$18892,MATCH("OUI"&amp;"_"&amp;ROW(G99),'TD-Base de données'!$H$2:$H$18892,0),21),"")</f>
        <v/>
      </c>
      <c r="H101" s="38"/>
      <c r="I101" s="38"/>
      <c r="J101" s="38">
        <f t="shared" si="3"/>
        <v>0</v>
      </c>
      <c r="K101" s="35"/>
      <c r="L101" s="45"/>
      <c r="M101" s="52"/>
      <c r="N101" s="53"/>
      <c r="O101" s="54"/>
      <c r="P101" s="55"/>
      <c r="Q101" s="42"/>
      <c r="R101" s="9"/>
    </row>
    <row r="102" spans="1:18" ht="25.2" customHeight="1" x14ac:dyDescent="0.3">
      <c r="A102" s="34" t="str">
        <f>IFERROR(INDEX('TD-Base de données'!$A$2:$F$18892,MATCH("OUI"&amp;"_"&amp;ROW(A100),'TD-Base de données'!$H$2:$H$18892,0),3),"")</f>
        <v/>
      </c>
      <c r="B102" s="32" t="str">
        <f>IFERROR(INDEX('TD-Base de données'!$A$2:$F$18892,MATCH("OUI"&amp;"_"&amp;ROW(B100),'TD-Base de données'!$H$2:$H$18892,0),4),"")</f>
        <v/>
      </c>
      <c r="C102" s="32" t="str">
        <f>IFERROR(INDEX('TD-Base de données'!$A$2:$F$18892,MATCH("OUI"&amp;"_"&amp;ROW(C100),'TD-Base de données'!$H$2:$H$18892,0),5),"")</f>
        <v/>
      </c>
      <c r="D102" s="32" t="str">
        <f>IFERROR(INDEX('TD-Base de données'!$A$2:$F$18892,MATCH("OUI"&amp;"_"&amp;ROW(D100),'TD-Base de données'!$H$2:$H$18892,0),6),"")</f>
        <v/>
      </c>
      <c r="E102" s="33" t="str">
        <f>IFERROR(INDEX('TD-Base de données'!$A$2:$F$18892,MATCH("OUI"&amp;"_"&amp;ROW(E100),'TD-Base de données'!$H$2:$H$18892,0),7),"")</f>
        <v/>
      </c>
      <c r="F102" s="40"/>
      <c r="G102" s="39" t="str">
        <f>IFERROR(INDEX('TD-Base de données'!$A$2:$I$18892,MATCH("OUI"&amp;"_"&amp;ROW(G100),'TD-Base de données'!$H$2:$H$18892,0),21),"")</f>
        <v/>
      </c>
      <c r="H102" s="38"/>
      <c r="I102" s="38"/>
      <c r="J102" s="38">
        <f t="shared" si="3"/>
        <v>0</v>
      </c>
      <c r="K102" s="35"/>
      <c r="L102" s="45"/>
      <c r="M102" s="52"/>
      <c r="N102" s="53"/>
      <c r="O102" s="54"/>
      <c r="P102" s="55"/>
      <c r="Q102" s="42"/>
      <c r="R102" s="9"/>
    </row>
    <row r="103" spans="1:18" ht="25.2" customHeight="1" x14ac:dyDescent="0.3">
      <c r="A103" s="34" t="str">
        <f>IFERROR(INDEX('TD-Base de données'!$A$2:$F$18892,MATCH("OUI"&amp;"_"&amp;ROW(A101),'TD-Base de données'!$H$2:$H$18892,0),3),"")</f>
        <v/>
      </c>
      <c r="B103" s="32" t="str">
        <f>IFERROR(INDEX('TD-Base de données'!$A$2:$F$18892,MATCH("OUI"&amp;"_"&amp;ROW(B101),'TD-Base de données'!$H$2:$H$18892,0),4),"")</f>
        <v/>
      </c>
      <c r="C103" s="32" t="str">
        <f>IFERROR(INDEX('TD-Base de données'!$A$2:$F$18892,MATCH("OUI"&amp;"_"&amp;ROW(C101),'TD-Base de données'!$H$2:$H$18892,0),5),"")</f>
        <v/>
      </c>
      <c r="D103" s="32" t="str">
        <f>IFERROR(INDEX('TD-Base de données'!$A$2:$F$18892,MATCH("OUI"&amp;"_"&amp;ROW(D101),'TD-Base de données'!$H$2:$H$18892,0),6),"")</f>
        <v/>
      </c>
      <c r="E103" s="33" t="str">
        <f>IFERROR(INDEX('TD-Base de données'!$A$2:$F$18892,MATCH("OUI"&amp;"_"&amp;ROW(E101),'TD-Base de données'!$H$2:$H$18892,0),7),"")</f>
        <v/>
      </c>
      <c r="F103" s="40"/>
      <c r="G103" s="39" t="str">
        <f>IFERROR(INDEX('TD-Base de données'!$A$2:$I$18892,MATCH("OUI"&amp;"_"&amp;ROW(G101),'TD-Base de données'!$H$2:$H$18892,0),21),"")</f>
        <v/>
      </c>
      <c r="H103" s="38"/>
      <c r="I103" s="38"/>
      <c r="J103" s="38">
        <f t="shared" si="3"/>
        <v>0</v>
      </c>
      <c r="K103" s="35"/>
      <c r="L103" s="45"/>
      <c r="M103" s="52"/>
      <c r="N103" s="53"/>
      <c r="O103" s="54"/>
      <c r="P103" s="55"/>
      <c r="Q103" s="42"/>
      <c r="R103" s="9"/>
    </row>
    <row r="104" spans="1:18" ht="25.2" customHeight="1" x14ac:dyDescent="0.3">
      <c r="A104" s="34" t="str">
        <f>IFERROR(INDEX('TD-Base de données'!$A$2:$F$18892,MATCH("OUI"&amp;"_"&amp;ROW(A102),'TD-Base de données'!$H$2:$H$18892,0),3),"")</f>
        <v/>
      </c>
      <c r="B104" s="32" t="str">
        <f>IFERROR(INDEX('TD-Base de données'!$A$2:$F$18892,MATCH("OUI"&amp;"_"&amp;ROW(B102),'TD-Base de données'!$H$2:$H$18892,0),4),"")</f>
        <v/>
      </c>
      <c r="C104" s="32" t="str">
        <f>IFERROR(INDEX('TD-Base de données'!$A$2:$F$18892,MATCH("OUI"&amp;"_"&amp;ROW(C102),'TD-Base de données'!$H$2:$H$18892,0),5),"")</f>
        <v/>
      </c>
      <c r="D104" s="32" t="str">
        <f>IFERROR(INDEX('TD-Base de données'!$A$2:$F$18892,MATCH("OUI"&amp;"_"&amp;ROW(D102),'TD-Base de données'!$H$2:$H$18892,0),6),"")</f>
        <v/>
      </c>
      <c r="E104" s="33" t="str">
        <f>IFERROR(INDEX('TD-Base de données'!$A$2:$F$18892,MATCH("OUI"&amp;"_"&amp;ROW(E102),'TD-Base de données'!$H$2:$H$18892,0),7),"")</f>
        <v/>
      </c>
      <c r="F104" s="40"/>
      <c r="G104" s="39" t="str">
        <f>IFERROR(INDEX('TD-Base de données'!$A$2:$I$18892,MATCH("OUI"&amp;"_"&amp;ROW(G102),'TD-Base de données'!$H$2:$H$18892,0),21),"")</f>
        <v/>
      </c>
      <c r="H104" s="38"/>
      <c r="I104" s="38"/>
      <c r="J104" s="38">
        <f t="shared" si="3"/>
        <v>0</v>
      </c>
      <c r="K104" s="35"/>
      <c r="L104" s="45"/>
      <c r="M104" s="52"/>
      <c r="N104" s="53"/>
      <c r="O104" s="54"/>
      <c r="P104" s="55"/>
      <c r="Q104" s="42"/>
      <c r="R104" s="9"/>
    </row>
    <row r="105" spans="1:18" ht="25.2" customHeight="1" x14ac:dyDescent="0.3">
      <c r="A105" s="34" t="str">
        <f>IFERROR(INDEX('TD-Base de données'!$A$2:$F$18892,MATCH("OUI"&amp;"_"&amp;ROW(A103),'TD-Base de données'!$H$2:$H$18892,0),3),"")</f>
        <v/>
      </c>
      <c r="B105" s="32" t="str">
        <f>IFERROR(INDEX('TD-Base de données'!$A$2:$F$18892,MATCH("OUI"&amp;"_"&amp;ROW(B103),'TD-Base de données'!$H$2:$H$18892,0),4),"")</f>
        <v/>
      </c>
      <c r="C105" s="32" t="str">
        <f>IFERROR(INDEX('TD-Base de données'!$A$2:$F$18892,MATCH("OUI"&amp;"_"&amp;ROW(C103),'TD-Base de données'!$H$2:$H$18892,0),5),"")</f>
        <v/>
      </c>
      <c r="D105" s="32" t="str">
        <f>IFERROR(INDEX('TD-Base de données'!$A$2:$F$18892,MATCH("OUI"&amp;"_"&amp;ROW(D103),'TD-Base de données'!$H$2:$H$18892,0),6),"")</f>
        <v/>
      </c>
      <c r="E105" s="33" t="str">
        <f>IFERROR(INDEX('TD-Base de données'!$A$2:$F$18892,MATCH("OUI"&amp;"_"&amp;ROW(E103),'TD-Base de données'!$H$2:$H$18892,0),7),"")</f>
        <v/>
      </c>
      <c r="F105" s="40"/>
      <c r="G105" s="39" t="str">
        <f>IFERROR(INDEX('TD-Base de données'!$A$2:$I$18892,MATCH("OUI"&amp;"_"&amp;ROW(G103),'TD-Base de données'!$H$2:$H$18892,0),21),"")</f>
        <v/>
      </c>
      <c r="H105" s="38"/>
      <c r="I105" s="38"/>
      <c r="J105" s="38">
        <f t="shared" si="3"/>
        <v>0</v>
      </c>
      <c r="K105" s="35"/>
      <c r="L105" s="45"/>
      <c r="M105" s="52"/>
      <c r="N105" s="53"/>
      <c r="O105" s="54"/>
      <c r="P105" s="55"/>
      <c r="Q105" s="42"/>
      <c r="R105" s="9"/>
    </row>
    <row r="106" spans="1:18" ht="25.2" customHeight="1" x14ac:dyDescent="0.3">
      <c r="A106" s="34" t="str">
        <f>IFERROR(INDEX('TD-Base de données'!$A$2:$F$18892,MATCH("OUI"&amp;"_"&amp;ROW(A104),'TD-Base de données'!$H$2:$H$18892,0),3),"")</f>
        <v/>
      </c>
      <c r="B106" s="32" t="str">
        <f>IFERROR(INDEX('TD-Base de données'!$A$2:$F$18892,MATCH("OUI"&amp;"_"&amp;ROW(B104),'TD-Base de données'!$H$2:$H$18892,0),4),"")</f>
        <v/>
      </c>
      <c r="C106" s="32" t="str">
        <f>IFERROR(INDEX('TD-Base de données'!$A$2:$F$18892,MATCH("OUI"&amp;"_"&amp;ROW(C104),'TD-Base de données'!$H$2:$H$18892,0),5),"")</f>
        <v/>
      </c>
      <c r="D106" s="32" t="str">
        <f>IFERROR(INDEX('TD-Base de données'!$A$2:$F$18892,MATCH("OUI"&amp;"_"&amp;ROW(D104),'TD-Base de données'!$H$2:$H$18892,0),6),"")</f>
        <v/>
      </c>
      <c r="E106" s="33" t="str">
        <f>IFERROR(INDEX('TD-Base de données'!$A$2:$F$18892,MATCH("OUI"&amp;"_"&amp;ROW(E104),'TD-Base de données'!$H$2:$H$18892,0),7),"")</f>
        <v/>
      </c>
      <c r="F106" s="40"/>
      <c r="G106" s="39" t="str">
        <f>IFERROR(INDEX('TD-Base de données'!$A$2:$I$18892,MATCH("OUI"&amp;"_"&amp;ROW(G104),'TD-Base de données'!$H$2:$H$18892,0),21),"")</f>
        <v/>
      </c>
      <c r="H106" s="38"/>
      <c r="I106" s="38"/>
      <c r="J106" s="38">
        <f t="shared" si="3"/>
        <v>0</v>
      </c>
      <c r="K106" s="35"/>
      <c r="L106" s="45"/>
      <c r="M106" s="52"/>
      <c r="N106" s="53"/>
      <c r="O106" s="54"/>
      <c r="P106" s="55"/>
      <c r="Q106" s="42"/>
      <c r="R106" s="9"/>
    </row>
    <row r="107" spans="1:18" ht="25.2" customHeight="1" x14ac:dyDescent="0.3">
      <c r="A107" s="34" t="str">
        <f>IFERROR(INDEX('TD-Base de données'!$A$2:$F$18892,MATCH("OUI"&amp;"_"&amp;ROW(A105),'TD-Base de données'!$H$2:$H$18892,0),3),"")</f>
        <v/>
      </c>
      <c r="B107" s="32" t="str">
        <f>IFERROR(INDEX('TD-Base de données'!$A$2:$F$18892,MATCH("OUI"&amp;"_"&amp;ROW(B105),'TD-Base de données'!$H$2:$H$18892,0),4),"")</f>
        <v/>
      </c>
      <c r="C107" s="32" t="str">
        <f>IFERROR(INDEX('TD-Base de données'!$A$2:$F$18892,MATCH("OUI"&amp;"_"&amp;ROW(C105),'TD-Base de données'!$H$2:$H$18892,0),5),"")</f>
        <v/>
      </c>
      <c r="D107" s="32" t="str">
        <f>IFERROR(INDEX('TD-Base de données'!$A$2:$F$18892,MATCH("OUI"&amp;"_"&amp;ROW(D105),'TD-Base de données'!$H$2:$H$18892,0),6),"")</f>
        <v/>
      </c>
      <c r="E107" s="33" t="str">
        <f>IFERROR(INDEX('TD-Base de données'!$A$2:$F$18892,MATCH("OUI"&amp;"_"&amp;ROW(E105),'TD-Base de données'!$H$2:$H$18892,0),7),"")</f>
        <v/>
      </c>
      <c r="F107" s="40"/>
      <c r="G107" s="39" t="str">
        <f>IFERROR(INDEX('TD-Base de données'!$A$2:$I$18892,MATCH("OUI"&amp;"_"&amp;ROW(G105),'TD-Base de données'!$H$2:$H$18892,0),21),"")</f>
        <v/>
      </c>
      <c r="H107" s="38"/>
      <c r="I107" s="38"/>
      <c r="J107" s="38">
        <f t="shared" si="3"/>
        <v>0</v>
      </c>
      <c r="K107" s="35"/>
      <c r="L107" s="45"/>
      <c r="M107" s="52"/>
      <c r="N107" s="53"/>
      <c r="O107" s="54"/>
      <c r="P107" s="55"/>
      <c r="Q107" s="42"/>
      <c r="R107" s="9"/>
    </row>
    <row r="108" spans="1:18" ht="25.2" customHeight="1" x14ac:dyDescent="0.3">
      <c r="A108" s="34" t="str">
        <f>IFERROR(INDEX('TD-Base de données'!$A$2:$F$18892,MATCH("OUI"&amp;"_"&amp;ROW(A106),'TD-Base de données'!$H$2:$H$18892,0),3),"")</f>
        <v/>
      </c>
      <c r="B108" s="32" t="str">
        <f>IFERROR(INDEX('TD-Base de données'!$A$2:$F$18892,MATCH("OUI"&amp;"_"&amp;ROW(B106),'TD-Base de données'!$H$2:$H$18892,0),4),"")</f>
        <v/>
      </c>
      <c r="C108" s="32" t="str">
        <f>IFERROR(INDEX('TD-Base de données'!$A$2:$F$18892,MATCH("OUI"&amp;"_"&amp;ROW(C106),'TD-Base de données'!$H$2:$H$18892,0),5),"")</f>
        <v/>
      </c>
      <c r="D108" s="32" t="str">
        <f>IFERROR(INDEX('TD-Base de données'!$A$2:$F$18892,MATCH("OUI"&amp;"_"&amp;ROW(D106),'TD-Base de données'!$H$2:$H$18892,0),6),"")</f>
        <v/>
      </c>
      <c r="E108" s="33" t="str">
        <f>IFERROR(INDEX('TD-Base de données'!$A$2:$F$18892,MATCH("OUI"&amp;"_"&amp;ROW(E106),'TD-Base de données'!$H$2:$H$18892,0),7),"")</f>
        <v/>
      </c>
      <c r="F108" s="40"/>
      <c r="G108" s="39" t="str">
        <f>IFERROR(INDEX('TD-Base de données'!$A$2:$I$18892,MATCH("OUI"&amp;"_"&amp;ROW(G106),'TD-Base de données'!$H$2:$H$18892,0),21),"")</f>
        <v/>
      </c>
      <c r="H108" s="38"/>
      <c r="I108" s="38"/>
      <c r="J108" s="38">
        <f t="shared" si="3"/>
        <v>0</v>
      </c>
      <c r="K108" s="35"/>
      <c r="L108" s="45"/>
      <c r="M108" s="52"/>
      <c r="N108" s="53"/>
      <c r="O108" s="54"/>
      <c r="P108" s="55"/>
      <c r="Q108" s="42"/>
      <c r="R108" s="9"/>
    </row>
    <row r="109" spans="1:18" ht="25.2" customHeight="1" x14ac:dyDescent="0.3">
      <c r="A109" s="34" t="str">
        <f>IFERROR(INDEX('TD-Base de données'!$A$2:$F$18892,MATCH("OUI"&amp;"_"&amp;ROW(A107),'TD-Base de données'!$H$2:$H$18892,0),3),"")</f>
        <v/>
      </c>
      <c r="B109" s="32" t="str">
        <f>IFERROR(INDEX('TD-Base de données'!$A$2:$F$18892,MATCH("OUI"&amp;"_"&amp;ROW(B107),'TD-Base de données'!$H$2:$H$18892,0),4),"")</f>
        <v/>
      </c>
      <c r="C109" s="32" t="str">
        <f>IFERROR(INDEX('TD-Base de données'!$A$2:$F$18892,MATCH("OUI"&amp;"_"&amp;ROW(C107),'TD-Base de données'!$H$2:$H$18892,0),5),"")</f>
        <v/>
      </c>
      <c r="D109" s="32" t="str">
        <f>IFERROR(INDEX('TD-Base de données'!$A$2:$F$18892,MATCH("OUI"&amp;"_"&amp;ROW(D107),'TD-Base de données'!$H$2:$H$18892,0),6),"")</f>
        <v/>
      </c>
      <c r="E109" s="33" t="str">
        <f>IFERROR(INDEX('TD-Base de données'!$A$2:$F$18892,MATCH("OUI"&amp;"_"&amp;ROW(E107),'TD-Base de données'!$H$2:$H$18892,0),7),"")</f>
        <v/>
      </c>
      <c r="F109" s="40"/>
      <c r="G109" s="39" t="str">
        <f>IFERROR(INDEX('TD-Base de données'!$A$2:$I$18892,MATCH("OUI"&amp;"_"&amp;ROW(G107),'TD-Base de données'!$H$2:$H$18892,0),21),"")</f>
        <v/>
      </c>
      <c r="H109" s="38"/>
      <c r="I109" s="38"/>
      <c r="J109" s="38">
        <f t="shared" si="3"/>
        <v>0</v>
      </c>
      <c r="K109" s="35"/>
      <c r="L109" s="45"/>
      <c r="M109" s="52"/>
      <c r="N109" s="53"/>
      <c r="O109" s="54"/>
      <c r="P109" s="55"/>
      <c r="Q109" s="42"/>
      <c r="R109" s="9"/>
    </row>
    <row r="110" spans="1:18" ht="25.2" customHeight="1" x14ac:dyDescent="0.3">
      <c r="A110" s="34" t="str">
        <f>IFERROR(INDEX('TD-Base de données'!$A$2:$F$18892,MATCH("OUI"&amp;"_"&amp;ROW(A108),'TD-Base de données'!$H$2:$H$18892,0),3),"")</f>
        <v/>
      </c>
      <c r="B110" s="32" t="str">
        <f>IFERROR(INDEX('TD-Base de données'!$A$2:$F$18892,MATCH("OUI"&amp;"_"&amp;ROW(B108),'TD-Base de données'!$H$2:$H$18892,0),4),"")</f>
        <v/>
      </c>
      <c r="C110" s="32" t="str">
        <f>IFERROR(INDEX('TD-Base de données'!$A$2:$F$18892,MATCH("OUI"&amp;"_"&amp;ROW(C108),'TD-Base de données'!$H$2:$H$18892,0),5),"")</f>
        <v/>
      </c>
      <c r="D110" s="32" t="str">
        <f>IFERROR(INDEX('TD-Base de données'!$A$2:$F$18892,MATCH("OUI"&amp;"_"&amp;ROW(D108),'TD-Base de données'!$H$2:$H$18892,0),6),"")</f>
        <v/>
      </c>
      <c r="E110" s="33" t="str">
        <f>IFERROR(INDEX('TD-Base de données'!$A$2:$F$18892,MATCH("OUI"&amp;"_"&amp;ROW(E108),'TD-Base de données'!$H$2:$H$18892,0),7),"")</f>
        <v/>
      </c>
      <c r="F110" s="40"/>
      <c r="G110" s="39" t="str">
        <f>IFERROR(INDEX('TD-Base de données'!$A$2:$I$18892,MATCH("OUI"&amp;"_"&amp;ROW(G108),'TD-Base de données'!$H$2:$H$18892,0),21),"")</f>
        <v/>
      </c>
      <c r="H110" s="38"/>
      <c r="I110" s="38"/>
      <c r="J110" s="38">
        <f t="shared" si="3"/>
        <v>0</v>
      </c>
      <c r="K110" s="35"/>
      <c r="L110" s="45"/>
      <c r="M110" s="52"/>
      <c r="N110" s="53"/>
      <c r="O110" s="54"/>
      <c r="P110" s="55"/>
      <c r="Q110" s="42"/>
      <c r="R110" s="9"/>
    </row>
    <row r="111" spans="1:18" ht="25.2" customHeight="1" x14ac:dyDescent="0.3">
      <c r="A111" s="34" t="str">
        <f>IFERROR(INDEX('TD-Base de données'!$A$2:$F$18892,MATCH("OUI"&amp;"_"&amp;ROW(A109),'TD-Base de données'!$H$2:$H$18892,0),3),"")</f>
        <v/>
      </c>
      <c r="B111" s="32" t="str">
        <f>IFERROR(INDEX('TD-Base de données'!$A$2:$F$18892,MATCH("OUI"&amp;"_"&amp;ROW(B109),'TD-Base de données'!$H$2:$H$18892,0),4),"")</f>
        <v/>
      </c>
      <c r="C111" s="32" t="str">
        <f>IFERROR(INDEX('TD-Base de données'!$A$2:$F$18892,MATCH("OUI"&amp;"_"&amp;ROW(C109),'TD-Base de données'!$H$2:$H$18892,0),5),"")</f>
        <v/>
      </c>
      <c r="D111" s="32" t="str">
        <f>IFERROR(INDEX('TD-Base de données'!$A$2:$F$18892,MATCH("OUI"&amp;"_"&amp;ROW(D109),'TD-Base de données'!$H$2:$H$18892,0),6),"")</f>
        <v/>
      </c>
      <c r="E111" s="33" t="str">
        <f>IFERROR(INDEX('TD-Base de données'!$A$2:$F$18892,MATCH("OUI"&amp;"_"&amp;ROW(E109),'TD-Base de données'!$H$2:$H$18892,0),7),"")</f>
        <v/>
      </c>
      <c r="F111" s="40"/>
      <c r="G111" s="39" t="str">
        <f>IFERROR(INDEX('TD-Base de données'!$A$2:$I$18892,MATCH("OUI"&amp;"_"&amp;ROW(G109),'TD-Base de données'!$H$2:$H$18892,0),21),"")</f>
        <v/>
      </c>
      <c r="H111" s="38"/>
      <c r="I111" s="38"/>
      <c r="J111" s="38">
        <f t="shared" si="3"/>
        <v>0</v>
      </c>
      <c r="K111" s="35"/>
      <c r="L111" s="45"/>
      <c r="M111" s="52"/>
      <c r="N111" s="53"/>
      <c r="O111" s="54"/>
      <c r="P111" s="55"/>
      <c r="Q111" s="42"/>
      <c r="R111" s="9"/>
    </row>
    <row r="112" spans="1:18" ht="25.2" customHeight="1" x14ac:dyDescent="0.3">
      <c r="A112" s="34" t="str">
        <f>IFERROR(INDEX('TD-Base de données'!$A$2:$F$18892,MATCH("OUI"&amp;"_"&amp;ROW(A110),'TD-Base de données'!$H$2:$H$18892,0),3),"")</f>
        <v/>
      </c>
      <c r="B112" s="32" t="str">
        <f>IFERROR(INDEX('TD-Base de données'!$A$2:$F$18892,MATCH("OUI"&amp;"_"&amp;ROW(B110),'TD-Base de données'!$H$2:$H$18892,0),4),"")</f>
        <v/>
      </c>
      <c r="C112" s="32" t="str">
        <f>IFERROR(INDEX('TD-Base de données'!$A$2:$F$18892,MATCH("OUI"&amp;"_"&amp;ROW(C110),'TD-Base de données'!$H$2:$H$18892,0),5),"")</f>
        <v/>
      </c>
      <c r="D112" s="32" t="str">
        <f>IFERROR(INDEX('TD-Base de données'!$A$2:$F$18892,MATCH("OUI"&amp;"_"&amp;ROW(D110),'TD-Base de données'!$H$2:$H$18892,0),6),"")</f>
        <v/>
      </c>
      <c r="E112" s="33" t="str">
        <f>IFERROR(INDEX('TD-Base de données'!$A$2:$F$18892,MATCH("OUI"&amp;"_"&amp;ROW(E110),'TD-Base de données'!$H$2:$H$18892,0),7),"")</f>
        <v/>
      </c>
      <c r="F112" s="40"/>
      <c r="G112" s="39" t="str">
        <f>IFERROR(INDEX('TD-Base de données'!$A$2:$I$18892,MATCH("OUI"&amp;"_"&amp;ROW(G110),'TD-Base de données'!$H$2:$H$18892,0),21),"")</f>
        <v/>
      </c>
      <c r="H112" s="38"/>
      <c r="I112" s="38"/>
      <c r="J112" s="38">
        <f t="shared" si="3"/>
        <v>0</v>
      </c>
      <c r="K112" s="35"/>
      <c r="L112" s="45"/>
      <c r="M112" s="52"/>
      <c r="N112" s="53"/>
      <c r="O112" s="54"/>
      <c r="P112" s="55"/>
      <c r="Q112" s="42"/>
      <c r="R112" s="9"/>
    </row>
    <row r="113" spans="1:18" ht="25.2" customHeight="1" x14ac:dyDescent="0.3">
      <c r="A113" s="34" t="str">
        <f>IFERROR(INDEX('TD-Base de données'!$A$2:$F$18892,MATCH("OUI"&amp;"_"&amp;ROW(A111),'TD-Base de données'!$H$2:$H$18892,0),3),"")</f>
        <v/>
      </c>
      <c r="B113" s="32" t="str">
        <f>IFERROR(INDEX('TD-Base de données'!$A$2:$F$18892,MATCH("OUI"&amp;"_"&amp;ROW(B111),'TD-Base de données'!$H$2:$H$18892,0),4),"")</f>
        <v/>
      </c>
      <c r="C113" s="32" t="str">
        <f>IFERROR(INDEX('TD-Base de données'!$A$2:$F$18892,MATCH("OUI"&amp;"_"&amp;ROW(C111),'TD-Base de données'!$H$2:$H$18892,0),5),"")</f>
        <v/>
      </c>
      <c r="D113" s="32" t="str">
        <f>IFERROR(INDEX('TD-Base de données'!$A$2:$F$18892,MATCH("OUI"&amp;"_"&amp;ROW(D111),'TD-Base de données'!$H$2:$H$18892,0),6),"")</f>
        <v/>
      </c>
      <c r="E113" s="33" t="str">
        <f>IFERROR(INDEX('TD-Base de données'!$A$2:$F$18892,MATCH("OUI"&amp;"_"&amp;ROW(E111),'TD-Base de données'!$H$2:$H$18892,0),7),"")</f>
        <v/>
      </c>
      <c r="F113" s="40"/>
      <c r="G113" s="39" t="str">
        <f>IFERROR(INDEX('TD-Base de données'!$A$2:$I$18892,MATCH("OUI"&amp;"_"&amp;ROW(G111),'TD-Base de données'!$H$2:$H$18892,0),21),"")</f>
        <v/>
      </c>
      <c r="H113" s="38"/>
      <c r="I113" s="38"/>
      <c r="J113" s="38">
        <f t="shared" si="3"/>
        <v>0</v>
      </c>
      <c r="K113" s="35"/>
      <c r="L113" s="45"/>
      <c r="M113" s="52"/>
      <c r="N113" s="53"/>
      <c r="O113" s="54"/>
      <c r="P113" s="55"/>
      <c r="Q113" s="42"/>
      <c r="R113" s="9"/>
    </row>
    <row r="114" spans="1:18" ht="25.2" customHeight="1" x14ac:dyDescent="0.3">
      <c r="A114" s="34" t="str">
        <f>IFERROR(INDEX('TD-Base de données'!$A$2:$F$18892,MATCH("OUI"&amp;"_"&amp;ROW(A112),'TD-Base de données'!$H$2:$H$18892,0),3),"")</f>
        <v/>
      </c>
      <c r="B114" s="32" t="str">
        <f>IFERROR(INDEX('TD-Base de données'!$A$2:$F$18892,MATCH("OUI"&amp;"_"&amp;ROW(B112),'TD-Base de données'!$H$2:$H$18892,0),4),"")</f>
        <v/>
      </c>
      <c r="C114" s="32" t="str">
        <f>IFERROR(INDEX('TD-Base de données'!$A$2:$F$18892,MATCH("OUI"&amp;"_"&amp;ROW(C112),'TD-Base de données'!$H$2:$H$18892,0),5),"")</f>
        <v/>
      </c>
      <c r="D114" s="32" t="str">
        <f>IFERROR(INDEX('TD-Base de données'!$A$2:$F$18892,MATCH("OUI"&amp;"_"&amp;ROW(D112),'TD-Base de données'!$H$2:$H$18892,0),6),"")</f>
        <v/>
      </c>
      <c r="E114" s="33" t="str">
        <f>IFERROR(INDEX('TD-Base de données'!$A$2:$F$18892,MATCH("OUI"&amp;"_"&amp;ROW(E112),'TD-Base de données'!$H$2:$H$18892,0),7),"")</f>
        <v/>
      </c>
      <c r="F114" s="40"/>
      <c r="G114" s="39" t="str">
        <f>IFERROR(INDEX('TD-Base de données'!$A$2:$I$18892,MATCH("OUI"&amp;"_"&amp;ROW(G112),'TD-Base de données'!$H$2:$H$18892,0),21),"")</f>
        <v/>
      </c>
      <c r="H114" s="38"/>
      <c r="I114" s="38"/>
      <c r="J114" s="38">
        <f t="shared" si="3"/>
        <v>0</v>
      </c>
      <c r="K114" s="35"/>
      <c r="L114" s="45"/>
      <c r="M114" s="52"/>
      <c r="N114" s="53"/>
      <c r="O114" s="54"/>
      <c r="P114" s="55"/>
      <c r="Q114" s="42"/>
      <c r="R114" s="9"/>
    </row>
    <row r="115" spans="1:18" ht="25.2" customHeight="1" x14ac:dyDescent="0.3">
      <c r="A115" s="34" t="str">
        <f>IFERROR(INDEX('TD-Base de données'!$A$2:$F$18892,MATCH("OUI"&amp;"_"&amp;ROW(A113),'TD-Base de données'!$H$2:$H$18892,0),3),"")</f>
        <v/>
      </c>
      <c r="B115" s="32" t="str">
        <f>IFERROR(INDEX('TD-Base de données'!$A$2:$F$18892,MATCH("OUI"&amp;"_"&amp;ROW(B113),'TD-Base de données'!$H$2:$H$18892,0),4),"")</f>
        <v/>
      </c>
      <c r="C115" s="32" t="str">
        <f>IFERROR(INDEX('TD-Base de données'!$A$2:$F$18892,MATCH("OUI"&amp;"_"&amp;ROW(C113),'TD-Base de données'!$H$2:$H$18892,0),5),"")</f>
        <v/>
      </c>
      <c r="D115" s="32" t="str">
        <f>IFERROR(INDEX('TD-Base de données'!$A$2:$F$18892,MATCH("OUI"&amp;"_"&amp;ROW(D113),'TD-Base de données'!$H$2:$H$18892,0),6),"")</f>
        <v/>
      </c>
      <c r="E115" s="33" t="str">
        <f>IFERROR(INDEX('TD-Base de données'!$A$2:$F$18892,MATCH("OUI"&amp;"_"&amp;ROW(E113),'TD-Base de données'!$H$2:$H$18892,0),7),"")</f>
        <v/>
      </c>
      <c r="F115" s="40"/>
      <c r="G115" s="39" t="str">
        <f>IFERROR(INDEX('TD-Base de données'!$A$2:$I$18892,MATCH("OUI"&amp;"_"&amp;ROW(G113),'TD-Base de données'!$H$2:$H$18892,0),21),"")</f>
        <v/>
      </c>
      <c r="H115" s="38"/>
      <c r="I115" s="38"/>
      <c r="J115" s="38">
        <f t="shared" si="3"/>
        <v>0</v>
      </c>
      <c r="K115" s="35"/>
      <c r="L115" s="45"/>
      <c r="M115" s="52"/>
      <c r="N115" s="53"/>
      <c r="O115" s="54"/>
      <c r="P115" s="55"/>
      <c r="Q115" s="42"/>
      <c r="R115" s="9"/>
    </row>
    <row r="116" spans="1:18" ht="25.2" customHeight="1" x14ac:dyDescent="0.3">
      <c r="A116" s="34" t="str">
        <f>IFERROR(INDEX('TD-Base de données'!$A$2:$F$18892,MATCH("OUI"&amp;"_"&amp;ROW(A114),'TD-Base de données'!$H$2:$H$18892,0),3),"")</f>
        <v/>
      </c>
      <c r="B116" s="32" t="str">
        <f>IFERROR(INDEX('TD-Base de données'!$A$2:$F$18892,MATCH("OUI"&amp;"_"&amp;ROW(B114),'TD-Base de données'!$H$2:$H$18892,0),4),"")</f>
        <v/>
      </c>
      <c r="C116" s="32" t="str">
        <f>IFERROR(INDEX('TD-Base de données'!$A$2:$F$18892,MATCH("OUI"&amp;"_"&amp;ROW(C114),'TD-Base de données'!$H$2:$H$18892,0),5),"")</f>
        <v/>
      </c>
      <c r="D116" s="32" t="str">
        <f>IFERROR(INDEX('TD-Base de données'!$A$2:$F$18892,MATCH("OUI"&amp;"_"&amp;ROW(D114),'TD-Base de données'!$H$2:$H$18892,0),6),"")</f>
        <v/>
      </c>
      <c r="E116" s="33" t="str">
        <f>IFERROR(INDEX('TD-Base de données'!$A$2:$F$18892,MATCH("OUI"&amp;"_"&amp;ROW(E114),'TD-Base de données'!$H$2:$H$18892,0),7),"")</f>
        <v/>
      </c>
      <c r="F116" s="40"/>
      <c r="G116" s="39" t="str">
        <f>IFERROR(INDEX('TD-Base de données'!$A$2:$I$18892,MATCH("OUI"&amp;"_"&amp;ROW(G114),'TD-Base de données'!$H$2:$H$18892,0),21),"")</f>
        <v/>
      </c>
      <c r="H116" s="38"/>
      <c r="I116" s="38"/>
      <c r="J116" s="38">
        <f t="shared" si="3"/>
        <v>0</v>
      </c>
      <c r="K116" s="35"/>
      <c r="L116" s="45"/>
      <c r="M116" s="52"/>
      <c r="N116" s="53"/>
      <c r="O116" s="54"/>
      <c r="P116" s="55"/>
      <c r="Q116" s="42"/>
      <c r="R116" s="9"/>
    </row>
    <row r="117" spans="1:18" ht="25.2" customHeight="1" x14ac:dyDescent="0.3">
      <c r="A117" s="34" t="str">
        <f>IFERROR(INDEX('TD-Base de données'!$A$2:$F$18892,MATCH("OUI"&amp;"_"&amp;ROW(A115),'TD-Base de données'!$H$2:$H$18892,0),3),"")</f>
        <v/>
      </c>
      <c r="B117" s="32" t="str">
        <f>IFERROR(INDEX('TD-Base de données'!$A$2:$F$18892,MATCH("OUI"&amp;"_"&amp;ROW(B115),'TD-Base de données'!$H$2:$H$18892,0),4),"")</f>
        <v/>
      </c>
      <c r="C117" s="32" t="str">
        <f>IFERROR(INDEX('TD-Base de données'!$A$2:$F$18892,MATCH("OUI"&amp;"_"&amp;ROW(C115),'TD-Base de données'!$H$2:$H$18892,0),5),"")</f>
        <v/>
      </c>
      <c r="D117" s="32" t="str">
        <f>IFERROR(INDEX('TD-Base de données'!$A$2:$F$18892,MATCH("OUI"&amp;"_"&amp;ROW(D115),'TD-Base de données'!$H$2:$H$18892,0),6),"")</f>
        <v/>
      </c>
      <c r="E117" s="33" t="str">
        <f>IFERROR(INDEX('TD-Base de données'!$A$2:$F$18892,MATCH("OUI"&amp;"_"&amp;ROW(E115),'TD-Base de données'!$H$2:$H$18892,0),7),"")</f>
        <v/>
      </c>
      <c r="F117" s="40"/>
      <c r="G117" s="39" t="str">
        <f>IFERROR(INDEX('TD-Base de données'!$A$2:$I$18892,MATCH("OUI"&amp;"_"&amp;ROW(G115),'TD-Base de données'!$H$2:$H$18892,0),21),"")</f>
        <v/>
      </c>
      <c r="H117" s="38"/>
      <c r="I117" s="38"/>
      <c r="J117" s="38">
        <f t="shared" si="3"/>
        <v>0</v>
      </c>
      <c r="K117" s="35"/>
      <c r="L117" s="45"/>
      <c r="M117" s="52"/>
      <c r="N117" s="53"/>
      <c r="O117" s="54"/>
      <c r="P117" s="55"/>
      <c r="Q117" s="42"/>
      <c r="R117" s="9"/>
    </row>
    <row r="118" spans="1:18" ht="25.2" customHeight="1" x14ac:dyDescent="0.3">
      <c r="A118" s="34" t="str">
        <f>IFERROR(INDEX('TD-Base de données'!$A$2:$F$18892,MATCH("OUI"&amp;"_"&amp;ROW(A116),'TD-Base de données'!$H$2:$H$18892,0),3),"")</f>
        <v/>
      </c>
      <c r="B118" s="32" t="str">
        <f>IFERROR(INDEX('TD-Base de données'!$A$2:$F$18892,MATCH("OUI"&amp;"_"&amp;ROW(B116),'TD-Base de données'!$H$2:$H$18892,0),4),"")</f>
        <v/>
      </c>
      <c r="C118" s="32" t="str">
        <f>IFERROR(INDEX('TD-Base de données'!$A$2:$F$18892,MATCH("OUI"&amp;"_"&amp;ROW(C116),'TD-Base de données'!$H$2:$H$18892,0),5),"")</f>
        <v/>
      </c>
      <c r="D118" s="32" t="str">
        <f>IFERROR(INDEX('TD-Base de données'!$A$2:$F$18892,MATCH("OUI"&amp;"_"&amp;ROW(D116),'TD-Base de données'!$H$2:$H$18892,0),6),"")</f>
        <v/>
      </c>
      <c r="E118" s="33" t="str">
        <f>IFERROR(INDEX('TD-Base de données'!$A$2:$F$18892,MATCH("OUI"&amp;"_"&amp;ROW(E116),'TD-Base de données'!$H$2:$H$18892,0),7),"")</f>
        <v/>
      </c>
      <c r="F118" s="40"/>
      <c r="G118" s="39" t="str">
        <f>IFERROR(INDEX('TD-Base de données'!$A$2:$I$18892,MATCH("OUI"&amp;"_"&amp;ROW(G116),'TD-Base de données'!$H$2:$H$18892,0),21),"")</f>
        <v/>
      </c>
      <c r="H118" s="38"/>
      <c r="I118" s="38"/>
      <c r="J118" s="38">
        <f t="shared" si="3"/>
        <v>0</v>
      </c>
      <c r="K118" s="35"/>
      <c r="L118" s="45"/>
      <c r="M118" s="52"/>
      <c r="N118" s="53"/>
      <c r="O118" s="54"/>
      <c r="P118" s="55"/>
      <c r="Q118" s="42"/>
      <c r="R118" s="9"/>
    </row>
    <row r="119" spans="1:18" ht="25.2" customHeight="1" x14ac:dyDescent="0.3">
      <c r="A119" s="34" t="str">
        <f>IFERROR(INDEX('TD-Base de données'!$A$2:$F$18892,MATCH("OUI"&amp;"_"&amp;ROW(A117),'TD-Base de données'!$H$2:$H$18892,0),3),"")</f>
        <v/>
      </c>
      <c r="B119" s="32" t="str">
        <f>IFERROR(INDEX('TD-Base de données'!$A$2:$F$18892,MATCH("OUI"&amp;"_"&amp;ROW(B117),'TD-Base de données'!$H$2:$H$18892,0),4),"")</f>
        <v/>
      </c>
      <c r="C119" s="32" t="str">
        <f>IFERROR(INDEX('TD-Base de données'!$A$2:$F$18892,MATCH("OUI"&amp;"_"&amp;ROW(C117),'TD-Base de données'!$H$2:$H$18892,0),5),"")</f>
        <v/>
      </c>
      <c r="D119" s="32" t="str">
        <f>IFERROR(INDEX('TD-Base de données'!$A$2:$F$18892,MATCH("OUI"&amp;"_"&amp;ROW(D117),'TD-Base de données'!$H$2:$H$18892,0),6),"")</f>
        <v/>
      </c>
      <c r="E119" s="33" t="str">
        <f>IFERROR(INDEX('TD-Base de données'!$A$2:$F$18892,MATCH("OUI"&amp;"_"&amp;ROW(E117),'TD-Base de données'!$H$2:$H$18892,0),7),"")</f>
        <v/>
      </c>
      <c r="F119" s="40"/>
      <c r="G119" s="39" t="str">
        <f>IFERROR(INDEX('TD-Base de données'!$A$2:$I$18892,MATCH("OUI"&amp;"_"&amp;ROW(G117),'TD-Base de données'!$H$2:$H$18892,0),21),"")</f>
        <v/>
      </c>
      <c r="H119" s="38"/>
      <c r="I119" s="38"/>
      <c r="J119" s="38">
        <f t="shared" si="3"/>
        <v>0</v>
      </c>
      <c r="K119" s="35"/>
      <c r="L119" s="45"/>
      <c r="M119" s="52"/>
      <c r="N119" s="53"/>
      <c r="O119" s="54"/>
      <c r="P119" s="55"/>
      <c r="Q119" s="42"/>
      <c r="R119" s="9"/>
    </row>
    <row r="120" spans="1:18" ht="25.2" customHeight="1" x14ac:dyDescent="0.3">
      <c r="A120" s="34" t="str">
        <f>IFERROR(INDEX('TD-Base de données'!$A$2:$F$18892,MATCH("OUI"&amp;"_"&amp;ROW(A118),'TD-Base de données'!$H$2:$H$18892,0),3),"")</f>
        <v/>
      </c>
      <c r="B120" s="32" t="str">
        <f>IFERROR(INDEX('TD-Base de données'!$A$2:$F$18892,MATCH("OUI"&amp;"_"&amp;ROW(B118),'TD-Base de données'!$H$2:$H$18892,0),4),"")</f>
        <v/>
      </c>
      <c r="C120" s="32" t="str">
        <f>IFERROR(INDEX('TD-Base de données'!$A$2:$F$18892,MATCH("OUI"&amp;"_"&amp;ROW(C118),'TD-Base de données'!$H$2:$H$18892,0),5),"")</f>
        <v/>
      </c>
      <c r="D120" s="32" t="str">
        <f>IFERROR(INDEX('TD-Base de données'!$A$2:$F$18892,MATCH("OUI"&amp;"_"&amp;ROW(D118),'TD-Base de données'!$H$2:$H$18892,0),6),"")</f>
        <v/>
      </c>
      <c r="E120" s="33" t="str">
        <f>IFERROR(INDEX('TD-Base de données'!$A$2:$F$18892,MATCH("OUI"&amp;"_"&amp;ROW(E118),'TD-Base de données'!$H$2:$H$18892,0),7),"")</f>
        <v/>
      </c>
      <c r="F120" s="40"/>
      <c r="G120" s="39" t="str">
        <f>IFERROR(INDEX('TD-Base de données'!$A$2:$I$18892,MATCH("OUI"&amp;"_"&amp;ROW(G118),'TD-Base de données'!$H$2:$H$18892,0),21),"")</f>
        <v/>
      </c>
      <c r="H120" s="38"/>
      <c r="I120" s="38"/>
      <c r="J120" s="38">
        <f t="shared" si="3"/>
        <v>0</v>
      </c>
      <c r="K120" s="35"/>
      <c r="L120" s="45"/>
      <c r="M120" s="52"/>
      <c r="N120" s="53"/>
      <c r="O120" s="54"/>
      <c r="P120" s="55"/>
      <c r="Q120" s="42"/>
      <c r="R120" s="9"/>
    </row>
    <row r="121" spans="1:18" ht="25.2" customHeight="1" x14ac:dyDescent="0.3">
      <c r="A121" s="34" t="str">
        <f>IFERROR(INDEX('TD-Base de données'!$A$2:$F$18892,MATCH("OUI"&amp;"_"&amp;ROW(A119),'TD-Base de données'!$H$2:$H$18892,0),3),"")</f>
        <v/>
      </c>
      <c r="B121" s="32" t="str">
        <f>IFERROR(INDEX('TD-Base de données'!$A$2:$F$18892,MATCH("OUI"&amp;"_"&amp;ROW(B119),'TD-Base de données'!$H$2:$H$18892,0),4),"")</f>
        <v/>
      </c>
      <c r="C121" s="32" t="str">
        <f>IFERROR(INDEX('TD-Base de données'!$A$2:$F$18892,MATCH("OUI"&amp;"_"&amp;ROW(C119),'TD-Base de données'!$H$2:$H$18892,0),5),"")</f>
        <v/>
      </c>
      <c r="D121" s="32" t="str">
        <f>IFERROR(INDEX('TD-Base de données'!$A$2:$F$18892,MATCH("OUI"&amp;"_"&amp;ROW(D119),'TD-Base de données'!$H$2:$H$18892,0),6),"")</f>
        <v/>
      </c>
      <c r="E121" s="33" t="str">
        <f>IFERROR(INDEX('TD-Base de données'!$A$2:$F$18892,MATCH("OUI"&amp;"_"&amp;ROW(E119),'TD-Base de données'!$H$2:$H$18892,0),7),"")</f>
        <v/>
      </c>
      <c r="F121" s="40"/>
      <c r="G121" s="39" t="str">
        <f>IFERROR(INDEX('TD-Base de données'!$A$2:$I$18892,MATCH("OUI"&amp;"_"&amp;ROW(G119),'TD-Base de données'!$H$2:$H$18892,0),21),"")</f>
        <v/>
      </c>
      <c r="H121" s="38"/>
      <c r="I121" s="38"/>
      <c r="J121" s="38">
        <f t="shared" si="3"/>
        <v>0</v>
      </c>
      <c r="K121" s="35"/>
      <c r="L121" s="45"/>
      <c r="M121" s="52"/>
      <c r="N121" s="53"/>
      <c r="O121" s="54"/>
      <c r="P121" s="55"/>
      <c r="Q121" s="42"/>
      <c r="R121" s="9"/>
    </row>
    <row r="122" spans="1:18" ht="25.2" customHeight="1" x14ac:dyDescent="0.3">
      <c r="A122" s="34" t="str">
        <f>IFERROR(INDEX('TD-Base de données'!$A$2:$F$18892,MATCH("OUI"&amp;"_"&amp;ROW(A120),'TD-Base de données'!$H$2:$H$18892,0),3),"")</f>
        <v/>
      </c>
      <c r="B122" s="32" t="str">
        <f>IFERROR(INDEX('TD-Base de données'!$A$2:$F$18892,MATCH("OUI"&amp;"_"&amp;ROW(B120),'TD-Base de données'!$H$2:$H$18892,0),4),"")</f>
        <v/>
      </c>
      <c r="C122" s="32" t="str">
        <f>IFERROR(INDEX('TD-Base de données'!$A$2:$F$18892,MATCH("OUI"&amp;"_"&amp;ROW(C120),'TD-Base de données'!$H$2:$H$18892,0),5),"")</f>
        <v/>
      </c>
      <c r="D122" s="32" t="str">
        <f>IFERROR(INDEX('TD-Base de données'!$A$2:$F$18892,MATCH("OUI"&amp;"_"&amp;ROW(D120),'TD-Base de données'!$H$2:$H$18892,0),6),"")</f>
        <v/>
      </c>
      <c r="E122" s="33" t="str">
        <f>IFERROR(INDEX('TD-Base de données'!$A$2:$F$18892,MATCH("OUI"&amp;"_"&amp;ROW(E120),'TD-Base de données'!$H$2:$H$18892,0),7),"")</f>
        <v/>
      </c>
      <c r="F122" s="40"/>
      <c r="G122" s="39" t="str">
        <f>IFERROR(INDEX('TD-Base de données'!$A$2:$I$18892,MATCH("OUI"&amp;"_"&amp;ROW(G120),'TD-Base de données'!$H$2:$H$18892,0),21),"")</f>
        <v/>
      </c>
      <c r="H122" s="38"/>
      <c r="I122" s="38"/>
      <c r="J122" s="38">
        <f t="shared" si="3"/>
        <v>0</v>
      </c>
      <c r="K122" s="35"/>
      <c r="L122" s="45"/>
      <c r="M122" s="52"/>
      <c r="N122" s="53"/>
      <c r="O122" s="54"/>
      <c r="P122" s="55"/>
      <c r="Q122" s="42"/>
      <c r="R122" s="9"/>
    </row>
    <row r="123" spans="1:18" ht="25.2" customHeight="1" x14ac:dyDescent="0.3">
      <c r="A123" s="34" t="str">
        <f>IFERROR(INDEX('TD-Base de données'!$A$2:$F$18892,MATCH("OUI"&amp;"_"&amp;ROW(A121),'TD-Base de données'!$H$2:$H$18892,0),3),"")</f>
        <v/>
      </c>
      <c r="B123" s="32" t="str">
        <f>IFERROR(INDEX('TD-Base de données'!$A$2:$F$18892,MATCH("OUI"&amp;"_"&amp;ROW(B121),'TD-Base de données'!$H$2:$H$18892,0),4),"")</f>
        <v/>
      </c>
      <c r="C123" s="32" t="str">
        <f>IFERROR(INDEX('TD-Base de données'!$A$2:$F$18892,MATCH("OUI"&amp;"_"&amp;ROW(C121),'TD-Base de données'!$H$2:$H$18892,0),5),"")</f>
        <v/>
      </c>
      <c r="D123" s="32" t="str">
        <f>IFERROR(INDEX('TD-Base de données'!$A$2:$F$18892,MATCH("OUI"&amp;"_"&amp;ROW(D121),'TD-Base de données'!$H$2:$H$18892,0),6),"")</f>
        <v/>
      </c>
      <c r="E123" s="33" t="str">
        <f>IFERROR(INDEX('TD-Base de données'!$A$2:$F$18892,MATCH("OUI"&amp;"_"&amp;ROW(E121),'TD-Base de données'!$H$2:$H$18892,0),7),"")</f>
        <v/>
      </c>
      <c r="F123" s="40"/>
      <c r="G123" s="39" t="str">
        <f>IFERROR(INDEX('TD-Base de données'!$A$2:$I$18892,MATCH("OUI"&amp;"_"&amp;ROW(G121),'TD-Base de données'!$H$2:$H$18892,0),21),"")</f>
        <v/>
      </c>
      <c r="H123" s="38"/>
      <c r="I123" s="38"/>
      <c r="J123" s="38">
        <f t="shared" si="3"/>
        <v>0</v>
      </c>
      <c r="K123" s="35"/>
      <c r="L123" s="45"/>
      <c r="M123" s="52"/>
      <c r="N123" s="53"/>
      <c r="O123" s="54"/>
      <c r="P123" s="55"/>
      <c r="Q123" s="42"/>
      <c r="R123" s="9"/>
    </row>
    <row r="124" spans="1:18" ht="25.2" customHeight="1" x14ac:dyDescent="0.3">
      <c r="A124" s="34" t="str">
        <f>IFERROR(INDEX('TD-Base de données'!$A$2:$F$18892,MATCH("OUI"&amp;"_"&amp;ROW(A122),'TD-Base de données'!$H$2:$H$18892,0),3),"")</f>
        <v/>
      </c>
      <c r="B124" s="32" t="str">
        <f>IFERROR(INDEX('TD-Base de données'!$A$2:$F$18892,MATCH("OUI"&amp;"_"&amp;ROW(B122),'TD-Base de données'!$H$2:$H$18892,0),4),"")</f>
        <v/>
      </c>
      <c r="C124" s="32" t="str">
        <f>IFERROR(INDEX('TD-Base de données'!$A$2:$F$18892,MATCH("OUI"&amp;"_"&amp;ROW(C122),'TD-Base de données'!$H$2:$H$18892,0),5),"")</f>
        <v/>
      </c>
      <c r="D124" s="32" t="str">
        <f>IFERROR(INDEX('TD-Base de données'!$A$2:$F$18892,MATCH("OUI"&amp;"_"&amp;ROW(D122),'TD-Base de données'!$H$2:$H$18892,0),6),"")</f>
        <v/>
      </c>
      <c r="E124" s="33" t="str">
        <f>IFERROR(INDEX('TD-Base de données'!$A$2:$F$18892,MATCH("OUI"&amp;"_"&amp;ROW(E122),'TD-Base de données'!$H$2:$H$18892,0),7),"")</f>
        <v/>
      </c>
      <c r="F124" s="40"/>
      <c r="G124" s="39" t="str">
        <f>IFERROR(INDEX('TD-Base de données'!$A$2:$I$18892,MATCH("OUI"&amp;"_"&amp;ROW(G122),'TD-Base de données'!$H$2:$H$18892,0),21),"")</f>
        <v/>
      </c>
      <c r="H124" s="38"/>
      <c r="I124" s="38"/>
      <c r="J124" s="38"/>
      <c r="K124" s="35"/>
      <c r="L124" s="45"/>
      <c r="M124" s="52"/>
      <c r="N124" s="53"/>
      <c r="O124" s="54"/>
      <c r="P124" s="55"/>
      <c r="Q124" s="42"/>
      <c r="R124" s="9"/>
    </row>
    <row r="125" spans="1:18" ht="25.2" customHeight="1" x14ac:dyDescent="0.3">
      <c r="A125" s="34" t="str">
        <f>IFERROR(INDEX('TD-Base de données'!$A$2:$F$18892,MATCH("OUI"&amp;"_"&amp;ROW(A123),'TD-Base de données'!$H$2:$H$18892,0),3),"")</f>
        <v/>
      </c>
      <c r="B125" s="32" t="str">
        <f>IFERROR(INDEX('TD-Base de données'!$A$2:$F$18892,MATCH("OUI"&amp;"_"&amp;ROW(B123),'TD-Base de données'!$H$2:$H$18892,0),4),"")</f>
        <v/>
      </c>
      <c r="C125" s="32" t="str">
        <f>IFERROR(INDEX('TD-Base de données'!$A$2:$F$18892,MATCH("OUI"&amp;"_"&amp;ROW(C123),'TD-Base de données'!$H$2:$H$18892,0),5),"")</f>
        <v/>
      </c>
      <c r="D125" s="32" t="str">
        <f>IFERROR(INDEX('TD-Base de données'!$A$2:$F$18892,MATCH("OUI"&amp;"_"&amp;ROW(D123),'TD-Base de données'!$H$2:$H$18892,0),6),"")</f>
        <v/>
      </c>
      <c r="E125" s="33" t="str">
        <f>IFERROR(INDEX('TD-Base de données'!$A$2:$F$18892,MATCH("OUI"&amp;"_"&amp;ROW(E123),'TD-Base de données'!$H$2:$H$18892,0),7),"")</f>
        <v/>
      </c>
      <c r="F125" s="40"/>
      <c r="G125" s="39" t="str">
        <f>IFERROR(INDEX('TD-Base de données'!$A$2:$I$18892,MATCH("OUI"&amp;"_"&amp;ROW(G123),'TD-Base de données'!$H$2:$H$18892,0),21),"")</f>
        <v/>
      </c>
      <c r="H125" s="38"/>
      <c r="I125" s="38"/>
      <c r="J125" s="38"/>
      <c r="K125" s="35"/>
      <c r="L125" s="45"/>
      <c r="M125" s="52"/>
      <c r="N125" s="53"/>
      <c r="O125" s="54"/>
      <c r="P125" s="55"/>
      <c r="Q125" s="42"/>
      <c r="R125" s="9"/>
    </row>
    <row r="126" spans="1:18" ht="25.2" customHeight="1" x14ac:dyDescent="0.3">
      <c r="A126" s="34" t="str">
        <f>IFERROR(INDEX('TD-Base de données'!$A$2:$F$18892,MATCH("OUI"&amp;"_"&amp;ROW(A124),'TD-Base de données'!$H$2:$H$18892,0),3),"")</f>
        <v/>
      </c>
      <c r="B126" s="32" t="str">
        <f>IFERROR(INDEX('TD-Base de données'!$A$2:$F$18892,MATCH("OUI"&amp;"_"&amp;ROW(B124),'TD-Base de données'!$H$2:$H$18892,0),4),"")</f>
        <v/>
      </c>
      <c r="C126" s="32" t="str">
        <f>IFERROR(INDEX('TD-Base de données'!$A$2:$F$18892,MATCH("OUI"&amp;"_"&amp;ROW(C124),'TD-Base de données'!$H$2:$H$18892,0),5),"")</f>
        <v/>
      </c>
      <c r="D126" s="32" t="str">
        <f>IFERROR(INDEX('TD-Base de données'!$A$2:$F$18892,MATCH("OUI"&amp;"_"&amp;ROW(D124),'TD-Base de données'!$H$2:$H$18892,0),6),"")</f>
        <v/>
      </c>
      <c r="E126" s="33" t="str">
        <f>IFERROR(INDEX('TD-Base de données'!$A$2:$F$18892,MATCH("OUI"&amp;"_"&amp;ROW(E124),'TD-Base de données'!$H$2:$H$18892,0),7),"")</f>
        <v/>
      </c>
      <c r="F126" s="40"/>
      <c r="G126" s="39" t="str">
        <f>IFERROR(INDEX('TD-Base de données'!$A$2:$I$18892,MATCH("OUI"&amp;"_"&amp;ROW(G124),'TD-Base de données'!$H$2:$H$18892,0),21),"")</f>
        <v/>
      </c>
      <c r="H126" s="38"/>
      <c r="I126" s="38"/>
      <c r="J126" s="38"/>
      <c r="K126" s="35"/>
      <c r="L126" s="45"/>
      <c r="M126" s="52"/>
      <c r="N126" s="53"/>
      <c r="O126" s="54"/>
      <c r="P126" s="55"/>
      <c r="Q126" s="42"/>
      <c r="R126" s="21"/>
    </row>
    <row r="127" spans="1:18" x14ac:dyDescent="0.3">
      <c r="L127" s="43"/>
      <c r="P127" s="46"/>
      <c r="Q127" s="42"/>
    </row>
    <row r="128" spans="1:18" x14ac:dyDescent="0.3">
      <c r="L128" s="43"/>
      <c r="P128" s="46"/>
    </row>
    <row r="129" spans="12:16" x14ac:dyDescent="0.3">
      <c r="L129" s="43"/>
      <c r="P129" s="46"/>
    </row>
    <row r="130" spans="12:16" x14ac:dyDescent="0.3">
      <c r="L130" s="43"/>
      <c r="P130" s="46"/>
    </row>
    <row r="131" spans="12:16" x14ac:dyDescent="0.3">
      <c r="L131" s="43"/>
      <c r="P131" s="46"/>
    </row>
    <row r="132" spans="12:16" x14ac:dyDescent="0.3">
      <c r="L132" s="43"/>
      <c r="P132" s="46"/>
    </row>
    <row r="133" spans="12:16" x14ac:dyDescent="0.3">
      <c r="L133" s="43"/>
      <c r="P133" s="46"/>
    </row>
    <row r="134" spans="12:16" x14ac:dyDescent="0.3">
      <c r="L134" s="43"/>
      <c r="P134" s="46"/>
    </row>
    <row r="135" spans="12:16" x14ac:dyDescent="0.3">
      <c r="L135" s="43"/>
      <c r="P135" s="46"/>
    </row>
    <row r="136" spans="12:16" x14ac:dyDescent="0.3">
      <c r="L136" s="43"/>
      <c r="P136" s="46"/>
    </row>
    <row r="137" spans="12:16" x14ac:dyDescent="0.3">
      <c r="L137" s="43"/>
      <c r="P137" s="46"/>
    </row>
    <row r="138" spans="12:16" x14ac:dyDescent="0.3">
      <c r="L138" s="43"/>
      <c r="P138" s="46"/>
    </row>
    <row r="139" spans="12:16" x14ac:dyDescent="0.3">
      <c r="L139" s="43"/>
      <c r="P139" s="46"/>
    </row>
    <row r="140" spans="12:16" x14ac:dyDescent="0.3">
      <c r="L140" s="43"/>
      <c r="P140" s="46"/>
    </row>
    <row r="141" spans="12:16" x14ac:dyDescent="0.3">
      <c r="L141" s="43"/>
      <c r="P141" s="46"/>
    </row>
    <row r="142" spans="12:16" x14ac:dyDescent="0.3">
      <c r="L142" s="43"/>
      <c r="P142" s="46"/>
    </row>
    <row r="143" spans="12:16" x14ac:dyDescent="0.3">
      <c r="L143" s="43"/>
      <c r="P143" s="46"/>
    </row>
    <row r="144" spans="12:16" x14ac:dyDescent="0.3">
      <c r="L144" s="43"/>
      <c r="P144" s="46"/>
    </row>
    <row r="145" spans="12:16" x14ac:dyDescent="0.3">
      <c r="L145" s="43"/>
      <c r="P145" s="46"/>
    </row>
    <row r="146" spans="12:16" x14ac:dyDescent="0.3">
      <c r="L146" s="43"/>
      <c r="P146" s="46"/>
    </row>
    <row r="147" spans="12:16" x14ac:dyDescent="0.3">
      <c r="L147" s="43"/>
      <c r="P147" s="46"/>
    </row>
    <row r="148" spans="12:16" x14ac:dyDescent="0.3">
      <c r="L148" s="43"/>
      <c r="P148" s="46"/>
    </row>
    <row r="149" spans="12:16" x14ac:dyDescent="0.3">
      <c r="L149" s="43"/>
      <c r="P149" s="46"/>
    </row>
    <row r="150" spans="12:16" x14ac:dyDescent="0.3">
      <c r="L150" s="43"/>
      <c r="P150" s="46"/>
    </row>
    <row r="151" spans="12:16" x14ac:dyDescent="0.3">
      <c r="L151" s="43"/>
      <c r="P151" s="46"/>
    </row>
    <row r="152" spans="12:16" x14ac:dyDescent="0.3">
      <c r="L152" s="43"/>
      <c r="P152" s="46"/>
    </row>
    <row r="153" spans="12:16" x14ac:dyDescent="0.3">
      <c r="L153" s="43"/>
      <c r="P153" s="46"/>
    </row>
    <row r="154" spans="12:16" x14ac:dyDescent="0.3">
      <c r="L154" s="43"/>
      <c r="P154" s="46"/>
    </row>
    <row r="155" spans="12:16" x14ac:dyDescent="0.3">
      <c r="L155" s="43"/>
      <c r="P155" s="46"/>
    </row>
    <row r="156" spans="12:16" x14ac:dyDescent="0.3">
      <c r="L156" s="43"/>
      <c r="P156" s="46"/>
    </row>
    <row r="157" spans="12:16" x14ac:dyDescent="0.3">
      <c r="L157" s="43"/>
      <c r="P157" s="46"/>
    </row>
    <row r="158" spans="12:16" x14ac:dyDescent="0.3">
      <c r="L158" s="43"/>
      <c r="P158" s="46"/>
    </row>
    <row r="159" spans="12:16" x14ac:dyDescent="0.3">
      <c r="L159" s="43"/>
      <c r="P159" s="46"/>
    </row>
    <row r="160" spans="12:16" x14ac:dyDescent="0.3">
      <c r="L160" s="43"/>
      <c r="P160" s="46"/>
    </row>
    <row r="161" spans="12:16" x14ac:dyDescent="0.3">
      <c r="L161" s="43"/>
      <c r="P161" s="46"/>
    </row>
    <row r="162" spans="12:16" x14ac:dyDescent="0.3">
      <c r="L162" s="43"/>
      <c r="P162" s="46"/>
    </row>
    <row r="163" spans="12:16" x14ac:dyDescent="0.3">
      <c r="L163" s="43"/>
      <c r="P163" s="46"/>
    </row>
    <row r="164" spans="12:16" x14ac:dyDescent="0.3">
      <c r="L164" s="43"/>
      <c r="P164" s="46"/>
    </row>
    <row r="165" spans="12:16" x14ac:dyDescent="0.3">
      <c r="L165" s="43"/>
      <c r="P165" s="46"/>
    </row>
    <row r="166" spans="12:16" x14ac:dyDescent="0.3">
      <c r="L166" s="43"/>
      <c r="P166" s="46"/>
    </row>
    <row r="167" spans="12:16" x14ac:dyDescent="0.3">
      <c r="L167" s="43"/>
      <c r="P167" s="46"/>
    </row>
    <row r="168" spans="12:16" x14ac:dyDescent="0.3">
      <c r="L168" s="43"/>
      <c r="P168" s="46"/>
    </row>
    <row r="169" spans="12:16" x14ac:dyDescent="0.3">
      <c r="L169" s="43"/>
      <c r="P169" s="46"/>
    </row>
    <row r="170" spans="12:16" x14ac:dyDescent="0.3">
      <c r="L170" s="43"/>
      <c r="P170" s="46"/>
    </row>
    <row r="171" spans="12:16" x14ac:dyDescent="0.3">
      <c r="L171" s="43"/>
      <c r="P171" s="46"/>
    </row>
    <row r="172" spans="12:16" x14ac:dyDescent="0.3">
      <c r="L172" s="43"/>
      <c r="P172" s="46"/>
    </row>
    <row r="173" spans="12:16" x14ac:dyDescent="0.3">
      <c r="L173" s="43"/>
      <c r="P173" s="46"/>
    </row>
    <row r="174" spans="12:16" x14ac:dyDescent="0.3">
      <c r="L174" s="43"/>
      <c r="P174" s="46"/>
    </row>
    <row r="175" spans="12:16" x14ac:dyDescent="0.3">
      <c r="L175" s="43"/>
      <c r="P175" s="46"/>
    </row>
    <row r="176" spans="12:16" x14ac:dyDescent="0.3">
      <c r="L176" s="43"/>
      <c r="P176" s="46"/>
    </row>
    <row r="177" spans="12:16" x14ac:dyDescent="0.3">
      <c r="L177" s="43"/>
      <c r="P177" s="46"/>
    </row>
    <row r="178" spans="12:16" x14ac:dyDescent="0.3">
      <c r="L178" s="43"/>
      <c r="P178" s="46"/>
    </row>
    <row r="179" spans="12:16" x14ac:dyDescent="0.3">
      <c r="L179" s="43"/>
      <c r="P179" s="46"/>
    </row>
    <row r="180" spans="12:16" x14ac:dyDescent="0.3">
      <c r="L180" s="43"/>
      <c r="P180" s="46"/>
    </row>
    <row r="181" spans="12:16" x14ac:dyDescent="0.3">
      <c r="L181" s="43"/>
      <c r="P181" s="46"/>
    </row>
    <row r="182" spans="12:16" x14ac:dyDescent="0.3">
      <c r="L182" s="43"/>
      <c r="P182" s="46"/>
    </row>
    <row r="183" spans="12:16" x14ac:dyDescent="0.3">
      <c r="L183" s="43"/>
      <c r="P183" s="46"/>
    </row>
    <row r="184" spans="12:16" x14ac:dyDescent="0.3">
      <c r="L184" s="43"/>
      <c r="P184" s="46"/>
    </row>
    <row r="185" spans="12:16" x14ac:dyDescent="0.3">
      <c r="L185" s="43"/>
      <c r="P185" s="46"/>
    </row>
    <row r="186" spans="12:16" x14ac:dyDescent="0.3">
      <c r="L186" s="43"/>
      <c r="P186" s="46"/>
    </row>
    <row r="187" spans="12:16" x14ac:dyDescent="0.3">
      <c r="L187" s="43"/>
      <c r="P187" s="46"/>
    </row>
    <row r="188" spans="12:16" x14ac:dyDescent="0.3">
      <c r="L188" s="43"/>
      <c r="P188" s="46"/>
    </row>
    <row r="189" spans="12:16" x14ac:dyDescent="0.3">
      <c r="L189" s="43"/>
      <c r="P189" s="46"/>
    </row>
    <row r="190" spans="12:16" x14ac:dyDescent="0.3">
      <c r="L190" s="43"/>
      <c r="P190" s="46"/>
    </row>
    <row r="191" spans="12:16" x14ac:dyDescent="0.3">
      <c r="L191" s="43"/>
      <c r="P191" s="46"/>
    </row>
    <row r="192" spans="12:16" x14ac:dyDescent="0.3">
      <c r="L192" s="43"/>
      <c r="P192" s="46"/>
    </row>
    <row r="193" spans="12:16" x14ac:dyDescent="0.3">
      <c r="L193" s="43"/>
      <c r="P193" s="46"/>
    </row>
    <row r="194" spans="12:16" x14ac:dyDescent="0.3">
      <c r="L194" s="43"/>
      <c r="P194" s="46"/>
    </row>
    <row r="195" spans="12:16" x14ac:dyDescent="0.3">
      <c r="L195" s="43"/>
      <c r="P195" s="46"/>
    </row>
    <row r="196" spans="12:16" x14ac:dyDescent="0.3">
      <c r="L196" s="43"/>
      <c r="P196" s="46"/>
    </row>
    <row r="197" spans="12:16" x14ac:dyDescent="0.3">
      <c r="L197" s="43"/>
      <c r="P197" s="46"/>
    </row>
    <row r="198" spans="12:16" x14ac:dyDescent="0.3">
      <c r="L198" s="43"/>
      <c r="P198" s="46"/>
    </row>
    <row r="199" spans="12:16" x14ac:dyDescent="0.3">
      <c r="L199" s="43"/>
      <c r="P199" s="46"/>
    </row>
    <row r="200" spans="12:16" x14ac:dyDescent="0.3">
      <c r="L200" s="43"/>
      <c r="P200" s="46"/>
    </row>
    <row r="201" spans="12:16" x14ac:dyDescent="0.3">
      <c r="L201" s="43"/>
      <c r="P201" s="46"/>
    </row>
    <row r="202" spans="12:16" x14ac:dyDescent="0.3">
      <c r="L202" s="43"/>
      <c r="P202" s="46"/>
    </row>
    <row r="203" spans="12:16" x14ac:dyDescent="0.3">
      <c r="L203" s="43"/>
      <c r="P203" s="46"/>
    </row>
    <row r="204" spans="12:16" x14ac:dyDescent="0.3">
      <c r="L204" s="43"/>
      <c r="P204" s="46"/>
    </row>
    <row r="205" spans="12:16" x14ac:dyDescent="0.3">
      <c r="L205" s="43"/>
      <c r="P205" s="46"/>
    </row>
    <row r="206" spans="12:16" x14ac:dyDescent="0.3">
      <c r="L206" s="43"/>
      <c r="P206" s="46"/>
    </row>
    <row r="207" spans="12:16" x14ac:dyDescent="0.3">
      <c r="L207" s="43"/>
      <c r="P207" s="46"/>
    </row>
    <row r="208" spans="12:16" x14ac:dyDescent="0.3">
      <c r="L208" s="43"/>
      <c r="P208" s="46"/>
    </row>
    <row r="209" spans="12:16" x14ac:dyDescent="0.3">
      <c r="L209" s="43"/>
      <c r="P209" s="46"/>
    </row>
    <row r="210" spans="12:16" x14ac:dyDescent="0.3">
      <c r="L210" s="43"/>
      <c r="P210" s="46"/>
    </row>
    <row r="211" spans="12:16" x14ac:dyDescent="0.3">
      <c r="L211" s="43"/>
      <c r="P211" s="46"/>
    </row>
    <row r="212" spans="12:16" x14ac:dyDescent="0.3">
      <c r="L212" s="43"/>
      <c r="P212" s="46"/>
    </row>
    <row r="213" spans="12:16" x14ac:dyDescent="0.3">
      <c r="L213" s="43"/>
      <c r="P213" s="46"/>
    </row>
    <row r="214" spans="12:16" x14ac:dyDescent="0.3">
      <c r="L214" s="43"/>
      <c r="P214" s="46"/>
    </row>
    <row r="215" spans="12:16" x14ac:dyDescent="0.3">
      <c r="L215" s="43"/>
      <c r="P215" s="46"/>
    </row>
    <row r="216" spans="12:16" x14ac:dyDescent="0.3">
      <c r="L216" s="43"/>
      <c r="P216" s="46"/>
    </row>
    <row r="217" spans="12:16" x14ac:dyDescent="0.3">
      <c r="L217" s="43"/>
      <c r="P217" s="46"/>
    </row>
    <row r="218" spans="12:16" x14ac:dyDescent="0.3">
      <c r="L218" s="43"/>
      <c r="P218" s="46"/>
    </row>
    <row r="219" spans="12:16" x14ac:dyDescent="0.3">
      <c r="L219" s="43"/>
      <c r="P219" s="46"/>
    </row>
    <row r="220" spans="12:16" x14ac:dyDescent="0.3">
      <c r="L220" s="43"/>
      <c r="P220" s="46"/>
    </row>
    <row r="221" spans="12:16" x14ac:dyDescent="0.3">
      <c r="L221" s="43"/>
      <c r="P221" s="46"/>
    </row>
    <row r="222" spans="12:16" x14ac:dyDescent="0.3">
      <c r="L222" s="43"/>
      <c r="P222" s="46"/>
    </row>
    <row r="223" spans="12:16" x14ac:dyDescent="0.3">
      <c r="L223" s="43"/>
      <c r="P223" s="46"/>
    </row>
    <row r="224" spans="12:16" x14ac:dyDescent="0.3">
      <c r="L224" s="43"/>
      <c r="P224" s="46"/>
    </row>
    <row r="225" spans="12:16" x14ac:dyDescent="0.3">
      <c r="L225" s="43"/>
      <c r="P225" s="46"/>
    </row>
    <row r="226" spans="12:16" x14ac:dyDescent="0.3">
      <c r="L226" s="43"/>
      <c r="P226" s="46"/>
    </row>
    <row r="227" spans="12:16" x14ac:dyDescent="0.3">
      <c r="L227" s="43"/>
      <c r="P227" s="46"/>
    </row>
    <row r="228" spans="12:16" x14ac:dyDescent="0.3">
      <c r="L228" s="43"/>
      <c r="P228" s="46"/>
    </row>
    <row r="229" spans="12:16" x14ac:dyDescent="0.3">
      <c r="L229" s="43"/>
      <c r="P229" s="46"/>
    </row>
    <row r="230" spans="12:16" x14ac:dyDescent="0.3">
      <c r="L230" s="43"/>
      <c r="P230" s="46"/>
    </row>
    <row r="231" spans="12:16" x14ac:dyDescent="0.3">
      <c r="L231" s="43"/>
      <c r="P231" s="46"/>
    </row>
    <row r="232" spans="12:16" x14ac:dyDescent="0.3">
      <c r="L232" s="43"/>
      <c r="P232" s="46"/>
    </row>
    <row r="233" spans="12:16" x14ac:dyDescent="0.3">
      <c r="L233" s="43"/>
      <c r="P233" s="46"/>
    </row>
    <row r="234" spans="12:16" x14ac:dyDescent="0.3">
      <c r="L234" s="43"/>
      <c r="P234" s="46"/>
    </row>
    <row r="235" spans="12:16" x14ac:dyDescent="0.3">
      <c r="L235" s="43"/>
      <c r="P235" s="46"/>
    </row>
    <row r="236" spans="12:16" x14ac:dyDescent="0.3">
      <c r="L236" s="43"/>
      <c r="P236" s="46"/>
    </row>
    <row r="237" spans="12:16" x14ac:dyDescent="0.3">
      <c r="L237" s="43"/>
      <c r="P237" s="46"/>
    </row>
    <row r="238" spans="12:16" x14ac:dyDescent="0.3">
      <c r="L238" s="43"/>
      <c r="P238" s="46"/>
    </row>
    <row r="239" spans="12:16" x14ac:dyDescent="0.3">
      <c r="L239" s="43"/>
      <c r="P239" s="46"/>
    </row>
    <row r="240" spans="12:16" x14ac:dyDescent="0.3">
      <c r="L240" s="43"/>
      <c r="P240" s="46"/>
    </row>
    <row r="241" spans="12:16" x14ac:dyDescent="0.3">
      <c r="L241" s="43"/>
      <c r="P241" s="46"/>
    </row>
    <row r="242" spans="12:16" x14ac:dyDescent="0.3">
      <c r="L242" s="43"/>
      <c r="P242" s="46"/>
    </row>
    <row r="243" spans="12:16" x14ac:dyDescent="0.3">
      <c r="L243" s="43"/>
      <c r="P243" s="46"/>
    </row>
    <row r="244" spans="12:16" x14ac:dyDescent="0.3">
      <c r="L244" s="43"/>
      <c r="P244" s="46"/>
    </row>
    <row r="245" spans="12:16" x14ac:dyDescent="0.3">
      <c r="L245" s="43"/>
      <c r="P245" s="46"/>
    </row>
    <row r="246" spans="12:16" x14ac:dyDescent="0.3">
      <c r="L246" s="43"/>
      <c r="P246" s="46"/>
    </row>
    <row r="247" spans="12:16" x14ac:dyDescent="0.3">
      <c r="L247" s="43"/>
      <c r="P247" s="46"/>
    </row>
    <row r="248" spans="12:16" x14ac:dyDescent="0.3">
      <c r="L248" s="43"/>
      <c r="P248" s="46"/>
    </row>
    <row r="249" spans="12:16" x14ac:dyDescent="0.3">
      <c r="L249" s="43"/>
      <c r="P249" s="46"/>
    </row>
    <row r="250" spans="12:16" x14ac:dyDescent="0.3">
      <c r="L250" s="43"/>
      <c r="P250" s="46"/>
    </row>
    <row r="251" spans="12:16" x14ac:dyDescent="0.3">
      <c r="L251" s="43"/>
      <c r="P251" s="46"/>
    </row>
    <row r="252" spans="12:16" x14ac:dyDescent="0.3">
      <c r="L252" s="43"/>
      <c r="P252" s="46"/>
    </row>
    <row r="253" spans="12:16" x14ac:dyDescent="0.3">
      <c r="L253" s="43"/>
    </row>
    <row r="254" spans="12:16" x14ac:dyDescent="0.3">
      <c r="L254" s="43"/>
    </row>
    <row r="255" spans="12:16" x14ac:dyDescent="0.3">
      <c r="L255" s="43"/>
    </row>
    <row r="256" spans="12:16" x14ac:dyDescent="0.3">
      <c r="L256" s="43"/>
    </row>
    <row r="257" spans="12:12" x14ac:dyDescent="0.3">
      <c r="L257" s="43"/>
    </row>
    <row r="258" spans="12:12" x14ac:dyDescent="0.3">
      <c r="L258" s="43"/>
    </row>
    <row r="259" spans="12:12" x14ac:dyDescent="0.3">
      <c r="L259" s="43"/>
    </row>
    <row r="260" spans="12:12" x14ac:dyDescent="0.3">
      <c r="L260" s="43"/>
    </row>
    <row r="261" spans="12:12" x14ac:dyDescent="0.3">
      <c r="L261" s="43"/>
    </row>
    <row r="262" spans="12:12" x14ac:dyDescent="0.3">
      <c r="L262" s="43"/>
    </row>
    <row r="263" spans="12:12" x14ac:dyDescent="0.3">
      <c r="L263" s="43"/>
    </row>
    <row r="264" spans="12:12" x14ac:dyDescent="0.3">
      <c r="L264" s="43"/>
    </row>
    <row r="265" spans="12:12" x14ac:dyDescent="0.3">
      <c r="L265" s="43"/>
    </row>
    <row r="266" spans="12:12" x14ac:dyDescent="0.3">
      <c r="L266" s="43"/>
    </row>
    <row r="267" spans="12:12" x14ac:dyDescent="0.3">
      <c r="L267" s="43"/>
    </row>
    <row r="268" spans="12:12" x14ac:dyDescent="0.3">
      <c r="L268" s="43"/>
    </row>
    <row r="269" spans="12:12" x14ac:dyDescent="0.3">
      <c r="L269" s="43"/>
    </row>
    <row r="270" spans="12:12" x14ac:dyDescent="0.3">
      <c r="L270" s="43"/>
    </row>
    <row r="271" spans="12:12" x14ac:dyDescent="0.3">
      <c r="L271" s="43"/>
    </row>
    <row r="272" spans="12:12" x14ac:dyDescent="0.3">
      <c r="L272" s="43"/>
    </row>
    <row r="273" spans="12:12" x14ac:dyDescent="0.3">
      <c r="L273" s="43"/>
    </row>
    <row r="274" spans="12:12" x14ac:dyDescent="0.3">
      <c r="L274" s="43"/>
    </row>
    <row r="275" spans="12:12" x14ac:dyDescent="0.3">
      <c r="L275" s="43"/>
    </row>
    <row r="276" spans="12:12" x14ac:dyDescent="0.3">
      <c r="L276" s="43"/>
    </row>
    <row r="277" spans="12:12" x14ac:dyDescent="0.3">
      <c r="L277" s="43"/>
    </row>
    <row r="278" spans="12:12" x14ac:dyDescent="0.3">
      <c r="L278" s="43"/>
    </row>
    <row r="279" spans="12:12" x14ac:dyDescent="0.3">
      <c r="L279" s="43"/>
    </row>
    <row r="280" spans="12:12" x14ac:dyDescent="0.3">
      <c r="L280" s="43"/>
    </row>
    <row r="281" spans="12:12" x14ac:dyDescent="0.3">
      <c r="L281" s="43"/>
    </row>
    <row r="282" spans="12:12" x14ac:dyDescent="0.3">
      <c r="L282" s="43"/>
    </row>
    <row r="283" spans="12:12" x14ac:dyDescent="0.3">
      <c r="L283" s="43"/>
    </row>
    <row r="284" spans="12:12" x14ac:dyDescent="0.3">
      <c r="L284" s="43"/>
    </row>
    <row r="285" spans="12:12" x14ac:dyDescent="0.3">
      <c r="L285" s="43"/>
    </row>
    <row r="286" spans="12:12" x14ac:dyDescent="0.3">
      <c r="L286" s="43"/>
    </row>
    <row r="287" spans="12:12" x14ac:dyDescent="0.3">
      <c r="L287" s="43"/>
    </row>
    <row r="288" spans="12:12" x14ac:dyDescent="0.3">
      <c r="L288" s="43"/>
    </row>
    <row r="289" spans="12:12" x14ac:dyDescent="0.3">
      <c r="L289" s="43"/>
    </row>
    <row r="290" spans="12:12" x14ac:dyDescent="0.3">
      <c r="L290" s="43"/>
    </row>
    <row r="291" spans="12:12" x14ac:dyDescent="0.3">
      <c r="L291" s="43"/>
    </row>
    <row r="292" spans="12:12" x14ac:dyDescent="0.3">
      <c r="L292" s="43"/>
    </row>
    <row r="293" spans="12:12" x14ac:dyDescent="0.3">
      <c r="L293" s="43"/>
    </row>
    <row r="294" spans="12:12" x14ac:dyDescent="0.3">
      <c r="L294" s="43"/>
    </row>
    <row r="295" spans="12:12" x14ac:dyDescent="0.3">
      <c r="L295" s="43"/>
    </row>
    <row r="296" spans="12:12" x14ac:dyDescent="0.3">
      <c r="L296" s="43"/>
    </row>
    <row r="297" spans="12:12" x14ac:dyDescent="0.3">
      <c r="L297" s="43"/>
    </row>
    <row r="298" spans="12:12" x14ac:dyDescent="0.3">
      <c r="L298" s="43"/>
    </row>
    <row r="299" spans="12:12" x14ac:dyDescent="0.3">
      <c r="L299" s="43"/>
    </row>
    <row r="300" spans="12:12" x14ac:dyDescent="0.3">
      <c r="L300" s="43"/>
    </row>
    <row r="301" spans="12:12" x14ac:dyDescent="0.3">
      <c r="L301" s="43"/>
    </row>
    <row r="302" spans="12:12" x14ac:dyDescent="0.3">
      <c r="L302" s="43"/>
    </row>
    <row r="303" spans="12:12" x14ac:dyDescent="0.3">
      <c r="L303" s="43"/>
    </row>
    <row r="304" spans="12:12" x14ac:dyDescent="0.3">
      <c r="L304" s="43"/>
    </row>
    <row r="305" spans="12:12" x14ac:dyDescent="0.3">
      <c r="L305" s="43"/>
    </row>
    <row r="306" spans="12:12" x14ac:dyDescent="0.3">
      <c r="L306" s="43"/>
    </row>
    <row r="307" spans="12:12" x14ac:dyDescent="0.3">
      <c r="L307" s="43"/>
    </row>
    <row r="308" spans="12:12" x14ac:dyDescent="0.3">
      <c r="L308" s="43"/>
    </row>
    <row r="309" spans="12:12" x14ac:dyDescent="0.3">
      <c r="L309" s="43"/>
    </row>
    <row r="310" spans="12:12" x14ac:dyDescent="0.3">
      <c r="L310" s="43"/>
    </row>
    <row r="311" spans="12:12" x14ac:dyDescent="0.3">
      <c r="L311" s="43"/>
    </row>
    <row r="312" spans="12:12" x14ac:dyDescent="0.3">
      <c r="L312" s="43"/>
    </row>
    <row r="313" spans="12:12" x14ac:dyDescent="0.3">
      <c r="L313" s="43"/>
    </row>
    <row r="314" spans="12:12" x14ac:dyDescent="0.3">
      <c r="L314" s="43"/>
    </row>
    <row r="315" spans="12:12" x14ac:dyDescent="0.3">
      <c r="L315" s="43"/>
    </row>
    <row r="316" spans="12:12" x14ac:dyDescent="0.3">
      <c r="L316" s="43"/>
    </row>
    <row r="317" spans="12:12" x14ac:dyDescent="0.3">
      <c r="L317" s="43"/>
    </row>
    <row r="318" spans="12:12" x14ac:dyDescent="0.3">
      <c r="L318" s="43"/>
    </row>
    <row r="319" spans="12:12" x14ac:dyDescent="0.3">
      <c r="L319" s="43"/>
    </row>
    <row r="320" spans="12:12" x14ac:dyDescent="0.3">
      <c r="L320" s="43"/>
    </row>
    <row r="321" spans="12:12" x14ac:dyDescent="0.3">
      <c r="L321" s="43"/>
    </row>
    <row r="322" spans="12:12" x14ac:dyDescent="0.3">
      <c r="L322" s="43"/>
    </row>
    <row r="323" spans="12:12" x14ac:dyDescent="0.3">
      <c r="L323" s="43"/>
    </row>
    <row r="324" spans="12:12" x14ac:dyDescent="0.3">
      <c r="L324" s="43"/>
    </row>
    <row r="325" spans="12:12" x14ac:dyDescent="0.3">
      <c r="L325" s="43"/>
    </row>
    <row r="326" spans="12:12" x14ac:dyDescent="0.3">
      <c r="L326" s="43"/>
    </row>
    <row r="327" spans="12:12" x14ac:dyDescent="0.3">
      <c r="L327" s="43"/>
    </row>
    <row r="328" spans="12:12" x14ac:dyDescent="0.3">
      <c r="L328" s="43"/>
    </row>
    <row r="329" spans="12:12" x14ac:dyDescent="0.3">
      <c r="L329" s="43"/>
    </row>
  </sheetData>
  <autoFilter ref="A3:S126" xr:uid="{660CEC32-18A0-4F2E-8431-3DCA51ADD8AD}"/>
  <mergeCells count="3">
    <mergeCell ref="A1:D1"/>
    <mergeCell ref="H2:J2"/>
    <mergeCell ref="M2:P2"/>
  </mergeCells>
  <conditionalFormatting sqref="A3:N3">
    <cfRule type="expression" dxfId="884" priority="948">
      <formula>$R4="délai avec revoyure (ss MC)"</formula>
    </cfRule>
  </conditionalFormatting>
  <conditionalFormatting sqref="L11:M24 C25:F28 G4:J123 B4:F24">
    <cfRule type="expression" dxfId="883" priority="939">
      <formula>$T5="ANV (MC reversée)"</formula>
    </cfRule>
    <cfRule type="expression" dxfId="882" priority="940">
      <formula>$T4="ANV (MC abandonnée)"</formula>
    </cfRule>
    <cfRule type="expression" dxfId="881" priority="941">
      <formula>$T4="Paiement intégral (reversement MC totalement fructueuse)"</formula>
    </cfRule>
    <cfRule type="expression" dxfId="880" priority="942">
      <formula>$T4="Paiement intégral (reversement MC partiellement fructueuse)"</formula>
    </cfRule>
    <cfRule type="expression" dxfId="879" priority="943">
      <formula>$T4="ANV"</formula>
    </cfRule>
    <cfRule type="expression" dxfId="878" priority="944">
      <formula>$T4="Paiement intégral"</formula>
    </cfRule>
    <cfRule type="expression" dxfId="877" priority="945">
      <formula>$B4="SSI"</formula>
    </cfRule>
    <cfRule type="expression" dxfId="876" priority="946">
      <formula>$B4="EXT"</formula>
    </cfRule>
    <cfRule type="expression" dxfId="875" priority="947">
      <formula>$T4="Procédure collective"</formula>
    </cfRule>
  </conditionalFormatting>
  <conditionalFormatting sqref="L69:M69">
    <cfRule type="expression" dxfId="874" priority="921">
      <formula>$T73="ANV (MC reversée)"</formula>
    </cfRule>
    <cfRule type="expression" dxfId="873" priority="922">
      <formula>$T69="ANV (MC abandonnée)"</formula>
    </cfRule>
    <cfRule type="expression" dxfId="872" priority="923">
      <formula>$T69="Paiement intégral (reversement MC totalement fructueuse)"</formula>
    </cfRule>
    <cfRule type="expression" dxfId="871" priority="924">
      <formula>$T69="Paiement intégral (reversement MC partiellement fructueuse)"</formula>
    </cfRule>
    <cfRule type="expression" dxfId="870" priority="925">
      <formula>$T69="ANV"</formula>
    </cfRule>
    <cfRule type="expression" dxfId="869" priority="926">
      <formula>$T69="Paiement intégral"</formula>
    </cfRule>
    <cfRule type="expression" dxfId="868" priority="927">
      <formula>$B69="SSI"</formula>
    </cfRule>
    <cfRule type="expression" dxfId="867" priority="928">
      <formula>$B69="EXT"</formula>
    </cfRule>
    <cfRule type="expression" dxfId="866" priority="929">
      <formula>$T69="Procédure collective"</formula>
    </cfRule>
  </conditionalFormatting>
  <conditionalFormatting sqref="L9:M9">
    <cfRule type="expression" dxfId="865" priority="912">
      <formula>$T10="ANV (MC reversée)"</formula>
    </cfRule>
    <cfRule type="expression" dxfId="864" priority="913">
      <formula>$T9="ANV (MC abandonnée)"</formula>
    </cfRule>
    <cfRule type="expression" dxfId="863" priority="914">
      <formula>$T9="Paiement intégral (reversement MC totalement fructueuse)"</formula>
    </cfRule>
    <cfRule type="expression" dxfId="862" priority="915">
      <formula>$T9="Paiement intégral (reversement MC partiellement fructueuse)"</formula>
    </cfRule>
    <cfRule type="expression" dxfId="861" priority="916">
      <formula>$T9="ANV"</formula>
    </cfRule>
    <cfRule type="expression" dxfId="860" priority="917">
      <formula>$T9="Paiement intégral"</formula>
    </cfRule>
    <cfRule type="expression" dxfId="859" priority="918">
      <formula>$B9="SSI"</formula>
    </cfRule>
    <cfRule type="expression" dxfId="858" priority="919">
      <formula>$B9="EXT"</formula>
    </cfRule>
    <cfRule type="expression" dxfId="857" priority="920">
      <formula>$T9="Procédure collective"</formula>
    </cfRule>
  </conditionalFormatting>
  <conditionalFormatting sqref="L7:M8 L4:L6">
    <cfRule type="expression" dxfId="856" priority="903">
      <formula>$T5="ANV (MC reversée)"</formula>
    </cfRule>
    <cfRule type="expression" dxfId="855" priority="904">
      <formula>$T4="ANV (MC abandonnée)"</formula>
    </cfRule>
    <cfRule type="expression" dxfId="854" priority="905">
      <formula>$T4="Paiement intégral (reversement MC totalement fructueuse)"</formula>
    </cfRule>
    <cfRule type="expression" dxfId="853" priority="906">
      <formula>$T4="Paiement intégral (reversement MC partiellement fructueuse)"</formula>
    </cfRule>
    <cfRule type="expression" dxfId="852" priority="907">
      <formula>$T4="ANV"</formula>
    </cfRule>
    <cfRule type="expression" dxfId="851" priority="908">
      <formula>$T4="Paiement intégral"</formula>
    </cfRule>
    <cfRule type="expression" dxfId="850" priority="909">
      <formula>$B4="SSI"</formula>
    </cfRule>
    <cfRule type="expression" dxfId="849" priority="910">
      <formula>$B4="EXT"</formula>
    </cfRule>
    <cfRule type="expression" dxfId="848" priority="911">
      <formula>$T4="Procédure collective"</formula>
    </cfRule>
  </conditionalFormatting>
  <conditionalFormatting sqref="L10:M10">
    <cfRule type="expression" dxfId="847" priority="885">
      <formula>$T11="ANV (MC reversée)"</formula>
    </cfRule>
    <cfRule type="expression" dxfId="846" priority="886">
      <formula>$T10="ANV (MC abandonnée)"</formula>
    </cfRule>
    <cfRule type="expression" dxfId="845" priority="887">
      <formula>$T10="Paiement intégral (reversement MC totalement fructueuse)"</formula>
    </cfRule>
    <cfRule type="expression" dxfId="844" priority="888">
      <formula>$T10="Paiement intégral (reversement MC partiellement fructueuse)"</formula>
    </cfRule>
    <cfRule type="expression" dxfId="843" priority="889">
      <formula>$T10="ANV"</formula>
    </cfRule>
    <cfRule type="expression" dxfId="842" priority="890">
      <formula>$T10="Paiement intégral"</formula>
    </cfRule>
    <cfRule type="expression" dxfId="841" priority="891">
      <formula>$B10="SSI"</formula>
    </cfRule>
    <cfRule type="expression" dxfId="840" priority="892">
      <formula>$B10="EXT"</formula>
    </cfRule>
    <cfRule type="expression" dxfId="839" priority="893">
      <formula>$T10="Procédure collective"</formula>
    </cfRule>
  </conditionalFormatting>
  <conditionalFormatting sqref="L28:M28">
    <cfRule type="expression" dxfId="838" priority="1040">
      <formula>$T71="ANV (MC reversée)"</formula>
    </cfRule>
    <cfRule type="expression" dxfId="837" priority="1041">
      <formula>$T28="ANV (MC abandonnée)"</formula>
    </cfRule>
    <cfRule type="expression" dxfId="836" priority="1042">
      <formula>$T28="Paiement intégral (reversement MC totalement fructueuse)"</formula>
    </cfRule>
    <cfRule type="expression" dxfId="835" priority="1043">
      <formula>$T28="Paiement intégral (reversement MC partiellement fructueuse)"</formula>
    </cfRule>
    <cfRule type="expression" dxfId="834" priority="1044">
      <formula>$T28="ANV"</formula>
    </cfRule>
    <cfRule type="expression" dxfId="833" priority="1045">
      <formula>$T28="Paiement intégral"</formula>
    </cfRule>
    <cfRule type="expression" dxfId="832" priority="1046">
      <formula>$B28="SSI"</formula>
    </cfRule>
    <cfRule type="expression" dxfId="831" priority="1047">
      <formula>$B28="EXT"</formula>
    </cfRule>
    <cfRule type="expression" dxfId="830" priority="1048">
      <formula>$T28="Procédure collective"</formula>
    </cfRule>
  </conditionalFormatting>
  <conditionalFormatting sqref="L35:M35">
    <cfRule type="expression" dxfId="829" priority="1076">
      <formula>$T72="ANV (MC reversée)"</formula>
    </cfRule>
    <cfRule type="expression" dxfId="828" priority="1077">
      <formula>$T35="ANV (MC abandonnée)"</formula>
    </cfRule>
    <cfRule type="expression" dxfId="827" priority="1078">
      <formula>$T35="Paiement intégral (reversement MC totalement fructueuse)"</formula>
    </cfRule>
    <cfRule type="expression" dxfId="826" priority="1079">
      <formula>$T35="Paiement intégral (reversement MC partiellement fructueuse)"</formula>
    </cfRule>
    <cfRule type="expression" dxfId="825" priority="1080">
      <formula>$T35="ANV"</formula>
    </cfRule>
    <cfRule type="expression" dxfId="824" priority="1081">
      <formula>$T35="Paiement intégral"</formula>
    </cfRule>
    <cfRule type="expression" dxfId="823" priority="1082">
      <formula>$B35="SSI"</formula>
    </cfRule>
    <cfRule type="expression" dxfId="822" priority="1083">
      <formula>$B35="EXT"</formula>
    </cfRule>
    <cfRule type="expression" dxfId="821" priority="1084">
      <formula>$T35="Procédure collective"</formula>
    </cfRule>
  </conditionalFormatting>
  <conditionalFormatting sqref="L37:M37">
    <cfRule type="expression" dxfId="820" priority="1085">
      <formula>$T72="ANV (MC reversée)"</formula>
    </cfRule>
    <cfRule type="expression" dxfId="819" priority="1086">
      <formula>$T37="ANV (MC abandonnée)"</formula>
    </cfRule>
    <cfRule type="expression" dxfId="818" priority="1087">
      <formula>$T37="Paiement intégral (reversement MC totalement fructueuse)"</formula>
    </cfRule>
    <cfRule type="expression" dxfId="817" priority="1088">
      <formula>$T37="Paiement intégral (reversement MC partiellement fructueuse)"</formula>
    </cfRule>
    <cfRule type="expression" dxfId="816" priority="1089">
      <formula>$T37="ANV"</formula>
    </cfRule>
    <cfRule type="expression" dxfId="815" priority="1090">
      <formula>$T37="Paiement intégral"</formula>
    </cfRule>
    <cfRule type="expression" dxfId="814" priority="1091">
      <formula>$B37="SSI"</formula>
    </cfRule>
    <cfRule type="expression" dxfId="813" priority="1092">
      <formula>$B37="EXT"</formula>
    </cfRule>
    <cfRule type="expression" dxfId="812" priority="1093">
      <formula>$T37="Procédure collective"</formula>
    </cfRule>
  </conditionalFormatting>
  <conditionalFormatting sqref="L34:M34">
    <cfRule type="expression" dxfId="811" priority="1121">
      <formula>$T72="ANV (MC reversée)"</formula>
    </cfRule>
    <cfRule type="expression" dxfId="810" priority="1122">
      <formula>$T34="ANV (MC abandonnée)"</formula>
    </cfRule>
    <cfRule type="expression" dxfId="809" priority="1123">
      <formula>$T34="Paiement intégral (reversement MC totalement fructueuse)"</formula>
    </cfRule>
    <cfRule type="expression" dxfId="808" priority="1124">
      <formula>$T34="Paiement intégral (reversement MC partiellement fructueuse)"</formula>
    </cfRule>
    <cfRule type="expression" dxfId="807" priority="1125">
      <formula>$T34="ANV"</formula>
    </cfRule>
    <cfRule type="expression" dxfId="806" priority="1126">
      <formula>$T34="Paiement intégral"</formula>
    </cfRule>
    <cfRule type="expression" dxfId="805" priority="1127">
      <formula>$B34="SSI"</formula>
    </cfRule>
    <cfRule type="expression" dxfId="804" priority="1128">
      <formula>$B34="EXT"</formula>
    </cfRule>
    <cfRule type="expression" dxfId="803" priority="1129">
      <formula>$T34="Procédure collective"</formula>
    </cfRule>
  </conditionalFormatting>
  <conditionalFormatting sqref="L36:M36">
    <cfRule type="expression" dxfId="802" priority="1148">
      <formula>$T72="ANV (MC reversée)"</formula>
    </cfRule>
    <cfRule type="expression" dxfId="801" priority="1149">
      <formula>$T36="ANV (MC abandonnée)"</formula>
    </cfRule>
    <cfRule type="expression" dxfId="800" priority="1150">
      <formula>$T36="Paiement intégral (reversement MC totalement fructueuse)"</formula>
    </cfRule>
    <cfRule type="expression" dxfId="799" priority="1151">
      <formula>$T36="Paiement intégral (reversement MC partiellement fructueuse)"</formula>
    </cfRule>
    <cfRule type="expression" dxfId="798" priority="1152">
      <formula>$T36="ANV"</formula>
    </cfRule>
    <cfRule type="expression" dxfId="797" priority="1153">
      <formula>$T36="Paiement intégral"</formula>
    </cfRule>
    <cfRule type="expression" dxfId="796" priority="1154">
      <formula>$B36="SSI"</formula>
    </cfRule>
    <cfRule type="expression" dxfId="795" priority="1155">
      <formula>$B36="EXT"</formula>
    </cfRule>
    <cfRule type="expression" dxfId="794" priority="1156">
      <formula>$T36="Procédure collective"</formula>
    </cfRule>
  </conditionalFormatting>
  <conditionalFormatting sqref="L33:M33">
    <cfRule type="expression" dxfId="793" priority="1166">
      <formula>$T72="ANV (MC reversée)"</formula>
    </cfRule>
    <cfRule type="expression" dxfId="792" priority="1167">
      <formula>$T33="ANV (MC abandonnée)"</formula>
    </cfRule>
    <cfRule type="expression" dxfId="791" priority="1168">
      <formula>$T33="Paiement intégral (reversement MC totalement fructueuse)"</formula>
    </cfRule>
    <cfRule type="expression" dxfId="790" priority="1169">
      <formula>$T33="Paiement intégral (reversement MC partiellement fructueuse)"</formula>
    </cfRule>
    <cfRule type="expression" dxfId="789" priority="1170">
      <formula>$T33="ANV"</formula>
    </cfRule>
    <cfRule type="expression" dxfId="788" priority="1171">
      <formula>$T33="Paiement intégral"</formula>
    </cfRule>
    <cfRule type="expression" dxfId="787" priority="1172">
      <formula>$B33="SSI"</formula>
    </cfRule>
    <cfRule type="expression" dxfId="786" priority="1173">
      <formula>$B33="EXT"</formula>
    </cfRule>
    <cfRule type="expression" dxfId="785" priority="1174">
      <formula>$T33="Procédure collective"</formula>
    </cfRule>
  </conditionalFormatting>
  <conditionalFormatting sqref="L62:M62">
    <cfRule type="expression" dxfId="784" priority="1211">
      <formula>$T73="ANV (MC reversée)"</formula>
    </cfRule>
    <cfRule type="expression" dxfId="783" priority="1212">
      <formula>$T62="ANV (MC abandonnée)"</formula>
    </cfRule>
    <cfRule type="expression" dxfId="782" priority="1213">
      <formula>$T62="Paiement intégral (reversement MC totalement fructueuse)"</formula>
    </cfRule>
    <cfRule type="expression" dxfId="781" priority="1214">
      <formula>$T62="Paiement intégral (reversement MC partiellement fructueuse)"</formula>
    </cfRule>
    <cfRule type="expression" dxfId="780" priority="1215">
      <formula>$T62="ANV"</formula>
    </cfRule>
    <cfRule type="expression" dxfId="779" priority="1216">
      <formula>$T62="Paiement intégral"</formula>
    </cfRule>
    <cfRule type="expression" dxfId="778" priority="1217">
      <formula>$B62="SSI"</formula>
    </cfRule>
    <cfRule type="expression" dxfId="777" priority="1218">
      <formula>$B62="EXT"</formula>
    </cfRule>
    <cfRule type="expression" dxfId="776" priority="1219">
      <formula>$T62="Procédure collective"</formula>
    </cfRule>
  </conditionalFormatting>
  <conditionalFormatting sqref="L31:M31 C29:F69">
    <cfRule type="expression" dxfId="775" priority="1256">
      <formula>$T70="ANV (MC reversée)"</formula>
    </cfRule>
    <cfRule type="expression" dxfId="774" priority="1257">
      <formula>$T29="ANV (MC abandonnée)"</formula>
    </cfRule>
    <cfRule type="expression" dxfId="773" priority="1258">
      <formula>$T29="Paiement intégral (reversement MC totalement fructueuse)"</formula>
    </cfRule>
    <cfRule type="expression" dxfId="772" priority="1259">
      <formula>$T29="Paiement intégral (reversement MC partiellement fructueuse)"</formula>
    </cfRule>
    <cfRule type="expression" dxfId="771" priority="1260">
      <formula>$T29="ANV"</formula>
    </cfRule>
    <cfRule type="expression" dxfId="770" priority="1261">
      <formula>$T29="Paiement intégral"</formula>
    </cfRule>
    <cfRule type="expression" dxfId="769" priority="1262">
      <formula>$B29="SSI"</formula>
    </cfRule>
    <cfRule type="expression" dxfId="768" priority="1263">
      <formula>$B29="EXT"</formula>
    </cfRule>
    <cfRule type="expression" dxfId="767" priority="1264">
      <formula>$T29="Procédure collective"</formula>
    </cfRule>
  </conditionalFormatting>
  <conditionalFormatting sqref="L58:M58">
    <cfRule type="expression" dxfId="766" priority="1463">
      <formula>$T73="ANV (MC reversée)"</formula>
    </cfRule>
    <cfRule type="expression" dxfId="765" priority="1464">
      <formula>$T58="ANV (MC abandonnée)"</formula>
    </cfRule>
    <cfRule type="expression" dxfId="764" priority="1465">
      <formula>$T58="Paiement intégral (reversement MC totalement fructueuse)"</formula>
    </cfRule>
    <cfRule type="expression" dxfId="763" priority="1466">
      <formula>$T58="Paiement intégral (reversement MC partiellement fructueuse)"</formula>
    </cfRule>
    <cfRule type="expression" dxfId="762" priority="1467">
      <formula>$T58="ANV"</formula>
    </cfRule>
    <cfRule type="expression" dxfId="761" priority="1468">
      <formula>$T58="Paiement intégral"</formula>
    </cfRule>
    <cfRule type="expression" dxfId="760" priority="1469">
      <formula>$B58="SSI"</formula>
    </cfRule>
    <cfRule type="expression" dxfId="759" priority="1470">
      <formula>$B58="EXT"</formula>
    </cfRule>
    <cfRule type="expression" dxfId="758" priority="1471">
      <formula>$T58="Procédure collective"</formula>
    </cfRule>
  </conditionalFormatting>
  <conditionalFormatting sqref="L68:M68">
    <cfRule type="expression" dxfId="757" priority="1472">
      <formula>$T73="ANV (MC reversée)"</formula>
    </cfRule>
    <cfRule type="expression" dxfId="756" priority="1473">
      <formula>$T68="ANV (MC abandonnée)"</formula>
    </cfRule>
    <cfRule type="expression" dxfId="755" priority="1474">
      <formula>$T68="Paiement intégral (reversement MC totalement fructueuse)"</formula>
    </cfRule>
    <cfRule type="expression" dxfId="754" priority="1475">
      <formula>$T68="Paiement intégral (reversement MC partiellement fructueuse)"</formula>
    </cfRule>
    <cfRule type="expression" dxfId="753" priority="1476">
      <formula>$T68="ANV"</formula>
    </cfRule>
    <cfRule type="expression" dxfId="752" priority="1477">
      <formula>$T68="Paiement intégral"</formula>
    </cfRule>
    <cfRule type="expression" dxfId="751" priority="1478">
      <formula>$B68="SSI"</formula>
    </cfRule>
    <cfRule type="expression" dxfId="750" priority="1479">
      <formula>$B68="EXT"</formula>
    </cfRule>
    <cfRule type="expression" dxfId="749" priority="1480">
      <formula>$T68="Procédure collective"</formula>
    </cfRule>
  </conditionalFormatting>
  <conditionalFormatting sqref="L57:M57">
    <cfRule type="expression" dxfId="748" priority="1517">
      <formula>$T73="ANV (MC reversée)"</formula>
    </cfRule>
    <cfRule type="expression" dxfId="747" priority="1518">
      <formula>$T57="ANV (MC abandonnée)"</formula>
    </cfRule>
    <cfRule type="expression" dxfId="746" priority="1519">
      <formula>$T57="Paiement intégral (reversement MC totalement fructueuse)"</formula>
    </cfRule>
    <cfRule type="expression" dxfId="745" priority="1520">
      <formula>$T57="Paiement intégral (reversement MC partiellement fructueuse)"</formula>
    </cfRule>
    <cfRule type="expression" dxfId="744" priority="1521">
      <formula>$T57="ANV"</formula>
    </cfRule>
    <cfRule type="expression" dxfId="743" priority="1522">
      <formula>$T57="Paiement intégral"</formula>
    </cfRule>
    <cfRule type="expression" dxfId="742" priority="1523">
      <formula>$B57="SSI"</formula>
    </cfRule>
    <cfRule type="expression" dxfId="741" priority="1524">
      <formula>$B57="EXT"</formula>
    </cfRule>
    <cfRule type="expression" dxfId="740" priority="1525">
      <formula>$T57="Procédure collective"</formula>
    </cfRule>
  </conditionalFormatting>
  <conditionalFormatting sqref="L61:M61">
    <cfRule type="expression" dxfId="739" priority="1526">
      <formula>$T73="ANV (MC reversée)"</formula>
    </cfRule>
    <cfRule type="expression" dxfId="738" priority="1527">
      <formula>$T61="ANV (MC abandonnée)"</formula>
    </cfRule>
    <cfRule type="expression" dxfId="737" priority="1528">
      <formula>$T61="Paiement intégral (reversement MC totalement fructueuse)"</formula>
    </cfRule>
    <cfRule type="expression" dxfId="736" priority="1529">
      <formula>$T61="Paiement intégral (reversement MC partiellement fructueuse)"</formula>
    </cfRule>
    <cfRule type="expression" dxfId="735" priority="1530">
      <formula>$T61="ANV"</formula>
    </cfRule>
    <cfRule type="expression" dxfId="734" priority="1531">
      <formula>$T61="Paiement intégral"</formula>
    </cfRule>
    <cfRule type="expression" dxfId="733" priority="1532">
      <formula>$B61="SSI"</formula>
    </cfRule>
    <cfRule type="expression" dxfId="732" priority="1533">
      <formula>$B61="EXT"</formula>
    </cfRule>
    <cfRule type="expression" dxfId="731" priority="1534">
      <formula>$T61="Procédure collective"</formula>
    </cfRule>
  </conditionalFormatting>
  <conditionalFormatting sqref="L67:M67">
    <cfRule type="expression" dxfId="730" priority="1553">
      <formula>$T73="ANV (MC reversée)"</formula>
    </cfRule>
    <cfRule type="expression" dxfId="729" priority="1554">
      <formula>$T67="ANV (MC abandonnée)"</formula>
    </cfRule>
    <cfRule type="expression" dxfId="728" priority="1555">
      <formula>$T67="Paiement intégral (reversement MC totalement fructueuse)"</formula>
    </cfRule>
    <cfRule type="expression" dxfId="727" priority="1556">
      <formula>$T67="Paiement intégral (reversement MC partiellement fructueuse)"</formula>
    </cfRule>
    <cfRule type="expression" dxfId="726" priority="1557">
      <formula>$T67="ANV"</formula>
    </cfRule>
    <cfRule type="expression" dxfId="725" priority="1558">
      <formula>$T67="Paiement intégral"</formula>
    </cfRule>
    <cfRule type="expression" dxfId="724" priority="1559">
      <formula>$B67="SSI"</formula>
    </cfRule>
    <cfRule type="expression" dxfId="723" priority="1560">
      <formula>$B67="EXT"</formula>
    </cfRule>
    <cfRule type="expression" dxfId="722" priority="1561">
      <formula>$T67="Procédure collective"</formula>
    </cfRule>
  </conditionalFormatting>
  <conditionalFormatting sqref="L56:M56">
    <cfRule type="expression" dxfId="721" priority="1580">
      <formula>$T73="ANV (MC reversée)"</formula>
    </cfRule>
    <cfRule type="expression" dxfId="720" priority="1581">
      <formula>$T56="ANV (MC abandonnée)"</formula>
    </cfRule>
    <cfRule type="expression" dxfId="719" priority="1582">
      <formula>$T56="Paiement intégral (reversement MC totalement fructueuse)"</formula>
    </cfRule>
    <cfRule type="expression" dxfId="718" priority="1583">
      <formula>$T56="Paiement intégral (reversement MC partiellement fructueuse)"</formula>
    </cfRule>
    <cfRule type="expression" dxfId="717" priority="1584">
      <formula>$T56="ANV"</formula>
    </cfRule>
    <cfRule type="expression" dxfId="716" priority="1585">
      <formula>$T56="Paiement intégral"</formula>
    </cfRule>
    <cfRule type="expression" dxfId="715" priority="1586">
      <formula>$B56="SSI"</formula>
    </cfRule>
    <cfRule type="expression" dxfId="714" priority="1587">
      <formula>$B56="EXT"</formula>
    </cfRule>
    <cfRule type="expression" dxfId="713" priority="1588">
      <formula>$T56="Procédure collective"</formula>
    </cfRule>
  </conditionalFormatting>
  <conditionalFormatting sqref="L60:M60">
    <cfRule type="expression" dxfId="712" priority="1598">
      <formula>$T73="ANV (MC reversée)"</formula>
    </cfRule>
    <cfRule type="expression" dxfId="711" priority="1599">
      <formula>$T60="ANV (MC abandonnée)"</formula>
    </cfRule>
    <cfRule type="expression" dxfId="710" priority="1600">
      <formula>$T60="Paiement intégral (reversement MC totalement fructueuse)"</formula>
    </cfRule>
    <cfRule type="expression" dxfId="709" priority="1601">
      <formula>$T60="Paiement intégral (reversement MC partiellement fructueuse)"</formula>
    </cfRule>
    <cfRule type="expression" dxfId="708" priority="1602">
      <formula>$T60="ANV"</formula>
    </cfRule>
    <cfRule type="expression" dxfId="707" priority="1603">
      <formula>$T60="Paiement intégral"</formula>
    </cfRule>
    <cfRule type="expression" dxfId="706" priority="1604">
      <formula>$B60="SSI"</formula>
    </cfRule>
    <cfRule type="expression" dxfId="705" priority="1605">
      <formula>$B60="EXT"</formula>
    </cfRule>
    <cfRule type="expression" dxfId="704" priority="1606">
      <formula>$T60="Procédure collective"</formula>
    </cfRule>
  </conditionalFormatting>
  <conditionalFormatting sqref="L66:M66">
    <cfRule type="expression" dxfId="703" priority="1616">
      <formula>$T73="ANV (MC reversée)"</formula>
    </cfRule>
    <cfRule type="expression" dxfId="702" priority="1617">
      <formula>$T66="ANV (MC abandonnée)"</formula>
    </cfRule>
    <cfRule type="expression" dxfId="701" priority="1618">
      <formula>$T66="Paiement intégral (reversement MC totalement fructueuse)"</formula>
    </cfRule>
    <cfRule type="expression" dxfId="700" priority="1619">
      <formula>$T66="Paiement intégral (reversement MC partiellement fructueuse)"</formula>
    </cfRule>
    <cfRule type="expression" dxfId="699" priority="1620">
      <formula>$T66="ANV"</formula>
    </cfRule>
    <cfRule type="expression" dxfId="698" priority="1621">
      <formula>$T66="Paiement intégral"</formula>
    </cfRule>
    <cfRule type="expression" dxfId="697" priority="1622">
      <formula>$B66="SSI"</formula>
    </cfRule>
    <cfRule type="expression" dxfId="696" priority="1623">
      <formula>$B66="EXT"</formula>
    </cfRule>
    <cfRule type="expression" dxfId="695" priority="1624">
      <formula>$T66="Procédure collective"</formula>
    </cfRule>
  </conditionalFormatting>
  <conditionalFormatting sqref="L55:M55">
    <cfRule type="expression" dxfId="694" priority="1643">
      <formula>$T73="ANV (MC reversée)"</formula>
    </cfRule>
    <cfRule type="expression" dxfId="693" priority="1644">
      <formula>$T55="ANV (MC abandonnée)"</formula>
    </cfRule>
    <cfRule type="expression" dxfId="692" priority="1645">
      <formula>$T55="Paiement intégral (reversement MC totalement fructueuse)"</formula>
    </cfRule>
    <cfRule type="expression" dxfId="691" priority="1646">
      <formula>$T55="Paiement intégral (reversement MC partiellement fructueuse)"</formula>
    </cfRule>
    <cfRule type="expression" dxfId="690" priority="1647">
      <formula>$T55="ANV"</formula>
    </cfRule>
    <cfRule type="expression" dxfId="689" priority="1648">
      <formula>$T55="Paiement intégral"</formula>
    </cfRule>
    <cfRule type="expression" dxfId="688" priority="1649">
      <formula>$B55="SSI"</formula>
    </cfRule>
    <cfRule type="expression" dxfId="687" priority="1650">
      <formula>$B55="EXT"</formula>
    </cfRule>
    <cfRule type="expression" dxfId="686" priority="1651">
      <formula>$T55="Procédure collective"</formula>
    </cfRule>
  </conditionalFormatting>
  <conditionalFormatting sqref="L59:M59">
    <cfRule type="expression" dxfId="685" priority="1661">
      <formula>$T73="ANV (MC reversée)"</formula>
    </cfRule>
    <cfRule type="expression" dxfId="684" priority="1662">
      <formula>$T59="ANV (MC abandonnée)"</formula>
    </cfRule>
    <cfRule type="expression" dxfId="683" priority="1663">
      <formula>$T59="Paiement intégral (reversement MC totalement fructueuse)"</formula>
    </cfRule>
    <cfRule type="expression" dxfId="682" priority="1664">
      <formula>$T59="Paiement intégral (reversement MC partiellement fructueuse)"</formula>
    </cfRule>
    <cfRule type="expression" dxfId="681" priority="1665">
      <formula>$T59="ANV"</formula>
    </cfRule>
    <cfRule type="expression" dxfId="680" priority="1666">
      <formula>$T59="Paiement intégral"</formula>
    </cfRule>
    <cfRule type="expression" dxfId="679" priority="1667">
      <formula>$B59="SSI"</formula>
    </cfRule>
    <cfRule type="expression" dxfId="678" priority="1668">
      <formula>$B59="EXT"</formula>
    </cfRule>
    <cfRule type="expression" dxfId="677" priority="1669">
      <formula>$T59="Procédure collective"</formula>
    </cfRule>
  </conditionalFormatting>
  <conditionalFormatting sqref="L65:M65">
    <cfRule type="expression" dxfId="676" priority="1688">
      <formula>$T73="ANV (MC reversée)"</formula>
    </cfRule>
    <cfRule type="expression" dxfId="675" priority="1689">
      <formula>$T65="ANV (MC abandonnée)"</formula>
    </cfRule>
    <cfRule type="expression" dxfId="674" priority="1690">
      <formula>$T65="Paiement intégral (reversement MC totalement fructueuse)"</formula>
    </cfRule>
    <cfRule type="expression" dxfId="673" priority="1691">
      <formula>$T65="Paiement intégral (reversement MC partiellement fructueuse)"</formula>
    </cfRule>
    <cfRule type="expression" dxfId="672" priority="1692">
      <formula>$T65="ANV"</formula>
    </cfRule>
    <cfRule type="expression" dxfId="671" priority="1693">
      <formula>$T65="Paiement intégral"</formula>
    </cfRule>
    <cfRule type="expression" dxfId="670" priority="1694">
      <formula>$B65="SSI"</formula>
    </cfRule>
    <cfRule type="expression" dxfId="669" priority="1695">
      <formula>$B65="EXT"</formula>
    </cfRule>
    <cfRule type="expression" dxfId="668" priority="1696">
      <formula>$T65="Procédure collective"</formula>
    </cfRule>
  </conditionalFormatting>
  <conditionalFormatting sqref="L54:M54">
    <cfRule type="expression" dxfId="667" priority="1706">
      <formula>$T73="ANV (MC reversée)"</formula>
    </cfRule>
    <cfRule type="expression" dxfId="666" priority="1707">
      <formula>$T54="ANV (MC abandonnée)"</formula>
    </cfRule>
    <cfRule type="expression" dxfId="665" priority="1708">
      <formula>$T54="Paiement intégral (reversement MC totalement fructueuse)"</formula>
    </cfRule>
    <cfRule type="expression" dxfId="664" priority="1709">
      <formula>$T54="Paiement intégral (reversement MC partiellement fructueuse)"</formula>
    </cfRule>
    <cfRule type="expression" dxfId="663" priority="1710">
      <formula>$T54="ANV"</formula>
    </cfRule>
    <cfRule type="expression" dxfId="662" priority="1711">
      <formula>$T54="Paiement intégral"</formula>
    </cfRule>
    <cfRule type="expression" dxfId="661" priority="1712">
      <formula>$B54="SSI"</formula>
    </cfRule>
    <cfRule type="expression" dxfId="660" priority="1713">
      <formula>$B54="EXT"</formula>
    </cfRule>
    <cfRule type="expression" dxfId="659" priority="1714">
      <formula>$T54="Procédure collective"</formula>
    </cfRule>
  </conditionalFormatting>
  <conditionalFormatting sqref="L64:M64">
    <cfRule type="expression" dxfId="658" priority="1751">
      <formula>$T73="ANV (MC reversée)"</formula>
    </cfRule>
    <cfRule type="expression" dxfId="657" priority="1752">
      <formula>$T64="ANV (MC abandonnée)"</formula>
    </cfRule>
    <cfRule type="expression" dxfId="656" priority="1753">
      <formula>$T64="Paiement intégral (reversement MC totalement fructueuse)"</formula>
    </cfRule>
    <cfRule type="expression" dxfId="655" priority="1754">
      <formula>$T64="Paiement intégral (reversement MC partiellement fructueuse)"</formula>
    </cfRule>
    <cfRule type="expression" dxfId="654" priority="1755">
      <formula>$T64="ANV"</formula>
    </cfRule>
    <cfRule type="expression" dxfId="653" priority="1756">
      <formula>$T64="Paiement intégral"</formula>
    </cfRule>
    <cfRule type="expression" dxfId="652" priority="1757">
      <formula>$B64="SSI"</formula>
    </cfRule>
    <cfRule type="expression" dxfId="651" priority="1758">
      <formula>$B64="EXT"</formula>
    </cfRule>
    <cfRule type="expression" dxfId="650" priority="1759">
      <formula>$T64="Procédure collective"</formula>
    </cfRule>
  </conditionalFormatting>
  <conditionalFormatting sqref="L53:M53">
    <cfRule type="expression" dxfId="649" priority="1769">
      <formula>$T73="ANV (MC reversée)"</formula>
    </cfRule>
    <cfRule type="expression" dxfId="648" priority="1770">
      <formula>$T53="ANV (MC abandonnée)"</formula>
    </cfRule>
    <cfRule type="expression" dxfId="647" priority="1771">
      <formula>$T53="Paiement intégral (reversement MC totalement fructueuse)"</formula>
    </cfRule>
    <cfRule type="expression" dxfId="646" priority="1772">
      <formula>$T53="Paiement intégral (reversement MC partiellement fructueuse)"</formula>
    </cfRule>
    <cfRule type="expression" dxfId="645" priority="1773">
      <formula>$T53="ANV"</formula>
    </cfRule>
    <cfRule type="expression" dxfId="644" priority="1774">
      <formula>$T53="Paiement intégral"</formula>
    </cfRule>
    <cfRule type="expression" dxfId="643" priority="1775">
      <formula>$B53="SSI"</formula>
    </cfRule>
    <cfRule type="expression" dxfId="642" priority="1776">
      <formula>$B53="EXT"</formula>
    </cfRule>
    <cfRule type="expression" dxfId="641" priority="1777">
      <formula>$T53="Procédure collective"</formula>
    </cfRule>
  </conditionalFormatting>
  <conditionalFormatting sqref="L63:M63">
    <cfRule type="expression" dxfId="640" priority="1814">
      <formula>$T73="ANV (MC reversée)"</formula>
    </cfRule>
    <cfRule type="expression" dxfId="639" priority="1815">
      <formula>$T63="ANV (MC abandonnée)"</formula>
    </cfRule>
    <cfRule type="expression" dxfId="638" priority="1816">
      <formula>$T63="Paiement intégral (reversement MC totalement fructueuse)"</formula>
    </cfRule>
    <cfRule type="expression" dxfId="637" priority="1817">
      <formula>$T63="Paiement intégral (reversement MC partiellement fructueuse)"</formula>
    </cfRule>
    <cfRule type="expression" dxfId="636" priority="1818">
      <formula>$T63="ANV"</formula>
    </cfRule>
    <cfRule type="expression" dxfId="635" priority="1819">
      <formula>$T63="Paiement intégral"</formula>
    </cfRule>
    <cfRule type="expression" dxfId="634" priority="1820">
      <formula>$B63="SSI"</formula>
    </cfRule>
    <cfRule type="expression" dxfId="633" priority="1821">
      <formula>$B63="EXT"</formula>
    </cfRule>
    <cfRule type="expression" dxfId="632" priority="1822">
      <formula>$T63="Procédure collective"</formula>
    </cfRule>
  </conditionalFormatting>
  <conditionalFormatting sqref="L52:M52">
    <cfRule type="expression" dxfId="631" priority="1832">
      <formula>$T73="ANV (MC reversée)"</formula>
    </cfRule>
    <cfRule type="expression" dxfId="630" priority="1833">
      <formula>$T52="ANV (MC abandonnée)"</formula>
    </cfRule>
    <cfRule type="expression" dxfId="629" priority="1834">
      <formula>$T52="Paiement intégral (reversement MC totalement fructueuse)"</formula>
    </cfRule>
    <cfRule type="expression" dxfId="628" priority="1835">
      <formula>$T52="Paiement intégral (reversement MC partiellement fructueuse)"</formula>
    </cfRule>
    <cfRule type="expression" dxfId="627" priority="1836">
      <formula>$T52="ANV"</formula>
    </cfRule>
    <cfRule type="expression" dxfId="626" priority="1837">
      <formula>$T52="Paiement intégral"</formula>
    </cfRule>
    <cfRule type="expression" dxfId="625" priority="1838">
      <formula>$B52="SSI"</formula>
    </cfRule>
    <cfRule type="expression" dxfId="624" priority="1839">
      <formula>$B52="EXT"</formula>
    </cfRule>
    <cfRule type="expression" dxfId="623" priority="1840">
      <formula>$T52="Procédure collective"</formula>
    </cfRule>
  </conditionalFormatting>
  <conditionalFormatting sqref="L51:M51">
    <cfRule type="expression" dxfId="622" priority="1895">
      <formula>$T73="ANV (MC reversée)"</formula>
    </cfRule>
    <cfRule type="expression" dxfId="621" priority="1896">
      <formula>$T51="ANV (MC abandonnée)"</formula>
    </cfRule>
    <cfRule type="expression" dxfId="620" priority="1897">
      <formula>$T51="Paiement intégral (reversement MC totalement fructueuse)"</formula>
    </cfRule>
    <cfRule type="expression" dxfId="619" priority="1898">
      <formula>$T51="Paiement intégral (reversement MC partiellement fructueuse)"</formula>
    </cfRule>
    <cfRule type="expression" dxfId="618" priority="1899">
      <formula>$T51="ANV"</formula>
    </cfRule>
    <cfRule type="expression" dxfId="617" priority="1900">
      <formula>$T51="Paiement intégral"</formula>
    </cfRule>
    <cfRule type="expression" dxfId="616" priority="1901">
      <formula>$B51="SSI"</formula>
    </cfRule>
    <cfRule type="expression" dxfId="615" priority="1902">
      <formula>$B51="EXT"</formula>
    </cfRule>
    <cfRule type="expression" dxfId="614" priority="1903">
      <formula>$T51="Procédure collective"</formula>
    </cfRule>
  </conditionalFormatting>
  <conditionalFormatting sqref="L50:M50">
    <cfRule type="expression" dxfId="613" priority="1958">
      <formula>$T73="ANV (MC reversée)"</formula>
    </cfRule>
    <cfRule type="expression" dxfId="612" priority="1959">
      <formula>$T50="ANV (MC abandonnée)"</formula>
    </cfRule>
    <cfRule type="expression" dxfId="611" priority="1960">
      <formula>$T50="Paiement intégral (reversement MC totalement fructueuse)"</formula>
    </cfRule>
    <cfRule type="expression" dxfId="610" priority="1961">
      <formula>$T50="Paiement intégral (reversement MC partiellement fructueuse)"</formula>
    </cfRule>
    <cfRule type="expression" dxfId="609" priority="1962">
      <formula>$T50="ANV"</formula>
    </cfRule>
    <cfRule type="expression" dxfId="608" priority="1963">
      <formula>$T50="Paiement intégral"</formula>
    </cfRule>
    <cfRule type="expression" dxfId="607" priority="1964">
      <formula>$B50="SSI"</formula>
    </cfRule>
    <cfRule type="expression" dxfId="606" priority="1965">
      <formula>$B50="EXT"</formula>
    </cfRule>
    <cfRule type="expression" dxfId="605" priority="1966">
      <formula>$T50="Procédure collective"</formula>
    </cfRule>
  </conditionalFormatting>
  <conditionalFormatting sqref="L49:M49">
    <cfRule type="expression" dxfId="604" priority="2021">
      <formula>$T73="ANV (MC reversée)"</formula>
    </cfRule>
    <cfRule type="expression" dxfId="603" priority="2022">
      <formula>$T49="ANV (MC abandonnée)"</formula>
    </cfRule>
    <cfRule type="expression" dxfId="602" priority="2023">
      <formula>$T49="Paiement intégral (reversement MC totalement fructueuse)"</formula>
    </cfRule>
    <cfRule type="expression" dxfId="601" priority="2024">
      <formula>$T49="Paiement intégral (reversement MC partiellement fructueuse)"</formula>
    </cfRule>
    <cfRule type="expression" dxfId="600" priority="2025">
      <formula>$T49="ANV"</formula>
    </cfRule>
    <cfRule type="expression" dxfId="599" priority="2026">
      <formula>$T49="Paiement intégral"</formula>
    </cfRule>
    <cfRule type="expression" dxfId="598" priority="2027">
      <formula>$B49="SSI"</formula>
    </cfRule>
    <cfRule type="expression" dxfId="597" priority="2028">
      <formula>$B49="EXT"</formula>
    </cfRule>
    <cfRule type="expression" dxfId="596" priority="2029">
      <formula>$T49="Procédure collective"</formula>
    </cfRule>
  </conditionalFormatting>
  <conditionalFormatting sqref="L48:M48">
    <cfRule type="expression" dxfId="595" priority="2084">
      <formula>$T73="ANV (MC reversée)"</formula>
    </cfRule>
    <cfRule type="expression" dxfId="594" priority="2085">
      <formula>$T48="ANV (MC abandonnée)"</formula>
    </cfRule>
    <cfRule type="expression" dxfId="593" priority="2086">
      <formula>$T48="Paiement intégral (reversement MC totalement fructueuse)"</formula>
    </cfRule>
    <cfRule type="expression" dxfId="592" priority="2087">
      <formula>$T48="Paiement intégral (reversement MC partiellement fructueuse)"</formula>
    </cfRule>
    <cfRule type="expression" dxfId="591" priority="2088">
      <formula>$T48="ANV"</formula>
    </cfRule>
    <cfRule type="expression" dxfId="590" priority="2089">
      <formula>$T48="Paiement intégral"</formula>
    </cfRule>
    <cfRule type="expression" dxfId="589" priority="2090">
      <formula>$B48="SSI"</formula>
    </cfRule>
    <cfRule type="expression" dxfId="588" priority="2091">
      <formula>$B48="EXT"</formula>
    </cfRule>
    <cfRule type="expression" dxfId="587" priority="2092">
      <formula>$T48="Procédure collective"</formula>
    </cfRule>
  </conditionalFormatting>
  <conditionalFormatting sqref="L47:M47">
    <cfRule type="expression" dxfId="586" priority="2147">
      <formula>$T73="ANV (MC reversée)"</formula>
    </cfRule>
    <cfRule type="expression" dxfId="585" priority="2148">
      <formula>$T47="ANV (MC abandonnée)"</formula>
    </cfRule>
    <cfRule type="expression" dxfId="584" priority="2149">
      <formula>$T47="Paiement intégral (reversement MC totalement fructueuse)"</formula>
    </cfRule>
    <cfRule type="expression" dxfId="583" priority="2150">
      <formula>$T47="Paiement intégral (reversement MC partiellement fructueuse)"</formula>
    </cfRule>
    <cfRule type="expression" dxfId="582" priority="2151">
      <formula>$T47="ANV"</formula>
    </cfRule>
    <cfRule type="expression" dxfId="581" priority="2152">
      <formula>$T47="Paiement intégral"</formula>
    </cfRule>
    <cfRule type="expression" dxfId="580" priority="2153">
      <formula>$B47="SSI"</formula>
    </cfRule>
    <cfRule type="expression" dxfId="579" priority="2154">
      <formula>$B47="EXT"</formula>
    </cfRule>
    <cfRule type="expression" dxfId="578" priority="2155">
      <formula>$T47="Procédure collective"</formula>
    </cfRule>
  </conditionalFormatting>
  <conditionalFormatting sqref="L46:M46">
    <cfRule type="expression" dxfId="577" priority="2210">
      <formula>$T73="ANV (MC reversée)"</formula>
    </cfRule>
    <cfRule type="expression" dxfId="576" priority="2211">
      <formula>$T46="ANV (MC abandonnée)"</formula>
    </cfRule>
    <cfRule type="expression" dxfId="575" priority="2212">
      <formula>$T46="Paiement intégral (reversement MC totalement fructueuse)"</formula>
    </cfRule>
    <cfRule type="expression" dxfId="574" priority="2213">
      <formula>$T46="Paiement intégral (reversement MC partiellement fructueuse)"</formula>
    </cfRule>
    <cfRule type="expression" dxfId="573" priority="2214">
      <formula>$T46="ANV"</formula>
    </cfRule>
    <cfRule type="expression" dxfId="572" priority="2215">
      <formula>$T46="Paiement intégral"</formula>
    </cfRule>
    <cfRule type="expression" dxfId="571" priority="2216">
      <formula>$B46="SSI"</formula>
    </cfRule>
    <cfRule type="expression" dxfId="570" priority="2217">
      <formula>$B46="EXT"</formula>
    </cfRule>
    <cfRule type="expression" dxfId="569" priority="2218">
      <formula>$T46="Procédure collective"</formula>
    </cfRule>
  </conditionalFormatting>
  <conditionalFormatting sqref="L45:M45">
    <cfRule type="expression" dxfId="568" priority="2273">
      <formula>$T73="ANV (MC reversée)"</formula>
    </cfRule>
    <cfRule type="expression" dxfId="567" priority="2274">
      <formula>$T45="ANV (MC abandonnée)"</formula>
    </cfRule>
    <cfRule type="expression" dxfId="566" priority="2275">
      <formula>$T45="Paiement intégral (reversement MC totalement fructueuse)"</formula>
    </cfRule>
    <cfRule type="expression" dxfId="565" priority="2276">
      <formula>$T45="Paiement intégral (reversement MC partiellement fructueuse)"</formula>
    </cfRule>
    <cfRule type="expression" dxfId="564" priority="2277">
      <formula>$T45="ANV"</formula>
    </cfRule>
    <cfRule type="expression" dxfId="563" priority="2278">
      <formula>$T45="Paiement intégral"</formula>
    </cfRule>
    <cfRule type="expression" dxfId="562" priority="2279">
      <formula>$B45="SSI"</formula>
    </cfRule>
    <cfRule type="expression" dxfId="561" priority="2280">
      <formula>$B45="EXT"</formula>
    </cfRule>
    <cfRule type="expression" dxfId="560" priority="2281">
      <formula>$T45="Procédure collective"</formula>
    </cfRule>
  </conditionalFormatting>
  <conditionalFormatting sqref="L44:M44">
    <cfRule type="expression" dxfId="559" priority="2336">
      <formula>$T73="ANV (MC reversée)"</formula>
    </cfRule>
    <cfRule type="expression" dxfId="558" priority="2337">
      <formula>$T44="ANV (MC abandonnée)"</formula>
    </cfRule>
    <cfRule type="expression" dxfId="557" priority="2338">
      <formula>$T44="Paiement intégral (reversement MC totalement fructueuse)"</formula>
    </cfRule>
    <cfRule type="expression" dxfId="556" priority="2339">
      <formula>$T44="Paiement intégral (reversement MC partiellement fructueuse)"</formula>
    </cfRule>
    <cfRule type="expression" dxfId="555" priority="2340">
      <formula>$T44="ANV"</formula>
    </cfRule>
    <cfRule type="expression" dxfId="554" priority="2341">
      <formula>$T44="Paiement intégral"</formula>
    </cfRule>
    <cfRule type="expression" dxfId="553" priority="2342">
      <formula>$B44="SSI"</formula>
    </cfRule>
    <cfRule type="expression" dxfId="552" priority="2343">
      <formula>$B44="EXT"</formula>
    </cfRule>
    <cfRule type="expression" dxfId="551" priority="2344">
      <formula>$T44="Procédure collective"</formula>
    </cfRule>
  </conditionalFormatting>
  <conditionalFormatting sqref="L43:M43">
    <cfRule type="expression" dxfId="550" priority="2399">
      <formula>$T73="ANV (MC reversée)"</formula>
    </cfRule>
    <cfRule type="expression" dxfId="549" priority="2400">
      <formula>$T43="ANV (MC abandonnée)"</formula>
    </cfRule>
    <cfRule type="expression" dxfId="548" priority="2401">
      <formula>$T43="Paiement intégral (reversement MC totalement fructueuse)"</formula>
    </cfRule>
    <cfRule type="expression" dxfId="547" priority="2402">
      <formula>$T43="Paiement intégral (reversement MC partiellement fructueuse)"</formula>
    </cfRule>
    <cfRule type="expression" dxfId="546" priority="2403">
      <formula>$T43="ANV"</formula>
    </cfRule>
    <cfRule type="expression" dxfId="545" priority="2404">
      <formula>$T43="Paiement intégral"</formula>
    </cfRule>
    <cfRule type="expression" dxfId="544" priority="2405">
      <formula>$B43="SSI"</formula>
    </cfRule>
    <cfRule type="expression" dxfId="543" priority="2406">
      <formula>$B43="EXT"</formula>
    </cfRule>
    <cfRule type="expression" dxfId="542" priority="2407">
      <formula>$T43="Procédure collective"</formula>
    </cfRule>
  </conditionalFormatting>
  <conditionalFormatting sqref="L42:M42">
    <cfRule type="expression" dxfId="541" priority="2462">
      <formula>$T73="ANV (MC reversée)"</formula>
    </cfRule>
    <cfRule type="expression" dxfId="540" priority="2463">
      <formula>$T42="ANV (MC abandonnée)"</formula>
    </cfRule>
    <cfRule type="expression" dxfId="539" priority="2464">
      <formula>$T42="Paiement intégral (reversement MC totalement fructueuse)"</formula>
    </cfRule>
    <cfRule type="expression" dxfId="538" priority="2465">
      <formula>$T42="Paiement intégral (reversement MC partiellement fructueuse)"</formula>
    </cfRule>
    <cfRule type="expression" dxfId="537" priority="2466">
      <formula>$T42="ANV"</formula>
    </cfRule>
    <cfRule type="expression" dxfId="536" priority="2467">
      <formula>$T42="Paiement intégral"</formula>
    </cfRule>
    <cfRule type="expression" dxfId="535" priority="2468">
      <formula>$B42="SSI"</formula>
    </cfRule>
    <cfRule type="expression" dxfId="534" priority="2469">
      <formula>$B42="EXT"</formula>
    </cfRule>
    <cfRule type="expression" dxfId="533" priority="2470">
      <formula>$T42="Procédure collective"</formula>
    </cfRule>
  </conditionalFormatting>
  <conditionalFormatting sqref="L41:M41">
    <cfRule type="expression" dxfId="532" priority="2525">
      <formula>$T73="ANV (MC reversée)"</formula>
    </cfRule>
    <cfRule type="expression" dxfId="531" priority="2526">
      <formula>$T41="ANV (MC abandonnée)"</formula>
    </cfRule>
    <cfRule type="expression" dxfId="530" priority="2527">
      <formula>$T41="Paiement intégral (reversement MC totalement fructueuse)"</formula>
    </cfRule>
    <cfRule type="expression" dxfId="529" priority="2528">
      <formula>$T41="Paiement intégral (reversement MC partiellement fructueuse)"</formula>
    </cfRule>
    <cfRule type="expression" dxfId="528" priority="2529">
      <formula>$T41="ANV"</formula>
    </cfRule>
    <cfRule type="expression" dxfId="527" priority="2530">
      <formula>$T41="Paiement intégral"</formula>
    </cfRule>
    <cfRule type="expression" dxfId="526" priority="2531">
      <formula>$B41="SSI"</formula>
    </cfRule>
    <cfRule type="expression" dxfId="525" priority="2532">
      <formula>$B41="EXT"</formula>
    </cfRule>
    <cfRule type="expression" dxfId="524" priority="2533">
      <formula>$T41="Procédure collective"</formula>
    </cfRule>
  </conditionalFormatting>
  <conditionalFormatting sqref="L40:M40">
    <cfRule type="expression" dxfId="523" priority="2588">
      <formula>$T73="ANV (MC reversée)"</formula>
    </cfRule>
    <cfRule type="expression" dxfId="522" priority="2589">
      <formula>$T40="ANV (MC abandonnée)"</formula>
    </cfRule>
    <cfRule type="expression" dxfId="521" priority="2590">
      <formula>$T40="Paiement intégral (reversement MC totalement fructueuse)"</formula>
    </cfRule>
    <cfRule type="expression" dxfId="520" priority="2591">
      <formula>$T40="Paiement intégral (reversement MC partiellement fructueuse)"</formula>
    </cfRule>
    <cfRule type="expression" dxfId="519" priority="2592">
      <formula>$T40="ANV"</formula>
    </cfRule>
    <cfRule type="expression" dxfId="518" priority="2593">
      <formula>$T40="Paiement intégral"</formula>
    </cfRule>
    <cfRule type="expression" dxfId="517" priority="2594">
      <formula>$B40="SSI"</formula>
    </cfRule>
    <cfRule type="expression" dxfId="516" priority="2595">
      <formula>$B40="EXT"</formula>
    </cfRule>
    <cfRule type="expression" dxfId="515" priority="2596">
      <formula>$T40="Procédure collective"</formula>
    </cfRule>
  </conditionalFormatting>
  <conditionalFormatting sqref="L38:M39">
    <cfRule type="expression" dxfId="514" priority="2651">
      <formula>$T72="ANV (MC reversée)"</formula>
    </cfRule>
    <cfRule type="expression" dxfId="513" priority="2652">
      <formula>$T38="ANV (MC abandonnée)"</formula>
    </cfRule>
    <cfRule type="expression" dxfId="512" priority="2653">
      <formula>$T38="Paiement intégral (reversement MC totalement fructueuse)"</formula>
    </cfRule>
    <cfRule type="expression" dxfId="511" priority="2654">
      <formula>$T38="Paiement intégral (reversement MC partiellement fructueuse)"</formula>
    </cfRule>
    <cfRule type="expression" dxfId="510" priority="2655">
      <formula>$T38="ANV"</formula>
    </cfRule>
    <cfRule type="expression" dxfId="509" priority="2656">
      <formula>$T38="Paiement intégral"</formula>
    </cfRule>
    <cfRule type="expression" dxfId="508" priority="2657">
      <formula>$B38="SSI"</formula>
    </cfRule>
    <cfRule type="expression" dxfId="507" priority="2658">
      <formula>$B38="EXT"</formula>
    </cfRule>
    <cfRule type="expression" dxfId="506" priority="2659">
      <formula>$T38="Procédure collective"</formula>
    </cfRule>
  </conditionalFormatting>
  <conditionalFormatting sqref="L32:M32">
    <cfRule type="expression" dxfId="505" priority="3029">
      <formula>$T72="ANV (MC reversée)"</formula>
    </cfRule>
    <cfRule type="expression" dxfId="504" priority="3030">
      <formula>$T32="ANV (MC abandonnée)"</formula>
    </cfRule>
    <cfRule type="expression" dxfId="503" priority="3031">
      <formula>$T32="Paiement intégral (reversement MC totalement fructueuse)"</formula>
    </cfRule>
    <cfRule type="expression" dxfId="502" priority="3032">
      <formula>$T32="Paiement intégral (reversement MC partiellement fructueuse)"</formula>
    </cfRule>
    <cfRule type="expression" dxfId="501" priority="3033">
      <formula>$T32="ANV"</formula>
    </cfRule>
    <cfRule type="expression" dxfId="500" priority="3034">
      <formula>$T32="Paiement intégral"</formula>
    </cfRule>
    <cfRule type="expression" dxfId="499" priority="3035">
      <formula>$B32="SSI"</formula>
    </cfRule>
    <cfRule type="expression" dxfId="498" priority="3036">
      <formula>$B32="EXT"</formula>
    </cfRule>
    <cfRule type="expression" dxfId="497" priority="3037">
      <formula>$T32="Procédure collective"</formula>
    </cfRule>
  </conditionalFormatting>
  <conditionalFormatting sqref="L29:M30">
    <cfRule type="expression" dxfId="496" priority="3155">
      <formula>$T71="ANV (MC reversée)"</formula>
    </cfRule>
    <cfRule type="expression" dxfId="495" priority="3156">
      <formula>$T29="ANV (MC abandonnée)"</formula>
    </cfRule>
    <cfRule type="expression" dxfId="494" priority="3157">
      <formula>$T29="Paiement intégral (reversement MC totalement fructueuse)"</formula>
    </cfRule>
    <cfRule type="expression" dxfId="493" priority="3158">
      <formula>$T29="Paiement intégral (reversement MC partiellement fructueuse)"</formula>
    </cfRule>
    <cfRule type="expression" dxfId="492" priority="3159">
      <formula>$T29="ANV"</formula>
    </cfRule>
    <cfRule type="expression" dxfId="491" priority="3160">
      <formula>$T29="Paiement intégral"</formula>
    </cfRule>
    <cfRule type="expression" dxfId="490" priority="3161">
      <formula>$B29="SSI"</formula>
    </cfRule>
    <cfRule type="expression" dxfId="489" priority="3162">
      <formula>$B29="EXT"</formula>
    </cfRule>
    <cfRule type="expression" dxfId="488" priority="3163">
      <formula>$T29="Procédure collective"</formula>
    </cfRule>
  </conditionalFormatting>
  <conditionalFormatting sqref="L25:M27 B25:B69">
    <cfRule type="expression" dxfId="487" priority="3344">
      <formula>$T70="ANV (MC reversée)"</formula>
    </cfRule>
    <cfRule type="expression" dxfId="486" priority="3345">
      <formula>$T25="ANV (MC abandonnée)"</formula>
    </cfRule>
    <cfRule type="expression" dxfId="485" priority="3346">
      <formula>$T25="Paiement intégral (reversement MC totalement fructueuse)"</formula>
    </cfRule>
    <cfRule type="expression" dxfId="484" priority="3347">
      <formula>$T25="Paiement intégral (reversement MC partiellement fructueuse)"</formula>
    </cfRule>
    <cfRule type="expression" dxfId="483" priority="3348">
      <formula>$T25="ANV"</formula>
    </cfRule>
    <cfRule type="expression" dxfId="482" priority="3349">
      <formula>$T25="Paiement intégral"</formula>
    </cfRule>
    <cfRule type="expression" dxfId="481" priority="3350">
      <formula>$B25="SSI"</formula>
    </cfRule>
    <cfRule type="expression" dxfId="480" priority="3351">
      <formula>$B25="EXT"</formula>
    </cfRule>
    <cfRule type="expression" dxfId="479" priority="3352">
      <formula>$T25="Procédure collective"</formula>
    </cfRule>
  </conditionalFormatting>
  <conditionalFormatting sqref="O3:Q3">
    <cfRule type="expression" dxfId="478" priority="515">
      <formula>$R4="délai avec revoyure (ss MC)"</formula>
    </cfRule>
  </conditionalFormatting>
  <conditionalFormatting sqref="O11:O24">
    <cfRule type="expression" dxfId="477" priority="506">
      <formula>$T12="ANV (MC reversée)"</formula>
    </cfRule>
    <cfRule type="expression" dxfId="476" priority="507">
      <formula>$T11="ANV (MC abandonnée)"</formula>
    </cfRule>
    <cfRule type="expression" dxfId="475" priority="508">
      <formula>$T11="Paiement intégral (reversement MC totalement fructueuse)"</formula>
    </cfRule>
    <cfRule type="expression" dxfId="474" priority="509">
      <formula>$T11="Paiement intégral (reversement MC partiellement fructueuse)"</formula>
    </cfRule>
    <cfRule type="expression" dxfId="473" priority="510">
      <formula>$T11="ANV"</formula>
    </cfRule>
    <cfRule type="expression" dxfId="472" priority="511">
      <formula>$T11="Paiement intégral"</formula>
    </cfRule>
    <cfRule type="expression" dxfId="471" priority="512">
      <formula>$B11="SSI"</formula>
    </cfRule>
    <cfRule type="expression" dxfId="470" priority="513">
      <formula>$B11="EXT"</formula>
    </cfRule>
    <cfRule type="expression" dxfId="469" priority="514">
      <formula>$T11="Procédure collective"</formula>
    </cfRule>
  </conditionalFormatting>
  <conditionalFormatting sqref="O69">
    <cfRule type="expression" dxfId="468" priority="497">
      <formula>$T73="ANV (MC reversée)"</formula>
    </cfRule>
    <cfRule type="expression" dxfId="467" priority="498">
      <formula>$T69="ANV (MC abandonnée)"</formula>
    </cfRule>
    <cfRule type="expression" dxfId="466" priority="499">
      <formula>$T69="Paiement intégral (reversement MC totalement fructueuse)"</formula>
    </cfRule>
    <cfRule type="expression" dxfId="465" priority="500">
      <formula>$T69="Paiement intégral (reversement MC partiellement fructueuse)"</formula>
    </cfRule>
    <cfRule type="expression" dxfId="464" priority="501">
      <formula>$T69="ANV"</formula>
    </cfRule>
    <cfRule type="expression" dxfId="463" priority="502">
      <formula>$T69="Paiement intégral"</formula>
    </cfRule>
    <cfRule type="expression" dxfId="462" priority="503">
      <formula>$B69="SSI"</formula>
    </cfRule>
    <cfRule type="expression" dxfId="461" priority="504">
      <formula>$B69="EXT"</formula>
    </cfRule>
    <cfRule type="expression" dxfId="460" priority="505">
      <formula>$T69="Procédure collective"</formula>
    </cfRule>
  </conditionalFormatting>
  <conditionalFormatting sqref="O9">
    <cfRule type="expression" dxfId="459" priority="488">
      <formula>$T10="ANV (MC reversée)"</formula>
    </cfRule>
    <cfRule type="expression" dxfId="458" priority="489">
      <formula>$T9="ANV (MC abandonnée)"</formula>
    </cfRule>
    <cfRule type="expression" dxfId="457" priority="490">
      <formula>$T9="Paiement intégral (reversement MC totalement fructueuse)"</formula>
    </cfRule>
    <cfRule type="expression" dxfId="456" priority="491">
      <formula>$T9="Paiement intégral (reversement MC partiellement fructueuse)"</formula>
    </cfRule>
    <cfRule type="expression" dxfId="455" priority="492">
      <formula>$T9="ANV"</formula>
    </cfRule>
    <cfRule type="expression" dxfId="454" priority="493">
      <formula>$T9="Paiement intégral"</formula>
    </cfRule>
    <cfRule type="expression" dxfId="453" priority="494">
      <formula>$B9="SSI"</formula>
    </cfRule>
    <cfRule type="expression" dxfId="452" priority="495">
      <formula>$B9="EXT"</formula>
    </cfRule>
    <cfRule type="expression" dxfId="451" priority="496">
      <formula>$T9="Procédure collective"</formula>
    </cfRule>
  </conditionalFormatting>
  <conditionalFormatting sqref="O4:O8">
    <cfRule type="expression" dxfId="450" priority="479">
      <formula>$T5="ANV (MC reversée)"</formula>
    </cfRule>
    <cfRule type="expression" dxfId="449" priority="480">
      <formula>$T4="ANV (MC abandonnée)"</formula>
    </cfRule>
    <cfRule type="expression" dxfId="448" priority="481">
      <formula>$T4="Paiement intégral (reversement MC totalement fructueuse)"</formula>
    </cfRule>
    <cfRule type="expression" dxfId="447" priority="482">
      <formula>$T4="Paiement intégral (reversement MC partiellement fructueuse)"</formula>
    </cfRule>
    <cfRule type="expression" dxfId="446" priority="483">
      <formula>$T4="ANV"</formula>
    </cfRule>
    <cfRule type="expression" dxfId="445" priority="484">
      <formula>$T4="Paiement intégral"</formula>
    </cfRule>
    <cfRule type="expression" dxfId="444" priority="485">
      <formula>$B4="SSI"</formula>
    </cfRule>
    <cfRule type="expression" dxfId="443" priority="486">
      <formula>$B4="EXT"</formula>
    </cfRule>
    <cfRule type="expression" dxfId="442" priority="487">
      <formula>$T4="Procédure collective"</formula>
    </cfRule>
  </conditionalFormatting>
  <conditionalFormatting sqref="O10">
    <cfRule type="expression" dxfId="441" priority="470">
      <formula>$T11="ANV (MC reversée)"</formula>
    </cfRule>
    <cfRule type="expression" dxfId="440" priority="471">
      <formula>$T10="ANV (MC abandonnée)"</formula>
    </cfRule>
    <cfRule type="expression" dxfId="439" priority="472">
      <formula>$T10="Paiement intégral (reversement MC totalement fructueuse)"</formula>
    </cfRule>
    <cfRule type="expression" dxfId="438" priority="473">
      <formula>$T10="Paiement intégral (reversement MC partiellement fructueuse)"</formula>
    </cfRule>
    <cfRule type="expression" dxfId="437" priority="474">
      <formula>$T10="ANV"</formula>
    </cfRule>
    <cfRule type="expression" dxfId="436" priority="475">
      <formula>$T10="Paiement intégral"</formula>
    </cfRule>
    <cfRule type="expression" dxfId="435" priority="476">
      <formula>$B10="SSI"</formula>
    </cfRule>
    <cfRule type="expression" dxfId="434" priority="477">
      <formula>$B10="EXT"</formula>
    </cfRule>
    <cfRule type="expression" dxfId="433" priority="478">
      <formula>$T10="Procédure collective"</formula>
    </cfRule>
  </conditionalFormatting>
  <conditionalFormatting sqref="O28">
    <cfRule type="expression" dxfId="432" priority="516">
      <formula>$T71="ANV (MC reversée)"</formula>
    </cfRule>
    <cfRule type="expression" dxfId="431" priority="517">
      <formula>$T28="ANV (MC abandonnée)"</formula>
    </cfRule>
    <cfRule type="expression" dxfId="430" priority="518">
      <formula>$T28="Paiement intégral (reversement MC totalement fructueuse)"</formula>
    </cfRule>
    <cfRule type="expression" dxfId="429" priority="519">
      <formula>$T28="Paiement intégral (reversement MC partiellement fructueuse)"</formula>
    </cfRule>
    <cfRule type="expression" dxfId="428" priority="520">
      <formula>$T28="ANV"</formula>
    </cfRule>
    <cfRule type="expression" dxfId="427" priority="521">
      <formula>$T28="Paiement intégral"</formula>
    </cfRule>
    <cfRule type="expression" dxfId="426" priority="522">
      <formula>$B28="SSI"</formula>
    </cfRule>
    <cfRule type="expression" dxfId="425" priority="523">
      <formula>$B28="EXT"</formula>
    </cfRule>
    <cfRule type="expression" dxfId="424" priority="524">
      <formula>$T28="Procédure collective"</formula>
    </cfRule>
  </conditionalFormatting>
  <conditionalFormatting sqref="O35">
    <cfRule type="expression" dxfId="423" priority="525">
      <formula>$T72="ANV (MC reversée)"</formula>
    </cfRule>
    <cfRule type="expression" dxfId="422" priority="526">
      <formula>$T35="ANV (MC abandonnée)"</formula>
    </cfRule>
    <cfRule type="expression" dxfId="421" priority="527">
      <formula>$T35="Paiement intégral (reversement MC totalement fructueuse)"</formula>
    </cfRule>
    <cfRule type="expression" dxfId="420" priority="528">
      <formula>$T35="Paiement intégral (reversement MC partiellement fructueuse)"</formula>
    </cfRule>
    <cfRule type="expression" dxfId="419" priority="529">
      <formula>$T35="ANV"</formula>
    </cfRule>
    <cfRule type="expression" dxfId="418" priority="530">
      <formula>$T35="Paiement intégral"</formula>
    </cfRule>
    <cfRule type="expression" dxfId="417" priority="531">
      <formula>$B35="SSI"</formula>
    </cfRule>
    <cfRule type="expression" dxfId="416" priority="532">
      <formula>$B35="EXT"</formula>
    </cfRule>
    <cfRule type="expression" dxfId="415" priority="533">
      <formula>$T35="Procédure collective"</formula>
    </cfRule>
  </conditionalFormatting>
  <conditionalFormatting sqref="O37">
    <cfRule type="expression" dxfId="414" priority="534">
      <formula>$T72="ANV (MC reversée)"</formula>
    </cfRule>
    <cfRule type="expression" dxfId="413" priority="535">
      <formula>$T37="ANV (MC abandonnée)"</formula>
    </cfRule>
    <cfRule type="expression" dxfId="412" priority="536">
      <formula>$T37="Paiement intégral (reversement MC totalement fructueuse)"</formula>
    </cfRule>
    <cfRule type="expression" dxfId="411" priority="537">
      <formula>$T37="Paiement intégral (reversement MC partiellement fructueuse)"</formula>
    </cfRule>
    <cfRule type="expression" dxfId="410" priority="538">
      <formula>$T37="ANV"</formula>
    </cfRule>
    <cfRule type="expression" dxfId="409" priority="539">
      <formula>$T37="Paiement intégral"</formula>
    </cfRule>
    <cfRule type="expression" dxfId="408" priority="540">
      <formula>$B37="SSI"</formula>
    </cfRule>
    <cfRule type="expression" dxfId="407" priority="541">
      <formula>$B37="EXT"</formula>
    </cfRule>
    <cfRule type="expression" dxfId="406" priority="542">
      <formula>$T37="Procédure collective"</formula>
    </cfRule>
  </conditionalFormatting>
  <conditionalFormatting sqref="O34">
    <cfRule type="expression" dxfId="405" priority="543">
      <formula>$T72="ANV (MC reversée)"</formula>
    </cfRule>
    <cfRule type="expression" dxfId="404" priority="544">
      <formula>$T34="ANV (MC abandonnée)"</formula>
    </cfRule>
    <cfRule type="expression" dxfId="403" priority="545">
      <formula>$T34="Paiement intégral (reversement MC totalement fructueuse)"</formula>
    </cfRule>
    <cfRule type="expression" dxfId="402" priority="546">
      <formula>$T34="Paiement intégral (reversement MC partiellement fructueuse)"</formula>
    </cfRule>
    <cfRule type="expression" dxfId="401" priority="547">
      <formula>$T34="ANV"</formula>
    </cfRule>
    <cfRule type="expression" dxfId="400" priority="548">
      <formula>$T34="Paiement intégral"</formula>
    </cfRule>
    <cfRule type="expression" dxfId="399" priority="549">
      <formula>$B34="SSI"</formula>
    </cfRule>
    <cfRule type="expression" dxfId="398" priority="550">
      <formula>$B34="EXT"</formula>
    </cfRule>
    <cfRule type="expression" dxfId="397" priority="551">
      <formula>$T34="Procédure collective"</formula>
    </cfRule>
  </conditionalFormatting>
  <conditionalFormatting sqref="O36">
    <cfRule type="expression" dxfId="396" priority="552">
      <formula>$T72="ANV (MC reversée)"</formula>
    </cfRule>
    <cfRule type="expression" dxfId="395" priority="553">
      <formula>$T36="ANV (MC abandonnée)"</formula>
    </cfRule>
    <cfRule type="expression" dxfId="394" priority="554">
      <formula>$T36="Paiement intégral (reversement MC totalement fructueuse)"</formula>
    </cfRule>
    <cfRule type="expression" dxfId="393" priority="555">
      <formula>$T36="Paiement intégral (reversement MC partiellement fructueuse)"</formula>
    </cfRule>
    <cfRule type="expression" dxfId="392" priority="556">
      <formula>$T36="ANV"</formula>
    </cfRule>
    <cfRule type="expression" dxfId="391" priority="557">
      <formula>$T36="Paiement intégral"</formula>
    </cfRule>
    <cfRule type="expression" dxfId="390" priority="558">
      <formula>$B36="SSI"</formula>
    </cfRule>
    <cfRule type="expression" dxfId="389" priority="559">
      <formula>$B36="EXT"</formula>
    </cfRule>
    <cfRule type="expression" dxfId="388" priority="560">
      <formula>$T36="Procédure collective"</formula>
    </cfRule>
  </conditionalFormatting>
  <conditionalFormatting sqref="O33">
    <cfRule type="expression" dxfId="387" priority="561">
      <formula>$T72="ANV (MC reversée)"</formula>
    </cfRule>
    <cfRule type="expression" dxfId="386" priority="562">
      <formula>$T33="ANV (MC abandonnée)"</formula>
    </cfRule>
    <cfRule type="expression" dxfId="385" priority="563">
      <formula>$T33="Paiement intégral (reversement MC totalement fructueuse)"</formula>
    </cfRule>
    <cfRule type="expression" dxfId="384" priority="564">
      <formula>$T33="Paiement intégral (reversement MC partiellement fructueuse)"</formula>
    </cfRule>
    <cfRule type="expression" dxfId="383" priority="565">
      <formula>$T33="ANV"</formula>
    </cfRule>
    <cfRule type="expression" dxfId="382" priority="566">
      <formula>$T33="Paiement intégral"</formula>
    </cfRule>
    <cfRule type="expression" dxfId="381" priority="567">
      <formula>$B33="SSI"</formula>
    </cfRule>
    <cfRule type="expression" dxfId="380" priority="568">
      <formula>$B33="EXT"</formula>
    </cfRule>
    <cfRule type="expression" dxfId="379" priority="569">
      <formula>$T33="Procédure collective"</formula>
    </cfRule>
  </conditionalFormatting>
  <conditionalFormatting sqref="O62">
    <cfRule type="expression" dxfId="378" priority="570">
      <formula>$T73="ANV (MC reversée)"</formula>
    </cfRule>
    <cfRule type="expression" dxfId="377" priority="571">
      <formula>$T62="ANV (MC abandonnée)"</formula>
    </cfRule>
    <cfRule type="expression" dxfId="376" priority="572">
      <formula>$T62="Paiement intégral (reversement MC totalement fructueuse)"</formula>
    </cfRule>
    <cfRule type="expression" dxfId="375" priority="573">
      <formula>$T62="Paiement intégral (reversement MC partiellement fructueuse)"</formula>
    </cfRule>
    <cfRule type="expression" dxfId="374" priority="574">
      <formula>$T62="ANV"</formula>
    </cfRule>
    <cfRule type="expression" dxfId="373" priority="575">
      <formula>$T62="Paiement intégral"</formula>
    </cfRule>
    <cfRule type="expression" dxfId="372" priority="576">
      <formula>$B62="SSI"</formula>
    </cfRule>
    <cfRule type="expression" dxfId="371" priority="577">
      <formula>$B62="EXT"</formula>
    </cfRule>
    <cfRule type="expression" dxfId="370" priority="578">
      <formula>$T62="Procédure collective"</formula>
    </cfRule>
  </conditionalFormatting>
  <conditionalFormatting sqref="O31">
    <cfRule type="expression" dxfId="369" priority="579">
      <formula>$T72="ANV (MC reversée)"</formula>
    </cfRule>
    <cfRule type="expression" dxfId="368" priority="580">
      <formula>$T31="ANV (MC abandonnée)"</formula>
    </cfRule>
    <cfRule type="expression" dxfId="367" priority="581">
      <formula>$T31="Paiement intégral (reversement MC totalement fructueuse)"</formula>
    </cfRule>
    <cfRule type="expression" dxfId="366" priority="582">
      <formula>$T31="Paiement intégral (reversement MC partiellement fructueuse)"</formula>
    </cfRule>
    <cfRule type="expression" dxfId="365" priority="583">
      <formula>$T31="ANV"</formula>
    </cfRule>
    <cfRule type="expression" dxfId="364" priority="584">
      <formula>$T31="Paiement intégral"</formula>
    </cfRule>
    <cfRule type="expression" dxfId="363" priority="585">
      <formula>$B31="SSI"</formula>
    </cfRule>
    <cfRule type="expression" dxfId="362" priority="586">
      <formula>$B31="EXT"</formula>
    </cfRule>
    <cfRule type="expression" dxfId="361" priority="587">
      <formula>$T31="Procédure collective"</formula>
    </cfRule>
  </conditionalFormatting>
  <conditionalFormatting sqref="O58">
    <cfRule type="expression" dxfId="360" priority="588">
      <formula>$T73="ANV (MC reversée)"</formula>
    </cfRule>
    <cfRule type="expression" dxfId="359" priority="589">
      <formula>$T58="ANV (MC abandonnée)"</formula>
    </cfRule>
    <cfRule type="expression" dxfId="358" priority="590">
      <formula>$T58="Paiement intégral (reversement MC totalement fructueuse)"</formula>
    </cfRule>
    <cfRule type="expression" dxfId="357" priority="591">
      <formula>$T58="Paiement intégral (reversement MC partiellement fructueuse)"</formula>
    </cfRule>
    <cfRule type="expression" dxfId="356" priority="592">
      <formula>$T58="ANV"</formula>
    </cfRule>
    <cfRule type="expression" dxfId="355" priority="593">
      <formula>$T58="Paiement intégral"</formula>
    </cfRule>
    <cfRule type="expression" dxfId="354" priority="594">
      <formula>$B58="SSI"</formula>
    </cfRule>
    <cfRule type="expression" dxfId="353" priority="595">
      <formula>$B58="EXT"</formula>
    </cfRule>
    <cfRule type="expression" dxfId="352" priority="596">
      <formula>$T58="Procédure collective"</formula>
    </cfRule>
  </conditionalFormatting>
  <conditionalFormatting sqref="O68">
    <cfRule type="expression" dxfId="351" priority="597">
      <formula>$T73="ANV (MC reversée)"</formula>
    </cfRule>
    <cfRule type="expression" dxfId="350" priority="598">
      <formula>$T68="ANV (MC abandonnée)"</formula>
    </cfRule>
    <cfRule type="expression" dxfId="349" priority="599">
      <formula>$T68="Paiement intégral (reversement MC totalement fructueuse)"</formula>
    </cfRule>
    <cfRule type="expression" dxfId="348" priority="600">
      <formula>$T68="Paiement intégral (reversement MC partiellement fructueuse)"</formula>
    </cfRule>
    <cfRule type="expression" dxfId="347" priority="601">
      <formula>$T68="ANV"</formula>
    </cfRule>
    <cfRule type="expression" dxfId="346" priority="602">
      <formula>$T68="Paiement intégral"</formula>
    </cfRule>
    <cfRule type="expression" dxfId="345" priority="603">
      <formula>$B68="SSI"</formula>
    </cfRule>
    <cfRule type="expression" dxfId="344" priority="604">
      <formula>$B68="EXT"</formula>
    </cfRule>
    <cfRule type="expression" dxfId="343" priority="605">
      <formula>$T68="Procédure collective"</formula>
    </cfRule>
  </conditionalFormatting>
  <conditionalFormatting sqref="O57">
    <cfRule type="expression" dxfId="342" priority="606">
      <formula>$T73="ANV (MC reversée)"</formula>
    </cfRule>
    <cfRule type="expression" dxfId="341" priority="607">
      <formula>$T57="ANV (MC abandonnée)"</formula>
    </cfRule>
    <cfRule type="expression" dxfId="340" priority="608">
      <formula>$T57="Paiement intégral (reversement MC totalement fructueuse)"</formula>
    </cfRule>
    <cfRule type="expression" dxfId="339" priority="609">
      <formula>$T57="Paiement intégral (reversement MC partiellement fructueuse)"</formula>
    </cfRule>
    <cfRule type="expression" dxfId="338" priority="610">
      <formula>$T57="ANV"</formula>
    </cfRule>
    <cfRule type="expression" dxfId="337" priority="611">
      <formula>$T57="Paiement intégral"</formula>
    </cfRule>
    <cfRule type="expression" dxfId="336" priority="612">
      <formula>$B57="SSI"</formula>
    </cfRule>
    <cfRule type="expression" dxfId="335" priority="613">
      <formula>$B57="EXT"</formula>
    </cfRule>
    <cfRule type="expression" dxfId="334" priority="614">
      <formula>$T57="Procédure collective"</formula>
    </cfRule>
  </conditionalFormatting>
  <conditionalFormatting sqref="O61">
    <cfRule type="expression" dxfId="333" priority="615">
      <formula>$T73="ANV (MC reversée)"</formula>
    </cfRule>
    <cfRule type="expression" dxfId="332" priority="616">
      <formula>$T61="ANV (MC abandonnée)"</formula>
    </cfRule>
    <cfRule type="expression" dxfId="331" priority="617">
      <formula>$T61="Paiement intégral (reversement MC totalement fructueuse)"</formula>
    </cfRule>
    <cfRule type="expression" dxfId="330" priority="618">
      <formula>$T61="Paiement intégral (reversement MC partiellement fructueuse)"</formula>
    </cfRule>
    <cfRule type="expression" dxfId="329" priority="619">
      <formula>$T61="ANV"</formula>
    </cfRule>
    <cfRule type="expression" dxfId="328" priority="620">
      <formula>$T61="Paiement intégral"</formula>
    </cfRule>
    <cfRule type="expression" dxfId="327" priority="621">
      <formula>$B61="SSI"</formula>
    </cfRule>
    <cfRule type="expression" dxfId="326" priority="622">
      <formula>$B61="EXT"</formula>
    </cfRule>
    <cfRule type="expression" dxfId="325" priority="623">
      <formula>$T61="Procédure collective"</formula>
    </cfRule>
  </conditionalFormatting>
  <conditionalFormatting sqref="O67">
    <cfRule type="expression" dxfId="324" priority="624">
      <formula>$T73="ANV (MC reversée)"</formula>
    </cfRule>
    <cfRule type="expression" dxfId="323" priority="625">
      <formula>$T67="ANV (MC abandonnée)"</formula>
    </cfRule>
    <cfRule type="expression" dxfId="322" priority="626">
      <formula>$T67="Paiement intégral (reversement MC totalement fructueuse)"</formula>
    </cfRule>
    <cfRule type="expression" dxfId="321" priority="627">
      <formula>$T67="Paiement intégral (reversement MC partiellement fructueuse)"</formula>
    </cfRule>
    <cfRule type="expression" dxfId="320" priority="628">
      <formula>$T67="ANV"</formula>
    </cfRule>
    <cfRule type="expression" dxfId="319" priority="629">
      <formula>$T67="Paiement intégral"</formula>
    </cfRule>
    <cfRule type="expression" dxfId="318" priority="630">
      <formula>$B67="SSI"</formula>
    </cfRule>
    <cfRule type="expression" dxfId="317" priority="631">
      <formula>$B67="EXT"</formula>
    </cfRule>
    <cfRule type="expression" dxfId="316" priority="632">
      <formula>$T67="Procédure collective"</formula>
    </cfRule>
  </conditionalFormatting>
  <conditionalFormatting sqref="O56">
    <cfRule type="expression" dxfId="315" priority="633">
      <formula>$T73="ANV (MC reversée)"</formula>
    </cfRule>
    <cfRule type="expression" dxfId="314" priority="634">
      <formula>$T56="ANV (MC abandonnée)"</formula>
    </cfRule>
    <cfRule type="expression" dxfId="313" priority="635">
      <formula>$T56="Paiement intégral (reversement MC totalement fructueuse)"</formula>
    </cfRule>
    <cfRule type="expression" dxfId="312" priority="636">
      <formula>$T56="Paiement intégral (reversement MC partiellement fructueuse)"</formula>
    </cfRule>
    <cfRule type="expression" dxfId="311" priority="637">
      <formula>$T56="ANV"</formula>
    </cfRule>
    <cfRule type="expression" dxfId="310" priority="638">
      <formula>$T56="Paiement intégral"</formula>
    </cfRule>
    <cfRule type="expression" dxfId="309" priority="639">
      <formula>$B56="SSI"</formula>
    </cfRule>
    <cfRule type="expression" dxfId="308" priority="640">
      <formula>$B56="EXT"</formula>
    </cfRule>
    <cfRule type="expression" dxfId="307" priority="641">
      <formula>$T56="Procédure collective"</formula>
    </cfRule>
  </conditionalFormatting>
  <conditionalFormatting sqref="O60">
    <cfRule type="expression" dxfId="306" priority="642">
      <formula>$T73="ANV (MC reversée)"</formula>
    </cfRule>
    <cfRule type="expression" dxfId="305" priority="643">
      <formula>$T60="ANV (MC abandonnée)"</formula>
    </cfRule>
    <cfRule type="expression" dxfId="304" priority="644">
      <formula>$T60="Paiement intégral (reversement MC totalement fructueuse)"</formula>
    </cfRule>
    <cfRule type="expression" dxfId="303" priority="645">
      <formula>$T60="Paiement intégral (reversement MC partiellement fructueuse)"</formula>
    </cfRule>
    <cfRule type="expression" dxfId="302" priority="646">
      <formula>$T60="ANV"</formula>
    </cfRule>
    <cfRule type="expression" dxfId="301" priority="647">
      <formula>$T60="Paiement intégral"</formula>
    </cfRule>
    <cfRule type="expression" dxfId="300" priority="648">
      <formula>$B60="SSI"</formula>
    </cfRule>
    <cfRule type="expression" dxfId="299" priority="649">
      <formula>$B60="EXT"</formula>
    </cfRule>
    <cfRule type="expression" dxfId="298" priority="650">
      <formula>$T60="Procédure collective"</formula>
    </cfRule>
  </conditionalFormatting>
  <conditionalFormatting sqref="O66">
    <cfRule type="expression" dxfId="297" priority="651">
      <formula>$T73="ANV (MC reversée)"</formula>
    </cfRule>
    <cfRule type="expression" dxfId="296" priority="652">
      <formula>$T66="ANV (MC abandonnée)"</formula>
    </cfRule>
    <cfRule type="expression" dxfId="295" priority="653">
      <formula>$T66="Paiement intégral (reversement MC totalement fructueuse)"</formula>
    </cfRule>
    <cfRule type="expression" dxfId="294" priority="654">
      <formula>$T66="Paiement intégral (reversement MC partiellement fructueuse)"</formula>
    </cfRule>
    <cfRule type="expression" dxfId="293" priority="655">
      <formula>$T66="ANV"</formula>
    </cfRule>
    <cfRule type="expression" dxfId="292" priority="656">
      <formula>$T66="Paiement intégral"</formula>
    </cfRule>
    <cfRule type="expression" dxfId="291" priority="657">
      <formula>$B66="SSI"</formula>
    </cfRule>
    <cfRule type="expression" dxfId="290" priority="658">
      <formula>$B66="EXT"</formula>
    </cfRule>
    <cfRule type="expression" dxfId="289" priority="659">
      <formula>$T66="Procédure collective"</formula>
    </cfRule>
  </conditionalFormatting>
  <conditionalFormatting sqref="O55">
    <cfRule type="expression" dxfId="288" priority="660">
      <formula>$T73="ANV (MC reversée)"</formula>
    </cfRule>
    <cfRule type="expression" dxfId="287" priority="661">
      <formula>$T55="ANV (MC abandonnée)"</formula>
    </cfRule>
    <cfRule type="expression" dxfId="286" priority="662">
      <formula>$T55="Paiement intégral (reversement MC totalement fructueuse)"</formula>
    </cfRule>
    <cfRule type="expression" dxfId="285" priority="663">
      <formula>$T55="Paiement intégral (reversement MC partiellement fructueuse)"</formula>
    </cfRule>
    <cfRule type="expression" dxfId="284" priority="664">
      <formula>$T55="ANV"</formula>
    </cfRule>
    <cfRule type="expression" dxfId="283" priority="665">
      <formula>$T55="Paiement intégral"</formula>
    </cfRule>
    <cfRule type="expression" dxfId="282" priority="666">
      <formula>$B55="SSI"</formula>
    </cfRule>
    <cfRule type="expression" dxfId="281" priority="667">
      <formula>$B55="EXT"</formula>
    </cfRule>
    <cfRule type="expression" dxfId="280" priority="668">
      <formula>$T55="Procédure collective"</formula>
    </cfRule>
  </conditionalFormatting>
  <conditionalFormatting sqref="O59">
    <cfRule type="expression" dxfId="279" priority="669">
      <formula>$T73="ANV (MC reversée)"</formula>
    </cfRule>
    <cfRule type="expression" dxfId="278" priority="670">
      <formula>$T59="ANV (MC abandonnée)"</formula>
    </cfRule>
    <cfRule type="expression" dxfId="277" priority="671">
      <formula>$T59="Paiement intégral (reversement MC totalement fructueuse)"</formula>
    </cfRule>
    <cfRule type="expression" dxfId="276" priority="672">
      <formula>$T59="Paiement intégral (reversement MC partiellement fructueuse)"</formula>
    </cfRule>
    <cfRule type="expression" dxfId="275" priority="673">
      <formula>$T59="ANV"</formula>
    </cfRule>
    <cfRule type="expression" dxfId="274" priority="674">
      <formula>$T59="Paiement intégral"</formula>
    </cfRule>
    <cfRule type="expression" dxfId="273" priority="675">
      <formula>$B59="SSI"</formula>
    </cfRule>
    <cfRule type="expression" dxfId="272" priority="676">
      <formula>$B59="EXT"</formula>
    </cfRule>
    <cfRule type="expression" dxfId="271" priority="677">
      <formula>$T59="Procédure collective"</formula>
    </cfRule>
  </conditionalFormatting>
  <conditionalFormatting sqref="O65">
    <cfRule type="expression" dxfId="270" priority="678">
      <formula>$T73="ANV (MC reversée)"</formula>
    </cfRule>
    <cfRule type="expression" dxfId="269" priority="679">
      <formula>$T65="ANV (MC abandonnée)"</formula>
    </cfRule>
    <cfRule type="expression" dxfId="268" priority="680">
      <formula>$T65="Paiement intégral (reversement MC totalement fructueuse)"</formula>
    </cfRule>
    <cfRule type="expression" dxfId="267" priority="681">
      <formula>$T65="Paiement intégral (reversement MC partiellement fructueuse)"</formula>
    </cfRule>
    <cfRule type="expression" dxfId="266" priority="682">
      <formula>$T65="ANV"</formula>
    </cfRule>
    <cfRule type="expression" dxfId="265" priority="683">
      <formula>$T65="Paiement intégral"</formula>
    </cfRule>
    <cfRule type="expression" dxfId="264" priority="684">
      <formula>$B65="SSI"</formula>
    </cfRule>
    <cfRule type="expression" dxfId="263" priority="685">
      <formula>$B65="EXT"</formula>
    </cfRule>
    <cfRule type="expression" dxfId="262" priority="686">
      <formula>$T65="Procédure collective"</formula>
    </cfRule>
  </conditionalFormatting>
  <conditionalFormatting sqref="O54">
    <cfRule type="expression" dxfId="261" priority="687">
      <formula>$T73="ANV (MC reversée)"</formula>
    </cfRule>
    <cfRule type="expression" dxfId="260" priority="688">
      <formula>$T54="ANV (MC abandonnée)"</formula>
    </cfRule>
    <cfRule type="expression" dxfId="259" priority="689">
      <formula>$T54="Paiement intégral (reversement MC totalement fructueuse)"</formula>
    </cfRule>
    <cfRule type="expression" dxfId="258" priority="690">
      <formula>$T54="Paiement intégral (reversement MC partiellement fructueuse)"</formula>
    </cfRule>
    <cfRule type="expression" dxfId="257" priority="691">
      <formula>$T54="ANV"</formula>
    </cfRule>
    <cfRule type="expression" dxfId="256" priority="692">
      <formula>$T54="Paiement intégral"</formula>
    </cfRule>
    <cfRule type="expression" dxfId="255" priority="693">
      <formula>$B54="SSI"</formula>
    </cfRule>
    <cfRule type="expression" dxfId="254" priority="694">
      <formula>$B54="EXT"</formula>
    </cfRule>
    <cfRule type="expression" dxfId="253" priority="695">
      <formula>$T54="Procédure collective"</formula>
    </cfRule>
  </conditionalFormatting>
  <conditionalFormatting sqref="O64">
    <cfRule type="expression" dxfId="252" priority="696">
      <formula>$T73="ANV (MC reversée)"</formula>
    </cfRule>
    <cfRule type="expression" dxfId="251" priority="697">
      <formula>$T64="ANV (MC abandonnée)"</formula>
    </cfRule>
    <cfRule type="expression" dxfId="250" priority="698">
      <formula>$T64="Paiement intégral (reversement MC totalement fructueuse)"</formula>
    </cfRule>
    <cfRule type="expression" dxfId="249" priority="699">
      <formula>$T64="Paiement intégral (reversement MC partiellement fructueuse)"</formula>
    </cfRule>
    <cfRule type="expression" dxfId="248" priority="700">
      <formula>$T64="ANV"</formula>
    </cfRule>
    <cfRule type="expression" dxfId="247" priority="701">
      <formula>$T64="Paiement intégral"</formula>
    </cfRule>
    <cfRule type="expression" dxfId="246" priority="702">
      <formula>$B64="SSI"</formula>
    </cfRule>
    <cfRule type="expression" dxfId="245" priority="703">
      <formula>$B64="EXT"</formula>
    </cfRule>
    <cfRule type="expression" dxfId="244" priority="704">
      <formula>$T64="Procédure collective"</formula>
    </cfRule>
  </conditionalFormatting>
  <conditionalFormatting sqref="O53">
    <cfRule type="expression" dxfId="243" priority="705">
      <formula>$T73="ANV (MC reversée)"</formula>
    </cfRule>
    <cfRule type="expression" dxfId="242" priority="706">
      <formula>$T53="ANV (MC abandonnée)"</formula>
    </cfRule>
    <cfRule type="expression" dxfId="241" priority="707">
      <formula>$T53="Paiement intégral (reversement MC totalement fructueuse)"</formula>
    </cfRule>
    <cfRule type="expression" dxfId="240" priority="708">
      <formula>$T53="Paiement intégral (reversement MC partiellement fructueuse)"</formula>
    </cfRule>
    <cfRule type="expression" dxfId="239" priority="709">
      <formula>$T53="ANV"</formula>
    </cfRule>
    <cfRule type="expression" dxfId="238" priority="710">
      <formula>$T53="Paiement intégral"</formula>
    </cfRule>
    <cfRule type="expression" dxfId="237" priority="711">
      <formula>$B53="SSI"</formula>
    </cfRule>
    <cfRule type="expression" dxfId="236" priority="712">
      <formula>$B53="EXT"</formula>
    </cfRule>
    <cfRule type="expression" dxfId="235" priority="713">
      <formula>$T53="Procédure collective"</formula>
    </cfRule>
  </conditionalFormatting>
  <conditionalFormatting sqref="O63">
    <cfRule type="expression" dxfId="234" priority="714">
      <formula>$T73="ANV (MC reversée)"</formula>
    </cfRule>
    <cfRule type="expression" dxfId="233" priority="715">
      <formula>$T63="ANV (MC abandonnée)"</formula>
    </cfRule>
    <cfRule type="expression" dxfId="232" priority="716">
      <formula>$T63="Paiement intégral (reversement MC totalement fructueuse)"</formula>
    </cfRule>
    <cfRule type="expression" dxfId="231" priority="717">
      <formula>$T63="Paiement intégral (reversement MC partiellement fructueuse)"</formula>
    </cfRule>
    <cfRule type="expression" dxfId="230" priority="718">
      <formula>$T63="ANV"</formula>
    </cfRule>
    <cfRule type="expression" dxfId="229" priority="719">
      <formula>$T63="Paiement intégral"</formula>
    </cfRule>
    <cfRule type="expression" dxfId="228" priority="720">
      <formula>$B63="SSI"</formula>
    </cfRule>
    <cfRule type="expression" dxfId="227" priority="721">
      <formula>$B63="EXT"</formula>
    </cfRule>
    <cfRule type="expression" dxfId="226" priority="722">
      <formula>$T63="Procédure collective"</formula>
    </cfRule>
  </conditionalFormatting>
  <conditionalFormatting sqref="O52">
    <cfRule type="expression" dxfId="225" priority="723">
      <formula>$T73="ANV (MC reversée)"</formula>
    </cfRule>
    <cfRule type="expression" dxfId="224" priority="724">
      <formula>$T52="ANV (MC abandonnée)"</formula>
    </cfRule>
    <cfRule type="expression" dxfId="223" priority="725">
      <formula>$T52="Paiement intégral (reversement MC totalement fructueuse)"</formula>
    </cfRule>
    <cfRule type="expression" dxfId="222" priority="726">
      <formula>$T52="Paiement intégral (reversement MC partiellement fructueuse)"</formula>
    </cfRule>
    <cfRule type="expression" dxfId="221" priority="727">
      <formula>$T52="ANV"</formula>
    </cfRule>
    <cfRule type="expression" dxfId="220" priority="728">
      <formula>$T52="Paiement intégral"</formula>
    </cfRule>
    <cfRule type="expression" dxfId="219" priority="729">
      <formula>$B52="SSI"</formula>
    </cfRule>
    <cfRule type="expression" dxfId="218" priority="730">
      <formula>$B52="EXT"</formula>
    </cfRule>
    <cfRule type="expression" dxfId="217" priority="731">
      <formula>$T52="Procédure collective"</formula>
    </cfRule>
  </conditionalFormatting>
  <conditionalFormatting sqref="O51">
    <cfRule type="expression" dxfId="216" priority="732">
      <formula>$T73="ANV (MC reversée)"</formula>
    </cfRule>
    <cfRule type="expression" dxfId="215" priority="733">
      <formula>$T51="ANV (MC abandonnée)"</formula>
    </cfRule>
    <cfRule type="expression" dxfId="214" priority="734">
      <formula>$T51="Paiement intégral (reversement MC totalement fructueuse)"</formula>
    </cfRule>
    <cfRule type="expression" dxfId="213" priority="735">
      <formula>$T51="Paiement intégral (reversement MC partiellement fructueuse)"</formula>
    </cfRule>
    <cfRule type="expression" dxfId="212" priority="736">
      <formula>$T51="ANV"</formula>
    </cfRule>
    <cfRule type="expression" dxfId="211" priority="737">
      <formula>$T51="Paiement intégral"</formula>
    </cfRule>
    <cfRule type="expression" dxfId="210" priority="738">
      <formula>$B51="SSI"</formula>
    </cfRule>
    <cfRule type="expression" dxfId="209" priority="739">
      <formula>$B51="EXT"</formula>
    </cfRule>
    <cfRule type="expression" dxfId="208" priority="740">
      <formula>$T51="Procédure collective"</formula>
    </cfRule>
  </conditionalFormatting>
  <conditionalFormatting sqref="O50">
    <cfRule type="expression" dxfId="207" priority="741">
      <formula>$T73="ANV (MC reversée)"</formula>
    </cfRule>
    <cfRule type="expression" dxfId="206" priority="742">
      <formula>$T50="ANV (MC abandonnée)"</formula>
    </cfRule>
    <cfRule type="expression" dxfId="205" priority="743">
      <formula>$T50="Paiement intégral (reversement MC totalement fructueuse)"</formula>
    </cfRule>
    <cfRule type="expression" dxfId="204" priority="744">
      <formula>$T50="Paiement intégral (reversement MC partiellement fructueuse)"</formula>
    </cfRule>
    <cfRule type="expression" dxfId="203" priority="745">
      <formula>$T50="ANV"</formula>
    </cfRule>
    <cfRule type="expression" dxfId="202" priority="746">
      <formula>$T50="Paiement intégral"</formula>
    </cfRule>
    <cfRule type="expression" dxfId="201" priority="747">
      <formula>$B50="SSI"</formula>
    </cfRule>
    <cfRule type="expression" dxfId="200" priority="748">
      <formula>$B50="EXT"</formula>
    </cfRule>
    <cfRule type="expression" dxfId="199" priority="749">
      <formula>$T50="Procédure collective"</formula>
    </cfRule>
  </conditionalFormatting>
  <conditionalFormatting sqref="O49">
    <cfRule type="expression" dxfId="198" priority="750">
      <formula>$T73="ANV (MC reversée)"</formula>
    </cfRule>
    <cfRule type="expression" dxfId="197" priority="751">
      <formula>$T49="ANV (MC abandonnée)"</formula>
    </cfRule>
    <cfRule type="expression" dxfId="196" priority="752">
      <formula>$T49="Paiement intégral (reversement MC totalement fructueuse)"</formula>
    </cfRule>
    <cfRule type="expression" dxfId="195" priority="753">
      <formula>$T49="Paiement intégral (reversement MC partiellement fructueuse)"</formula>
    </cfRule>
    <cfRule type="expression" dxfId="194" priority="754">
      <formula>$T49="ANV"</formula>
    </cfRule>
    <cfRule type="expression" dxfId="193" priority="755">
      <formula>$T49="Paiement intégral"</formula>
    </cfRule>
    <cfRule type="expression" dxfId="192" priority="756">
      <formula>$B49="SSI"</formula>
    </cfRule>
    <cfRule type="expression" dxfId="191" priority="757">
      <formula>$B49="EXT"</formula>
    </cfRule>
    <cfRule type="expression" dxfId="190" priority="758">
      <formula>$T49="Procédure collective"</formula>
    </cfRule>
  </conditionalFormatting>
  <conditionalFormatting sqref="O48">
    <cfRule type="expression" dxfId="189" priority="759">
      <formula>$T73="ANV (MC reversée)"</formula>
    </cfRule>
    <cfRule type="expression" dxfId="188" priority="760">
      <formula>$T48="ANV (MC abandonnée)"</formula>
    </cfRule>
    <cfRule type="expression" dxfId="187" priority="761">
      <formula>$T48="Paiement intégral (reversement MC totalement fructueuse)"</formula>
    </cfRule>
    <cfRule type="expression" dxfId="186" priority="762">
      <formula>$T48="Paiement intégral (reversement MC partiellement fructueuse)"</formula>
    </cfRule>
    <cfRule type="expression" dxfId="185" priority="763">
      <formula>$T48="ANV"</formula>
    </cfRule>
    <cfRule type="expression" dxfId="184" priority="764">
      <formula>$T48="Paiement intégral"</formula>
    </cfRule>
    <cfRule type="expression" dxfId="183" priority="765">
      <formula>$B48="SSI"</formula>
    </cfRule>
    <cfRule type="expression" dxfId="182" priority="766">
      <formula>$B48="EXT"</formula>
    </cfRule>
    <cfRule type="expression" dxfId="181" priority="767">
      <formula>$T48="Procédure collective"</formula>
    </cfRule>
  </conditionalFormatting>
  <conditionalFormatting sqref="O47">
    <cfRule type="expression" dxfId="180" priority="768">
      <formula>$T73="ANV (MC reversée)"</formula>
    </cfRule>
    <cfRule type="expression" dxfId="179" priority="769">
      <formula>$T47="ANV (MC abandonnée)"</formula>
    </cfRule>
    <cfRule type="expression" dxfId="178" priority="770">
      <formula>$T47="Paiement intégral (reversement MC totalement fructueuse)"</formula>
    </cfRule>
    <cfRule type="expression" dxfId="177" priority="771">
      <formula>$T47="Paiement intégral (reversement MC partiellement fructueuse)"</formula>
    </cfRule>
    <cfRule type="expression" dxfId="176" priority="772">
      <formula>$T47="ANV"</formula>
    </cfRule>
    <cfRule type="expression" dxfId="175" priority="773">
      <formula>$T47="Paiement intégral"</formula>
    </cfRule>
    <cfRule type="expression" dxfId="174" priority="774">
      <formula>$B47="SSI"</formula>
    </cfRule>
    <cfRule type="expression" dxfId="173" priority="775">
      <formula>$B47="EXT"</formula>
    </cfRule>
    <cfRule type="expression" dxfId="172" priority="776">
      <formula>$T47="Procédure collective"</formula>
    </cfRule>
  </conditionalFormatting>
  <conditionalFormatting sqref="O46">
    <cfRule type="expression" dxfId="171" priority="777">
      <formula>$T73="ANV (MC reversée)"</formula>
    </cfRule>
    <cfRule type="expression" dxfId="170" priority="778">
      <formula>$T46="ANV (MC abandonnée)"</formula>
    </cfRule>
    <cfRule type="expression" dxfId="169" priority="779">
      <formula>$T46="Paiement intégral (reversement MC totalement fructueuse)"</formula>
    </cfRule>
    <cfRule type="expression" dxfId="168" priority="780">
      <formula>$T46="Paiement intégral (reversement MC partiellement fructueuse)"</formula>
    </cfRule>
    <cfRule type="expression" dxfId="167" priority="781">
      <formula>$T46="ANV"</formula>
    </cfRule>
    <cfRule type="expression" dxfId="166" priority="782">
      <formula>$T46="Paiement intégral"</formula>
    </cfRule>
    <cfRule type="expression" dxfId="165" priority="783">
      <formula>$B46="SSI"</formula>
    </cfRule>
    <cfRule type="expression" dxfId="164" priority="784">
      <formula>$B46="EXT"</formula>
    </cfRule>
    <cfRule type="expression" dxfId="163" priority="785">
      <formula>$T46="Procédure collective"</formula>
    </cfRule>
  </conditionalFormatting>
  <conditionalFormatting sqref="O45">
    <cfRule type="expression" dxfId="162" priority="786">
      <formula>$T73="ANV (MC reversée)"</formula>
    </cfRule>
    <cfRule type="expression" dxfId="161" priority="787">
      <formula>$T45="ANV (MC abandonnée)"</formula>
    </cfRule>
    <cfRule type="expression" dxfId="160" priority="788">
      <formula>$T45="Paiement intégral (reversement MC totalement fructueuse)"</formula>
    </cfRule>
    <cfRule type="expression" dxfId="159" priority="789">
      <formula>$T45="Paiement intégral (reversement MC partiellement fructueuse)"</formula>
    </cfRule>
    <cfRule type="expression" dxfId="158" priority="790">
      <formula>$T45="ANV"</formula>
    </cfRule>
    <cfRule type="expression" dxfId="157" priority="791">
      <formula>$T45="Paiement intégral"</formula>
    </cfRule>
    <cfRule type="expression" dxfId="156" priority="792">
      <formula>$B45="SSI"</formula>
    </cfRule>
    <cfRule type="expression" dxfId="155" priority="793">
      <formula>$B45="EXT"</formula>
    </cfRule>
    <cfRule type="expression" dxfId="154" priority="794">
      <formula>$T45="Procédure collective"</formula>
    </cfRule>
  </conditionalFormatting>
  <conditionalFormatting sqref="O44">
    <cfRule type="expression" dxfId="153" priority="795">
      <formula>$T73="ANV (MC reversée)"</formula>
    </cfRule>
    <cfRule type="expression" dxfId="152" priority="796">
      <formula>$T44="ANV (MC abandonnée)"</formula>
    </cfRule>
    <cfRule type="expression" dxfId="151" priority="797">
      <formula>$T44="Paiement intégral (reversement MC totalement fructueuse)"</formula>
    </cfRule>
    <cfRule type="expression" dxfId="150" priority="798">
      <formula>$T44="Paiement intégral (reversement MC partiellement fructueuse)"</formula>
    </cfRule>
    <cfRule type="expression" dxfId="149" priority="799">
      <formula>$T44="ANV"</formula>
    </cfRule>
    <cfRule type="expression" dxfId="148" priority="800">
      <formula>$T44="Paiement intégral"</formula>
    </cfRule>
    <cfRule type="expression" dxfId="147" priority="801">
      <formula>$B44="SSI"</formula>
    </cfRule>
    <cfRule type="expression" dxfId="146" priority="802">
      <formula>$B44="EXT"</formula>
    </cfRule>
    <cfRule type="expression" dxfId="145" priority="803">
      <formula>$T44="Procédure collective"</formula>
    </cfRule>
  </conditionalFormatting>
  <conditionalFormatting sqref="O43">
    <cfRule type="expression" dxfId="144" priority="804">
      <formula>$T73="ANV (MC reversée)"</formula>
    </cfRule>
    <cfRule type="expression" dxfId="143" priority="805">
      <formula>$T43="ANV (MC abandonnée)"</formula>
    </cfRule>
    <cfRule type="expression" dxfId="142" priority="806">
      <formula>$T43="Paiement intégral (reversement MC totalement fructueuse)"</formula>
    </cfRule>
    <cfRule type="expression" dxfId="141" priority="807">
      <formula>$T43="Paiement intégral (reversement MC partiellement fructueuse)"</formula>
    </cfRule>
    <cfRule type="expression" dxfId="140" priority="808">
      <formula>$T43="ANV"</formula>
    </cfRule>
    <cfRule type="expression" dxfId="139" priority="809">
      <formula>$T43="Paiement intégral"</formula>
    </cfRule>
    <cfRule type="expression" dxfId="138" priority="810">
      <formula>$B43="SSI"</formula>
    </cfRule>
    <cfRule type="expression" dxfId="137" priority="811">
      <formula>$B43="EXT"</formula>
    </cfRule>
    <cfRule type="expression" dxfId="136" priority="812">
      <formula>$T43="Procédure collective"</formula>
    </cfRule>
  </conditionalFormatting>
  <conditionalFormatting sqref="O42">
    <cfRule type="expression" dxfId="135" priority="813">
      <formula>$T73="ANV (MC reversée)"</formula>
    </cfRule>
    <cfRule type="expression" dxfId="134" priority="814">
      <formula>$T42="ANV (MC abandonnée)"</formula>
    </cfRule>
    <cfRule type="expression" dxfId="133" priority="815">
      <formula>$T42="Paiement intégral (reversement MC totalement fructueuse)"</formula>
    </cfRule>
    <cfRule type="expression" dxfId="132" priority="816">
      <formula>$T42="Paiement intégral (reversement MC partiellement fructueuse)"</formula>
    </cfRule>
    <cfRule type="expression" dxfId="131" priority="817">
      <formula>$T42="ANV"</formula>
    </cfRule>
    <cfRule type="expression" dxfId="130" priority="818">
      <formula>$T42="Paiement intégral"</formula>
    </cfRule>
    <cfRule type="expression" dxfId="129" priority="819">
      <formula>$B42="SSI"</formula>
    </cfRule>
    <cfRule type="expression" dxfId="128" priority="820">
      <formula>$B42="EXT"</formula>
    </cfRule>
    <cfRule type="expression" dxfId="127" priority="821">
      <formula>$T42="Procédure collective"</formula>
    </cfRule>
  </conditionalFormatting>
  <conditionalFormatting sqref="O41">
    <cfRule type="expression" dxfId="126" priority="822">
      <formula>$T73="ANV (MC reversée)"</formula>
    </cfRule>
    <cfRule type="expression" dxfId="125" priority="823">
      <formula>$T41="ANV (MC abandonnée)"</formula>
    </cfRule>
    <cfRule type="expression" dxfId="124" priority="824">
      <formula>$T41="Paiement intégral (reversement MC totalement fructueuse)"</formula>
    </cfRule>
    <cfRule type="expression" dxfId="123" priority="825">
      <formula>$T41="Paiement intégral (reversement MC partiellement fructueuse)"</formula>
    </cfRule>
    <cfRule type="expression" dxfId="122" priority="826">
      <formula>$T41="ANV"</formula>
    </cfRule>
    <cfRule type="expression" dxfId="121" priority="827">
      <formula>$T41="Paiement intégral"</formula>
    </cfRule>
    <cfRule type="expression" dxfId="120" priority="828">
      <formula>$B41="SSI"</formula>
    </cfRule>
    <cfRule type="expression" dxfId="119" priority="829">
      <formula>$B41="EXT"</formula>
    </cfRule>
    <cfRule type="expression" dxfId="118" priority="830">
      <formula>$T41="Procédure collective"</formula>
    </cfRule>
  </conditionalFormatting>
  <conditionalFormatting sqref="O40">
    <cfRule type="expression" dxfId="117" priority="831">
      <formula>$T73="ANV (MC reversée)"</formula>
    </cfRule>
    <cfRule type="expression" dxfId="116" priority="832">
      <formula>$T40="ANV (MC abandonnée)"</formula>
    </cfRule>
    <cfRule type="expression" dxfId="115" priority="833">
      <formula>$T40="Paiement intégral (reversement MC totalement fructueuse)"</formula>
    </cfRule>
    <cfRule type="expression" dxfId="114" priority="834">
      <formula>$T40="Paiement intégral (reversement MC partiellement fructueuse)"</formula>
    </cfRule>
    <cfRule type="expression" dxfId="113" priority="835">
      <formula>$T40="ANV"</formula>
    </cfRule>
    <cfRule type="expression" dxfId="112" priority="836">
      <formula>$T40="Paiement intégral"</formula>
    </cfRule>
    <cfRule type="expression" dxfId="111" priority="837">
      <formula>$B40="SSI"</formula>
    </cfRule>
    <cfRule type="expression" dxfId="110" priority="838">
      <formula>$B40="EXT"</formula>
    </cfRule>
    <cfRule type="expression" dxfId="109" priority="839">
      <formula>$T40="Procédure collective"</formula>
    </cfRule>
  </conditionalFormatting>
  <conditionalFormatting sqref="O38:O39">
    <cfRule type="expression" dxfId="108" priority="840">
      <formula>$T72="ANV (MC reversée)"</formula>
    </cfRule>
    <cfRule type="expression" dxfId="107" priority="841">
      <formula>$T38="ANV (MC abandonnée)"</formula>
    </cfRule>
    <cfRule type="expression" dxfId="106" priority="842">
      <formula>$T38="Paiement intégral (reversement MC totalement fructueuse)"</formula>
    </cfRule>
    <cfRule type="expression" dxfId="105" priority="843">
      <formula>$T38="Paiement intégral (reversement MC partiellement fructueuse)"</formula>
    </cfRule>
    <cfRule type="expression" dxfId="104" priority="844">
      <formula>$T38="ANV"</formula>
    </cfRule>
    <cfRule type="expression" dxfId="103" priority="845">
      <formula>$T38="Paiement intégral"</formula>
    </cfRule>
    <cfRule type="expression" dxfId="102" priority="846">
      <formula>$B38="SSI"</formula>
    </cfRule>
    <cfRule type="expression" dxfId="101" priority="847">
      <formula>$B38="EXT"</formula>
    </cfRule>
    <cfRule type="expression" dxfId="100" priority="848">
      <formula>$T38="Procédure collective"</formula>
    </cfRule>
  </conditionalFormatting>
  <conditionalFormatting sqref="O32">
    <cfRule type="expression" dxfId="99" priority="849">
      <formula>$T72="ANV (MC reversée)"</formula>
    </cfRule>
    <cfRule type="expression" dxfId="98" priority="850">
      <formula>$T32="ANV (MC abandonnée)"</formula>
    </cfRule>
    <cfRule type="expression" dxfId="97" priority="851">
      <formula>$T32="Paiement intégral (reversement MC totalement fructueuse)"</formula>
    </cfRule>
    <cfRule type="expression" dxfId="96" priority="852">
      <formula>$T32="Paiement intégral (reversement MC partiellement fructueuse)"</formula>
    </cfRule>
    <cfRule type="expression" dxfId="95" priority="853">
      <formula>$T32="ANV"</formula>
    </cfRule>
    <cfRule type="expression" dxfId="94" priority="854">
      <formula>$T32="Paiement intégral"</formula>
    </cfRule>
    <cfRule type="expression" dxfId="93" priority="855">
      <formula>$B32="SSI"</formula>
    </cfRule>
    <cfRule type="expression" dxfId="92" priority="856">
      <formula>$B32="EXT"</formula>
    </cfRule>
    <cfRule type="expression" dxfId="91" priority="857">
      <formula>$T32="Procédure collective"</formula>
    </cfRule>
  </conditionalFormatting>
  <conditionalFormatting sqref="O29:O30">
    <cfRule type="expression" dxfId="90" priority="858">
      <formula>$T71="ANV (MC reversée)"</formula>
    </cfRule>
    <cfRule type="expression" dxfId="89" priority="859">
      <formula>$T29="ANV (MC abandonnée)"</formula>
    </cfRule>
    <cfRule type="expression" dxfId="88" priority="860">
      <formula>$T29="Paiement intégral (reversement MC totalement fructueuse)"</formula>
    </cfRule>
    <cfRule type="expression" dxfId="87" priority="861">
      <formula>$T29="Paiement intégral (reversement MC partiellement fructueuse)"</formula>
    </cfRule>
    <cfRule type="expression" dxfId="86" priority="862">
      <formula>$T29="ANV"</formula>
    </cfRule>
    <cfRule type="expression" dxfId="85" priority="863">
      <formula>$T29="Paiement intégral"</formula>
    </cfRule>
    <cfRule type="expression" dxfId="84" priority="864">
      <formula>$B29="SSI"</formula>
    </cfRule>
    <cfRule type="expression" dxfId="83" priority="865">
      <formula>$B29="EXT"</formula>
    </cfRule>
    <cfRule type="expression" dxfId="82" priority="866">
      <formula>$T29="Procédure collective"</formula>
    </cfRule>
  </conditionalFormatting>
  <conditionalFormatting sqref="O25:O27">
    <cfRule type="expression" dxfId="81" priority="867">
      <formula>$T70="ANV (MC reversée)"</formula>
    </cfRule>
    <cfRule type="expression" dxfId="80" priority="868">
      <formula>$T25="ANV (MC abandonnée)"</formula>
    </cfRule>
    <cfRule type="expression" dxfId="79" priority="869">
      <formula>$T25="Paiement intégral (reversement MC totalement fructueuse)"</formula>
    </cfRule>
    <cfRule type="expression" dxfId="78" priority="870">
      <formula>$T25="Paiement intégral (reversement MC partiellement fructueuse)"</formula>
    </cfRule>
    <cfRule type="expression" dxfId="77" priority="871">
      <formula>$T25="ANV"</formula>
    </cfRule>
    <cfRule type="expression" dxfId="76" priority="872">
      <formula>$T25="Paiement intégral"</formula>
    </cfRule>
    <cfRule type="expression" dxfId="75" priority="873">
      <formula>$B25="SSI"</formula>
    </cfRule>
    <cfRule type="expression" dxfId="74" priority="874">
      <formula>$B25="EXT"</formula>
    </cfRule>
    <cfRule type="expression" dxfId="73" priority="875">
      <formula>$T25="Procédure collective"</formula>
    </cfRule>
  </conditionalFormatting>
  <conditionalFormatting sqref="R3:S3">
    <cfRule type="expression" dxfId="72" priority="109">
      <formula>$R4="délai avec revoyure (ss MC)"</formula>
    </cfRule>
  </conditionalFormatting>
  <conditionalFormatting sqref="R4:R125">
    <cfRule type="expression" dxfId="71" priority="73">
      <formula>$T5="ANV (MC reversée)"</formula>
    </cfRule>
    <cfRule type="expression" dxfId="70" priority="74">
      <formula>$T4="ANV (MC abandonnée)"</formula>
    </cfRule>
    <cfRule type="expression" dxfId="69" priority="75">
      <formula>$T4="Paiement intégral (reversement MC totalement fructueuse)"</formula>
    </cfRule>
    <cfRule type="expression" dxfId="68" priority="76">
      <formula>$T4="Paiement intégral (reversement MC partiellement fructueuse)"</formula>
    </cfRule>
    <cfRule type="expression" dxfId="67" priority="77">
      <formula>$T4="ANV"</formula>
    </cfRule>
    <cfRule type="expression" dxfId="66" priority="78">
      <formula>$T4="Paiement intégral"</formula>
    </cfRule>
    <cfRule type="expression" dxfId="65" priority="79">
      <formula>$B4="SSI"</formula>
    </cfRule>
    <cfRule type="expression" dxfId="64" priority="80">
      <formula>$B4="EXT"</formula>
    </cfRule>
    <cfRule type="expression" dxfId="63" priority="81">
      <formula>$T4="Procédure collective"</formula>
    </cfRule>
  </conditionalFormatting>
  <conditionalFormatting sqref="G124:J126">
    <cfRule type="expression" dxfId="62" priority="28">
      <formula>$T125="ANV (MC reversée)"</formula>
    </cfRule>
    <cfRule type="expression" dxfId="61" priority="29">
      <formula>$T124="ANV (MC abandonnée)"</formula>
    </cfRule>
    <cfRule type="expression" dxfId="60" priority="30">
      <formula>$T124="Paiement intégral (reversement MC totalement fructueuse)"</formula>
    </cfRule>
    <cfRule type="expression" dxfId="59" priority="31">
      <formula>$T124="Paiement intégral (reversement MC partiellement fructueuse)"</formula>
    </cfRule>
    <cfRule type="expression" dxfId="58" priority="32">
      <formula>$T124="ANV"</formula>
    </cfRule>
    <cfRule type="expression" dxfId="57" priority="33">
      <formula>$T124="Paiement intégral"</formula>
    </cfRule>
    <cfRule type="expression" dxfId="56" priority="34">
      <formula>$B124="SSI"</formula>
    </cfRule>
    <cfRule type="expression" dxfId="55" priority="35">
      <formula>$B124="EXT"</formula>
    </cfRule>
    <cfRule type="expression" dxfId="54" priority="36">
      <formula>$T124="Procédure collective"</formula>
    </cfRule>
  </conditionalFormatting>
  <conditionalFormatting sqref="C70:F126">
    <cfRule type="expression" dxfId="53" priority="37">
      <formula>$T111="ANV (MC reversée)"</formula>
    </cfRule>
    <cfRule type="expression" dxfId="52" priority="38">
      <formula>$T70="ANV (MC abandonnée)"</formula>
    </cfRule>
    <cfRule type="expression" dxfId="51" priority="39">
      <formula>$T70="Paiement intégral (reversement MC totalement fructueuse)"</formula>
    </cfRule>
    <cfRule type="expression" dxfId="50" priority="40">
      <formula>$T70="Paiement intégral (reversement MC partiellement fructueuse)"</formula>
    </cfRule>
    <cfRule type="expression" dxfId="49" priority="41">
      <formula>$T70="ANV"</formula>
    </cfRule>
    <cfRule type="expression" dxfId="48" priority="42">
      <formula>$T70="Paiement intégral"</formula>
    </cfRule>
    <cfRule type="expression" dxfId="47" priority="43">
      <formula>$B70="SSI"</formula>
    </cfRule>
    <cfRule type="expression" dxfId="46" priority="44">
      <formula>$B70="EXT"</formula>
    </cfRule>
    <cfRule type="expression" dxfId="45" priority="45">
      <formula>$T70="Procédure collective"</formula>
    </cfRule>
  </conditionalFormatting>
  <conditionalFormatting sqref="L70:M126">
    <cfRule type="expression" dxfId="44" priority="46">
      <formula>$T75="ANV (MC reversée)"</formula>
    </cfRule>
    <cfRule type="expression" dxfId="43" priority="47">
      <formula>$T70="ANV (MC abandonnée)"</formula>
    </cfRule>
    <cfRule type="expression" dxfId="42" priority="48">
      <formula>$T70="Paiement intégral (reversement MC totalement fructueuse)"</formula>
    </cfRule>
    <cfRule type="expression" dxfId="41" priority="49">
      <formula>$T70="Paiement intégral (reversement MC partiellement fructueuse)"</formula>
    </cfRule>
    <cfRule type="expression" dxfId="40" priority="50">
      <formula>$T70="ANV"</formula>
    </cfRule>
    <cfRule type="expression" dxfId="39" priority="51">
      <formula>$T70="Paiement intégral"</formula>
    </cfRule>
    <cfRule type="expression" dxfId="38" priority="52">
      <formula>$B70="SSI"</formula>
    </cfRule>
    <cfRule type="expression" dxfId="37" priority="53">
      <formula>$B70="EXT"</formula>
    </cfRule>
    <cfRule type="expression" dxfId="36" priority="54">
      <formula>$T70="Procédure collective"</formula>
    </cfRule>
  </conditionalFormatting>
  <conditionalFormatting sqref="B70:B126">
    <cfRule type="expression" dxfId="35" priority="55">
      <formula>$T115="ANV (MC reversée)"</formula>
    </cfRule>
    <cfRule type="expression" dxfId="34" priority="56">
      <formula>$T70="ANV (MC abandonnée)"</formula>
    </cfRule>
    <cfRule type="expression" dxfId="33" priority="57">
      <formula>$T70="Paiement intégral (reversement MC totalement fructueuse)"</formula>
    </cfRule>
    <cfRule type="expression" dxfId="32" priority="58">
      <formula>$T70="Paiement intégral (reversement MC partiellement fructueuse)"</formula>
    </cfRule>
    <cfRule type="expression" dxfId="31" priority="59">
      <formula>$T70="ANV"</formula>
    </cfRule>
    <cfRule type="expression" dxfId="30" priority="60">
      <formula>$T70="Paiement intégral"</formula>
    </cfRule>
    <cfRule type="expression" dxfId="29" priority="61">
      <formula>$B70="SSI"</formula>
    </cfRule>
    <cfRule type="expression" dxfId="28" priority="62">
      <formula>$B70="EXT"</formula>
    </cfRule>
    <cfRule type="expression" dxfId="27" priority="63">
      <formula>$T70="Procédure collective"</formula>
    </cfRule>
  </conditionalFormatting>
  <conditionalFormatting sqref="O70:O126">
    <cfRule type="expression" dxfId="26" priority="19">
      <formula>$T75="ANV (MC reversée)"</formula>
    </cfRule>
    <cfRule type="expression" dxfId="25" priority="20">
      <formula>$T70="ANV (MC abandonnée)"</formula>
    </cfRule>
    <cfRule type="expression" dxfId="24" priority="21">
      <formula>$T70="Paiement intégral (reversement MC totalement fructueuse)"</formula>
    </cfRule>
    <cfRule type="expression" dxfId="23" priority="22">
      <formula>$T70="Paiement intégral (reversement MC partiellement fructueuse)"</formula>
    </cfRule>
    <cfRule type="expression" dxfId="22" priority="23">
      <formula>$T70="ANV"</formula>
    </cfRule>
    <cfRule type="expression" dxfId="21" priority="24">
      <formula>$T70="Paiement intégral"</formula>
    </cfRule>
    <cfRule type="expression" dxfId="20" priority="25">
      <formula>$B70="SSI"</formula>
    </cfRule>
    <cfRule type="expression" dxfId="19" priority="26">
      <formula>$B70="EXT"</formula>
    </cfRule>
    <cfRule type="expression" dxfId="18" priority="27">
      <formula>$T70="Procédure collective"</formula>
    </cfRule>
  </conditionalFormatting>
  <conditionalFormatting sqref="R126">
    <cfRule type="expression" dxfId="17" priority="10">
      <formula>$T131="ANV (MC reversée)"</formula>
    </cfRule>
    <cfRule type="expression" dxfId="16" priority="11">
      <formula>$T126="ANV (MC abandonnée)"</formula>
    </cfRule>
    <cfRule type="expression" dxfId="15" priority="12">
      <formula>$T126="Paiement intégral (reversement MC totalement fructueuse)"</formula>
    </cfRule>
    <cfRule type="expression" dxfId="14" priority="13">
      <formula>$T126="Paiement intégral (reversement MC partiellement fructueuse)"</formula>
    </cfRule>
    <cfRule type="expression" dxfId="13" priority="14">
      <formula>$T126="ANV"</formula>
    </cfRule>
    <cfRule type="expression" dxfId="12" priority="15">
      <formula>$T126="Paiement intégral"</formula>
    </cfRule>
    <cfRule type="expression" dxfId="11" priority="16">
      <formula>$B126="SSI"</formula>
    </cfRule>
    <cfRule type="expression" dxfId="10" priority="17">
      <formula>$B126="EXT"</formula>
    </cfRule>
    <cfRule type="expression" dxfId="9" priority="18">
      <formula>$T126="Procédure collective"</formula>
    </cfRule>
  </conditionalFormatting>
  <conditionalFormatting sqref="M4:M6">
    <cfRule type="expression" dxfId="8" priority="1">
      <formula>$T5="ANV (MC reversée)"</formula>
    </cfRule>
    <cfRule type="expression" dxfId="7" priority="2">
      <formula>$T4="ANV (MC abandonnée)"</formula>
    </cfRule>
    <cfRule type="expression" dxfId="6" priority="3">
      <formula>$T4="Paiement intégral (reversement MC totalement fructueuse)"</formula>
    </cfRule>
    <cfRule type="expression" dxfId="5" priority="4">
      <formula>$T4="Paiement intégral (reversement MC partiellement fructueuse)"</formula>
    </cfRule>
    <cfRule type="expression" dxfId="4" priority="5">
      <formula>$T4="ANV"</formula>
    </cfRule>
    <cfRule type="expression" dxfId="3" priority="6">
      <formula>$T4="Paiement intégral"</formula>
    </cfRule>
    <cfRule type="expression" dxfId="2" priority="7">
      <formula>$B4="SSI"</formula>
    </cfRule>
    <cfRule type="expression" dxfId="1" priority="8">
      <formula>$B4="EXT"</formula>
    </cfRule>
    <cfRule type="expression" dxfId="0" priority="9">
      <formula>$T4="Procédure collective"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733B34-57D2-4B6D-A544-FD52C57AEF27}">
          <x14:formula1>
            <xm:f>Feuil1!$A$2:$A$8</xm:f>
          </x14:formula1>
          <xm:sqref>R4:R125</xm:sqref>
        </x14:dataValidation>
        <x14:dataValidation type="list" allowBlank="1" showInputMessage="1" showErrorMessage="1" xr:uid="{8A3B4957-80D5-431B-8CA8-3FB654F76956}">
          <x14:formula1>
            <xm:f>Feuil1!$A$9:$A$12</xm:f>
          </x14:formula1>
          <xm:sqref>Q4:Q127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89AEB-6207-4001-BFD3-81B9CD68CE10}">
  <dimension ref="A2:A4"/>
  <sheetViews>
    <sheetView workbookViewId="0">
      <selection activeCell="B4" sqref="B4"/>
    </sheetView>
  </sheetViews>
  <sheetFormatPr baseColWidth="10" defaultColWidth="9.109375" defaultRowHeight="14.4" x14ac:dyDescent="0.3"/>
  <sheetData>
    <row r="2" spans="1:1" x14ac:dyDescent="0.3">
      <c r="A2" t="s">
        <v>22</v>
      </c>
    </row>
    <row r="3" spans="1:1" x14ac:dyDescent="0.3">
      <c r="A3" t="s">
        <v>23</v>
      </c>
    </row>
    <row r="4" spans="1:1" x14ac:dyDescent="0.3">
      <c r="A4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C39C7-4B67-4536-BC20-FECE9119FB10}">
  <sheetPr codeName="Feuil7"/>
  <dimension ref="A1:E41"/>
  <sheetViews>
    <sheetView workbookViewId="0">
      <selection activeCell="D14" sqref="D14"/>
    </sheetView>
  </sheetViews>
  <sheetFormatPr baseColWidth="10" defaultColWidth="11.44140625" defaultRowHeight="14.4" x14ac:dyDescent="0.3"/>
  <cols>
    <col min="1" max="1" width="21.6640625" customWidth="1"/>
  </cols>
  <sheetData>
    <row r="1" spans="1:5" x14ac:dyDescent="0.3">
      <c r="A1" s="3"/>
    </row>
    <row r="2" spans="1:5" x14ac:dyDescent="0.3">
      <c r="A2" s="3"/>
      <c r="E2" s="3"/>
    </row>
    <row r="3" spans="1:5" x14ac:dyDescent="0.3">
      <c r="A3" s="3"/>
      <c r="E3" s="3"/>
    </row>
    <row r="4" spans="1:5" x14ac:dyDescent="0.3">
      <c r="A4" s="3"/>
      <c r="E4" s="3"/>
    </row>
    <row r="5" spans="1:5" x14ac:dyDescent="0.3">
      <c r="E5" s="3"/>
    </row>
    <row r="6" spans="1:5" x14ac:dyDescent="0.3">
      <c r="A6" s="3"/>
      <c r="E6" s="3"/>
    </row>
    <row r="7" spans="1:5" x14ac:dyDescent="0.3">
      <c r="A7" s="3"/>
      <c r="E7" s="3"/>
    </row>
    <row r="8" spans="1:5" x14ac:dyDescent="0.3">
      <c r="E8" s="3"/>
    </row>
    <row r="9" spans="1:5" x14ac:dyDescent="0.3">
      <c r="A9" s="10"/>
      <c r="E9" s="3"/>
    </row>
    <row r="10" spans="1:5" x14ac:dyDescent="0.3">
      <c r="A10" s="10"/>
      <c r="E10" s="3"/>
    </row>
    <row r="11" spans="1:5" x14ac:dyDescent="0.3">
      <c r="A11" s="10"/>
      <c r="E11" s="3"/>
    </row>
    <row r="12" spans="1:5" x14ac:dyDescent="0.3">
      <c r="A12" s="10"/>
      <c r="E12" s="3"/>
    </row>
    <row r="13" spans="1:5" x14ac:dyDescent="0.3">
      <c r="E13" s="3"/>
    </row>
    <row r="14" spans="1:5" x14ac:dyDescent="0.3">
      <c r="E14" s="3"/>
    </row>
    <row r="15" spans="1:5" x14ac:dyDescent="0.3">
      <c r="A15" s="17"/>
      <c r="E15" s="3"/>
    </row>
    <row r="16" spans="1:5" x14ac:dyDescent="0.3">
      <c r="E16" s="3"/>
    </row>
    <row r="17" spans="1:5" x14ac:dyDescent="0.3">
      <c r="E17" s="3"/>
    </row>
    <row r="18" spans="1:5" x14ac:dyDescent="0.3">
      <c r="A18" t="s">
        <v>10</v>
      </c>
      <c r="E18" s="3"/>
    </row>
    <row r="19" spans="1:5" x14ac:dyDescent="0.3">
      <c r="A19" t="s">
        <v>5</v>
      </c>
      <c r="E19" s="3"/>
    </row>
    <row r="20" spans="1:5" x14ac:dyDescent="0.3">
      <c r="A20" t="s">
        <v>7</v>
      </c>
      <c r="E20" s="19"/>
    </row>
    <row r="21" spans="1:5" x14ac:dyDescent="0.3">
      <c r="A21" t="s">
        <v>9</v>
      </c>
      <c r="E21" s="3"/>
    </row>
    <row r="22" spans="1:5" x14ac:dyDescent="0.3">
      <c r="A22" t="s">
        <v>11</v>
      </c>
      <c r="E22" s="3"/>
    </row>
    <row r="23" spans="1:5" x14ac:dyDescent="0.3">
      <c r="A23" t="s">
        <v>6</v>
      </c>
      <c r="E23" s="3"/>
    </row>
    <row r="24" spans="1:5" x14ac:dyDescent="0.3">
      <c r="A24" t="s">
        <v>13</v>
      </c>
      <c r="E24" s="19"/>
    </row>
    <row r="25" spans="1:5" x14ac:dyDescent="0.3">
      <c r="A25" t="s">
        <v>8</v>
      </c>
      <c r="E25" s="3"/>
    </row>
    <row r="26" spans="1:5" x14ac:dyDescent="0.3">
      <c r="A26" t="s">
        <v>14</v>
      </c>
      <c r="E26" s="3"/>
    </row>
    <row r="27" spans="1:5" x14ac:dyDescent="0.3">
      <c r="E27" s="3"/>
    </row>
    <row r="28" spans="1:5" x14ac:dyDescent="0.3">
      <c r="E28" s="3"/>
    </row>
    <row r="29" spans="1:5" x14ac:dyDescent="0.3">
      <c r="E29" s="3"/>
    </row>
    <row r="30" spans="1:5" x14ac:dyDescent="0.3">
      <c r="E30" s="3"/>
    </row>
    <row r="31" spans="1:5" x14ac:dyDescent="0.3">
      <c r="E31" s="3"/>
    </row>
    <row r="32" spans="1:5" x14ac:dyDescent="0.3">
      <c r="E32" s="3"/>
    </row>
    <row r="33" spans="5:5" x14ac:dyDescent="0.3">
      <c r="E33" s="3"/>
    </row>
    <row r="34" spans="5:5" x14ac:dyDescent="0.3">
      <c r="E34" s="3"/>
    </row>
    <row r="35" spans="5:5" x14ac:dyDescent="0.3">
      <c r="E35" s="3"/>
    </row>
    <row r="36" spans="5:5" x14ac:dyDescent="0.3">
      <c r="E36" s="3"/>
    </row>
    <row r="37" spans="5:5" x14ac:dyDescent="0.3">
      <c r="E37" s="3"/>
    </row>
    <row r="38" spans="5:5" x14ac:dyDescent="0.3">
      <c r="E38" s="3"/>
    </row>
    <row r="39" spans="5:5" x14ac:dyDescent="0.3">
      <c r="E39" s="3"/>
    </row>
    <row r="40" spans="5:5" x14ac:dyDescent="0.3">
      <c r="E40" s="3"/>
    </row>
    <row r="41" spans="5:5" x14ac:dyDescent="0.3">
      <c r="E41" s="3"/>
    </row>
  </sheetData>
  <autoFilter ref="E1:E39" xr:uid="{58BE23EC-D6E4-4367-815F-12DBCFD1146C}">
    <sortState xmlns:xlrd2="http://schemas.microsoft.com/office/spreadsheetml/2017/richdata2" ref="E2:E41">
      <sortCondition ref="E1:E39"/>
    </sortState>
  </autoFilter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A13402142CF45A14B547699AC982A" ma:contentTypeVersion="7" ma:contentTypeDescription="Crée un document." ma:contentTypeScope="" ma:versionID="b87513164fa5b68f815ecdbf762b6bf2">
  <xsd:schema xmlns:xsd="http://www.w3.org/2001/XMLSchema" xmlns:xs="http://www.w3.org/2001/XMLSchema" xmlns:p="http://schemas.microsoft.com/office/2006/metadata/properties" xmlns:ns2="e17af899-2a73-4d60-b568-d51c686d3b27" xmlns:ns3="b8c075d6-a2b4-493a-900a-55e04d59a369" targetNamespace="http://schemas.microsoft.com/office/2006/metadata/properties" ma:root="true" ma:fieldsID="9ea690575baab151c56d5816bca6f650" ns2:_="" ns3:_="">
    <xsd:import namespace="e17af899-2a73-4d60-b568-d51c686d3b27"/>
    <xsd:import namespace="b8c075d6-a2b4-493a-900a-55e04d59a3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7af899-2a73-4d60-b568-d51c686d3b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c075d6-a2b4-493a-900a-55e04d59a36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8c075d6-a2b4-493a-900a-55e04d59a369">
      <UserInfo>
        <DisplayName>ROMAN Robert (Midi-Pyrénées)</DisplayName>
        <AccountId>25</AccountId>
        <AccountType/>
      </UserInfo>
      <UserInfo>
        <DisplayName>HEURTAUX Laure (Midi-Pyrénées)</DisplayName>
        <AccountId>19</AccountId>
        <AccountType/>
      </UserInfo>
      <UserInfo>
        <DisplayName>CATARINO Morgane (Midi-Pyrénées)</DisplayName>
        <AccountId>21</AccountId>
        <AccountType/>
      </UserInfo>
      <UserInfo>
        <DisplayName>MARIGO Nadine (Midi-Pyrénées)</DisplayName>
        <AccountId>47</AccountId>
        <AccountType/>
      </UserInfo>
      <UserInfo>
        <DisplayName>TREPOUT Pierre (Midi-Pyrénées)</DisplayName>
        <AccountId>13</AccountId>
        <AccountType/>
      </UserInfo>
      <UserInfo>
        <DisplayName>PORTAL Stéphanie (Midi-Pyrénées)</DisplayName>
        <AccountId>17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ABB8901-F855-4CEE-8D64-F992822E8F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1B9B2C-43D0-4063-A45D-DC07A7344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7af899-2a73-4d60-b568-d51c686d3b27"/>
    <ds:schemaRef ds:uri="b8c075d6-a2b4-493a-900a-55e04d59a3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5296E3-EE37-4F1B-8A7C-2C9D63B50A7A}">
  <ds:schemaRefs>
    <ds:schemaRef ds:uri="http://purl.org/dc/terms/"/>
    <ds:schemaRef ds:uri="http://schemas.openxmlformats.org/package/2006/metadata/core-properties"/>
    <ds:schemaRef ds:uri="b8c075d6-a2b4-493a-900a-55e04d59a369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e17af899-2a73-4d60-b568-d51c686d3b2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TD-Base de données</vt:lpstr>
      <vt:lpstr>Suivi procédure</vt:lpstr>
      <vt:lpstr>Feuil1</vt:lpstr>
      <vt:lpstr>Feuil5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UR73703399</dc:creator>
  <cp:keywords/>
  <dc:description/>
  <cp:lastModifiedBy>CATARINO Morgane (Midi-Pyrénées)</cp:lastModifiedBy>
  <cp:revision/>
  <dcterms:created xsi:type="dcterms:W3CDTF">2019-10-24T09:33:08Z</dcterms:created>
  <dcterms:modified xsi:type="dcterms:W3CDTF">2022-03-16T07:48:38Z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0x010100348A13402142CF45A14B547699AC982A</vt:lpwstr>
  </property>
</Properties>
</file>