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195" windowHeight="7935" activeTab="1"/>
  </bookViews>
  <sheets>
    <sheet name="Livres" sheetId="1" r:id="rId1"/>
    <sheet name="Personnel" sheetId="2" r:id="rId2"/>
    <sheet name="Emprunt" sheetId="3" r:id="rId3"/>
    <sheet name="Feuil4" sheetId="4" r:id="rId4"/>
    <sheet name="Feuil5" sheetId="5" r:id="rId5"/>
  </sheets>
  <definedNames>
    <definedName name="Auteurs">Livres!$C$2:$C$29</definedName>
    <definedName name="Livres">Livres!$B$2:$B$29</definedName>
    <definedName name="Personnel">Personnel!$A$1:$A$20</definedName>
    <definedName name="Personnelmail">Personnel!$A$1:$B$20</definedName>
    <definedName name="Titresauteurs">Livres!$B$2:$C$29</definedName>
  </definedNames>
  <calcPr calcId="124519"/>
</workbook>
</file>

<file path=xl/calcChain.xml><?xml version="1.0" encoding="utf-8"?>
<calcChain xmlns="http://schemas.openxmlformats.org/spreadsheetml/2006/main">
  <c r="F5" i="3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A25" i="2"/>
  <c r="F3" i="3" s="1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2"/>
  <c r="E2" i="5"/>
  <c r="F4" i="3" l="1"/>
  <c r="F2"/>
</calcChain>
</file>

<file path=xl/sharedStrings.xml><?xml version="1.0" encoding="utf-8"?>
<sst xmlns="http://schemas.openxmlformats.org/spreadsheetml/2006/main" count="91" uniqueCount="77">
  <si>
    <t>Vocabulaire de l'économie en Belgique</t>
  </si>
  <si>
    <t>ZZZZZZZZZZZZZZZZZZZZZZZZZZZZZZZZZZZZZZZZZZZZZZZZZZ</t>
  </si>
  <si>
    <t>Vocabulaire pour l'activité syndicale</t>
  </si>
  <si>
    <t>Bister J. Parkin C. Besler N.</t>
  </si>
  <si>
    <t>Virginie</t>
  </si>
  <si>
    <t>Dorothée</t>
  </si>
  <si>
    <t>Sandrine</t>
  </si>
  <si>
    <t>Serge</t>
  </si>
  <si>
    <t>Joseline</t>
  </si>
  <si>
    <t xml:space="preserve">Sylvie </t>
  </si>
  <si>
    <t>Valérie</t>
  </si>
  <si>
    <t>Patricia</t>
  </si>
  <si>
    <t>Natalino</t>
  </si>
  <si>
    <t>Catherine</t>
  </si>
  <si>
    <t>Marie-Christine</t>
  </si>
  <si>
    <t>Jean</t>
  </si>
  <si>
    <t>Inês</t>
  </si>
  <si>
    <t>Carine</t>
  </si>
  <si>
    <t>Stéphanie</t>
  </si>
  <si>
    <t>Emilie</t>
  </si>
  <si>
    <t>Laurent</t>
  </si>
  <si>
    <t>Rita</t>
  </si>
  <si>
    <t>Christelle</t>
  </si>
  <si>
    <t>ZZZZZZZZZZ</t>
  </si>
  <si>
    <t>Emprunteur</t>
  </si>
  <si>
    <t>Titre du livre</t>
  </si>
  <si>
    <t>Numéro</t>
  </si>
  <si>
    <t>Titre livre</t>
  </si>
  <si>
    <t>Auteurs</t>
  </si>
  <si>
    <t>Sen Amartya Kumar</t>
  </si>
  <si>
    <t>Tous ensemble</t>
  </si>
  <si>
    <t>Piersotte J-M. et Lootens P.</t>
  </si>
  <si>
    <t>Broquet H. - Van Roy P.</t>
  </si>
  <si>
    <t>Andolfatto D. - Labbé D.</t>
  </si>
  <si>
    <t>Usine occupée</t>
  </si>
  <si>
    <t>Adam D. Vercheval D.</t>
  </si>
  <si>
    <t>Défis et perspectives des régimes belges de pension</t>
  </si>
  <si>
    <t>Toujours moins</t>
  </si>
  <si>
    <t>L'Idée de justice</t>
  </si>
  <si>
    <t>Devolder P. Boulet J.</t>
  </si>
  <si>
    <t>L'environnement et l'entreprise</t>
  </si>
  <si>
    <t>Porot V.</t>
  </si>
  <si>
    <t>John Maynard Keynes</t>
  </si>
  <si>
    <t>Gazier B.</t>
  </si>
  <si>
    <t>La folie des grands magasins</t>
  </si>
  <si>
    <t>Demory J.</t>
  </si>
  <si>
    <t>Pourquoi lutter contre les inégalités</t>
  </si>
  <si>
    <t>Spitz J-F.</t>
  </si>
  <si>
    <t>Au-delà de l'offre et de la demande</t>
  </si>
  <si>
    <t>Röpke W.</t>
  </si>
  <si>
    <t>CEPAG - L'extrême droite</t>
  </si>
  <si>
    <t>Latteur N.</t>
  </si>
  <si>
    <t>CEPAG - Le cauchemar américain</t>
  </si>
  <si>
    <t>Draguet D. Belot J-L.</t>
  </si>
  <si>
    <t>CESEP - Secouez-vous les idées</t>
  </si>
  <si>
    <t>Plusieurs auteurs</t>
  </si>
  <si>
    <t>CEPAG - Crise financière, économique, sociale, climatique</t>
  </si>
  <si>
    <t>Trends Tendances Top - Les 5.000 plus grandes entreprises de Belgique</t>
  </si>
  <si>
    <t>Poncelet B.</t>
  </si>
  <si>
    <t>Trends Tendances</t>
  </si>
  <si>
    <t>Confrontations Europe - Avril - Juin</t>
  </si>
  <si>
    <t>Confrontations Europe - Octobre - Décembre</t>
  </si>
  <si>
    <t>CEPAG - Présentation de la FGTB (1)</t>
  </si>
  <si>
    <t>CEPAG - Présentation de la FGTB (2)</t>
  </si>
  <si>
    <t>CEPAG - Présentation de la FGTB (3)</t>
  </si>
  <si>
    <t>CEPAG - Présentation de la FGTB (4)</t>
  </si>
  <si>
    <t>CEPAG - Présentation de la FGTB (5)</t>
  </si>
  <si>
    <t>CEPAG - Présentation de la FGTB (6)</t>
  </si>
  <si>
    <t>Le régime des allocations familiales pour travailleurs salariés (1)</t>
  </si>
  <si>
    <t>Le régime des allocations familiales pour travailleurs salariés (2)</t>
  </si>
  <si>
    <t>rouge</t>
  </si>
  <si>
    <t>orange</t>
  </si>
  <si>
    <t>D. sortie</t>
  </si>
  <si>
    <t>D. de retour</t>
  </si>
  <si>
    <t>Retard</t>
  </si>
  <si>
    <t>Cdubois@bidon1.be</t>
  </si>
  <si>
    <t>CBoel@bidon2.be</t>
  </si>
</sst>
</file>

<file path=xl/styles.xml><?xml version="1.0" encoding="utf-8"?>
<styleSheet xmlns="http://schemas.openxmlformats.org/spreadsheetml/2006/main">
  <numFmts count="1">
    <numFmt numFmtId="164" formatCode="d/mm/yyyy;@"/>
  </numFmts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1" fillId="0" borderId="0" xfId="1" applyAlignment="1" applyProtection="1"/>
    <xf numFmtId="0" fontId="2" fillId="0" borderId="1" xfId="0" applyFont="1" applyBorder="1" applyAlignment="1">
      <alignment vertical="center"/>
    </xf>
    <xf numFmtId="0" fontId="0" fillId="0" borderId="2" xfId="0" applyBorder="1"/>
    <xf numFmtId="0" fontId="2" fillId="0" borderId="3" xfId="0" applyFont="1" applyBorder="1" applyAlignment="1">
      <alignment vertical="center"/>
    </xf>
    <xf numFmtId="0" fontId="0" fillId="0" borderId="4" xfId="0" applyBorder="1"/>
    <xf numFmtId="164" fontId="0" fillId="0" borderId="4" xfId="0" applyNumberFormat="1" applyBorder="1"/>
    <xf numFmtId="0" fontId="0" fillId="0" borderId="5" xfId="0" applyBorder="1"/>
    <xf numFmtId="0" fontId="0" fillId="0" borderId="6" xfId="0" applyBorder="1"/>
    <xf numFmtId="164" fontId="0" fillId="0" borderId="6" xfId="0" applyNumberFormat="1" applyBorder="1"/>
    <xf numFmtId="0" fontId="0" fillId="0" borderId="7" xfId="0" applyBorder="1"/>
    <xf numFmtId="0" fontId="0" fillId="0" borderId="8" xfId="0" applyBorder="1"/>
    <xf numFmtId="164" fontId="0" fillId="0" borderId="8" xfId="0" applyNumberFormat="1" applyBorder="1"/>
    <xf numFmtId="0" fontId="0" fillId="0" borderId="9" xfId="0" applyNumberFormat="1" applyBorder="1"/>
    <xf numFmtId="0" fontId="0" fillId="0" borderId="8" xfId="0" applyNumberFormat="1" applyBorder="1"/>
    <xf numFmtId="0" fontId="0" fillId="0" borderId="10" xfId="0" applyNumberFormat="1" applyBorder="1"/>
    <xf numFmtId="164" fontId="0" fillId="0" borderId="0" xfId="0" applyNumberFormat="1"/>
    <xf numFmtId="0" fontId="2" fillId="0" borderId="12" xfId="0" applyFont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164" fontId="0" fillId="0" borderId="15" xfId="0" applyNumberFormat="1" applyBorder="1"/>
    <xf numFmtId="164" fontId="0" fillId="0" borderId="16" xfId="0" applyNumberFormat="1" applyBorder="1"/>
    <xf numFmtId="0" fontId="1" fillId="0" borderId="14" xfId="1" applyBorder="1" applyAlignment="1" applyProtection="1"/>
    <xf numFmtId="0" fontId="1" fillId="0" borderId="11" xfId="1" applyBorder="1" applyAlignment="1" applyProtection="1"/>
    <xf numFmtId="164" fontId="0" fillId="0" borderId="18" xfId="0" applyNumberFormat="1" applyBorder="1"/>
    <xf numFmtId="0" fontId="1" fillId="0" borderId="17" xfId="1" applyBorder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3366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CBoel@bidon2.be" TargetMode="External"/><Relationship Id="rId1" Type="http://schemas.openxmlformats.org/officeDocument/2006/relationships/hyperlink" Target="mailto:Cdubois@bidon1.be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9"/>
  <sheetViews>
    <sheetView workbookViewId="0">
      <selection activeCell="C2" sqref="C2"/>
    </sheetView>
  </sheetViews>
  <sheetFormatPr baseColWidth="10" defaultRowHeight="15"/>
  <cols>
    <col min="2" max="2" width="70.7109375" customWidth="1"/>
    <col min="3" max="3" width="50.7109375" customWidth="1"/>
  </cols>
  <sheetData>
    <row r="1" spans="1:4">
      <c r="A1" t="s">
        <v>26</v>
      </c>
      <c r="B1" t="s">
        <v>27</v>
      </c>
      <c r="C1" t="s">
        <v>28</v>
      </c>
    </row>
    <row r="2" spans="1:4">
      <c r="A2">
        <v>12</v>
      </c>
      <c r="B2" t="s">
        <v>48</v>
      </c>
      <c r="C2" t="s">
        <v>49</v>
      </c>
      <c r="D2" s="1"/>
    </row>
    <row r="3" spans="1:4">
      <c r="A3">
        <v>21</v>
      </c>
      <c r="B3" t="s">
        <v>56</v>
      </c>
      <c r="C3" t="s">
        <v>58</v>
      </c>
      <c r="D3" s="1"/>
    </row>
    <row r="4" spans="1:4">
      <c r="A4">
        <v>14</v>
      </c>
      <c r="B4" t="s">
        <v>52</v>
      </c>
      <c r="C4" t="s">
        <v>51</v>
      </c>
      <c r="D4" s="1"/>
    </row>
    <row r="5" spans="1:4">
      <c r="A5">
        <v>13</v>
      </c>
      <c r="B5" t="s">
        <v>50</v>
      </c>
      <c r="C5" t="s">
        <v>51</v>
      </c>
      <c r="D5" s="1"/>
    </row>
    <row r="6" spans="1:4">
      <c r="A6">
        <v>15</v>
      </c>
      <c r="B6" t="s">
        <v>62</v>
      </c>
      <c r="C6" t="s">
        <v>53</v>
      </c>
      <c r="D6" s="1"/>
    </row>
    <row r="7" spans="1:4">
      <c r="A7">
        <v>16</v>
      </c>
      <c r="B7" t="s">
        <v>63</v>
      </c>
      <c r="C7" t="s">
        <v>53</v>
      </c>
      <c r="D7" s="1"/>
    </row>
    <row r="8" spans="1:4">
      <c r="A8">
        <v>17</v>
      </c>
      <c r="B8" t="s">
        <v>64</v>
      </c>
      <c r="C8" t="s">
        <v>53</v>
      </c>
      <c r="D8" s="1"/>
    </row>
    <row r="9" spans="1:4">
      <c r="A9">
        <v>18</v>
      </c>
      <c r="B9" t="s">
        <v>65</v>
      </c>
      <c r="C9" t="s">
        <v>53</v>
      </c>
      <c r="D9" s="1"/>
    </row>
    <row r="10" spans="1:4">
      <c r="A10">
        <v>19</v>
      </c>
      <c r="B10" t="s">
        <v>66</v>
      </c>
      <c r="C10" t="s">
        <v>53</v>
      </c>
      <c r="D10" s="1"/>
    </row>
    <row r="11" spans="1:4">
      <c r="A11">
        <v>20</v>
      </c>
      <c r="B11" t="s">
        <v>67</v>
      </c>
      <c r="C11" t="s">
        <v>53</v>
      </c>
      <c r="D11" s="1"/>
    </row>
    <row r="12" spans="1:4">
      <c r="A12">
        <v>22</v>
      </c>
      <c r="B12" t="s">
        <v>54</v>
      </c>
      <c r="C12" t="s">
        <v>55</v>
      </c>
      <c r="D12" s="1"/>
    </row>
    <row r="13" spans="1:4">
      <c r="A13">
        <v>24</v>
      </c>
      <c r="B13" t="s">
        <v>60</v>
      </c>
      <c r="C13" t="s">
        <v>55</v>
      </c>
      <c r="D13" s="1"/>
    </row>
    <row r="14" spans="1:4">
      <c r="A14">
        <v>25</v>
      </c>
      <c r="B14" t="s">
        <v>61</v>
      </c>
      <c r="C14" t="s">
        <v>55</v>
      </c>
      <c r="D14" s="1"/>
    </row>
    <row r="15" spans="1:4">
      <c r="A15">
        <v>7</v>
      </c>
      <c r="B15" t="s">
        <v>36</v>
      </c>
      <c r="C15" t="s">
        <v>39</v>
      </c>
      <c r="D15" s="1"/>
    </row>
    <row r="16" spans="1:4">
      <c r="A16">
        <v>9</v>
      </c>
      <c r="B16" t="s">
        <v>42</v>
      </c>
      <c r="C16" t="s">
        <v>43</v>
      </c>
      <c r="D16" s="1"/>
    </row>
    <row r="17" spans="1:4">
      <c r="A17">
        <v>10</v>
      </c>
      <c r="B17" t="s">
        <v>44</v>
      </c>
      <c r="C17" t="s">
        <v>45</v>
      </c>
      <c r="D17" s="1"/>
    </row>
    <row r="18" spans="1:4">
      <c r="A18">
        <v>26</v>
      </c>
      <c r="B18" t="s">
        <v>68</v>
      </c>
      <c r="C18" t="s">
        <v>55</v>
      </c>
      <c r="D18" s="1"/>
    </row>
    <row r="19" spans="1:4">
      <c r="A19">
        <v>27</v>
      </c>
      <c r="B19" t="s">
        <v>69</v>
      </c>
      <c r="C19" t="s">
        <v>55</v>
      </c>
      <c r="D19" s="1"/>
    </row>
    <row r="20" spans="1:4">
      <c r="A20">
        <v>8</v>
      </c>
      <c r="B20" t="s">
        <v>40</v>
      </c>
      <c r="C20" t="s">
        <v>41</v>
      </c>
      <c r="D20" s="1"/>
    </row>
    <row r="21" spans="1:4">
      <c r="A21">
        <v>4</v>
      </c>
      <c r="B21" t="s">
        <v>38</v>
      </c>
      <c r="C21" t="s">
        <v>29</v>
      </c>
      <c r="D21" s="1"/>
    </row>
    <row r="22" spans="1:4">
      <c r="A22">
        <v>11</v>
      </c>
      <c r="B22" t="s">
        <v>46</v>
      </c>
      <c r="C22" t="s">
        <v>47</v>
      </c>
      <c r="D22" s="1"/>
    </row>
    <row r="23" spans="1:4">
      <c r="A23">
        <v>2</v>
      </c>
      <c r="B23" t="s">
        <v>37</v>
      </c>
      <c r="C23" t="s">
        <v>33</v>
      </c>
      <c r="D23" s="1"/>
    </row>
    <row r="24" spans="1:4">
      <c r="A24">
        <v>5</v>
      </c>
      <c r="B24" t="s">
        <v>30</v>
      </c>
      <c r="C24" t="s">
        <v>31</v>
      </c>
      <c r="D24" s="1"/>
    </row>
    <row r="25" spans="1:4">
      <c r="A25">
        <v>23</v>
      </c>
      <c r="B25" t="s">
        <v>57</v>
      </c>
      <c r="C25" t="s">
        <v>59</v>
      </c>
      <c r="D25" s="1"/>
    </row>
    <row r="26" spans="1:4">
      <c r="A26">
        <v>6</v>
      </c>
      <c r="B26" t="s">
        <v>34</v>
      </c>
      <c r="C26" t="s">
        <v>35</v>
      </c>
      <c r="D26" s="1"/>
    </row>
    <row r="27" spans="1:4">
      <c r="A27">
        <v>1</v>
      </c>
      <c r="B27" t="s">
        <v>0</v>
      </c>
      <c r="C27" t="s">
        <v>32</v>
      </c>
      <c r="D27" s="1"/>
    </row>
    <row r="28" spans="1:4">
      <c r="A28">
        <v>3</v>
      </c>
      <c r="B28" t="s">
        <v>2</v>
      </c>
      <c r="C28" t="s">
        <v>3</v>
      </c>
      <c r="D28" s="1"/>
    </row>
    <row r="29" spans="1:4" ht="15.75" customHeight="1">
      <c r="A29">
        <v>99999</v>
      </c>
      <c r="B29" t="s">
        <v>1</v>
      </c>
      <c r="C29" t="s">
        <v>1</v>
      </c>
    </row>
  </sheetData>
  <sortState ref="A2:D29">
    <sortCondition ref="B2:B2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5"/>
  <sheetViews>
    <sheetView tabSelected="1" workbookViewId="0">
      <selection activeCell="B4" sqref="B4:B19"/>
    </sheetView>
  </sheetViews>
  <sheetFormatPr baseColWidth="10" defaultRowHeight="15"/>
  <cols>
    <col min="1" max="1" width="14.5703125" customWidth="1"/>
  </cols>
  <sheetData>
    <row r="1" spans="1:2">
      <c r="A1" t="s">
        <v>17</v>
      </c>
      <c r="B1" s="1" t="s">
        <v>75</v>
      </c>
    </row>
    <row r="2" spans="1:2">
      <c r="A2" t="s">
        <v>13</v>
      </c>
      <c r="B2" s="1" t="s">
        <v>76</v>
      </c>
    </row>
    <row r="3" spans="1:2">
      <c r="A3" t="s">
        <v>22</v>
      </c>
    </row>
    <row r="4" spans="1:2">
      <c r="A4" t="s">
        <v>5</v>
      </c>
      <c r="B4" s="1"/>
    </row>
    <row r="5" spans="1:2">
      <c r="A5" t="s">
        <v>19</v>
      </c>
      <c r="B5" s="1"/>
    </row>
    <row r="6" spans="1:2">
      <c r="A6" t="s">
        <v>16</v>
      </c>
      <c r="B6" s="1"/>
    </row>
    <row r="7" spans="1:2">
      <c r="A7" t="s">
        <v>15</v>
      </c>
      <c r="B7" s="1"/>
    </row>
    <row r="8" spans="1:2">
      <c r="A8" t="s">
        <v>8</v>
      </c>
      <c r="B8" s="1"/>
    </row>
    <row r="9" spans="1:2">
      <c r="A9" t="s">
        <v>20</v>
      </c>
      <c r="B9" s="1"/>
    </row>
    <row r="10" spans="1:2">
      <c r="A10" t="s">
        <v>14</v>
      </c>
      <c r="B10" s="1"/>
    </row>
    <row r="11" spans="1:2">
      <c r="A11" t="s">
        <v>12</v>
      </c>
      <c r="B11" s="1"/>
    </row>
    <row r="12" spans="1:2">
      <c r="A12" t="s">
        <v>11</v>
      </c>
      <c r="B12" s="1"/>
    </row>
    <row r="13" spans="1:2">
      <c r="A13" t="s">
        <v>21</v>
      </c>
      <c r="B13" s="1"/>
    </row>
    <row r="14" spans="1:2">
      <c r="A14" t="s">
        <v>6</v>
      </c>
      <c r="B14" s="1"/>
    </row>
    <row r="15" spans="1:2">
      <c r="A15" t="s">
        <v>7</v>
      </c>
      <c r="B15" s="1"/>
    </row>
    <row r="16" spans="1:2">
      <c r="A16" t="s">
        <v>18</v>
      </c>
      <c r="B16" s="1"/>
    </row>
    <row r="17" spans="1:2">
      <c r="A17" t="s">
        <v>9</v>
      </c>
      <c r="B17" s="1"/>
    </row>
    <row r="18" spans="1:2">
      <c r="A18" t="s">
        <v>10</v>
      </c>
      <c r="B18" s="1"/>
    </row>
    <row r="19" spans="1:2">
      <c r="A19" t="s">
        <v>4</v>
      </c>
      <c r="B19" s="1"/>
    </row>
    <row r="20" spans="1:2">
      <c r="A20" t="s">
        <v>23</v>
      </c>
    </row>
    <row r="25" spans="1:2">
      <c r="A25" s="16">
        <f ca="1">TODAY()</f>
        <v>40231</v>
      </c>
    </row>
  </sheetData>
  <sortState ref="A1:A20">
    <sortCondition ref="A1"/>
  </sortState>
  <hyperlinks>
    <hyperlink ref="B1" r:id="rId1"/>
    <hyperlink ref="B2" r:id="rId2"/>
  </hyperlinks>
  <pageMargins left="0.7" right="0.7" top="0.75" bottom="0.75" header="0.3" footer="0.3"/>
  <pageSetup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10"/>
  <sheetViews>
    <sheetView workbookViewId="0">
      <selection activeCell="B2" sqref="B2"/>
    </sheetView>
  </sheetViews>
  <sheetFormatPr baseColWidth="10" defaultRowHeight="15"/>
  <cols>
    <col min="1" max="1" width="14.5703125" customWidth="1"/>
    <col min="2" max="2" width="54.140625" customWidth="1"/>
    <col min="3" max="3" width="34" customWidth="1"/>
    <col min="4" max="4" width="11.28515625" customWidth="1"/>
    <col min="5" max="5" width="15.42578125" customWidth="1"/>
    <col min="6" max="6" width="31.85546875" customWidth="1"/>
  </cols>
  <sheetData>
    <row r="1" spans="1:7" ht="28.5" customHeight="1">
      <c r="A1" s="2" t="s">
        <v>24</v>
      </c>
      <c r="B1" s="4" t="s">
        <v>25</v>
      </c>
      <c r="C1" s="4" t="s">
        <v>28</v>
      </c>
      <c r="D1" s="4" t="s">
        <v>72</v>
      </c>
      <c r="E1" s="17" t="s">
        <v>73</v>
      </c>
      <c r="F1" s="18" t="s">
        <v>74</v>
      </c>
    </row>
    <row r="2" spans="1:7">
      <c r="A2" s="7"/>
      <c r="B2" s="8"/>
      <c r="C2" s="13" t="str">
        <f t="shared" ref="C2:C33" si="0">IF(ISBLANK(B2)," ",VLOOKUP(B2,Titresauteurs,2))</f>
        <v xml:space="preserve"> </v>
      </c>
      <c r="D2" s="9"/>
      <c r="E2" s="19"/>
      <c r="F2" s="21" t="str">
        <f>IF(ISBLANK(D2)," ",IF(ISBLANK(E2),IF(Personnel!$A$25-D2&gt;=30,VLOOKUP(A2,Personnelmail,2)," ")," "))</f>
        <v xml:space="preserve"> </v>
      </c>
    </row>
    <row r="3" spans="1:7">
      <c r="A3" s="10"/>
      <c r="B3" s="11"/>
      <c r="C3" s="14" t="str">
        <f t="shared" si="0"/>
        <v xml:space="preserve"> </v>
      </c>
      <c r="D3" s="12"/>
      <c r="E3" s="20"/>
      <c r="F3" s="22" t="str">
        <f>IF(ISBLANK(D3)," ",IF(ISBLANK(E3),IF(Personnel!$A$25-D3&gt;=30,VLOOKUP(A3,Personnelmail,2)," ")," "))</f>
        <v xml:space="preserve"> </v>
      </c>
      <c r="G3" s="1"/>
    </row>
    <row r="4" spans="1:7">
      <c r="A4" s="10"/>
      <c r="B4" s="11"/>
      <c r="C4" s="14" t="str">
        <f t="shared" si="0"/>
        <v xml:space="preserve"> </v>
      </c>
      <c r="D4" s="12"/>
      <c r="E4" s="20"/>
      <c r="F4" s="22" t="str">
        <f>IF(ISBLANK(D4)," ",IF(ISBLANK(E4),IF(Personnel!$A$25-D4&gt;=30,VLOOKUP(A4,Personnelmail,2)," ")," "))</f>
        <v xml:space="preserve"> </v>
      </c>
    </row>
    <row r="5" spans="1:7">
      <c r="A5" s="10"/>
      <c r="B5" s="11"/>
      <c r="C5" s="14" t="str">
        <f t="shared" si="0"/>
        <v xml:space="preserve"> </v>
      </c>
      <c r="D5" s="12"/>
      <c r="E5" s="20"/>
      <c r="F5" s="22" t="str">
        <f>IF(ISBLANK(D5)," ",IF(ISBLANK(E5),IF(Personnel!$A$25-D5&gt;=30,VLOOKUP(A5,Personnelmail,2)," ")," "))</f>
        <v xml:space="preserve"> </v>
      </c>
    </row>
    <row r="6" spans="1:7">
      <c r="A6" s="10"/>
      <c r="B6" s="11"/>
      <c r="C6" s="14" t="str">
        <f t="shared" si="0"/>
        <v xml:space="preserve"> </v>
      </c>
      <c r="D6" s="12"/>
      <c r="E6" s="20"/>
      <c r="F6" s="22" t="str">
        <f>IF(ISBLANK(D6)," ",IF(ISBLANK(E6),IF(Personnel!$A$25-D6&gt;=30,VLOOKUP(A6,Personnelmail,2)," ")," "))</f>
        <v xml:space="preserve"> </v>
      </c>
    </row>
    <row r="7" spans="1:7">
      <c r="A7" s="10"/>
      <c r="B7" s="11"/>
      <c r="C7" s="14" t="str">
        <f t="shared" si="0"/>
        <v xml:space="preserve"> </v>
      </c>
      <c r="D7" s="12"/>
      <c r="E7" s="20"/>
      <c r="F7" s="22" t="str">
        <f>IF(ISBLANK(D7)," ",IF(ISBLANK(E7),IF(Personnel!$A$25-D7&gt;=30,VLOOKUP(A7,Personnelmail,2)," ")," "))</f>
        <v xml:space="preserve"> </v>
      </c>
    </row>
    <row r="8" spans="1:7">
      <c r="A8" s="10"/>
      <c r="B8" s="11"/>
      <c r="C8" s="14" t="str">
        <f t="shared" si="0"/>
        <v xml:space="preserve"> </v>
      </c>
      <c r="D8" s="12"/>
      <c r="E8" s="20"/>
      <c r="F8" s="22" t="str">
        <f>IF(ISBLANK(D8)," ",IF(ISBLANK(E8),IF(Personnel!$A$25-D8&gt;=30,VLOOKUP(A8,Personnelmail,2)," ")," "))</f>
        <v xml:space="preserve"> </v>
      </c>
    </row>
    <row r="9" spans="1:7">
      <c r="A9" s="10"/>
      <c r="B9" s="11"/>
      <c r="C9" s="14" t="str">
        <f t="shared" si="0"/>
        <v xml:space="preserve"> </v>
      </c>
      <c r="D9" s="12"/>
      <c r="E9" s="20"/>
      <c r="F9" s="22" t="str">
        <f>IF(ISBLANK(D9)," ",IF(ISBLANK(E9),IF(Personnel!$A$25-D9&gt;=30,VLOOKUP(A9,Personnelmail,2)," ")," "))</f>
        <v xml:space="preserve"> </v>
      </c>
    </row>
    <row r="10" spans="1:7">
      <c r="A10" s="10"/>
      <c r="B10" s="11"/>
      <c r="C10" s="14" t="str">
        <f t="shared" si="0"/>
        <v xml:space="preserve"> </v>
      </c>
      <c r="D10" s="12"/>
      <c r="E10" s="20"/>
      <c r="F10" s="22" t="str">
        <f>IF(ISBLANK(D10)," ",IF(ISBLANK(E10),IF(Personnel!$A$25-D10&gt;=30,VLOOKUP(A10,Personnelmail,2)," ")," "))</f>
        <v xml:space="preserve"> </v>
      </c>
    </row>
    <row r="11" spans="1:7">
      <c r="A11" s="10"/>
      <c r="B11" s="11"/>
      <c r="C11" s="14" t="str">
        <f t="shared" si="0"/>
        <v xml:space="preserve"> </v>
      </c>
      <c r="D11" s="12"/>
      <c r="E11" s="20"/>
      <c r="F11" s="22" t="str">
        <f>IF(ISBLANK(D11)," ",IF(ISBLANK(E11),IF(Personnel!$A$25-D11&gt;=30,VLOOKUP(A11,Personnelmail,2)," ")," "))</f>
        <v xml:space="preserve"> </v>
      </c>
    </row>
    <row r="12" spans="1:7">
      <c r="A12" s="10"/>
      <c r="B12" s="11"/>
      <c r="C12" s="14" t="str">
        <f t="shared" si="0"/>
        <v xml:space="preserve"> </v>
      </c>
      <c r="D12" s="12"/>
      <c r="E12" s="20"/>
      <c r="F12" s="22" t="str">
        <f>IF(ISBLANK(D12)," ",IF(ISBLANK(E12),IF(Personnel!$A$25-D12&gt;=30,VLOOKUP(A12,Personnelmail,2)," ")," "))</f>
        <v xml:space="preserve"> </v>
      </c>
    </row>
    <row r="13" spans="1:7">
      <c r="A13" s="10"/>
      <c r="B13" s="11"/>
      <c r="C13" s="14" t="str">
        <f t="shared" si="0"/>
        <v xml:space="preserve"> </v>
      </c>
      <c r="D13" s="12"/>
      <c r="E13" s="20"/>
      <c r="F13" s="22" t="str">
        <f>IF(ISBLANK(D13)," ",IF(ISBLANK(E13),IF(Personnel!$A$25-D13&gt;=30,VLOOKUP(A13,Personnelmail,2)," ")," "))</f>
        <v xml:space="preserve"> </v>
      </c>
    </row>
    <row r="14" spans="1:7">
      <c r="A14" s="10"/>
      <c r="B14" s="11"/>
      <c r="C14" s="14" t="str">
        <f t="shared" si="0"/>
        <v xml:space="preserve"> </v>
      </c>
      <c r="D14" s="12"/>
      <c r="E14" s="20"/>
      <c r="F14" s="22" t="str">
        <f>IF(ISBLANK(D14)," ",IF(ISBLANK(E14),IF(Personnel!$A$25-D14&gt;=30,VLOOKUP(A14,Personnelmail,2)," ")," "))</f>
        <v xml:space="preserve"> </v>
      </c>
    </row>
    <row r="15" spans="1:7">
      <c r="A15" s="10"/>
      <c r="B15" s="11"/>
      <c r="C15" s="14" t="str">
        <f t="shared" si="0"/>
        <v xml:space="preserve"> </v>
      </c>
      <c r="D15" s="12"/>
      <c r="E15" s="20"/>
      <c r="F15" s="22" t="str">
        <f>IF(ISBLANK(D15)," ",IF(ISBLANK(E15),IF(Personnel!$A$25-D15&gt;=30,VLOOKUP(A15,Personnelmail,2)," ")," "))</f>
        <v xml:space="preserve"> </v>
      </c>
    </row>
    <row r="16" spans="1:7">
      <c r="A16" s="10"/>
      <c r="B16" s="11"/>
      <c r="C16" s="14" t="str">
        <f t="shared" si="0"/>
        <v xml:space="preserve"> </v>
      </c>
      <c r="D16" s="12"/>
      <c r="E16" s="20"/>
      <c r="F16" s="22" t="str">
        <f>IF(ISBLANK(D16)," ",IF(ISBLANK(E16),IF(Personnel!$A$25-D16&gt;=30,VLOOKUP(A16,Personnelmail,2)," ")," "))</f>
        <v xml:space="preserve"> </v>
      </c>
    </row>
    <row r="17" spans="1:6">
      <c r="A17" s="10"/>
      <c r="B17" s="11"/>
      <c r="C17" s="14" t="str">
        <f t="shared" si="0"/>
        <v xml:space="preserve"> </v>
      </c>
      <c r="D17" s="12"/>
      <c r="E17" s="20"/>
      <c r="F17" s="22" t="str">
        <f>IF(ISBLANK(D17)," ",IF(ISBLANK(E17),IF(Personnel!$A$25-D17&gt;=30,VLOOKUP(A17,Personnelmail,2)," ")," "))</f>
        <v xml:space="preserve"> </v>
      </c>
    </row>
    <row r="18" spans="1:6">
      <c r="A18" s="10"/>
      <c r="B18" s="11"/>
      <c r="C18" s="14" t="str">
        <f t="shared" si="0"/>
        <v xml:space="preserve"> </v>
      </c>
      <c r="D18" s="12"/>
      <c r="E18" s="20"/>
      <c r="F18" s="22" t="str">
        <f>IF(ISBLANK(D18)," ",IF(ISBLANK(E18),IF(Personnel!$A$25-D18&gt;=30,VLOOKUP(A18,Personnelmail,2)," ")," "))</f>
        <v xml:space="preserve"> </v>
      </c>
    </row>
    <row r="19" spans="1:6">
      <c r="A19" s="10"/>
      <c r="B19" s="11"/>
      <c r="C19" s="14" t="str">
        <f t="shared" si="0"/>
        <v xml:space="preserve"> </v>
      </c>
      <c r="D19" s="12"/>
      <c r="E19" s="20"/>
      <c r="F19" s="22" t="str">
        <f>IF(ISBLANK(D19)," ",IF(ISBLANK(E19),IF(Personnel!$A$25-D19&gt;=30,VLOOKUP(A19,Personnelmail,2)," ")," "))</f>
        <v xml:space="preserve"> </v>
      </c>
    </row>
    <row r="20" spans="1:6">
      <c r="A20" s="10"/>
      <c r="B20" s="11"/>
      <c r="C20" s="14" t="str">
        <f t="shared" si="0"/>
        <v xml:space="preserve"> </v>
      </c>
      <c r="D20" s="12"/>
      <c r="E20" s="20"/>
      <c r="F20" s="22" t="str">
        <f>IF(ISBLANK(D20)," ",IF(ISBLANK(E20),IF(Personnel!$A$25-D20&gt;=30,VLOOKUP(A20,Personnelmail,2)," ")," "))</f>
        <v xml:space="preserve"> </v>
      </c>
    </row>
    <row r="21" spans="1:6">
      <c r="A21" s="10"/>
      <c r="B21" s="11"/>
      <c r="C21" s="14" t="str">
        <f t="shared" si="0"/>
        <v xml:space="preserve"> </v>
      </c>
      <c r="D21" s="12"/>
      <c r="E21" s="20"/>
      <c r="F21" s="22" t="str">
        <f>IF(ISBLANK(D21)," ",IF(ISBLANK(E21),IF(Personnel!$A$25-D21&gt;=30,VLOOKUP(A21,Personnelmail,2)," ")," "))</f>
        <v xml:space="preserve"> </v>
      </c>
    </row>
    <row r="22" spans="1:6">
      <c r="A22" s="10"/>
      <c r="B22" s="11"/>
      <c r="C22" s="14" t="str">
        <f t="shared" si="0"/>
        <v xml:space="preserve"> </v>
      </c>
      <c r="D22" s="12"/>
      <c r="E22" s="20"/>
      <c r="F22" s="22" t="str">
        <f>IF(ISBLANK(D22)," ",IF(ISBLANK(E22),IF(Personnel!$A$25-D22&gt;=30,VLOOKUP(A22,Personnelmail,2)," ")," "))</f>
        <v xml:space="preserve"> </v>
      </c>
    </row>
    <row r="23" spans="1:6">
      <c r="A23" s="10"/>
      <c r="B23" s="11"/>
      <c r="C23" s="14" t="str">
        <f t="shared" si="0"/>
        <v xml:space="preserve"> </v>
      </c>
      <c r="D23" s="12"/>
      <c r="E23" s="20"/>
      <c r="F23" s="22" t="str">
        <f>IF(ISBLANK(D23)," ",IF(ISBLANK(E23),IF(Personnel!$A$25-D23&gt;=30,VLOOKUP(A23,Personnelmail,2)," ")," "))</f>
        <v xml:space="preserve"> </v>
      </c>
    </row>
    <row r="24" spans="1:6">
      <c r="A24" s="10"/>
      <c r="B24" s="11"/>
      <c r="C24" s="14" t="str">
        <f t="shared" si="0"/>
        <v xml:space="preserve"> </v>
      </c>
      <c r="D24" s="12"/>
      <c r="E24" s="20"/>
      <c r="F24" s="22" t="str">
        <f>IF(ISBLANK(D24)," ",IF(ISBLANK(E24),IF(Personnel!$A$25-D24&gt;=30,VLOOKUP(A24,Personnelmail,2)," ")," "))</f>
        <v xml:space="preserve"> </v>
      </c>
    </row>
    <row r="25" spans="1:6">
      <c r="A25" s="10"/>
      <c r="B25" s="11"/>
      <c r="C25" s="14" t="str">
        <f t="shared" si="0"/>
        <v xml:space="preserve"> </v>
      </c>
      <c r="D25" s="12"/>
      <c r="E25" s="20"/>
      <c r="F25" s="22" t="str">
        <f>IF(ISBLANK(D25)," ",IF(ISBLANK(E25),IF(Personnel!$A$25-D25&gt;=30,VLOOKUP(A25,Personnelmail,2)," ")," "))</f>
        <v xml:space="preserve"> </v>
      </c>
    </row>
    <row r="26" spans="1:6">
      <c r="A26" s="10"/>
      <c r="B26" s="11"/>
      <c r="C26" s="14" t="str">
        <f t="shared" si="0"/>
        <v xml:space="preserve"> </v>
      </c>
      <c r="D26" s="12"/>
      <c r="E26" s="20"/>
      <c r="F26" s="22" t="str">
        <f>IF(ISBLANK(D26)," ",IF(ISBLANK(E26),IF(Personnel!$A$25-D26&gt;=30,VLOOKUP(A26,Personnelmail,2)," ")," "))</f>
        <v xml:space="preserve"> </v>
      </c>
    </row>
    <row r="27" spans="1:6">
      <c r="A27" s="10"/>
      <c r="B27" s="11"/>
      <c r="C27" s="14" t="str">
        <f t="shared" si="0"/>
        <v xml:space="preserve"> </v>
      </c>
      <c r="D27" s="12"/>
      <c r="E27" s="20"/>
      <c r="F27" s="22" t="str">
        <f>IF(ISBLANK(D27)," ",IF(ISBLANK(E27),IF(Personnel!$A$25-D27&gt;=30,VLOOKUP(A27,Personnelmail,2)," ")," "))</f>
        <v xml:space="preserve"> </v>
      </c>
    </row>
    <row r="28" spans="1:6">
      <c r="A28" s="10"/>
      <c r="B28" s="11"/>
      <c r="C28" s="14" t="str">
        <f t="shared" si="0"/>
        <v xml:space="preserve"> </v>
      </c>
      <c r="D28" s="12"/>
      <c r="E28" s="20"/>
      <c r="F28" s="22" t="str">
        <f>IF(ISBLANK(D28)," ",IF(ISBLANK(E28),IF(Personnel!$A$25-D28&gt;=30,VLOOKUP(A28,Personnelmail,2)," ")," "))</f>
        <v xml:space="preserve"> </v>
      </c>
    </row>
    <row r="29" spans="1:6">
      <c r="A29" s="10"/>
      <c r="B29" s="11"/>
      <c r="C29" s="14" t="str">
        <f t="shared" si="0"/>
        <v xml:space="preserve"> </v>
      </c>
      <c r="D29" s="12"/>
      <c r="E29" s="20"/>
      <c r="F29" s="22" t="str">
        <f>IF(ISBLANK(D29)," ",IF(ISBLANK(E29),IF(Personnel!$A$25-D29&gt;=30,VLOOKUP(A29,Personnelmail,2)," ")," "))</f>
        <v xml:space="preserve"> </v>
      </c>
    </row>
    <row r="30" spans="1:6">
      <c r="A30" s="10"/>
      <c r="B30" s="11"/>
      <c r="C30" s="14" t="str">
        <f t="shared" si="0"/>
        <v xml:space="preserve"> </v>
      </c>
      <c r="D30" s="12"/>
      <c r="E30" s="20"/>
      <c r="F30" s="22" t="str">
        <f>IF(ISBLANK(D30)," ",IF(ISBLANK(E30),IF(Personnel!$A$25-D30&gt;=30,VLOOKUP(A30,Personnelmail,2)," ")," "))</f>
        <v xml:space="preserve"> </v>
      </c>
    </row>
    <row r="31" spans="1:6">
      <c r="A31" s="10"/>
      <c r="B31" s="11"/>
      <c r="C31" s="14" t="str">
        <f t="shared" si="0"/>
        <v xml:space="preserve"> </v>
      </c>
      <c r="D31" s="12"/>
      <c r="E31" s="20"/>
      <c r="F31" s="22" t="str">
        <f>IF(ISBLANK(D31)," ",IF(ISBLANK(E31),IF(Personnel!$A$25-D31&gt;=30,VLOOKUP(A31,Personnelmail,2)," ")," "))</f>
        <v xml:space="preserve"> </v>
      </c>
    </row>
    <row r="32" spans="1:6">
      <c r="A32" s="10"/>
      <c r="B32" s="11"/>
      <c r="C32" s="14" t="str">
        <f t="shared" si="0"/>
        <v xml:space="preserve"> </v>
      </c>
      <c r="D32" s="12"/>
      <c r="E32" s="20"/>
      <c r="F32" s="22" t="str">
        <f>IF(ISBLANK(D32)," ",IF(ISBLANK(E32),IF(Personnel!$A$25-D32&gt;=30,VLOOKUP(A32,Personnelmail,2)," ")," "))</f>
        <v xml:space="preserve"> </v>
      </c>
    </row>
    <row r="33" spans="1:6">
      <c r="A33" s="10"/>
      <c r="B33" s="11"/>
      <c r="C33" s="14" t="str">
        <f t="shared" si="0"/>
        <v xml:space="preserve"> </v>
      </c>
      <c r="D33" s="12"/>
      <c r="E33" s="20"/>
      <c r="F33" s="22" t="str">
        <f>IF(ISBLANK(D33)," ",IF(ISBLANK(E33),IF(Personnel!$A$25-D33&gt;=30,VLOOKUP(A33,Personnelmail,2)," ")," "))</f>
        <v xml:space="preserve"> </v>
      </c>
    </row>
    <row r="34" spans="1:6">
      <c r="A34" s="10"/>
      <c r="B34" s="11"/>
      <c r="C34" s="14" t="str">
        <f t="shared" ref="C34:C65" si="1">IF(ISBLANK(B34)," ",VLOOKUP(B34,Titresauteurs,2))</f>
        <v xml:space="preserve"> </v>
      </c>
      <c r="D34" s="12"/>
      <c r="E34" s="20"/>
      <c r="F34" s="22" t="str">
        <f>IF(ISBLANK(D34)," ",IF(ISBLANK(E34),IF(Personnel!$A$25-D34&gt;=30,VLOOKUP(A34,Personnelmail,2)," ")," "))</f>
        <v xml:space="preserve"> </v>
      </c>
    </row>
    <row r="35" spans="1:6">
      <c r="A35" s="10"/>
      <c r="B35" s="11"/>
      <c r="C35" s="14" t="str">
        <f t="shared" si="1"/>
        <v xml:space="preserve"> </v>
      </c>
      <c r="D35" s="12"/>
      <c r="E35" s="20"/>
      <c r="F35" s="22" t="str">
        <f>IF(ISBLANK(D35)," ",IF(ISBLANK(E35),IF(Personnel!$A$25-D35&gt;=30,VLOOKUP(A35,Personnelmail,2)," ")," "))</f>
        <v xml:space="preserve"> </v>
      </c>
    </row>
    <row r="36" spans="1:6">
      <c r="A36" s="10"/>
      <c r="B36" s="11"/>
      <c r="C36" s="14" t="str">
        <f t="shared" si="1"/>
        <v xml:space="preserve"> </v>
      </c>
      <c r="D36" s="12"/>
      <c r="E36" s="20"/>
      <c r="F36" s="22" t="str">
        <f>IF(ISBLANK(D36)," ",IF(ISBLANK(E36),IF(Personnel!$A$25-D36&gt;=30,VLOOKUP(A36,Personnelmail,2)," ")," "))</f>
        <v xml:space="preserve"> </v>
      </c>
    </row>
    <row r="37" spans="1:6">
      <c r="A37" s="10"/>
      <c r="B37" s="11"/>
      <c r="C37" s="14" t="str">
        <f t="shared" si="1"/>
        <v xml:space="preserve"> </v>
      </c>
      <c r="D37" s="12"/>
      <c r="E37" s="20"/>
      <c r="F37" s="22" t="str">
        <f>IF(ISBLANK(D37)," ",IF(ISBLANK(E37),IF(Personnel!$A$25-D37&gt;=30,VLOOKUP(A37,Personnelmail,2)," ")," "))</f>
        <v xml:space="preserve"> </v>
      </c>
    </row>
    <row r="38" spans="1:6">
      <c r="A38" s="10"/>
      <c r="B38" s="11"/>
      <c r="C38" s="14" t="str">
        <f t="shared" si="1"/>
        <v xml:space="preserve"> </v>
      </c>
      <c r="D38" s="12"/>
      <c r="E38" s="20"/>
      <c r="F38" s="22" t="str">
        <f>IF(ISBLANK(D38)," ",IF(ISBLANK(E38),IF(Personnel!$A$25-D38&gt;=30,VLOOKUP(A38,Personnelmail,2)," ")," "))</f>
        <v xml:space="preserve"> </v>
      </c>
    </row>
    <row r="39" spans="1:6">
      <c r="A39" s="10"/>
      <c r="B39" s="11"/>
      <c r="C39" s="14" t="str">
        <f t="shared" si="1"/>
        <v xml:space="preserve"> </v>
      </c>
      <c r="D39" s="12"/>
      <c r="E39" s="20"/>
      <c r="F39" s="22" t="str">
        <f>IF(ISBLANK(D39)," ",IF(ISBLANK(E39),IF(Personnel!$A$25-D39&gt;=30,VLOOKUP(A39,Personnelmail,2)," ")," "))</f>
        <v xml:space="preserve"> </v>
      </c>
    </row>
    <row r="40" spans="1:6">
      <c r="A40" s="10"/>
      <c r="B40" s="11"/>
      <c r="C40" s="14" t="str">
        <f t="shared" si="1"/>
        <v xml:space="preserve"> </v>
      </c>
      <c r="D40" s="12"/>
      <c r="E40" s="20"/>
      <c r="F40" s="22" t="str">
        <f>IF(ISBLANK(D40)," ",IF(ISBLANK(E40),IF(Personnel!$A$25-D40&gt;=30,VLOOKUP(A40,Personnelmail,2)," ")," "))</f>
        <v xml:space="preserve"> </v>
      </c>
    </row>
    <row r="41" spans="1:6">
      <c r="A41" s="10"/>
      <c r="B41" s="11"/>
      <c r="C41" s="14" t="str">
        <f t="shared" si="1"/>
        <v xml:space="preserve"> </v>
      </c>
      <c r="D41" s="12"/>
      <c r="E41" s="20"/>
      <c r="F41" s="22" t="str">
        <f>IF(ISBLANK(D41)," ",IF(ISBLANK(E41),IF(Personnel!$A$25-D41&gt;=30,VLOOKUP(A41,Personnelmail,2)," ")," "))</f>
        <v xml:space="preserve"> </v>
      </c>
    </row>
    <row r="42" spans="1:6">
      <c r="A42" s="10"/>
      <c r="B42" s="11"/>
      <c r="C42" s="14" t="str">
        <f t="shared" si="1"/>
        <v xml:space="preserve"> </v>
      </c>
      <c r="D42" s="12"/>
      <c r="E42" s="20"/>
      <c r="F42" s="22" t="str">
        <f>IF(ISBLANK(D42)," ",IF(ISBLANK(E42),IF(Personnel!$A$25-D42&gt;=30,VLOOKUP(A42,Personnelmail,2)," ")," "))</f>
        <v xml:space="preserve"> </v>
      </c>
    </row>
    <row r="43" spans="1:6">
      <c r="A43" s="10"/>
      <c r="B43" s="11"/>
      <c r="C43" s="14" t="str">
        <f t="shared" si="1"/>
        <v xml:space="preserve"> </v>
      </c>
      <c r="D43" s="12"/>
      <c r="E43" s="20"/>
      <c r="F43" s="22" t="str">
        <f>IF(ISBLANK(D43)," ",IF(ISBLANK(E43),IF(Personnel!$A$25-D43&gt;=30,VLOOKUP(A43,Personnelmail,2)," ")," "))</f>
        <v xml:space="preserve"> </v>
      </c>
    </row>
    <row r="44" spans="1:6">
      <c r="A44" s="10"/>
      <c r="B44" s="11"/>
      <c r="C44" s="14" t="str">
        <f t="shared" si="1"/>
        <v xml:space="preserve"> </v>
      </c>
      <c r="D44" s="12"/>
      <c r="E44" s="20"/>
      <c r="F44" s="22" t="str">
        <f>IF(ISBLANK(D44)," ",IF(ISBLANK(E44),IF(Personnel!$A$25-D44&gt;=30,VLOOKUP(A44,Personnelmail,2)," ")," "))</f>
        <v xml:space="preserve"> </v>
      </c>
    </row>
    <row r="45" spans="1:6">
      <c r="A45" s="10"/>
      <c r="B45" s="11"/>
      <c r="C45" s="14" t="str">
        <f t="shared" si="1"/>
        <v xml:space="preserve"> </v>
      </c>
      <c r="D45" s="12"/>
      <c r="E45" s="20"/>
      <c r="F45" s="22" t="str">
        <f>IF(ISBLANK(D45)," ",IF(ISBLANK(E45),IF(Personnel!$A$25-D45&gt;=30,VLOOKUP(A45,Personnelmail,2)," ")," "))</f>
        <v xml:space="preserve"> </v>
      </c>
    </row>
    <row r="46" spans="1:6">
      <c r="A46" s="10"/>
      <c r="B46" s="11"/>
      <c r="C46" s="14" t="str">
        <f t="shared" si="1"/>
        <v xml:space="preserve"> </v>
      </c>
      <c r="D46" s="12"/>
      <c r="E46" s="20"/>
      <c r="F46" s="22" t="str">
        <f>IF(ISBLANK(D46)," ",IF(ISBLANK(E46),IF(Personnel!$A$25-D46&gt;=30,VLOOKUP(A46,Personnelmail,2)," ")," "))</f>
        <v xml:space="preserve"> </v>
      </c>
    </row>
    <row r="47" spans="1:6">
      <c r="A47" s="10"/>
      <c r="B47" s="11"/>
      <c r="C47" s="14" t="str">
        <f t="shared" si="1"/>
        <v xml:space="preserve"> </v>
      </c>
      <c r="D47" s="12"/>
      <c r="E47" s="20"/>
      <c r="F47" s="22" t="str">
        <f>IF(ISBLANK(D47)," ",IF(ISBLANK(E47),IF(Personnel!$A$25-D47&gt;=30,VLOOKUP(A47,Personnelmail,2)," ")," "))</f>
        <v xml:space="preserve"> </v>
      </c>
    </row>
    <row r="48" spans="1:6">
      <c r="A48" s="10"/>
      <c r="B48" s="11"/>
      <c r="C48" s="14" t="str">
        <f t="shared" si="1"/>
        <v xml:space="preserve"> </v>
      </c>
      <c r="D48" s="12"/>
      <c r="E48" s="20"/>
      <c r="F48" s="22" t="str">
        <f>IF(ISBLANK(D48)," ",IF(ISBLANK(E48),IF(Personnel!$A$25-D48&gt;=30,VLOOKUP(A48,Personnelmail,2)," ")," "))</f>
        <v xml:space="preserve"> </v>
      </c>
    </row>
    <row r="49" spans="1:6">
      <c r="A49" s="10"/>
      <c r="B49" s="11"/>
      <c r="C49" s="14" t="str">
        <f t="shared" si="1"/>
        <v xml:space="preserve"> </v>
      </c>
      <c r="D49" s="12"/>
      <c r="E49" s="20"/>
      <c r="F49" s="22" t="str">
        <f>IF(ISBLANK(D49)," ",IF(ISBLANK(E49),IF(Personnel!$A$25-D49&gt;=30,VLOOKUP(A49,Personnelmail,2)," ")," "))</f>
        <v xml:space="preserve"> </v>
      </c>
    </row>
    <row r="50" spans="1:6">
      <c r="A50" s="10"/>
      <c r="B50" s="11"/>
      <c r="C50" s="14" t="str">
        <f t="shared" si="1"/>
        <v xml:space="preserve"> </v>
      </c>
      <c r="D50" s="12"/>
      <c r="E50" s="20"/>
      <c r="F50" s="22" t="str">
        <f>IF(ISBLANK(D50)," ",IF(ISBLANK(E50),IF(Personnel!$A$25-D50&gt;=30,VLOOKUP(A50,Personnelmail,2)," ")," "))</f>
        <v xml:space="preserve"> </v>
      </c>
    </row>
    <row r="51" spans="1:6">
      <c r="A51" s="10"/>
      <c r="B51" s="11"/>
      <c r="C51" s="14" t="str">
        <f t="shared" si="1"/>
        <v xml:space="preserve"> </v>
      </c>
      <c r="D51" s="12"/>
      <c r="E51" s="20"/>
      <c r="F51" s="22" t="str">
        <f>IF(ISBLANK(D51)," ",IF(ISBLANK(E51),IF(Personnel!$A$25-D51&gt;=30,VLOOKUP(A51,Personnelmail,2)," ")," "))</f>
        <v xml:space="preserve"> </v>
      </c>
    </row>
    <row r="52" spans="1:6">
      <c r="A52" s="10"/>
      <c r="B52" s="11"/>
      <c r="C52" s="14" t="str">
        <f t="shared" si="1"/>
        <v xml:space="preserve"> </v>
      </c>
      <c r="D52" s="12"/>
      <c r="E52" s="20"/>
      <c r="F52" s="22" t="str">
        <f>IF(ISBLANK(D52)," ",IF(ISBLANK(E52),IF(Personnel!$A$25-D52&gt;=30,VLOOKUP(A52,Personnelmail,2)," ")," "))</f>
        <v xml:space="preserve"> </v>
      </c>
    </row>
    <row r="53" spans="1:6">
      <c r="A53" s="10"/>
      <c r="B53" s="11"/>
      <c r="C53" s="14" t="str">
        <f t="shared" si="1"/>
        <v xml:space="preserve"> </v>
      </c>
      <c r="D53" s="12"/>
      <c r="E53" s="20"/>
      <c r="F53" s="22" t="str">
        <f>IF(ISBLANK(D53)," ",IF(ISBLANK(E53),IF(Personnel!$A$25-D53&gt;=30,VLOOKUP(A53,Personnelmail,2)," ")," "))</f>
        <v xml:space="preserve"> </v>
      </c>
    </row>
    <row r="54" spans="1:6">
      <c r="A54" s="10"/>
      <c r="B54" s="11"/>
      <c r="C54" s="14" t="str">
        <f t="shared" si="1"/>
        <v xml:space="preserve"> </v>
      </c>
      <c r="D54" s="12"/>
      <c r="E54" s="20"/>
      <c r="F54" s="22" t="str">
        <f>IF(ISBLANK(D54)," ",IF(ISBLANK(E54),IF(Personnel!$A$25-D54&gt;=30,VLOOKUP(A54,Personnelmail,2)," ")," "))</f>
        <v xml:space="preserve"> </v>
      </c>
    </row>
    <row r="55" spans="1:6">
      <c r="A55" s="10"/>
      <c r="B55" s="11"/>
      <c r="C55" s="14" t="str">
        <f t="shared" si="1"/>
        <v xml:space="preserve"> </v>
      </c>
      <c r="D55" s="12"/>
      <c r="E55" s="20"/>
      <c r="F55" s="22" t="str">
        <f>IF(ISBLANK(D55)," ",IF(ISBLANK(E55),IF(Personnel!$A$25-D55&gt;=30,VLOOKUP(A55,Personnelmail,2)," ")," "))</f>
        <v xml:space="preserve"> </v>
      </c>
    </row>
    <row r="56" spans="1:6">
      <c r="A56" s="10"/>
      <c r="B56" s="11"/>
      <c r="C56" s="14" t="str">
        <f t="shared" si="1"/>
        <v xml:space="preserve"> </v>
      </c>
      <c r="D56" s="12"/>
      <c r="E56" s="20"/>
      <c r="F56" s="22" t="str">
        <f>IF(ISBLANK(D56)," ",IF(ISBLANK(E56),IF(Personnel!$A$25-D56&gt;=30,VLOOKUP(A56,Personnelmail,2)," ")," "))</f>
        <v xml:space="preserve"> </v>
      </c>
    </row>
    <row r="57" spans="1:6">
      <c r="A57" s="10"/>
      <c r="B57" s="11"/>
      <c r="C57" s="14" t="str">
        <f t="shared" si="1"/>
        <v xml:space="preserve"> </v>
      </c>
      <c r="D57" s="12"/>
      <c r="E57" s="20"/>
      <c r="F57" s="22" t="str">
        <f>IF(ISBLANK(D57)," ",IF(ISBLANK(E57),IF(Personnel!$A$25-D57&gt;=30,VLOOKUP(A57,Personnelmail,2)," ")," "))</f>
        <v xml:space="preserve"> </v>
      </c>
    </row>
    <row r="58" spans="1:6">
      <c r="A58" s="10"/>
      <c r="B58" s="11"/>
      <c r="C58" s="14" t="str">
        <f t="shared" si="1"/>
        <v xml:space="preserve"> </v>
      </c>
      <c r="D58" s="12"/>
      <c r="E58" s="20"/>
      <c r="F58" s="22" t="str">
        <f>IF(ISBLANK(D58)," ",IF(ISBLANK(E58),IF(Personnel!$A$25-D58&gt;=30,VLOOKUP(A58,Personnelmail,2)," ")," "))</f>
        <v xml:space="preserve"> </v>
      </c>
    </row>
    <row r="59" spans="1:6">
      <c r="A59" s="10"/>
      <c r="B59" s="11"/>
      <c r="C59" s="14" t="str">
        <f t="shared" si="1"/>
        <v xml:space="preserve"> </v>
      </c>
      <c r="D59" s="12"/>
      <c r="E59" s="20"/>
      <c r="F59" s="22" t="str">
        <f>IF(ISBLANK(D59)," ",IF(ISBLANK(E59),IF(Personnel!$A$25-D59&gt;=30,VLOOKUP(A59,Personnelmail,2)," ")," "))</f>
        <v xml:space="preserve"> </v>
      </c>
    </row>
    <row r="60" spans="1:6">
      <c r="A60" s="10"/>
      <c r="B60" s="11"/>
      <c r="C60" s="14" t="str">
        <f t="shared" si="1"/>
        <v xml:space="preserve"> </v>
      </c>
      <c r="D60" s="12"/>
      <c r="E60" s="20"/>
      <c r="F60" s="22" t="str">
        <f>IF(ISBLANK(D60)," ",IF(ISBLANK(E60),IF(Personnel!$A$25-D60&gt;=30,VLOOKUP(A60,Personnelmail,2)," ")," "))</f>
        <v xml:space="preserve"> </v>
      </c>
    </row>
    <row r="61" spans="1:6">
      <c r="A61" s="10"/>
      <c r="B61" s="11"/>
      <c r="C61" s="14" t="str">
        <f t="shared" si="1"/>
        <v xml:space="preserve"> </v>
      </c>
      <c r="D61" s="12"/>
      <c r="E61" s="20"/>
      <c r="F61" s="22" t="str">
        <f>IF(ISBLANK(D61)," ",IF(ISBLANK(E61),IF(Personnel!$A$25-D61&gt;=30,VLOOKUP(A61,Personnelmail,2)," ")," "))</f>
        <v xml:space="preserve"> </v>
      </c>
    </row>
    <row r="62" spans="1:6">
      <c r="A62" s="10"/>
      <c r="B62" s="11"/>
      <c r="C62" s="14" t="str">
        <f t="shared" si="1"/>
        <v xml:space="preserve"> </v>
      </c>
      <c r="D62" s="12"/>
      <c r="E62" s="20"/>
      <c r="F62" s="22" t="str">
        <f>IF(ISBLANK(D62)," ",IF(ISBLANK(E62),IF(Personnel!$A$25-D62&gt;=30,VLOOKUP(A62,Personnelmail,2)," ")," "))</f>
        <v xml:space="preserve"> </v>
      </c>
    </row>
    <row r="63" spans="1:6">
      <c r="A63" s="10"/>
      <c r="B63" s="11"/>
      <c r="C63" s="14" t="str">
        <f t="shared" si="1"/>
        <v xml:space="preserve"> </v>
      </c>
      <c r="D63" s="12"/>
      <c r="E63" s="20"/>
      <c r="F63" s="22" t="str">
        <f>IF(ISBLANK(D63)," ",IF(ISBLANK(E63),IF(Personnel!$A$25-D63&gt;=30,VLOOKUP(A63,Personnelmail,2)," ")," "))</f>
        <v xml:space="preserve"> </v>
      </c>
    </row>
    <row r="64" spans="1:6">
      <c r="A64" s="10"/>
      <c r="B64" s="11"/>
      <c r="C64" s="14" t="str">
        <f t="shared" si="1"/>
        <v xml:space="preserve"> </v>
      </c>
      <c r="D64" s="12"/>
      <c r="E64" s="20"/>
      <c r="F64" s="22" t="str">
        <f>IF(ISBLANK(D64)," ",IF(ISBLANK(E64),IF(Personnel!$A$25-D64&gt;=30,VLOOKUP(A64,Personnelmail,2)," ")," "))</f>
        <v xml:space="preserve"> </v>
      </c>
    </row>
    <row r="65" spans="1:6">
      <c r="A65" s="10"/>
      <c r="B65" s="11"/>
      <c r="C65" s="14" t="str">
        <f t="shared" si="1"/>
        <v xml:space="preserve"> </v>
      </c>
      <c r="D65" s="12"/>
      <c r="E65" s="20"/>
      <c r="F65" s="22" t="str">
        <f>IF(ISBLANK(D65)," ",IF(ISBLANK(E65),IF(Personnel!$A$25-D65&gt;=30,VLOOKUP(A65,Personnelmail,2)," ")," "))</f>
        <v xml:space="preserve"> </v>
      </c>
    </row>
    <row r="66" spans="1:6">
      <c r="A66" s="10"/>
      <c r="B66" s="11"/>
      <c r="C66" s="14" t="str">
        <f t="shared" ref="C66:C97" si="2">IF(ISBLANK(B66)," ",VLOOKUP(B66,Titresauteurs,2))</f>
        <v xml:space="preserve"> </v>
      </c>
      <c r="D66" s="12"/>
      <c r="E66" s="20"/>
      <c r="F66" s="22" t="str">
        <f>IF(ISBLANK(D66)," ",IF(ISBLANK(E66),IF(Personnel!$A$25-D66&gt;=30,VLOOKUP(A66,Personnelmail,2)," ")," "))</f>
        <v xml:space="preserve"> </v>
      </c>
    </row>
    <row r="67" spans="1:6">
      <c r="A67" s="10"/>
      <c r="B67" s="11"/>
      <c r="C67" s="14" t="str">
        <f t="shared" si="2"/>
        <v xml:space="preserve"> </v>
      </c>
      <c r="D67" s="12"/>
      <c r="E67" s="20"/>
      <c r="F67" s="22" t="str">
        <f>IF(ISBLANK(D67)," ",IF(ISBLANK(E67),IF(Personnel!$A$25-D67&gt;=30,VLOOKUP(A67,Personnelmail,2)," ")," "))</f>
        <v xml:space="preserve"> </v>
      </c>
    </row>
    <row r="68" spans="1:6">
      <c r="A68" s="10"/>
      <c r="B68" s="11"/>
      <c r="C68" s="14" t="str">
        <f t="shared" si="2"/>
        <v xml:space="preserve"> </v>
      </c>
      <c r="D68" s="12"/>
      <c r="E68" s="20"/>
      <c r="F68" s="22" t="str">
        <f>IF(ISBLANK(D68)," ",IF(ISBLANK(E68),IF(Personnel!$A$25-D68&gt;=30,VLOOKUP(A68,Personnelmail,2)," ")," "))</f>
        <v xml:space="preserve"> </v>
      </c>
    </row>
    <row r="69" spans="1:6">
      <c r="A69" s="10"/>
      <c r="B69" s="11"/>
      <c r="C69" s="14" t="str">
        <f t="shared" si="2"/>
        <v xml:space="preserve"> </v>
      </c>
      <c r="D69" s="12"/>
      <c r="E69" s="20"/>
      <c r="F69" s="22" t="str">
        <f>IF(ISBLANK(D69)," ",IF(ISBLANK(E69),IF(Personnel!$A$25-D69&gt;=30,VLOOKUP(A69,Personnelmail,2)," ")," "))</f>
        <v xml:space="preserve"> </v>
      </c>
    </row>
    <row r="70" spans="1:6">
      <c r="A70" s="10"/>
      <c r="B70" s="11"/>
      <c r="C70" s="14" t="str">
        <f t="shared" si="2"/>
        <v xml:space="preserve"> </v>
      </c>
      <c r="D70" s="12"/>
      <c r="E70" s="20"/>
      <c r="F70" s="22" t="str">
        <f>IF(ISBLANK(D70)," ",IF(ISBLANK(E70),IF(Personnel!$A$25-D70&gt;=30,VLOOKUP(A70,Personnelmail,2)," ")," "))</f>
        <v xml:space="preserve"> </v>
      </c>
    </row>
    <row r="71" spans="1:6">
      <c r="A71" s="10"/>
      <c r="B71" s="11"/>
      <c r="C71" s="14" t="str">
        <f t="shared" si="2"/>
        <v xml:space="preserve"> </v>
      </c>
      <c r="D71" s="12"/>
      <c r="E71" s="20"/>
      <c r="F71" s="22" t="str">
        <f>IF(ISBLANK(D71)," ",IF(ISBLANK(E71),IF(Personnel!$A$25-D71&gt;=30,VLOOKUP(A71,Personnelmail,2)," ")," "))</f>
        <v xml:space="preserve"> </v>
      </c>
    </row>
    <row r="72" spans="1:6">
      <c r="A72" s="10"/>
      <c r="B72" s="11"/>
      <c r="C72" s="14" t="str">
        <f t="shared" si="2"/>
        <v xml:space="preserve"> </v>
      </c>
      <c r="D72" s="12"/>
      <c r="E72" s="20"/>
      <c r="F72" s="22" t="str">
        <f>IF(ISBLANK(D72)," ",IF(ISBLANK(E72),IF(Personnel!$A$25-D72&gt;=30,VLOOKUP(A72,Personnelmail,2)," ")," "))</f>
        <v xml:space="preserve"> </v>
      </c>
    </row>
    <row r="73" spans="1:6">
      <c r="A73" s="10"/>
      <c r="B73" s="11"/>
      <c r="C73" s="14" t="str">
        <f t="shared" si="2"/>
        <v xml:space="preserve"> </v>
      </c>
      <c r="D73" s="12"/>
      <c r="E73" s="20"/>
      <c r="F73" s="22" t="str">
        <f>IF(ISBLANK(D73)," ",IF(ISBLANK(E73),IF(Personnel!$A$25-D73&gt;=30,VLOOKUP(A73,Personnelmail,2)," ")," "))</f>
        <v xml:space="preserve"> </v>
      </c>
    </row>
    <row r="74" spans="1:6">
      <c r="A74" s="10"/>
      <c r="B74" s="11"/>
      <c r="C74" s="14" t="str">
        <f t="shared" si="2"/>
        <v xml:space="preserve"> </v>
      </c>
      <c r="D74" s="12"/>
      <c r="E74" s="20"/>
      <c r="F74" s="22" t="str">
        <f>IF(ISBLANK(D74)," ",IF(ISBLANK(E74),IF(Personnel!$A$25-D74&gt;=30,VLOOKUP(A74,Personnelmail,2)," ")," "))</f>
        <v xml:space="preserve"> </v>
      </c>
    </row>
    <row r="75" spans="1:6">
      <c r="A75" s="10"/>
      <c r="B75" s="11"/>
      <c r="C75" s="14" t="str">
        <f t="shared" si="2"/>
        <v xml:space="preserve"> </v>
      </c>
      <c r="D75" s="12"/>
      <c r="E75" s="20"/>
      <c r="F75" s="22" t="str">
        <f>IF(ISBLANK(D75)," ",IF(ISBLANK(E75),IF(Personnel!$A$25-D75&gt;=30,VLOOKUP(A75,Personnelmail,2)," ")," "))</f>
        <v xml:space="preserve"> </v>
      </c>
    </row>
    <row r="76" spans="1:6">
      <c r="A76" s="10"/>
      <c r="B76" s="11"/>
      <c r="C76" s="14" t="str">
        <f t="shared" si="2"/>
        <v xml:space="preserve"> </v>
      </c>
      <c r="D76" s="12"/>
      <c r="E76" s="20"/>
      <c r="F76" s="22" t="str">
        <f>IF(ISBLANK(D76)," ",IF(ISBLANK(E76),IF(Personnel!$A$25-D76&gt;=30,VLOOKUP(A76,Personnelmail,2)," ")," "))</f>
        <v xml:space="preserve"> </v>
      </c>
    </row>
    <row r="77" spans="1:6">
      <c r="A77" s="10"/>
      <c r="B77" s="11"/>
      <c r="C77" s="14" t="str">
        <f t="shared" si="2"/>
        <v xml:space="preserve"> </v>
      </c>
      <c r="D77" s="12"/>
      <c r="E77" s="20"/>
      <c r="F77" s="22" t="str">
        <f>IF(ISBLANK(D77)," ",IF(ISBLANK(E77),IF(Personnel!$A$25-D77&gt;=30,VLOOKUP(A77,Personnelmail,2)," ")," "))</f>
        <v xml:space="preserve"> </v>
      </c>
    </row>
    <row r="78" spans="1:6">
      <c r="A78" s="10"/>
      <c r="B78" s="11"/>
      <c r="C78" s="14" t="str">
        <f t="shared" si="2"/>
        <v xml:space="preserve"> </v>
      </c>
      <c r="D78" s="12"/>
      <c r="E78" s="20"/>
      <c r="F78" s="22" t="str">
        <f>IF(ISBLANK(D78)," ",IF(ISBLANK(E78),IF(Personnel!$A$25-D78&gt;=30,VLOOKUP(A78,Personnelmail,2)," ")," "))</f>
        <v xml:space="preserve"> </v>
      </c>
    </row>
    <row r="79" spans="1:6">
      <c r="A79" s="10"/>
      <c r="B79" s="11"/>
      <c r="C79" s="14" t="str">
        <f t="shared" si="2"/>
        <v xml:space="preserve"> </v>
      </c>
      <c r="D79" s="12"/>
      <c r="E79" s="20"/>
      <c r="F79" s="22" t="str">
        <f>IF(ISBLANK(D79)," ",IF(ISBLANK(E79),IF(Personnel!$A$25-D79&gt;=30,VLOOKUP(A79,Personnelmail,2)," ")," "))</f>
        <v xml:space="preserve"> </v>
      </c>
    </row>
    <row r="80" spans="1:6">
      <c r="A80" s="10"/>
      <c r="B80" s="11"/>
      <c r="C80" s="14" t="str">
        <f t="shared" si="2"/>
        <v xml:space="preserve"> </v>
      </c>
      <c r="D80" s="12"/>
      <c r="E80" s="20"/>
      <c r="F80" s="22" t="str">
        <f>IF(ISBLANK(D80)," ",IF(ISBLANK(E80),IF(Personnel!$A$25-D80&gt;=30,VLOOKUP(A80,Personnelmail,2)," ")," "))</f>
        <v xml:space="preserve"> </v>
      </c>
    </row>
    <row r="81" spans="1:6">
      <c r="A81" s="10"/>
      <c r="B81" s="11"/>
      <c r="C81" s="14" t="str">
        <f t="shared" si="2"/>
        <v xml:space="preserve"> </v>
      </c>
      <c r="D81" s="12"/>
      <c r="E81" s="20"/>
      <c r="F81" s="22" t="str">
        <f>IF(ISBLANK(D81)," ",IF(ISBLANK(E81),IF(Personnel!$A$25-D81&gt;=30,VLOOKUP(A81,Personnelmail,2)," ")," "))</f>
        <v xml:space="preserve"> </v>
      </c>
    </row>
    <row r="82" spans="1:6">
      <c r="A82" s="10"/>
      <c r="B82" s="11"/>
      <c r="C82" s="14" t="str">
        <f t="shared" si="2"/>
        <v xml:space="preserve"> </v>
      </c>
      <c r="D82" s="12"/>
      <c r="E82" s="20"/>
      <c r="F82" s="22" t="str">
        <f>IF(ISBLANK(D82)," ",IF(ISBLANK(E82),IF(Personnel!$A$25-D82&gt;=30,VLOOKUP(A82,Personnelmail,2)," ")," "))</f>
        <v xml:space="preserve"> </v>
      </c>
    </row>
    <row r="83" spans="1:6">
      <c r="A83" s="10"/>
      <c r="B83" s="11"/>
      <c r="C83" s="14" t="str">
        <f t="shared" si="2"/>
        <v xml:space="preserve"> </v>
      </c>
      <c r="D83" s="12"/>
      <c r="E83" s="20"/>
      <c r="F83" s="22" t="str">
        <f>IF(ISBLANK(D83)," ",IF(ISBLANK(E83),IF(Personnel!$A$25-D83&gt;=30,VLOOKUP(A83,Personnelmail,2)," ")," "))</f>
        <v xml:space="preserve"> </v>
      </c>
    </row>
    <row r="84" spans="1:6">
      <c r="A84" s="10"/>
      <c r="B84" s="11"/>
      <c r="C84" s="14" t="str">
        <f t="shared" si="2"/>
        <v xml:space="preserve"> </v>
      </c>
      <c r="D84" s="12"/>
      <c r="E84" s="20"/>
      <c r="F84" s="22" t="str">
        <f>IF(ISBLANK(D84)," ",IF(ISBLANK(E84),IF(Personnel!$A$25-D84&gt;=30,VLOOKUP(A84,Personnelmail,2)," ")," "))</f>
        <v xml:space="preserve"> </v>
      </c>
    </row>
    <row r="85" spans="1:6">
      <c r="A85" s="10"/>
      <c r="B85" s="11"/>
      <c r="C85" s="14" t="str">
        <f t="shared" si="2"/>
        <v xml:space="preserve"> </v>
      </c>
      <c r="D85" s="12"/>
      <c r="E85" s="20"/>
      <c r="F85" s="22" t="str">
        <f>IF(ISBLANK(D85)," ",IF(ISBLANK(E85),IF(Personnel!$A$25-D85&gt;=30,VLOOKUP(A85,Personnelmail,2)," ")," "))</f>
        <v xml:space="preserve"> </v>
      </c>
    </row>
    <row r="86" spans="1:6">
      <c r="A86" s="10"/>
      <c r="B86" s="11"/>
      <c r="C86" s="14" t="str">
        <f t="shared" si="2"/>
        <v xml:space="preserve"> </v>
      </c>
      <c r="D86" s="12"/>
      <c r="E86" s="20"/>
      <c r="F86" s="22" t="str">
        <f>IF(ISBLANK(D86)," ",IF(ISBLANK(E86),IF(Personnel!$A$25-D86&gt;=30,VLOOKUP(A86,Personnelmail,2)," ")," "))</f>
        <v xml:space="preserve"> </v>
      </c>
    </row>
    <row r="87" spans="1:6">
      <c r="A87" s="10"/>
      <c r="B87" s="11"/>
      <c r="C87" s="14" t="str">
        <f t="shared" si="2"/>
        <v xml:space="preserve"> </v>
      </c>
      <c r="D87" s="12"/>
      <c r="E87" s="20"/>
      <c r="F87" s="22" t="str">
        <f>IF(ISBLANK(D87)," ",IF(ISBLANK(E87),IF(Personnel!$A$25-D87&gt;=30,VLOOKUP(A87,Personnelmail,2)," ")," "))</f>
        <v xml:space="preserve"> </v>
      </c>
    </row>
    <row r="88" spans="1:6">
      <c r="A88" s="10"/>
      <c r="B88" s="11"/>
      <c r="C88" s="14" t="str">
        <f t="shared" si="2"/>
        <v xml:space="preserve"> </v>
      </c>
      <c r="D88" s="12"/>
      <c r="E88" s="20"/>
      <c r="F88" s="22" t="str">
        <f>IF(ISBLANK(D88)," ",IF(ISBLANK(E88),IF(Personnel!$A$25-D88&gt;=30,VLOOKUP(A88,Personnelmail,2)," ")," "))</f>
        <v xml:space="preserve"> </v>
      </c>
    </row>
    <row r="89" spans="1:6">
      <c r="A89" s="10"/>
      <c r="B89" s="11"/>
      <c r="C89" s="14" t="str">
        <f t="shared" si="2"/>
        <v xml:space="preserve"> </v>
      </c>
      <c r="D89" s="12"/>
      <c r="E89" s="20"/>
      <c r="F89" s="22" t="str">
        <f>IF(ISBLANK(D89)," ",IF(ISBLANK(E89),IF(Personnel!$A$25-D89&gt;=30,VLOOKUP(A89,Personnelmail,2)," ")," "))</f>
        <v xml:space="preserve"> </v>
      </c>
    </row>
    <row r="90" spans="1:6">
      <c r="A90" s="10"/>
      <c r="B90" s="11"/>
      <c r="C90" s="14" t="str">
        <f t="shared" si="2"/>
        <v xml:space="preserve"> </v>
      </c>
      <c r="D90" s="12"/>
      <c r="E90" s="20"/>
      <c r="F90" s="22" t="str">
        <f>IF(ISBLANK(D90)," ",IF(ISBLANK(E90),IF(Personnel!$A$25-D90&gt;=30,VLOOKUP(A90,Personnelmail,2)," ")," "))</f>
        <v xml:space="preserve"> </v>
      </c>
    </row>
    <row r="91" spans="1:6">
      <c r="A91" s="10"/>
      <c r="B91" s="11"/>
      <c r="C91" s="14" t="str">
        <f t="shared" si="2"/>
        <v xml:space="preserve"> </v>
      </c>
      <c r="D91" s="12"/>
      <c r="E91" s="20"/>
      <c r="F91" s="22" t="str">
        <f>IF(ISBLANK(D91)," ",IF(ISBLANK(E91),IF(Personnel!$A$25-D91&gt;=30,VLOOKUP(A91,Personnelmail,2)," ")," "))</f>
        <v xml:space="preserve"> </v>
      </c>
    </row>
    <row r="92" spans="1:6">
      <c r="A92" s="10"/>
      <c r="B92" s="11"/>
      <c r="C92" s="14" t="str">
        <f t="shared" si="2"/>
        <v xml:space="preserve"> </v>
      </c>
      <c r="D92" s="12"/>
      <c r="E92" s="20"/>
      <c r="F92" s="22" t="str">
        <f>IF(ISBLANK(D92)," ",IF(ISBLANK(E92),IF(Personnel!$A$25-D92&gt;=30,VLOOKUP(A92,Personnelmail,2)," ")," "))</f>
        <v xml:space="preserve"> </v>
      </c>
    </row>
    <row r="93" spans="1:6">
      <c r="A93" s="10"/>
      <c r="B93" s="11"/>
      <c r="C93" s="14" t="str">
        <f t="shared" si="2"/>
        <v xml:space="preserve"> </v>
      </c>
      <c r="D93" s="12"/>
      <c r="E93" s="20"/>
      <c r="F93" s="22" t="str">
        <f>IF(ISBLANK(D93)," ",IF(ISBLANK(E93),IF(Personnel!$A$25-D93&gt;=30,VLOOKUP(A93,Personnelmail,2)," ")," "))</f>
        <v xml:space="preserve"> </v>
      </c>
    </row>
    <row r="94" spans="1:6">
      <c r="A94" s="10"/>
      <c r="B94" s="11"/>
      <c r="C94" s="14" t="str">
        <f t="shared" si="2"/>
        <v xml:space="preserve"> </v>
      </c>
      <c r="D94" s="12"/>
      <c r="E94" s="20"/>
      <c r="F94" s="22" t="str">
        <f>IF(ISBLANK(D94)," ",IF(ISBLANK(E94),IF(Personnel!$A$25-D94&gt;=30,VLOOKUP(A94,Personnelmail,2)," ")," "))</f>
        <v xml:space="preserve"> </v>
      </c>
    </row>
    <row r="95" spans="1:6">
      <c r="A95" s="10"/>
      <c r="B95" s="11"/>
      <c r="C95" s="14" t="str">
        <f t="shared" si="2"/>
        <v xml:space="preserve"> </v>
      </c>
      <c r="D95" s="12"/>
      <c r="E95" s="20"/>
      <c r="F95" s="22" t="str">
        <f>IF(ISBLANK(D95)," ",IF(ISBLANK(E95),IF(Personnel!$A$25-D95&gt;=30,VLOOKUP(A95,Personnelmail,2)," ")," "))</f>
        <v xml:space="preserve"> </v>
      </c>
    </row>
    <row r="96" spans="1:6">
      <c r="A96" s="10"/>
      <c r="B96" s="11"/>
      <c r="C96" s="14" t="str">
        <f t="shared" si="2"/>
        <v xml:space="preserve"> </v>
      </c>
      <c r="D96" s="12"/>
      <c r="E96" s="20"/>
      <c r="F96" s="22" t="str">
        <f>IF(ISBLANK(D96)," ",IF(ISBLANK(E96),IF(Personnel!$A$25-D96&gt;=30,VLOOKUP(A96,Personnelmail,2)," ")," "))</f>
        <v xml:space="preserve"> </v>
      </c>
    </row>
    <row r="97" spans="1:6">
      <c r="A97" s="10"/>
      <c r="B97" s="11"/>
      <c r="C97" s="14" t="str">
        <f t="shared" si="2"/>
        <v xml:space="preserve"> </v>
      </c>
      <c r="D97" s="12"/>
      <c r="E97" s="20"/>
      <c r="F97" s="22" t="str">
        <f>IF(ISBLANK(D97)," ",IF(ISBLANK(E97),IF(Personnel!$A$25-D97&gt;=30,VLOOKUP(A97,Personnelmail,2)," ")," "))</f>
        <v xml:space="preserve"> </v>
      </c>
    </row>
    <row r="98" spans="1:6">
      <c r="A98" s="10"/>
      <c r="B98" s="11"/>
      <c r="C98" s="14" t="str">
        <f t="shared" ref="C98:C100" si="3">IF(ISBLANK(B98)," ",VLOOKUP(B98,Titresauteurs,2))</f>
        <v xml:space="preserve"> </v>
      </c>
      <c r="D98" s="12"/>
      <c r="E98" s="20"/>
      <c r="F98" s="22" t="str">
        <f>IF(ISBLANK(D98)," ",IF(ISBLANK(E98),IF(Personnel!$A$25-D98&gt;=30,VLOOKUP(A98,Personnelmail,2)," ")," "))</f>
        <v xml:space="preserve"> </v>
      </c>
    </row>
    <row r="99" spans="1:6">
      <c r="A99" s="10"/>
      <c r="B99" s="11"/>
      <c r="C99" s="14" t="str">
        <f t="shared" si="3"/>
        <v xml:space="preserve"> </v>
      </c>
      <c r="D99" s="12"/>
      <c r="E99" s="20"/>
      <c r="F99" s="22" t="str">
        <f>IF(ISBLANK(D99)," ",IF(ISBLANK(E99),IF(Personnel!$A$25-D99&gt;=30,VLOOKUP(A99,Personnelmail,2)," ")," "))</f>
        <v xml:space="preserve"> </v>
      </c>
    </row>
    <row r="100" spans="1:6" ht="15.75" thickBot="1">
      <c r="A100" s="3" t="s">
        <v>23</v>
      </c>
      <c r="B100" s="5" t="s">
        <v>1</v>
      </c>
      <c r="C100" s="15" t="str">
        <f t="shared" si="3"/>
        <v>ZZZZZZZZZZZZZZZZZZZZZZZZZZZZZZZZZZZZZZZZZZZZZZZZZZ</v>
      </c>
      <c r="D100" s="6">
        <v>401768</v>
      </c>
      <c r="E100" s="23">
        <v>401768</v>
      </c>
      <c r="F100" s="24" t="str">
        <f>IF(ISBLANK(D100)," ",IF(ISBLANK(E100),IF(Personnel!$A$25-D100&gt;=30,VLOOKUP(A100,Personnelmail,2)," ")," "))</f>
        <v xml:space="preserve"> </v>
      </c>
    </row>
    <row r="110" spans="1:6">
      <c r="A110" s="16"/>
    </row>
  </sheetData>
  <dataValidations xWindow="65" yWindow="215" count="2">
    <dataValidation type="list" allowBlank="1" showInputMessage="1" showErrorMessage="1" error="Corrigez la liste déroulante" prompt="Cliquez sur le prénom de l'emprunteur" sqref="A2:A101">
      <formula1>Personnel</formula1>
    </dataValidation>
    <dataValidation type="list" allowBlank="1" showInputMessage="1" showErrorMessage="1" prompt="Cliquez sur le titre du livre" sqref="B2:B100">
      <formula1>Livres</formula1>
    </dataValidation>
  </dataValidations>
  <pageMargins left="0" right="0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4"/>
  <sheetViews>
    <sheetView workbookViewId="0">
      <selection activeCell="E2" sqref="E2"/>
    </sheetView>
  </sheetViews>
  <sheetFormatPr baseColWidth="10" defaultRowHeight="15"/>
  <sheetData>
    <row r="1" spans="1:5">
      <c r="A1">
        <v>1</v>
      </c>
    </row>
    <row r="2" spans="1:5">
      <c r="A2">
        <v>2</v>
      </c>
      <c r="B2">
        <v>4.1399999999999997</v>
      </c>
      <c r="C2" t="s">
        <v>70</v>
      </c>
      <c r="E2" t="str">
        <f>LOOKUP(B3,B2:B3,C2:C3)</f>
        <v>orange</v>
      </c>
    </row>
    <row r="3" spans="1:5">
      <c r="A3">
        <v>3</v>
      </c>
      <c r="B3">
        <v>4.1900000000000004</v>
      </c>
      <c r="C3" t="s">
        <v>71</v>
      </c>
    </row>
    <row r="4" spans="1:5">
      <c r="A4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Livres</vt:lpstr>
      <vt:lpstr>Personnel</vt:lpstr>
      <vt:lpstr>Emprunt</vt:lpstr>
      <vt:lpstr>Feuil4</vt:lpstr>
      <vt:lpstr>Feuil5</vt:lpstr>
      <vt:lpstr>Auteurs</vt:lpstr>
      <vt:lpstr>Livres</vt:lpstr>
      <vt:lpstr>Personnel</vt:lpstr>
      <vt:lpstr>Personnelmail</vt:lpstr>
      <vt:lpstr>Titresauteurs</vt:lpstr>
    </vt:vector>
  </TitlesOfParts>
  <Company>BBTK-SETCa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plefebvre</dc:creator>
  <cp:lastModifiedBy>Absil Hugues</cp:lastModifiedBy>
  <cp:lastPrinted>2010-02-18T13:41:07Z</cp:lastPrinted>
  <dcterms:created xsi:type="dcterms:W3CDTF">2010-02-18T12:43:42Z</dcterms:created>
  <dcterms:modified xsi:type="dcterms:W3CDTF">2010-02-22T17:39:37Z</dcterms:modified>
</cp:coreProperties>
</file>