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éphane\Desktop\1000 STEPPES AE\CLIENTS\PPI\"/>
    </mc:Choice>
  </mc:AlternateContent>
  <bookViews>
    <workbookView xWindow="0" yWindow="0" windowWidth="28800" windowHeight="12130" activeTab="3"/>
  </bookViews>
  <sheets>
    <sheet name="LISTE" sheetId="10" r:id="rId1"/>
    <sheet name="PREV" sheetId="11" r:id="rId2"/>
    <sheet name="VALIDE" sheetId="13" r:id="rId3"/>
    <sheet name="REFUS" sheetId="1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2" l="1"/>
  <c r="P4" i="12"/>
  <c r="N4" i="12"/>
  <c r="K4" i="12"/>
  <c r="J4" i="12"/>
  <c r="I4" i="12"/>
  <c r="G4" i="12"/>
  <c r="R3" i="12"/>
  <c r="P3" i="12"/>
  <c r="N3" i="12"/>
  <c r="K3" i="12"/>
  <c r="J3" i="12"/>
  <c r="I3" i="12"/>
  <c r="G3" i="12"/>
  <c r="R2" i="12"/>
  <c r="P2" i="12"/>
  <c r="N2" i="12"/>
  <c r="K2" i="12"/>
  <c r="J2" i="12"/>
  <c r="I2" i="12"/>
  <c r="G2" i="12"/>
  <c r="R4" i="13"/>
  <c r="P4" i="13"/>
  <c r="N4" i="13"/>
  <c r="K4" i="13"/>
  <c r="J4" i="13"/>
  <c r="I4" i="13"/>
  <c r="G4" i="13"/>
  <c r="R3" i="13"/>
  <c r="P3" i="13"/>
  <c r="N3" i="13"/>
  <c r="K3" i="13"/>
  <c r="J3" i="13"/>
  <c r="I3" i="13"/>
  <c r="G3" i="13"/>
  <c r="R2" i="13"/>
  <c r="P2" i="13"/>
  <c r="N2" i="13"/>
  <c r="K2" i="13"/>
  <c r="J2" i="13"/>
  <c r="I2" i="13"/>
  <c r="G2" i="13"/>
  <c r="R4" i="11"/>
  <c r="P4" i="11"/>
  <c r="N4" i="11"/>
  <c r="K4" i="11"/>
  <c r="J4" i="11"/>
  <c r="I4" i="11"/>
  <c r="G4" i="11"/>
  <c r="R3" i="11"/>
  <c r="P3" i="11"/>
  <c r="N3" i="11"/>
  <c r="K3" i="11"/>
  <c r="J3" i="11"/>
  <c r="I3" i="11"/>
  <c r="G3" i="11"/>
  <c r="R2" i="11"/>
  <c r="P2" i="11"/>
  <c r="N2" i="11"/>
  <c r="K2" i="11"/>
  <c r="J2" i="11"/>
  <c r="I2" i="11"/>
  <c r="G2" i="11"/>
  <c r="G7" i="10"/>
  <c r="I7" i="10"/>
  <c r="L7" i="10" s="1"/>
  <c r="J7" i="10"/>
  <c r="K7" i="10"/>
  <c r="N7" i="10"/>
  <c r="P7" i="10"/>
  <c r="R7" i="10"/>
  <c r="G8" i="10"/>
  <c r="L8" i="10" s="1"/>
  <c r="I8" i="10"/>
  <c r="J8" i="10"/>
  <c r="K8" i="10"/>
  <c r="N8" i="10"/>
  <c r="P8" i="10"/>
  <c r="R8" i="10"/>
  <c r="G9" i="10"/>
  <c r="L9" i="10" s="1"/>
  <c r="I9" i="10"/>
  <c r="J9" i="10"/>
  <c r="K9" i="10"/>
  <c r="N9" i="10"/>
  <c r="P9" i="10"/>
  <c r="R9" i="10"/>
  <c r="G10" i="10"/>
  <c r="L10" i="10" s="1"/>
  <c r="I10" i="10"/>
  <c r="J10" i="10"/>
  <c r="K10" i="10"/>
  <c r="N10" i="10"/>
  <c r="P10" i="10"/>
  <c r="R10" i="10"/>
  <c r="L3" i="12" l="1"/>
  <c r="L2" i="12"/>
  <c r="L4" i="12"/>
  <c r="L4" i="13"/>
  <c r="L2" i="13"/>
  <c r="L3" i="13"/>
  <c r="L2" i="11"/>
  <c r="L4" i="11"/>
  <c r="L3" i="11"/>
  <c r="N6" i="10"/>
  <c r="P6" i="10"/>
  <c r="R6" i="10"/>
  <c r="N3" i="10"/>
  <c r="P3" i="10"/>
  <c r="R3" i="10"/>
  <c r="N4" i="10"/>
  <c r="P4" i="10"/>
  <c r="R4" i="10"/>
  <c r="N5" i="10"/>
  <c r="P5" i="10"/>
  <c r="R5" i="10"/>
  <c r="R2" i="10"/>
  <c r="P2" i="10"/>
  <c r="N2" i="10"/>
  <c r="I3" i="10"/>
  <c r="J3" i="10"/>
  <c r="K3" i="10"/>
  <c r="L3" i="10"/>
  <c r="I4" i="10"/>
  <c r="J4" i="10"/>
  <c r="K4" i="10"/>
  <c r="L4" i="10"/>
  <c r="I5" i="10"/>
  <c r="J5" i="10"/>
  <c r="K5" i="10"/>
  <c r="L5" i="10"/>
  <c r="I6" i="10"/>
  <c r="J6" i="10"/>
  <c r="K6" i="10"/>
  <c r="L6" i="10"/>
  <c r="K2" i="10"/>
  <c r="J2" i="10"/>
  <c r="I2" i="10"/>
  <c r="L2" i="10" s="1"/>
  <c r="G3" i="10"/>
  <c r="G4" i="10"/>
  <c r="G5" i="10"/>
  <c r="G6" i="10"/>
  <c r="G2" i="10"/>
</calcChain>
</file>

<file path=xl/sharedStrings.xml><?xml version="1.0" encoding="utf-8"?>
<sst xmlns="http://schemas.openxmlformats.org/spreadsheetml/2006/main" count="179" uniqueCount="52">
  <si>
    <t>X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</si>
  <si>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</si>
  <si>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</si>
  <si>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</si>
  <si>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</si>
  <si>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</si>
  <si>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</si>
  <si>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</si>
  <si>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</si>
  <si>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</si>
  <si>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</si>
  <si>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</si>
  <si>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</si>
  <si>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</si>
  <si>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</si>
  <si>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</si>
  <si>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</si>
  <si>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</si>
  <si>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</si>
  <si>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</si>
  <si>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DE 56</t>
  </si>
  <si>
    <t>DE 67</t>
  </si>
  <si>
    <t>DE 45</t>
  </si>
  <si>
    <t>V2 DE 45</t>
  </si>
  <si>
    <t>AA</t>
  </si>
  <si>
    <t>BB</t>
  </si>
  <si>
    <t>CC</t>
  </si>
  <si>
    <t>DD</t>
  </si>
  <si>
    <t>ABC</t>
  </si>
  <si>
    <t>AFG</t>
  </si>
  <si>
    <t>SFG</t>
  </si>
  <si>
    <t>DGH</t>
  </si>
  <si>
    <t>DHJ</t>
  </si>
  <si>
    <t>Test</t>
  </si>
  <si>
    <t>Rien</t>
  </si>
  <si>
    <t>Refus</t>
  </si>
  <si>
    <t>Deux</t>
  </si>
  <si>
    <t>DE</t>
  </si>
  <si>
    <t>TYH68</t>
  </si>
  <si>
    <t>89RTYH</t>
  </si>
  <si>
    <t>OEUG 46</t>
  </si>
  <si>
    <t>Eeµ</t>
  </si>
  <si>
    <t>FG</t>
  </si>
  <si>
    <t>EG</t>
  </si>
  <si>
    <t>DETHHR</t>
  </si>
  <si>
    <t>ETG</t>
  </si>
  <si>
    <t>GDRET</t>
  </si>
  <si>
    <t>DCGYH</t>
  </si>
  <si>
    <t>FEFZG</t>
  </si>
  <si>
    <t>Ces lignes dans cet onglet car elles contiennent "X" en colonne M dans l'onglet LISTE</t>
  </si>
  <si>
    <t>Ces lignes dans cet onglet car elles contiennent "O" en colonne M dans l'onglet LISTE</t>
  </si>
  <si>
    <t>Ces lignes dans cet onglet car elles contiennent "Q" en colonne M dans l'onglet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</si>
</sst>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2" borderId="1" xfId="1" applyFont="1" applyFill="1" applyBorder="1" applyAlignment="1">
      <alignment horizontal="center" wrapText="1"/>
    </xf>
    <xf numFmtId="44" fontId="0" fillId="3" borderId="2" xfId="1" applyFont="1" applyFill="1" applyBorder="1" applyAlignment="1">
      <alignment vertical="center" wrapText="1"/>
    </xf>
    <xf numFmtId="44" fontId="0" fillId="3" borderId="3" xfId="1" applyFont="1" applyFill="1" applyBorder="1" applyAlignment="1">
      <alignment vertical="center" wrapText="1"/>
    </xf>
    <xf numFmtId="44" fontId="0" fillId="3" borderId="4" xfId="1" applyFont="1" applyFill="1" applyBorder="1" applyAlignment="1">
      <alignment vertical="center" wrapText="1"/>
    </xf>
    <xf numFmtId="44" fontId="2" fillId="0" borderId="5" xfId="1" applyFont="1" applyBorder="1" applyAlignment="1">
      <alignment horizontal="center" wrapText="1"/>
    </xf>
    <xf numFmtId="0" fontId="0" fillId="0" borderId="0" xfId="0" applyAlignment="1">
      <alignment horizontal="center"/>
    </xf>
    <xf numFmtId="44" fontId="0" fillId="0" borderId="0" xfId="1" applyFont="1"/>
    <xf numFmtId="16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48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activeCell="A2" sqref="A2:XFD10"/>
    </sheetView>
  </sheetViews>
  <sheetFormatPr baseColWidth="10" defaultRowHeight="14.5" x14ac:dyDescent="0.35"/>
  <cols>
    <col min="7" max="8" width="10.90625" style="7"/>
  </cols>
  <sheetData>
    <row r="1" spans="1:19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5">
      <c r="A2" s="8">
        <v>46065</v>
      </c>
      <c r="B2" t="s">
        <v>20</v>
      </c>
      <c r="C2" t="s">
        <v>24</v>
      </c>
      <c r="D2" t="s">
        <v>28</v>
      </c>
      <c r="E2" s="6" t="s">
        <v>0</v>
      </c>
      <c r="F2" s="6" t="s">
        <v>0</v>
      </c>
      <c r="G2" s="1">
        <f t="shared" ref="G2:G6" si="0">IF(E2="X",500,)</f>
        <v>500</v>
      </c>
      <c r="H2" s="7">
        <v>14</v>
      </c>
      <c r="I2" s="2">
        <f t="shared" ref="I2" si="1">IF(H2&gt;10000,1500,H2*0.15)</f>
        <v>2.1</v>
      </c>
      <c r="J2" s="3">
        <f t="shared" ref="J2" si="2">IF(H2&gt;20000,1000,IF(9999&lt;H2&lt;20000,0,IF(H2-10000&gt;0,(H2-10000)*0.1,0)))</f>
        <v>0</v>
      </c>
      <c r="K2" s="4">
        <f t="shared" ref="K2" si="3">IF(H2&gt;19999,(H2-20000)*0.07,0)</f>
        <v>0</v>
      </c>
      <c r="L2" s="5">
        <f t="shared" ref="L2" si="4">SUM(I2:K2)+G2</f>
        <v>502.1</v>
      </c>
      <c r="M2" s="9" t="s">
        <v>0</v>
      </c>
      <c r="N2" s="7">
        <f t="shared" ref="N2" si="5">IF(M2="X",H2,"")</f>
        <v>14</v>
      </c>
      <c r="O2" s="6"/>
      <c r="P2" s="7" t="str">
        <f t="shared" ref="P2" si="6">IF(O2="X",H2,"")</f>
        <v/>
      </c>
      <c r="Q2" s="6"/>
      <c r="R2" s="7" t="str">
        <f t="shared" ref="R2" si="7">IF(Q2="X",H2,"")</f>
        <v/>
      </c>
      <c r="S2" t="s">
        <v>33</v>
      </c>
    </row>
    <row r="3" spans="1:19" x14ac:dyDescent="0.35">
      <c r="A3" s="8">
        <v>46095</v>
      </c>
      <c r="B3" t="s">
        <v>20</v>
      </c>
      <c r="C3" t="s">
        <v>25</v>
      </c>
      <c r="D3" t="s">
        <v>29</v>
      </c>
      <c r="E3" s="6"/>
      <c r="F3" s="6" t="s">
        <v>0</v>
      </c>
      <c r="G3" s="1">
        <f t="shared" si="0"/>
        <v>0</v>
      </c>
      <c r="H3" s="7">
        <v>23</v>
      </c>
      <c r="I3" s="2">
        <f t="shared" ref="I3:I6" si="8">IF(H3&gt;10000,1500,H3*0.15)</f>
        <v>3.4499999999999997</v>
      </c>
      <c r="J3" s="3">
        <f t="shared" ref="J3:J6" si="9">IF(H3&gt;20000,1000,IF(9999&lt;H3&lt;20000,0,IF(H3-10000&gt;0,(H3-10000)*0.1,0)))</f>
        <v>0</v>
      </c>
      <c r="K3" s="4">
        <f t="shared" ref="K3:K6" si="10">IF(H3&gt;19999,(H3-20000)*0.07,0)</f>
        <v>0</v>
      </c>
      <c r="L3" s="5">
        <f t="shared" ref="L3:L6" si="11">SUM(I3:K3)+G3</f>
        <v>3.4499999999999997</v>
      </c>
      <c r="M3" s="9" t="s">
        <v>0</v>
      </c>
      <c r="N3" s="7">
        <f t="shared" ref="N3:N6" si="12">IF(M3="X",H3,"")</f>
        <v>23</v>
      </c>
      <c r="O3" s="6"/>
      <c r="P3" s="7" t="str">
        <f t="shared" ref="P3:P6" si="13">IF(O3="X",H3,"")</f>
        <v/>
      </c>
      <c r="Q3" s="6"/>
      <c r="R3" s="7" t="str">
        <f t="shared" ref="R3:R6" si="14">IF(Q3="X",H3,"")</f>
        <v/>
      </c>
      <c r="S3" t="s">
        <v>34</v>
      </c>
    </row>
    <row r="4" spans="1:19" x14ac:dyDescent="0.35">
      <c r="A4" s="8">
        <v>46188</v>
      </c>
      <c r="B4" t="s">
        <v>21</v>
      </c>
      <c r="C4" t="s">
        <v>26</v>
      </c>
      <c r="D4" t="s">
        <v>30</v>
      </c>
      <c r="E4" s="6" t="s">
        <v>0</v>
      </c>
      <c r="F4" s="6"/>
      <c r="G4" s="1">
        <f t="shared" si="0"/>
        <v>500</v>
      </c>
      <c r="H4" s="7">
        <v>4678</v>
      </c>
      <c r="I4" s="2">
        <f t="shared" si="8"/>
        <v>701.69999999999993</v>
      </c>
      <c r="J4" s="3">
        <f t="shared" si="9"/>
        <v>0</v>
      </c>
      <c r="K4" s="4">
        <f t="shared" si="10"/>
        <v>0</v>
      </c>
      <c r="L4" s="5">
        <f t="shared" si="11"/>
        <v>1201.6999999999998</v>
      </c>
      <c r="M4" s="9"/>
      <c r="N4" s="7" t="str">
        <f t="shared" si="12"/>
        <v/>
      </c>
      <c r="O4" s="6" t="s">
        <v>0</v>
      </c>
      <c r="P4" s="7">
        <f t="shared" si="13"/>
        <v>4678</v>
      </c>
      <c r="Q4" s="6"/>
      <c r="R4" s="7" t="str">
        <f t="shared" si="14"/>
        <v/>
      </c>
      <c r="S4" t="s">
        <v>35</v>
      </c>
    </row>
    <row r="5" spans="1:19" x14ac:dyDescent="0.35">
      <c r="A5" s="8">
        <v>1801</v>
      </c>
      <c r="B5" t="s">
        <v>22</v>
      </c>
      <c r="C5" t="s">
        <v>27</v>
      </c>
      <c r="D5" t="s">
        <v>31</v>
      </c>
      <c r="E5" s="6" t="s">
        <v>0</v>
      </c>
      <c r="F5" s="6"/>
      <c r="G5" s="1">
        <f t="shared" si="0"/>
        <v>500</v>
      </c>
      <c r="H5" s="7">
        <v>356</v>
      </c>
      <c r="I5" s="2">
        <f t="shared" si="8"/>
        <v>53.4</v>
      </c>
      <c r="J5" s="3">
        <f t="shared" si="9"/>
        <v>0</v>
      </c>
      <c r="K5" s="4">
        <f t="shared" si="10"/>
        <v>0</v>
      </c>
      <c r="L5" s="5">
        <f t="shared" si="11"/>
        <v>553.4</v>
      </c>
      <c r="M5" s="9"/>
      <c r="N5" s="7" t="str">
        <f t="shared" si="12"/>
        <v/>
      </c>
      <c r="O5" s="6"/>
      <c r="P5" s="7" t="str">
        <f t="shared" si="13"/>
        <v/>
      </c>
      <c r="Q5" s="6" t="s">
        <v>0</v>
      </c>
      <c r="R5" s="7">
        <f t="shared" si="14"/>
        <v>356</v>
      </c>
    </row>
    <row r="6" spans="1:19" x14ac:dyDescent="0.35">
      <c r="A6" s="8">
        <v>46040</v>
      </c>
      <c r="B6" t="s">
        <v>23</v>
      </c>
      <c r="C6" t="s">
        <v>25</v>
      </c>
      <c r="D6" t="s">
        <v>32</v>
      </c>
      <c r="E6" s="6"/>
      <c r="F6" s="6" t="s">
        <v>0</v>
      </c>
      <c r="G6" s="1">
        <f t="shared" si="0"/>
        <v>0</v>
      </c>
      <c r="H6" s="7">
        <v>98</v>
      </c>
      <c r="I6" s="2">
        <f t="shared" si="8"/>
        <v>14.7</v>
      </c>
      <c r="J6" s="3">
        <f t="shared" si="9"/>
        <v>0</v>
      </c>
      <c r="K6" s="4">
        <f t="shared" si="10"/>
        <v>0</v>
      </c>
      <c r="L6" s="5">
        <f t="shared" si="11"/>
        <v>14.7</v>
      </c>
      <c r="M6" s="9"/>
      <c r="N6" s="7" t="str">
        <f t="shared" si="12"/>
        <v/>
      </c>
      <c r="O6" s="6"/>
      <c r="P6" s="7" t="str">
        <f t="shared" si="13"/>
        <v/>
      </c>
      <c r="Q6" s="6" t="s">
        <v>0</v>
      </c>
      <c r="R6" s="7">
        <f t="shared" si="14"/>
        <v>98</v>
      </c>
      <c r="S6" t="s">
        <v>36</v>
      </c>
    </row>
    <row r="7" spans="1:19" x14ac:dyDescent="0.35">
      <c r="A7" s="8">
        <v>46199</v>
      </c>
      <c r="B7" t="s">
        <v>37</v>
      </c>
      <c r="C7" t="s">
        <v>41</v>
      </c>
      <c r="D7" t="s">
        <v>45</v>
      </c>
      <c r="E7" s="6"/>
      <c r="F7" s="6" t="s">
        <v>0</v>
      </c>
      <c r="G7" s="1">
        <f t="shared" ref="G7:G10" si="15">IF(E7="X",500,)</f>
        <v>0</v>
      </c>
      <c r="H7" s="7">
        <v>99</v>
      </c>
      <c r="I7" s="2">
        <f t="shared" ref="I7:I10" si="16">IF(H7&gt;10000,1500,H7*0.15)</f>
        <v>14.85</v>
      </c>
      <c r="J7" s="3">
        <f t="shared" ref="J7:J10" si="17">IF(H7&gt;20000,1000,IF(9999&lt;H7&lt;20000,0,IF(H7-10000&gt;0,(H7-10000)*0.1,0)))</f>
        <v>0</v>
      </c>
      <c r="K7" s="4">
        <f t="shared" ref="K7:K10" si="18">IF(H7&gt;19999,(H7-20000)*0.07,0)</f>
        <v>0</v>
      </c>
      <c r="L7" s="5">
        <f t="shared" ref="L7:L10" si="19">SUM(I7:K7)+G7</f>
        <v>14.85</v>
      </c>
      <c r="M7" s="9" t="s">
        <v>0</v>
      </c>
      <c r="N7" s="7">
        <f t="shared" ref="N7:N10" si="20">IF(M7="X",H7,"")</f>
        <v>99</v>
      </c>
      <c r="O7" s="6"/>
      <c r="P7" s="7" t="str">
        <f t="shared" ref="P7:P10" si="21">IF(O7="X",H7,"")</f>
        <v/>
      </c>
      <c r="Q7" s="6"/>
      <c r="R7" s="7" t="str">
        <f t="shared" ref="R7:R10" si="22">IF(Q7="X",H7,"")</f>
        <v/>
      </c>
    </row>
    <row r="8" spans="1:19" x14ac:dyDescent="0.35">
      <c r="A8" s="8">
        <v>46115</v>
      </c>
      <c r="B8" t="s">
        <v>38</v>
      </c>
      <c r="C8" t="s">
        <v>42</v>
      </c>
      <c r="D8" t="s">
        <v>46</v>
      </c>
      <c r="E8" s="6" t="s">
        <v>0</v>
      </c>
      <c r="F8" s="6"/>
      <c r="G8" s="1">
        <f t="shared" si="15"/>
        <v>500</v>
      </c>
      <c r="H8" s="7">
        <v>100</v>
      </c>
      <c r="I8" s="2">
        <f t="shared" si="16"/>
        <v>15</v>
      </c>
      <c r="J8" s="3">
        <f t="shared" si="17"/>
        <v>0</v>
      </c>
      <c r="K8" s="4">
        <f t="shared" si="18"/>
        <v>0</v>
      </c>
      <c r="L8" s="5">
        <f t="shared" si="19"/>
        <v>515</v>
      </c>
      <c r="M8" s="9"/>
      <c r="N8" s="7" t="str">
        <f t="shared" si="20"/>
        <v/>
      </c>
      <c r="O8" s="6"/>
      <c r="P8" s="7" t="str">
        <f t="shared" si="21"/>
        <v/>
      </c>
      <c r="Q8" s="6" t="s">
        <v>0</v>
      </c>
      <c r="R8" s="7">
        <f t="shared" si="22"/>
        <v>100</v>
      </c>
    </row>
    <row r="9" spans="1:19" x14ac:dyDescent="0.35">
      <c r="A9" s="10">
        <v>45339</v>
      </c>
      <c r="B9" t="s">
        <v>39</v>
      </c>
      <c r="C9" t="s">
        <v>43</v>
      </c>
      <c r="D9" t="s">
        <v>47</v>
      </c>
      <c r="E9" s="6"/>
      <c r="F9" s="6" t="s">
        <v>0</v>
      </c>
      <c r="G9" s="1">
        <f t="shared" si="15"/>
        <v>0</v>
      </c>
      <c r="H9" s="7">
        <v>101</v>
      </c>
      <c r="I9" s="2">
        <f t="shared" si="16"/>
        <v>15.149999999999999</v>
      </c>
      <c r="J9" s="3">
        <f t="shared" si="17"/>
        <v>0</v>
      </c>
      <c r="K9" s="4">
        <f t="shared" si="18"/>
        <v>0</v>
      </c>
      <c r="L9" s="5">
        <f t="shared" si="19"/>
        <v>15.149999999999999</v>
      </c>
      <c r="M9" s="9"/>
      <c r="N9" s="7" t="str">
        <f t="shared" si="20"/>
        <v/>
      </c>
      <c r="O9" s="6" t="s">
        <v>0</v>
      </c>
      <c r="P9" s="7">
        <f t="shared" si="21"/>
        <v>101</v>
      </c>
      <c r="Q9" s="6"/>
      <c r="R9" s="7" t="str">
        <f t="shared" si="22"/>
        <v/>
      </c>
    </row>
    <row r="10" spans="1:19" x14ac:dyDescent="0.35">
      <c r="A10" s="10">
        <v>45894</v>
      </c>
      <c r="B10" t="s">
        <v>40</v>
      </c>
      <c r="C10" t="s">
        <v>44</v>
      </c>
      <c r="D10" t="s">
        <v>48</v>
      </c>
      <c r="E10" s="6"/>
      <c r="F10" s="6" t="s">
        <v>0</v>
      </c>
      <c r="G10" s="1">
        <f t="shared" si="15"/>
        <v>0</v>
      </c>
      <c r="H10" s="7">
        <v>102</v>
      </c>
      <c r="I10" s="2">
        <f t="shared" si="16"/>
        <v>15.299999999999999</v>
      </c>
      <c r="J10" s="3">
        <f t="shared" si="17"/>
        <v>0</v>
      </c>
      <c r="K10" s="4">
        <f t="shared" si="18"/>
        <v>0</v>
      </c>
      <c r="L10" s="5">
        <f t="shared" si="19"/>
        <v>15.299999999999999</v>
      </c>
      <c r="M10" s="9"/>
      <c r="N10" s="7" t="str">
        <f t="shared" si="20"/>
        <v/>
      </c>
      <c r="O10" s="6" t="s">
        <v>0</v>
      </c>
      <c r="P10" s="7">
        <f t="shared" si="21"/>
        <v>102</v>
      </c>
      <c r="Q10" s="6"/>
      <c r="R10" s="7" t="str">
        <f t="shared" si="22"/>
        <v/>
      </c>
    </row>
  </sheetData>
  <conditionalFormatting sqref="G2:G10">
    <cfRule type="expression" dxfId="17" priority="7">
      <formula>$Q2="X"</formula>
    </cfRule>
    <cfRule type="expression" dxfId="16" priority="8">
      <formula>$M2="X"</formula>
    </cfRule>
    <cfRule type="expression" dxfId="15" priority="9">
      <formula>$O2="X"</formula>
    </cfRule>
  </conditionalFormatting>
  <conditionalFormatting sqref="I2:L10">
    <cfRule type="expression" dxfId="14" priority="4">
      <formula>$Q2="X"</formula>
    </cfRule>
    <cfRule type="expression" dxfId="13" priority="5">
      <formula>$M2="X"</formula>
    </cfRule>
    <cfRule type="expression" dxfId="12" priority="6">
      <formula>$O2="X"</formula>
    </cfRule>
  </conditionalFormatting>
  <conditionalFormatting sqref="N2:R10">
    <cfRule type="expression" dxfId="11" priority="1">
      <formula>$Q2="X"</formula>
    </cfRule>
    <cfRule type="expression" dxfId="10" priority="2">
      <formula>$M2="X"</formula>
    </cfRule>
    <cfRule type="expression" dxfId="9" priority="3">
      <formula>$O2="X"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activeCell="H10" sqref="H10"/>
    </sheetView>
  </sheetViews>
  <sheetFormatPr baseColWidth="10" defaultRowHeight="14.5" x14ac:dyDescent="0.35"/>
  <sheetData>
    <row r="1" spans="1:19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5">
      <c r="A2" s="8">
        <v>46065</v>
      </c>
      <c r="B2" t="s">
        <v>20</v>
      </c>
      <c r="C2" t="s">
        <v>24</v>
      </c>
      <c r="D2" t="s">
        <v>28</v>
      </c>
      <c r="E2" s="6" t="s">
        <v>0</v>
      </c>
      <c r="F2" s="6" t="s">
        <v>0</v>
      </c>
      <c r="G2" s="1">
        <f t="shared" ref="G2:G4" si="0">IF(E2="X",500,)</f>
        <v>500</v>
      </c>
      <c r="H2" s="7">
        <v>14</v>
      </c>
      <c r="I2" s="2">
        <f t="shared" ref="I2:I4" si="1">IF(H2&gt;10000,1500,H2*0.15)</f>
        <v>2.1</v>
      </c>
      <c r="J2" s="3">
        <f t="shared" ref="J2:J4" si="2">IF(H2&gt;20000,1000,IF(9999&lt;H2&lt;20000,0,IF(H2-10000&gt;0,(H2-10000)*0.1,0)))</f>
        <v>0</v>
      </c>
      <c r="K2" s="4">
        <f t="shared" ref="K2:K4" si="3">IF(H2&gt;19999,(H2-20000)*0.07,0)</f>
        <v>0</v>
      </c>
      <c r="L2" s="5">
        <f t="shared" ref="L2:L4" si="4">SUM(I2:K2)+G2</f>
        <v>502.1</v>
      </c>
      <c r="M2" s="9" t="s">
        <v>0</v>
      </c>
      <c r="N2" s="7">
        <f t="shared" ref="N2:N4" si="5">IF(M2="X",H2,"")</f>
        <v>14</v>
      </c>
      <c r="O2" s="6"/>
      <c r="P2" s="7" t="str">
        <f t="shared" ref="P2:P4" si="6">IF(O2="X",H2,"")</f>
        <v/>
      </c>
      <c r="Q2" s="6"/>
      <c r="R2" s="7" t="str">
        <f t="shared" ref="R2:R4" si="7">IF(Q2="X",H2,"")</f>
        <v/>
      </c>
      <c r="S2" t="s">
        <v>33</v>
      </c>
    </row>
    <row r="3" spans="1:19" x14ac:dyDescent="0.35">
      <c r="A3" s="8">
        <v>46095</v>
      </c>
      <c r="B3" t="s">
        <v>20</v>
      </c>
      <c r="C3" t="s">
        <v>25</v>
      </c>
      <c r="D3" t="s">
        <v>29</v>
      </c>
      <c r="E3" s="6"/>
      <c r="F3" s="6" t="s">
        <v>0</v>
      </c>
      <c r="G3" s="1">
        <f t="shared" si="0"/>
        <v>0</v>
      </c>
      <c r="H3" s="7">
        <v>23</v>
      </c>
      <c r="I3" s="2">
        <f t="shared" si="1"/>
        <v>3.4499999999999997</v>
      </c>
      <c r="J3" s="3">
        <f t="shared" si="2"/>
        <v>0</v>
      </c>
      <c r="K3" s="4">
        <f t="shared" si="3"/>
        <v>0</v>
      </c>
      <c r="L3" s="5">
        <f t="shared" si="4"/>
        <v>3.4499999999999997</v>
      </c>
      <c r="M3" s="9" t="s">
        <v>0</v>
      </c>
      <c r="N3" s="7">
        <f t="shared" si="5"/>
        <v>23</v>
      </c>
      <c r="O3" s="6"/>
      <c r="P3" s="7" t="str">
        <f t="shared" si="6"/>
        <v/>
      </c>
      <c r="Q3" s="6"/>
      <c r="R3" s="7" t="str">
        <f t="shared" si="7"/>
        <v/>
      </c>
      <c r="S3" t="s">
        <v>34</v>
      </c>
    </row>
    <row r="4" spans="1:19" x14ac:dyDescent="0.35">
      <c r="A4" s="8">
        <v>46199</v>
      </c>
      <c r="B4" t="s">
        <v>37</v>
      </c>
      <c r="C4" t="s">
        <v>41</v>
      </c>
      <c r="D4" t="s">
        <v>45</v>
      </c>
      <c r="E4" s="6"/>
      <c r="F4" s="6" t="s">
        <v>0</v>
      </c>
      <c r="G4" s="1">
        <f t="shared" si="0"/>
        <v>0</v>
      </c>
      <c r="H4" s="7">
        <v>99</v>
      </c>
      <c r="I4" s="2">
        <f t="shared" si="1"/>
        <v>14.85</v>
      </c>
      <c r="J4" s="3">
        <f t="shared" si="2"/>
        <v>0</v>
      </c>
      <c r="K4" s="4">
        <f t="shared" si="3"/>
        <v>0</v>
      </c>
      <c r="L4" s="5">
        <f t="shared" si="4"/>
        <v>14.85</v>
      </c>
      <c r="M4" s="9" t="s">
        <v>0</v>
      </c>
      <c r="N4" s="7">
        <f t="shared" si="5"/>
        <v>99</v>
      </c>
      <c r="O4" s="6"/>
      <c r="P4" s="7" t="str">
        <f t="shared" si="6"/>
        <v/>
      </c>
      <c r="Q4" s="6"/>
      <c r="R4" s="7" t="str">
        <f t="shared" si="7"/>
        <v/>
      </c>
    </row>
    <row r="10" spans="1:19" x14ac:dyDescent="0.35">
      <c r="H10" t="s">
        <v>49</v>
      </c>
    </row>
  </sheetData>
  <conditionalFormatting sqref="G2:G4 I2:L4 N2:R4">
    <cfRule type="expression" dxfId="8" priority="7">
      <formula>$Q2="X"</formula>
    </cfRule>
    <cfRule type="expression" dxfId="7" priority="8">
      <formula>$M2="X"</formula>
    </cfRule>
    <cfRule type="expression" dxfId="6" priority="9">
      <formula>$O2="X"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workbookViewId="0">
      <selection activeCell="G7" sqref="G7"/>
    </sheetView>
  </sheetViews>
  <sheetFormatPr baseColWidth="10" defaultRowHeight="14.5" x14ac:dyDescent="0.35"/>
  <sheetData>
    <row r="1" spans="1:19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5">
      <c r="A2" s="8">
        <v>46188</v>
      </c>
      <c r="B2" t="s">
        <v>21</v>
      </c>
      <c r="C2" t="s">
        <v>26</v>
      </c>
      <c r="D2" t="s">
        <v>30</v>
      </c>
      <c r="E2" s="6" t="s">
        <v>0</v>
      </c>
      <c r="F2" s="6"/>
      <c r="G2" s="1">
        <f t="shared" ref="G2:G4" si="0">IF(E2="X",500,)</f>
        <v>500</v>
      </c>
      <c r="H2" s="7">
        <v>4678</v>
      </c>
      <c r="I2" s="2">
        <f t="shared" ref="I2:I4" si="1">IF(H2&gt;10000,1500,H2*0.15)</f>
        <v>701.69999999999993</v>
      </c>
      <c r="J2" s="3">
        <f t="shared" ref="J2:J4" si="2">IF(H2&gt;20000,1000,IF(9999&lt;H2&lt;20000,0,IF(H2-10000&gt;0,(H2-10000)*0.1,0)))</f>
        <v>0</v>
      </c>
      <c r="K2" s="4">
        <f t="shared" ref="K2:K4" si="3">IF(H2&gt;19999,(H2-20000)*0.07,0)</f>
        <v>0</v>
      </c>
      <c r="L2" s="5">
        <f t="shared" ref="L2:L4" si="4">SUM(I2:K2)+G2</f>
        <v>1201.6999999999998</v>
      </c>
      <c r="M2" s="9"/>
      <c r="N2" s="7" t="str">
        <f t="shared" ref="N2:N4" si="5">IF(M2="X",H2,"")</f>
        <v/>
      </c>
      <c r="O2" s="6" t="s">
        <v>0</v>
      </c>
      <c r="P2" s="7">
        <f t="shared" ref="P2:P4" si="6">IF(O2="X",H2,"")</f>
        <v>4678</v>
      </c>
      <c r="Q2" s="6"/>
      <c r="R2" s="7" t="str">
        <f t="shared" ref="R2:R4" si="7">IF(Q2="X",H2,"")</f>
        <v/>
      </c>
      <c r="S2" t="s">
        <v>35</v>
      </c>
    </row>
    <row r="3" spans="1:19" x14ac:dyDescent="0.35">
      <c r="A3" s="10">
        <v>45339</v>
      </c>
      <c r="B3" t="s">
        <v>39</v>
      </c>
      <c r="C3" t="s">
        <v>43</v>
      </c>
      <c r="D3" t="s">
        <v>47</v>
      </c>
      <c r="E3" s="6"/>
      <c r="F3" s="6" t="s">
        <v>0</v>
      </c>
      <c r="G3" s="1">
        <f t="shared" si="0"/>
        <v>0</v>
      </c>
      <c r="H3" s="7">
        <v>101</v>
      </c>
      <c r="I3" s="2">
        <f t="shared" si="1"/>
        <v>15.149999999999999</v>
      </c>
      <c r="J3" s="3">
        <f t="shared" si="2"/>
        <v>0</v>
      </c>
      <c r="K3" s="4">
        <f t="shared" si="3"/>
        <v>0</v>
      </c>
      <c r="L3" s="5">
        <f t="shared" si="4"/>
        <v>15.149999999999999</v>
      </c>
      <c r="M3" s="9"/>
      <c r="N3" s="7" t="str">
        <f t="shared" si="5"/>
        <v/>
      </c>
      <c r="O3" s="6" t="s">
        <v>0</v>
      </c>
      <c r="P3" s="7">
        <f t="shared" si="6"/>
        <v>101</v>
      </c>
      <c r="Q3" s="6"/>
      <c r="R3" s="7" t="str">
        <f t="shared" si="7"/>
        <v/>
      </c>
    </row>
    <row r="4" spans="1:19" x14ac:dyDescent="0.35">
      <c r="A4" s="10">
        <v>45894</v>
      </c>
      <c r="B4" t="s">
        <v>40</v>
      </c>
      <c r="C4" t="s">
        <v>44</v>
      </c>
      <c r="D4" t="s">
        <v>48</v>
      </c>
      <c r="E4" s="6"/>
      <c r="F4" s="6" t="s">
        <v>0</v>
      </c>
      <c r="G4" s="1">
        <f t="shared" si="0"/>
        <v>0</v>
      </c>
      <c r="H4" s="7">
        <v>102</v>
      </c>
      <c r="I4" s="2">
        <f t="shared" si="1"/>
        <v>15.299999999999999</v>
      </c>
      <c r="J4" s="3">
        <f t="shared" si="2"/>
        <v>0</v>
      </c>
      <c r="K4" s="4">
        <f t="shared" si="3"/>
        <v>0</v>
      </c>
      <c r="L4" s="5">
        <f t="shared" si="4"/>
        <v>15.299999999999999</v>
      </c>
      <c r="M4" s="9"/>
      <c r="N4" s="7" t="str">
        <f t="shared" si="5"/>
        <v/>
      </c>
      <c r="O4" s="6" t="s">
        <v>0</v>
      </c>
      <c r="P4" s="7">
        <f t="shared" si="6"/>
        <v>102</v>
      </c>
      <c r="Q4" s="6"/>
      <c r="R4" s="7" t="str">
        <f t="shared" si="7"/>
        <v/>
      </c>
    </row>
    <row r="7" spans="1:19" x14ac:dyDescent="0.35">
      <c r="G7" t="s">
        <v>50</v>
      </c>
    </row>
  </sheetData>
  <conditionalFormatting sqref="G2:G4 I2:L4 N2:R4">
    <cfRule type="expression" dxfId="5" priority="7">
      <formula>$Q2="X"</formula>
    </cfRule>
    <cfRule type="expression" dxfId="4" priority="8">
      <formula>$M2="X"</formula>
    </cfRule>
    <cfRule type="expression" dxfId="3" priority="9">
      <formula>$O2="X"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workbookViewId="0">
      <selection activeCell="G8" sqref="G8"/>
    </sheetView>
  </sheetViews>
  <sheetFormatPr baseColWidth="10" defaultRowHeight="14.5" x14ac:dyDescent="0.35"/>
  <sheetData>
    <row r="1" spans="1:19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5">
      <c r="A2" s="8">
        <v>1801</v>
      </c>
      <c r="B2" t="s">
        <v>22</v>
      </c>
      <c r="C2" t="s">
        <v>27</v>
      </c>
      <c r="D2" t="s">
        <v>31</v>
      </c>
      <c r="E2" s="6" t="s">
        <v>0</v>
      </c>
      <c r="F2" s="6"/>
      <c r="G2" s="1">
        <f t="shared" ref="G2:G4" si="0">IF(E2="X",500,)</f>
        <v>500</v>
      </c>
      <c r="H2" s="7">
        <v>356</v>
      </c>
      <c r="I2" s="2">
        <f t="shared" ref="I2:I4" si="1">IF(H2&gt;10000,1500,H2*0.15)</f>
        <v>53.4</v>
      </c>
      <c r="J2" s="3">
        <f t="shared" ref="J2:J4" si="2">IF(H2&gt;20000,1000,IF(9999&lt;H2&lt;20000,0,IF(H2-10000&gt;0,(H2-10000)*0.1,0)))</f>
        <v>0</v>
      </c>
      <c r="K2" s="4">
        <f t="shared" ref="K2:K4" si="3">IF(H2&gt;19999,(H2-20000)*0.07,0)</f>
        <v>0</v>
      </c>
      <c r="L2" s="5">
        <f t="shared" ref="L2:L4" si="4">SUM(I2:K2)+G2</f>
        <v>553.4</v>
      </c>
      <c r="M2" s="9"/>
      <c r="N2" s="7" t="str">
        <f t="shared" ref="N2:N4" si="5">IF(M2="X",H2,"")</f>
        <v/>
      </c>
      <c r="O2" s="6"/>
      <c r="P2" s="7" t="str">
        <f t="shared" ref="P2:P4" si="6">IF(O2="X",H2,"")</f>
        <v/>
      </c>
      <c r="Q2" s="6" t="s">
        <v>0</v>
      </c>
      <c r="R2" s="7">
        <f t="shared" ref="R2:R4" si="7">IF(Q2="X",H2,"")</f>
        <v>356</v>
      </c>
    </row>
    <row r="3" spans="1:19" x14ac:dyDescent="0.35">
      <c r="A3" s="8">
        <v>46040</v>
      </c>
      <c r="B3" t="s">
        <v>23</v>
      </c>
      <c r="C3" t="s">
        <v>25</v>
      </c>
      <c r="D3" t="s">
        <v>32</v>
      </c>
      <c r="E3" s="6"/>
      <c r="F3" s="6" t="s">
        <v>0</v>
      </c>
      <c r="G3" s="1">
        <f t="shared" si="0"/>
        <v>0</v>
      </c>
      <c r="H3" s="7">
        <v>98</v>
      </c>
      <c r="I3" s="2">
        <f t="shared" si="1"/>
        <v>14.7</v>
      </c>
      <c r="J3" s="3">
        <f t="shared" si="2"/>
        <v>0</v>
      </c>
      <c r="K3" s="4">
        <f t="shared" si="3"/>
        <v>0</v>
      </c>
      <c r="L3" s="5">
        <f t="shared" si="4"/>
        <v>14.7</v>
      </c>
      <c r="M3" s="9"/>
      <c r="N3" s="7" t="str">
        <f t="shared" si="5"/>
        <v/>
      </c>
      <c r="O3" s="6"/>
      <c r="P3" s="7" t="str">
        <f t="shared" si="6"/>
        <v/>
      </c>
      <c r="Q3" s="6" t="s">
        <v>0</v>
      </c>
      <c r="R3" s="7">
        <f t="shared" si="7"/>
        <v>98</v>
      </c>
      <c r="S3" t="s">
        <v>36</v>
      </c>
    </row>
    <row r="4" spans="1:19" x14ac:dyDescent="0.35">
      <c r="A4" s="8">
        <v>46115</v>
      </c>
      <c r="B4" t="s">
        <v>38</v>
      </c>
      <c r="C4" t="s">
        <v>42</v>
      </c>
      <c r="D4" t="s">
        <v>46</v>
      </c>
      <c r="E4" s="6" t="s">
        <v>0</v>
      </c>
      <c r="F4" s="6"/>
      <c r="G4" s="1">
        <f t="shared" si="0"/>
        <v>500</v>
      </c>
      <c r="H4" s="7">
        <v>100</v>
      </c>
      <c r="I4" s="2">
        <f t="shared" si="1"/>
        <v>15</v>
      </c>
      <c r="J4" s="3">
        <f t="shared" si="2"/>
        <v>0</v>
      </c>
      <c r="K4" s="4">
        <f t="shared" si="3"/>
        <v>0</v>
      </c>
      <c r="L4" s="5">
        <f t="shared" si="4"/>
        <v>515</v>
      </c>
      <c r="M4" s="9"/>
      <c r="N4" s="7" t="str">
        <f t="shared" si="5"/>
        <v/>
      </c>
      <c r="O4" s="6"/>
      <c r="P4" s="7" t="str">
        <f t="shared" si="6"/>
        <v/>
      </c>
      <c r="Q4" s="6" t="s">
        <v>0</v>
      </c>
      <c r="R4" s="7">
        <f t="shared" si="7"/>
        <v>100</v>
      </c>
    </row>
    <row r="7" spans="1:19" x14ac:dyDescent="0.35">
      <c r="G7" t="s">
        <v>51</v>
      </c>
    </row>
  </sheetData>
  <conditionalFormatting sqref="G2:G4 I2:L4 N2:R4">
    <cfRule type="expression" dxfId="2" priority="7">
      <formula>$Q2="X"</formula>
    </cfRule>
    <cfRule type="expression" dxfId="1" priority="8">
      <formula>$M2="X"</formula>
    </cfRule>
    <cfRule type="expression" dxfId="0" priority="9">
      <formula>$O2="X"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PREV</vt:lpstr>
      <vt:lpstr>VALIDE</vt:lpstr>
      <vt:lpstr>REFUS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2026-03-28T20:14:03Z</dcterms:created>
  <dcterms:modified xsi:type="dcterms:W3CDTF">2026-04-03T10:28:19Z</dcterms:modified>
</cp:coreProperties>
</file>