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asghar\Music\"/>
    </mc:Choice>
  </mc:AlternateContent>
  <xr:revisionPtr revIDLastSave="0" documentId="13_ncr:1_{BB0E249A-E687-4CBC-9410-468B78FFDD10}" xr6:coauthVersionLast="47" xr6:coauthVersionMax="47" xr10:uidLastSave="{00000000-0000-0000-0000-000000000000}"/>
  <bookViews>
    <workbookView xWindow="-110" yWindow="-110" windowWidth="19420" windowHeight="10420" xr2:uid="{C8ABE284-750F-43DD-B227-F66515C646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" i="1" l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5" i="1"/>
  <c r="AM16" i="1"/>
  <c r="AM15" i="1"/>
  <c r="AM14" i="1"/>
  <c r="AM13" i="1"/>
  <c r="AM12" i="1"/>
  <c r="AM11" i="1"/>
  <c r="AM10" i="1"/>
  <c r="AM9" i="1"/>
  <c r="AM8" i="1"/>
  <c r="AM7" i="1"/>
  <c r="AM6" i="1"/>
  <c r="AM3" i="1"/>
  <c r="F4" i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</calcChain>
</file>

<file path=xl/sharedStrings.xml><?xml version="1.0" encoding="utf-8"?>
<sst xmlns="http://schemas.openxmlformats.org/spreadsheetml/2006/main" count="19" uniqueCount="11">
  <si>
    <t>Année</t>
  </si>
  <si>
    <t>Mois</t>
  </si>
  <si>
    <t>Société</t>
  </si>
  <si>
    <t>Nom</t>
  </si>
  <si>
    <t>Prénom</t>
  </si>
  <si>
    <t>Pâques</t>
  </si>
  <si>
    <t>Jours fériés</t>
  </si>
  <si>
    <t>A</t>
  </si>
  <si>
    <t>Week-ends</t>
  </si>
  <si>
    <t>Absence</t>
  </si>
  <si>
    <t>Total 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</si>
</sst>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\ 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 textRotation="60"/>
    </xf>
    <xf numFmtId="165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4" borderId="0" xfId="0" applyFill="1"/>
  </cellXfs>
  <cellStyles count="1">
    <cellStyle name="Normal" xfId="0" builtinId="0"/>
  </cellStyles>
  <dxfs count="17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  <dxf>
      <font>
        <b/>
        <i val="0"/>
        <color theme="0"/>
      </font>
      <fill>
        <patternFill>
          <bgColor theme="3" tint="-0.24994659260841701"/>
        </patternFill>
      </fill>
    </dxf>
    <dxf>
      <fill>
        <patternFill>
          <bgColor theme="0" tint="-0.24994659260841701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  <dxf>
      <font>
        <color theme="0" tint="-4.9989318521683403E-2"/>
      </font>
      <fill>
        <patternFill patternType="gray0625"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A822-39DB-4B94-A311-E15A10639FDC}">
  <dimension ref="B2:AN26"/>
  <sheetViews>
    <sheetView showGridLines="0" tabSelected="1" zoomScale="62" zoomScaleNormal="62" workbookViewId="0">
      <selection activeCell="AK5" sqref="AK5"/>
    </sheetView>
  </sheetViews>
  <sheetFormatPr baseColWidth="10" defaultRowHeight="14.5" x14ac:dyDescent="0.35"/>
  <cols>
    <col min="1" max="1" width="2.6328125" customWidth="1"/>
    <col min="6" max="36" width="4.26953125" customWidth="1"/>
  </cols>
  <sheetData>
    <row r="2" spans="2:39" x14ac:dyDescent="0.35">
      <c r="B2" s="1" t="s">
        <v>0</v>
      </c>
      <c r="C2" s="2">
        <v>2022</v>
      </c>
      <c r="D2" s="1" t="s">
        <v>1</v>
      </c>
      <c r="E2" s="2">
        <v>3</v>
      </c>
      <c r="AM2" s="1" t="s">
        <v>5</v>
      </c>
    </row>
    <row r="3" spans="2:39" x14ac:dyDescent="0.35">
      <c r="AM3" s="7">
        <f>ROUND(DATE(C2,4,MOD(234-11*MOD(C2,19),30))/7,0)*7-6</f>
        <v>44668</v>
      </c>
    </row>
    <row r="4" spans="2:39" ht="39" x14ac:dyDescent="0.35">
      <c r="C4" s="3" t="s">
        <v>2</v>
      </c>
      <c r="D4" s="3" t="s">
        <v>3</v>
      </c>
      <c r="E4" s="3" t="s">
        <v>4</v>
      </c>
      <c r="F4" s="5">
        <f>DATE(C2,E2,1)</f>
        <v>44621</v>
      </c>
      <c r="G4" s="5">
        <f>F4+1</f>
        <v>44622</v>
      </c>
      <c r="H4" s="5">
        <f t="shared" ref="H4:AK4" si="0">G4+1</f>
        <v>44623</v>
      </c>
      <c r="I4" s="5">
        <f t="shared" si="0"/>
        <v>44624</v>
      </c>
      <c r="J4" s="5">
        <f t="shared" si="0"/>
        <v>44625</v>
      </c>
      <c r="K4" s="5">
        <f t="shared" si="0"/>
        <v>44626</v>
      </c>
      <c r="L4" s="5">
        <f t="shared" si="0"/>
        <v>44627</v>
      </c>
      <c r="M4" s="5">
        <f t="shared" si="0"/>
        <v>44628</v>
      </c>
      <c r="N4" s="5">
        <f t="shared" si="0"/>
        <v>44629</v>
      </c>
      <c r="O4" s="5">
        <f t="shared" si="0"/>
        <v>44630</v>
      </c>
      <c r="P4" s="5">
        <f t="shared" si="0"/>
        <v>44631</v>
      </c>
      <c r="Q4" s="5">
        <f t="shared" si="0"/>
        <v>44632</v>
      </c>
      <c r="R4" s="5">
        <f t="shared" si="0"/>
        <v>44633</v>
      </c>
      <c r="S4" s="5">
        <f t="shared" si="0"/>
        <v>44634</v>
      </c>
      <c r="T4" s="5">
        <f t="shared" si="0"/>
        <v>44635</v>
      </c>
      <c r="U4" s="5">
        <f t="shared" si="0"/>
        <v>44636</v>
      </c>
      <c r="V4" s="5">
        <f t="shared" si="0"/>
        <v>44637</v>
      </c>
      <c r="W4" s="5">
        <f t="shared" si="0"/>
        <v>44638</v>
      </c>
      <c r="X4" s="5">
        <f t="shared" si="0"/>
        <v>44639</v>
      </c>
      <c r="Y4" s="5">
        <f t="shared" si="0"/>
        <v>44640</v>
      </c>
      <c r="Z4" s="5">
        <f t="shared" si="0"/>
        <v>44641</v>
      </c>
      <c r="AA4" s="5">
        <f t="shared" si="0"/>
        <v>44642</v>
      </c>
      <c r="AB4" s="5">
        <f t="shared" si="0"/>
        <v>44643</v>
      </c>
      <c r="AC4" s="5">
        <f t="shared" si="0"/>
        <v>44644</v>
      </c>
      <c r="AD4" s="5">
        <f t="shared" si="0"/>
        <v>44645</v>
      </c>
      <c r="AE4" s="5">
        <f t="shared" si="0"/>
        <v>44646</v>
      </c>
      <c r="AF4" s="5">
        <f t="shared" si="0"/>
        <v>44647</v>
      </c>
      <c r="AG4" s="5">
        <f t="shared" si="0"/>
        <v>44648</v>
      </c>
      <c r="AH4" s="5">
        <f t="shared" si="0"/>
        <v>44649</v>
      </c>
      <c r="AI4" s="5">
        <f t="shared" si="0"/>
        <v>44650</v>
      </c>
      <c r="AJ4" s="5">
        <f t="shared" si="0"/>
        <v>44651</v>
      </c>
      <c r="AK4" s="6" t="s">
        <v>10</v>
      </c>
    </row>
    <row r="5" spans="2:39" x14ac:dyDescent="0.35">
      <c r="C5" s="4"/>
      <c r="D5" s="4"/>
      <c r="E5" s="4"/>
      <c r="F5" s="1" t="s">
        <v>7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>
        <f>COUNTIF(F5:AJ5,"A")</f>
        <v>1</v>
      </c>
      <c r="AM5" s="1" t="s">
        <v>6</v>
      </c>
    </row>
    <row r="6" spans="2:39" x14ac:dyDescent="0.35">
      <c r="C6" s="4"/>
      <c r="D6" s="4"/>
      <c r="E6" s="4"/>
      <c r="F6" s="1"/>
      <c r="G6" s="1"/>
      <c r="H6" s="1" t="s">
        <v>7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>
        <f t="shared" ref="AK6:AK26" si="1">COUNTIF(F6:AJ6,"A")</f>
        <v>1</v>
      </c>
      <c r="AM6" s="8">
        <f>DATE(C2,1,1)</f>
        <v>44562</v>
      </c>
    </row>
    <row r="7" spans="2:39" x14ac:dyDescent="0.35">
      <c r="C7" s="4"/>
      <c r="D7" s="4"/>
      <c r="E7" s="4"/>
      <c r="F7" s="1"/>
      <c r="G7" s="1"/>
      <c r="H7" s="1" t="s">
        <v>7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>
        <f t="shared" si="1"/>
        <v>1</v>
      </c>
      <c r="AM7" s="8">
        <f>DATE(C2,5,1)</f>
        <v>44682</v>
      </c>
    </row>
    <row r="8" spans="2:39" x14ac:dyDescent="0.35">
      <c r="C8" s="4"/>
      <c r="D8" s="4"/>
      <c r="E8" s="4"/>
      <c r="F8" s="1"/>
      <c r="G8" s="1"/>
      <c r="H8" s="1" t="s">
        <v>7</v>
      </c>
      <c r="I8" s="1" t="s">
        <v>7</v>
      </c>
      <c r="J8" s="1"/>
      <c r="K8" s="1"/>
      <c r="L8" s="1"/>
      <c r="M8" s="1" t="s">
        <v>7</v>
      </c>
      <c r="N8" s="1"/>
      <c r="O8" s="1" t="s">
        <v>7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>
        <f t="shared" si="1"/>
        <v>4</v>
      </c>
      <c r="AM8" s="8">
        <f>DATE(C2,5,8)</f>
        <v>44689</v>
      </c>
    </row>
    <row r="9" spans="2:39" x14ac:dyDescent="0.35">
      <c r="C9" s="4"/>
      <c r="D9" s="4"/>
      <c r="E9" s="4"/>
      <c r="F9" s="1"/>
      <c r="G9" s="1"/>
      <c r="H9" s="1"/>
      <c r="I9" s="1"/>
      <c r="J9" s="1"/>
      <c r="K9" s="1"/>
      <c r="L9" s="1"/>
      <c r="M9" s="1"/>
      <c r="N9" s="1"/>
      <c r="O9" s="1" t="s">
        <v>7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>
        <f t="shared" si="1"/>
        <v>1</v>
      </c>
      <c r="AM9" s="8">
        <f>DATE(C2,7,14)</f>
        <v>44756</v>
      </c>
    </row>
    <row r="10" spans="2:39" x14ac:dyDescent="0.35">
      <c r="C10" s="4"/>
      <c r="D10" s="4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>
        <f t="shared" si="1"/>
        <v>0</v>
      </c>
      <c r="AM10" s="8">
        <f>DATE(C2,8,15)</f>
        <v>44788</v>
      </c>
    </row>
    <row r="11" spans="2:39" x14ac:dyDescent="0.35">
      <c r="C11" s="4"/>
      <c r="D11" s="4"/>
      <c r="E11" s="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>
        <f t="shared" si="1"/>
        <v>0</v>
      </c>
      <c r="AM11" s="8">
        <f>DATE(C2,11,1)</f>
        <v>44866</v>
      </c>
    </row>
    <row r="12" spans="2:39" x14ac:dyDescent="0.35">
      <c r="C12" s="4"/>
      <c r="D12" s="4"/>
      <c r="E12" s="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>
        <f t="shared" si="1"/>
        <v>0</v>
      </c>
      <c r="AM12" s="8">
        <f>DATE(C2,11,11)</f>
        <v>44876</v>
      </c>
    </row>
    <row r="13" spans="2:39" x14ac:dyDescent="0.35">
      <c r="C13" s="4"/>
      <c r="D13" s="4"/>
      <c r="E13" s="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>
        <f t="shared" si="1"/>
        <v>0</v>
      </c>
      <c r="AM13" s="8">
        <f>DATE(C2,12,25)</f>
        <v>44920</v>
      </c>
    </row>
    <row r="14" spans="2:39" x14ac:dyDescent="0.35">
      <c r="C14" s="4"/>
      <c r="D14" s="4"/>
      <c r="E14" s="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>
        <f t="shared" si="1"/>
        <v>0</v>
      </c>
      <c r="AM14" s="7">
        <f>AM3+1</f>
        <v>44669</v>
      </c>
    </row>
    <row r="15" spans="2:39" x14ac:dyDescent="0.35">
      <c r="C15" s="4"/>
      <c r="D15" s="4"/>
      <c r="E15" s="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>
        <f t="shared" si="1"/>
        <v>0</v>
      </c>
      <c r="AM15" s="7">
        <f>AM3+39</f>
        <v>44707</v>
      </c>
    </row>
    <row r="16" spans="2:39" x14ac:dyDescent="0.35">
      <c r="C16" s="4"/>
      <c r="D16" s="4"/>
      <c r="E16" s="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f t="shared" si="1"/>
        <v>0</v>
      </c>
      <c r="AM16" s="7">
        <f>AM3+50</f>
        <v>44718</v>
      </c>
    </row>
    <row r="17" spans="3:40" x14ac:dyDescent="0.35">
      <c r="C17" s="4"/>
      <c r="D17" s="4"/>
      <c r="E17" s="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>
        <f t="shared" si="1"/>
        <v>0</v>
      </c>
    </row>
    <row r="18" spans="3:40" x14ac:dyDescent="0.35">
      <c r="C18" s="4"/>
      <c r="D18" s="4"/>
      <c r="E18" s="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>
        <f t="shared" si="1"/>
        <v>0</v>
      </c>
    </row>
    <row r="19" spans="3:40" x14ac:dyDescent="0.35">
      <c r="C19" s="4"/>
      <c r="D19" s="4"/>
      <c r="E19" s="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>
        <f t="shared" si="1"/>
        <v>0</v>
      </c>
    </row>
    <row r="20" spans="3:40" x14ac:dyDescent="0.35">
      <c r="C20" s="4"/>
      <c r="D20" s="4"/>
      <c r="E20" s="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>
        <f t="shared" si="1"/>
        <v>0</v>
      </c>
      <c r="AM20" s="9"/>
      <c r="AN20" t="s">
        <v>6</v>
      </c>
    </row>
    <row r="21" spans="3:40" x14ac:dyDescent="0.35">
      <c r="C21" s="4"/>
      <c r="D21" s="4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>
        <f t="shared" si="1"/>
        <v>0</v>
      </c>
      <c r="AM21" s="10"/>
      <c r="AN21" t="s">
        <v>8</v>
      </c>
    </row>
    <row r="22" spans="3:40" x14ac:dyDescent="0.35">
      <c r="C22" s="4"/>
      <c r="D22" s="4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>
        <f t="shared" si="1"/>
        <v>0</v>
      </c>
      <c r="AM22" s="11"/>
      <c r="AN22" t="s">
        <v>9</v>
      </c>
    </row>
    <row r="23" spans="3:40" x14ac:dyDescent="0.35">
      <c r="C23" s="4"/>
      <c r="D23" s="4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>
        <f t="shared" si="1"/>
        <v>0</v>
      </c>
    </row>
    <row r="24" spans="3:40" x14ac:dyDescent="0.35">
      <c r="C24" s="4"/>
      <c r="D24" s="4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>
        <f t="shared" si="1"/>
        <v>0</v>
      </c>
    </row>
    <row r="25" spans="3:40" x14ac:dyDescent="0.35">
      <c r="C25" s="4"/>
      <c r="D25" s="4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>
        <f t="shared" si="1"/>
        <v>0</v>
      </c>
    </row>
    <row r="26" spans="3:40" x14ac:dyDescent="0.35">
      <c r="C26" s="4"/>
      <c r="D26" s="4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>
        <f t="shared" si="1"/>
        <v>0</v>
      </c>
    </row>
  </sheetData>
  <conditionalFormatting sqref="F4:AJ26">
    <cfRule type="expression" dxfId="7" priority="1">
      <formula>MONTH(F$4)&lt;&gt;MONTH($F$4)</formula>
    </cfRule>
    <cfRule type="expression" dxfId="6" priority="3">
      <formula>WEEKDAY(F$4,2)&gt;5</formula>
    </cfRule>
    <cfRule type="expression" dxfId="5" priority="2">
      <formula>COUNTIF($AM$6:$AM$16,F$4)&gt;0</formula>
    </cfRule>
  </conditionalFormatting>
  <conditionalFormatting sqref="F5:AJ26">
    <cfRule type="expression" dxfId="4" priority="4">
      <formula>F5="A"</formula>
    </cfRule>
  </conditionalFormatting>
  <dataValidations count="2">
    <dataValidation type="list" allowBlank="1" showInputMessage="1" showErrorMessage="1" sqref="C2" xr:uid="{29AC0494-AA21-47A5-97F6-A7E2CB51C8AE}">
      <formula1>"2022,2023"</formula1>
    </dataValidation>
    <dataValidation type="list" allowBlank="1" showInputMessage="1" showErrorMessage="1" sqref="E2" xr:uid="{254C3847-C5E3-4DD4-A6D0-794E3A840103}">
      <formula1>"1,2,3,4,5,6,7,8,9,10,11,12"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ASGHAR, Saeed</dc:creator>
  <cp:lastModifiedBy>ASGHAR, Saeed</cp:lastModifiedBy>
  <dcterms:created xsi:type="dcterms:W3CDTF">2022-03-08T14:55:01Z</dcterms:created>
  <dcterms:modified xsi:type="dcterms:W3CDTF">2022-03-08T15:24:07Z</dcterms:modified>
</cp:coreProperties>
</file>