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m\OneDrive\Bureau\"/>
    </mc:Choice>
  </mc:AlternateContent>
  <xr:revisionPtr revIDLastSave="0" documentId="8_{7192FF52-CE8E-448A-B9C5-CC015A130B1D}" xr6:coauthVersionLast="47" xr6:coauthVersionMax="47" xr10:uidLastSave="{00000000-0000-0000-0000-000000000000}"/>
  <bookViews>
    <workbookView xWindow="-120" yWindow="-120" windowWidth="29040" windowHeight="15720" xr2:uid="{CA3E4767-E43F-4245-8DB0-7D1C2C0B60A1}"/>
  </bookViews>
  <sheets>
    <sheet name="GRDV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2" i="1" l="1"/>
  <c r="O2" i="1"/>
  <c r="N2" i="1"/>
  <c r="M2" i="1"/>
  <c r="L2" i="1"/>
</calcChain>
</file>

<file path=xl/sharedStrings.xml><?xml version="1.0" encoding="utf-8"?>
<sst xmlns="http://schemas.openxmlformats.org/spreadsheetml/2006/main" count="178" uniqueCount="53">
  <si>
    <t xml:space="preserve">Code </t>
  </si>
  <si>
    <t>Debrief</t>
  </si>
  <si>
    <t>Date RDV</t>
  </si>
  <si>
    <t>Technicien</t>
  </si>
  <si>
    <t>Zone</t>
  </si>
  <si>
    <t>Secteur</t>
  </si>
  <si>
    <t>Infra</t>
  </si>
  <si>
    <t>Synchro</t>
  </si>
  <si>
    <t>Famille echecs</t>
  </si>
  <si>
    <t>Sem</t>
  </si>
  <si>
    <t>Mois</t>
  </si>
  <si>
    <t>Total inter</t>
  </si>
  <si>
    <t>Total OK</t>
  </si>
  <si>
    <t>Total NOK</t>
  </si>
  <si>
    <t>% OK</t>
  </si>
  <si>
    <t>% NOK</t>
  </si>
  <si>
    <t>Raccordement avec synchro</t>
  </si>
  <si>
    <t>T1</t>
  </si>
  <si>
    <t>RIP</t>
  </si>
  <si>
    <t>44 LOIRE-ATLANTIQUE - HERIC RIP LOAN</t>
  </si>
  <si>
    <t>POTEAU</t>
  </si>
  <si>
    <t>OK</t>
  </si>
  <si>
    <t>Raccordée OK</t>
  </si>
  <si>
    <t>S1</t>
  </si>
  <si>
    <t>FEVRIER</t>
  </si>
  <si>
    <t>T2</t>
  </si>
  <si>
    <t>44 LOIRE-ATLANTIQUE - CHATEAUBRIANT RIP LOAN</t>
  </si>
  <si>
    <t>CHAMBRE</t>
  </si>
  <si>
    <t>Client absent</t>
  </si>
  <si>
    <t>T3</t>
  </si>
  <si>
    <t>NOK</t>
  </si>
  <si>
    <t>Echecs Client</t>
  </si>
  <si>
    <t>S2</t>
  </si>
  <si>
    <t>T4</t>
  </si>
  <si>
    <t>T5</t>
  </si>
  <si>
    <t>T6</t>
  </si>
  <si>
    <t>ZMD</t>
  </si>
  <si>
    <t>29 Finistere ZMD - Douarnenez</t>
  </si>
  <si>
    <t>S3</t>
  </si>
  <si>
    <t>T7</t>
  </si>
  <si>
    <t>29 Finistere ZMD - Brest</t>
  </si>
  <si>
    <t>STANDARD</t>
  </si>
  <si>
    <t>T8</t>
  </si>
  <si>
    <t>S4</t>
  </si>
  <si>
    <t>T9</t>
  </si>
  <si>
    <t>T10</t>
  </si>
  <si>
    <t>S5</t>
  </si>
  <si>
    <t>T11</t>
  </si>
  <si>
    <t>44 LOIRE-ATLANTIQUE - PONTCHATEAU RIP LOAN</t>
  </si>
  <si>
    <t>S6</t>
  </si>
  <si>
    <t>S7</t>
  </si>
  <si>
    <t>Echecs autre</t>
  </si>
  <si>
    <t>Echec infra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</si>
</sst>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6FFFF"/>
        <bgColor indexed="64"/>
      </patternFill>
    </fill>
    <fill>
      <patternFill patternType="solid">
        <fgColor rgb="FF00FF00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22" fontId="2" fillId="0" borderId="4" xfId="0" applyNumberFormat="1" applyFont="1" applyBorder="1" applyAlignment="1">
      <alignment horizontal="left" vertical="center"/>
    </xf>
    <xf numFmtId="0" fontId="2" fillId="0" borderId="4" xfId="0" applyFont="1" applyBorder="1" applyAlignment="1">
      <alignment vertical="center"/>
    </xf>
    <xf numFmtId="0" fontId="3" fillId="3" borderId="4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0" xfId="0" applyAlignment="1">
      <alignment horizontal="center"/>
    </xf>
    <xf numFmtId="9" fontId="0" fillId="0" borderId="0" xfId="0" applyNumberFormat="1"/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9" fontId="0" fillId="0" borderId="4" xfId="0" applyNumberFormat="1" applyBorder="1" applyAlignment="1">
      <alignment horizontal="center"/>
    </xf>
    <xf numFmtId="9" fontId="0" fillId="0" borderId="4" xfId="0" applyNumberFormat="1" applyBorder="1" applyAlignment="1">
      <alignment horizontal="center" vertical="center"/>
    </xf>
  </cellXfs>
  <cellStyles count="1">
    <cellStyle name="Normal" xfId="0" builtinId="0"/>
  </cellStyles>
  <dxfs count="18"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66FFFF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rgb="FF00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7" formatCode="dd/mm/yyyy\ hh:mm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AB4188-C097-4211-9A1A-2358DAFD4BDE}" name="GRDV" displayName="GRDV" ref="A1:P19" totalsRowShown="0" headerRowDxfId="6" headerRowBorderDxfId="17">
  <autoFilter ref="A1:P19" xr:uid="{7BAB4188-C097-4211-9A1A-2358DAFD4BDE}"/>
  <tableColumns count="16">
    <tableColumn id="1" xr3:uid="{B9A76695-6C84-409D-826F-A9B185A733A1}" name="Code " dataDxfId="16"/>
    <tableColumn id="2" xr3:uid="{70783AC1-D99E-40B6-854E-C432E27FEB82}" name="Debrief" dataDxfId="15"/>
    <tableColumn id="3" xr3:uid="{DB8FCE08-C189-4E43-B99E-CF802D2425BC}" name="Date RDV" dataDxfId="14"/>
    <tableColumn id="4" xr3:uid="{BA7DBCA6-C07E-41F8-B3B9-D60CA29F6B28}" name="Technicien" dataDxfId="13"/>
    <tableColumn id="5" xr3:uid="{85236CD2-BB40-4FBF-BDEC-CB28A32AF0BA}" name="Zone" dataDxfId="12"/>
    <tableColumn id="6" xr3:uid="{2B0A6008-AB92-4993-A5E1-287015BA6095}" name="Secteur" dataDxfId="11"/>
    <tableColumn id="7" xr3:uid="{6DD03D54-4EAF-4177-B909-D2D9E6A9D28B}" name="Infra" dataDxfId="10"/>
    <tableColumn id="8" xr3:uid="{BF781696-4086-4526-980C-408B14376D14}" name="Synchro" dataDxfId="9"/>
    <tableColumn id="9" xr3:uid="{88C667AB-BDB1-4C25-8319-34EE2D1AB5EF}" name="Famille echecs" dataDxfId="8"/>
    <tableColumn id="10" xr3:uid="{8F86C158-E6AF-4B5F-9F39-5DB94366F08E}" name="Sem" dataDxfId="7"/>
    <tableColumn id="11" xr3:uid="{B0770EE1-0B3F-4847-9DA3-BE74C32A774E}" name="Mois" dataDxfId="5"/>
    <tableColumn id="12" xr3:uid="{2A4D0216-CE9E-4193-ACD2-910679B7C5F7}" name="Total inter" dataDxfId="4">
      <calculatedColumnFormula>COUNTA(H2:H19)</calculatedColumnFormula>
    </tableColumn>
    <tableColumn id="13" xr3:uid="{F3FFD7E5-5A81-44AE-838D-305ABFAF4A70}" name="Total OK" dataDxfId="3">
      <calculatedColumnFormula>COUNTIF(H2:H19,"OK")</calculatedColumnFormula>
    </tableColumn>
    <tableColumn id="14" xr3:uid="{80E78A9D-E47D-4C20-A98E-6925639875F1}" name="Total NOK" dataDxfId="2">
      <calculatedColumnFormula>COUNTIF(H2:H19,"NOK")</calculatedColumnFormula>
    </tableColumn>
    <tableColumn id="15" xr3:uid="{3D3DF9C2-38DA-4DBC-BA22-1B501975DB95}" name="% OK" dataDxfId="1">
      <calculatedColumnFormula>SUM(GRDV[[#This Row],[Total OK]]*100/GRDV[[#This Row],[Total inter]]/100)</calculatedColumnFormula>
    </tableColumn>
    <tableColumn id="16" xr3:uid="{6E1CB086-0E20-45F7-AE39-EB6D0E803C24}" name="% NOK" dataDxfId="0">
      <calculatedColumnFormula>SUM(GRDV[[#This Row],[Total NOK]]*100/GRDV[[#This Row],[Total inter]]/100)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C34B8-D3E0-4075-A0A8-0CEB2B51EE7F}">
  <sheetPr codeName="Feuil1"/>
  <dimension ref="A1:P19"/>
  <sheetViews>
    <sheetView tabSelected="1" workbookViewId="0">
      <selection activeCell="R21" sqref="R21"/>
    </sheetView>
  </sheetViews>
  <sheetFormatPr baseColWidth="10" defaultRowHeight="15" x14ac:dyDescent="0.25"/>
  <cols>
    <col min="1" max="1" width="8.7109375" customWidth="1"/>
    <col min="2" max="2" width="24.7109375" customWidth="1"/>
    <col min="3" max="3" width="16.5703125" customWidth="1"/>
    <col min="4" max="4" width="13.5703125" customWidth="1"/>
    <col min="5" max="5" width="8.140625" customWidth="1"/>
    <col min="6" max="6" width="44.140625" customWidth="1"/>
    <col min="8" max="8" width="11.140625" customWidth="1"/>
    <col min="9" max="9" width="17" customWidth="1"/>
    <col min="12" max="12" width="13.42578125" customWidth="1"/>
    <col min="13" max="13" width="12.140625" customWidth="1"/>
    <col min="14" max="14" width="13.140625" customWidth="1"/>
  </cols>
  <sheetData>
    <row r="1" spans="1:16" ht="15.7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4" t="s">
        <v>11</v>
      </c>
      <c r="M1" s="4" t="s">
        <v>12</v>
      </c>
      <c r="N1" s="5" t="s">
        <v>13</v>
      </c>
      <c r="O1" s="5" t="s">
        <v>14</v>
      </c>
      <c r="P1" s="5" t="s">
        <v>15</v>
      </c>
    </row>
    <row r="2" spans="1:16" x14ac:dyDescent="0.25">
      <c r="A2" s="6">
        <v>1606</v>
      </c>
      <c r="B2" s="6" t="s">
        <v>16</v>
      </c>
      <c r="C2" s="7">
        <v>44592.333333333336</v>
      </c>
      <c r="D2" s="6" t="s">
        <v>17</v>
      </c>
      <c r="E2" s="6" t="s">
        <v>18</v>
      </c>
      <c r="F2" s="6" t="s">
        <v>19</v>
      </c>
      <c r="G2" s="6" t="s">
        <v>20</v>
      </c>
      <c r="H2" s="8" t="s">
        <v>21</v>
      </c>
      <c r="I2" s="6" t="s">
        <v>22</v>
      </c>
      <c r="J2" s="9" t="s">
        <v>23</v>
      </c>
      <c r="K2" s="10" t="s">
        <v>24</v>
      </c>
      <c r="L2" s="13">
        <f t="shared" ref="L2:L19" si="0">COUNTA(H2:H19)</f>
        <v>18</v>
      </c>
      <c r="M2" s="14">
        <f t="shared" ref="M2:M19" si="1">COUNTIF(H2:H19,"OK")</f>
        <v>15</v>
      </c>
      <c r="N2" s="14">
        <f t="shared" ref="N2:N19" si="2">COUNTIF(H2:H19,"NOK")</f>
        <v>3</v>
      </c>
      <c r="O2" s="15">
        <f>SUM(GRDV[[#This Row],[Total OK]]*100/GRDV[[#This Row],[Total inter]]/100)</f>
        <v>0.83333333333333326</v>
      </c>
      <c r="P2" s="16">
        <f>SUM(GRDV[[#This Row],[Total NOK]]*100/GRDV[[#This Row],[Total inter]]/100)</f>
        <v>0.16666666666666669</v>
      </c>
    </row>
    <row r="3" spans="1:16" x14ac:dyDescent="0.25">
      <c r="A3" s="6">
        <v>1606</v>
      </c>
      <c r="B3" s="6" t="s">
        <v>16</v>
      </c>
      <c r="C3" s="7">
        <v>44592.333333333336</v>
      </c>
      <c r="D3" s="6" t="s">
        <v>25</v>
      </c>
      <c r="E3" s="6" t="s">
        <v>18</v>
      </c>
      <c r="F3" s="6" t="s">
        <v>26</v>
      </c>
      <c r="G3" s="6" t="s">
        <v>27</v>
      </c>
      <c r="H3" s="8" t="s">
        <v>21</v>
      </c>
      <c r="I3" s="6" t="s">
        <v>22</v>
      </c>
      <c r="J3" s="9" t="s">
        <v>23</v>
      </c>
      <c r="K3" s="10" t="s">
        <v>24</v>
      </c>
      <c r="L3" s="11"/>
      <c r="O3" s="12"/>
    </row>
    <row r="4" spans="1:16" x14ac:dyDescent="0.25">
      <c r="A4" s="6">
        <v>407</v>
      </c>
      <c r="B4" s="6" t="s">
        <v>28</v>
      </c>
      <c r="C4" s="7">
        <v>44592.333333333336</v>
      </c>
      <c r="D4" s="6" t="s">
        <v>29</v>
      </c>
      <c r="E4" s="6" t="s">
        <v>18</v>
      </c>
      <c r="F4" s="6" t="s">
        <v>19</v>
      </c>
      <c r="G4" s="6" t="s">
        <v>27</v>
      </c>
      <c r="H4" s="8" t="s">
        <v>30</v>
      </c>
      <c r="I4" s="6" t="s">
        <v>31</v>
      </c>
      <c r="J4" s="9" t="s">
        <v>32</v>
      </c>
      <c r="K4" s="10" t="s">
        <v>24</v>
      </c>
      <c r="L4" s="11"/>
      <c r="O4" s="12"/>
    </row>
    <row r="5" spans="1:16" x14ac:dyDescent="0.25">
      <c r="A5" s="6">
        <v>1606</v>
      </c>
      <c r="B5" s="6" t="s">
        <v>16</v>
      </c>
      <c r="C5" s="7">
        <v>44592.333333333336</v>
      </c>
      <c r="D5" s="6" t="s">
        <v>33</v>
      </c>
      <c r="E5" s="6" t="s">
        <v>18</v>
      </c>
      <c r="F5" s="6" t="s">
        <v>19</v>
      </c>
      <c r="G5" s="6" t="s">
        <v>27</v>
      </c>
      <c r="H5" s="8" t="s">
        <v>21</v>
      </c>
      <c r="I5" s="6" t="s">
        <v>22</v>
      </c>
      <c r="J5" s="9" t="s">
        <v>32</v>
      </c>
      <c r="K5" s="10" t="s">
        <v>24</v>
      </c>
      <c r="L5" s="11"/>
      <c r="O5" s="12"/>
    </row>
    <row r="6" spans="1:16" x14ac:dyDescent="0.25">
      <c r="A6" s="6">
        <v>1606</v>
      </c>
      <c r="B6" s="6" t="s">
        <v>16</v>
      </c>
      <c r="C6" s="7">
        <v>44592.333333333336</v>
      </c>
      <c r="D6" s="6" t="s">
        <v>34</v>
      </c>
      <c r="E6" s="6" t="s">
        <v>18</v>
      </c>
      <c r="F6" s="6" t="s">
        <v>26</v>
      </c>
      <c r="G6" s="6" t="s">
        <v>20</v>
      </c>
      <c r="H6" s="8" t="s">
        <v>21</v>
      </c>
      <c r="I6" s="6" t="s">
        <v>22</v>
      </c>
      <c r="J6" s="9" t="s">
        <v>32</v>
      </c>
      <c r="K6" s="10" t="s">
        <v>24</v>
      </c>
      <c r="L6" s="11"/>
      <c r="O6" s="12"/>
    </row>
    <row r="7" spans="1:16" x14ac:dyDescent="0.25">
      <c r="A7" s="6">
        <v>1606</v>
      </c>
      <c r="B7" s="6" t="s">
        <v>16</v>
      </c>
      <c r="C7" s="7">
        <v>44592.333333333336</v>
      </c>
      <c r="D7" s="6" t="s">
        <v>35</v>
      </c>
      <c r="E7" s="6" t="s">
        <v>36</v>
      </c>
      <c r="F7" s="6" t="s">
        <v>37</v>
      </c>
      <c r="G7" s="6" t="s">
        <v>20</v>
      </c>
      <c r="H7" s="8" t="s">
        <v>21</v>
      </c>
      <c r="I7" s="6" t="s">
        <v>22</v>
      </c>
      <c r="J7" s="9" t="s">
        <v>38</v>
      </c>
      <c r="K7" s="10" t="s">
        <v>24</v>
      </c>
      <c r="L7" s="11"/>
      <c r="O7" s="12"/>
    </row>
    <row r="8" spans="1:16" x14ac:dyDescent="0.25">
      <c r="A8" s="6">
        <v>1606</v>
      </c>
      <c r="B8" s="6" t="s">
        <v>16</v>
      </c>
      <c r="C8" s="7">
        <v>44592.333333333336</v>
      </c>
      <c r="D8" s="6" t="s">
        <v>39</v>
      </c>
      <c r="E8" s="6" t="s">
        <v>36</v>
      </c>
      <c r="F8" s="6" t="s">
        <v>40</v>
      </c>
      <c r="G8" s="6" t="s">
        <v>41</v>
      </c>
      <c r="H8" s="8" t="s">
        <v>21</v>
      </c>
      <c r="I8" s="6" t="s">
        <v>22</v>
      </c>
      <c r="J8" s="9" t="s">
        <v>38</v>
      </c>
      <c r="K8" s="10" t="s">
        <v>24</v>
      </c>
      <c r="L8" s="11"/>
      <c r="O8" s="12"/>
    </row>
    <row r="9" spans="1:16" x14ac:dyDescent="0.25">
      <c r="A9" s="6">
        <v>1606</v>
      </c>
      <c r="B9" s="6" t="s">
        <v>16</v>
      </c>
      <c r="C9" s="7">
        <v>44592.333333333336</v>
      </c>
      <c r="D9" s="6" t="s">
        <v>42</v>
      </c>
      <c r="E9" s="6" t="s">
        <v>36</v>
      </c>
      <c r="F9" s="6" t="s">
        <v>40</v>
      </c>
      <c r="G9" s="6" t="s">
        <v>41</v>
      </c>
      <c r="H9" s="8" t="s">
        <v>21</v>
      </c>
      <c r="I9" s="6" t="s">
        <v>22</v>
      </c>
      <c r="J9" s="9" t="s">
        <v>43</v>
      </c>
      <c r="K9" s="10" t="s">
        <v>24</v>
      </c>
      <c r="L9" s="11"/>
      <c r="O9" s="12"/>
    </row>
    <row r="10" spans="1:16" x14ac:dyDescent="0.25">
      <c r="A10" s="6">
        <v>1606</v>
      </c>
      <c r="B10" s="6" t="s">
        <v>16</v>
      </c>
      <c r="C10" s="7">
        <v>44592.333333333336</v>
      </c>
      <c r="D10" s="6" t="s">
        <v>44</v>
      </c>
      <c r="E10" s="6" t="s">
        <v>36</v>
      </c>
      <c r="F10" s="6" t="s">
        <v>40</v>
      </c>
      <c r="G10" s="6" t="s">
        <v>41</v>
      </c>
      <c r="H10" s="8" t="s">
        <v>30</v>
      </c>
      <c r="I10" s="6" t="s">
        <v>51</v>
      </c>
      <c r="J10" s="9" t="s">
        <v>43</v>
      </c>
      <c r="K10" s="10" t="s">
        <v>24</v>
      </c>
      <c r="L10" s="11"/>
      <c r="O10" s="12"/>
    </row>
    <row r="11" spans="1:16" x14ac:dyDescent="0.25">
      <c r="A11" s="6">
        <v>1606</v>
      </c>
      <c r="B11" s="6" t="s">
        <v>16</v>
      </c>
      <c r="C11" s="7">
        <v>44592.333333333336</v>
      </c>
      <c r="D11" s="6" t="s">
        <v>45</v>
      </c>
      <c r="E11" s="6" t="s">
        <v>36</v>
      </c>
      <c r="F11" s="6" t="s">
        <v>40</v>
      </c>
      <c r="G11" s="6" t="s">
        <v>41</v>
      </c>
      <c r="H11" s="8" t="s">
        <v>21</v>
      </c>
      <c r="I11" s="6" t="s">
        <v>22</v>
      </c>
      <c r="J11" s="9" t="s">
        <v>46</v>
      </c>
      <c r="K11" s="10" t="s">
        <v>24</v>
      </c>
      <c r="L11" s="11"/>
      <c r="O11" s="12"/>
    </row>
    <row r="12" spans="1:16" x14ac:dyDescent="0.25">
      <c r="A12" s="6">
        <v>1606</v>
      </c>
      <c r="B12" s="6" t="s">
        <v>16</v>
      </c>
      <c r="C12" s="7">
        <v>44592.333333333336</v>
      </c>
      <c r="D12" s="6" t="s">
        <v>47</v>
      </c>
      <c r="E12" s="6" t="s">
        <v>18</v>
      </c>
      <c r="F12" s="6" t="s">
        <v>48</v>
      </c>
      <c r="G12" s="6" t="s">
        <v>20</v>
      </c>
      <c r="H12" s="8" t="s">
        <v>21</v>
      </c>
      <c r="I12" s="6" t="s">
        <v>22</v>
      </c>
      <c r="J12" s="9" t="s">
        <v>46</v>
      </c>
      <c r="K12" s="10" t="s">
        <v>24</v>
      </c>
      <c r="L12" s="11"/>
      <c r="O12" s="12"/>
    </row>
    <row r="13" spans="1:16" x14ac:dyDescent="0.25">
      <c r="A13" s="6">
        <v>1606</v>
      </c>
      <c r="B13" s="6" t="s">
        <v>16</v>
      </c>
      <c r="C13" s="7">
        <v>44592.416666666664</v>
      </c>
      <c r="D13" s="6" t="s">
        <v>17</v>
      </c>
      <c r="E13" s="6" t="s">
        <v>18</v>
      </c>
      <c r="F13" s="6" t="s">
        <v>19</v>
      </c>
      <c r="G13" s="6" t="s">
        <v>27</v>
      </c>
      <c r="H13" s="8" t="s">
        <v>21</v>
      </c>
      <c r="I13" s="6" t="s">
        <v>22</v>
      </c>
      <c r="J13" s="9" t="s">
        <v>49</v>
      </c>
      <c r="K13" s="10" t="s">
        <v>24</v>
      </c>
      <c r="L13" s="11"/>
      <c r="O13" s="12"/>
    </row>
    <row r="14" spans="1:16" x14ac:dyDescent="0.25">
      <c r="A14" s="6">
        <v>1606</v>
      </c>
      <c r="B14" s="6" t="s">
        <v>16</v>
      </c>
      <c r="C14" s="7">
        <v>44592.416666666664</v>
      </c>
      <c r="D14" s="6" t="s">
        <v>25</v>
      </c>
      <c r="E14" s="6" t="s">
        <v>36</v>
      </c>
      <c r="F14" s="6" t="s">
        <v>40</v>
      </c>
      <c r="G14" s="6" t="s">
        <v>41</v>
      </c>
      <c r="H14" s="8" t="s">
        <v>30</v>
      </c>
      <c r="I14" s="6" t="s">
        <v>52</v>
      </c>
      <c r="J14" s="9" t="s">
        <v>49</v>
      </c>
      <c r="K14" s="10" t="s">
        <v>24</v>
      </c>
      <c r="L14" s="11"/>
      <c r="O14" s="12"/>
    </row>
    <row r="15" spans="1:16" x14ac:dyDescent="0.25">
      <c r="A15" s="6">
        <v>1606</v>
      </c>
      <c r="B15" s="6" t="s">
        <v>16</v>
      </c>
      <c r="C15" s="7">
        <v>44592.458333333336</v>
      </c>
      <c r="D15" s="6" t="s">
        <v>29</v>
      </c>
      <c r="E15" s="6" t="s">
        <v>18</v>
      </c>
      <c r="F15" s="6" t="s">
        <v>19</v>
      </c>
      <c r="G15" s="6" t="s">
        <v>27</v>
      </c>
      <c r="H15" s="8" t="s">
        <v>21</v>
      </c>
      <c r="I15" s="6" t="s">
        <v>22</v>
      </c>
      <c r="J15" s="9" t="s">
        <v>49</v>
      </c>
      <c r="K15" s="10" t="s">
        <v>24</v>
      </c>
      <c r="L15" s="11"/>
      <c r="O15" s="12"/>
    </row>
    <row r="16" spans="1:16" x14ac:dyDescent="0.25">
      <c r="A16" s="6">
        <v>1606</v>
      </c>
      <c r="B16" s="6" t="s">
        <v>16</v>
      </c>
      <c r="C16" s="7">
        <v>44592.458333333336</v>
      </c>
      <c r="D16" s="6" t="s">
        <v>33</v>
      </c>
      <c r="E16" s="6" t="s">
        <v>18</v>
      </c>
      <c r="F16" s="6" t="s">
        <v>26</v>
      </c>
      <c r="G16" s="6" t="s">
        <v>20</v>
      </c>
      <c r="H16" s="8" t="s">
        <v>21</v>
      </c>
      <c r="I16" s="6" t="s">
        <v>22</v>
      </c>
      <c r="J16" s="9" t="s">
        <v>49</v>
      </c>
      <c r="K16" s="10" t="s">
        <v>24</v>
      </c>
      <c r="L16" s="11"/>
      <c r="O16" s="12"/>
    </row>
    <row r="17" spans="1:15" x14ac:dyDescent="0.25">
      <c r="A17" s="6">
        <v>1606</v>
      </c>
      <c r="B17" s="6" t="s">
        <v>16</v>
      </c>
      <c r="C17" s="7">
        <v>44592.458333333336</v>
      </c>
      <c r="D17" s="6" t="s">
        <v>17</v>
      </c>
      <c r="E17" s="6" t="s">
        <v>36</v>
      </c>
      <c r="F17" s="6" t="s">
        <v>40</v>
      </c>
      <c r="G17" s="6" t="s">
        <v>41</v>
      </c>
      <c r="H17" s="8" t="s">
        <v>21</v>
      </c>
      <c r="I17" s="6" t="s">
        <v>22</v>
      </c>
      <c r="J17" s="9" t="s">
        <v>50</v>
      </c>
      <c r="K17" s="10" t="s">
        <v>24</v>
      </c>
      <c r="L17" s="11"/>
      <c r="O17" s="12"/>
    </row>
    <row r="18" spans="1:15" x14ac:dyDescent="0.25">
      <c r="A18" s="6">
        <v>1606</v>
      </c>
      <c r="B18" s="6" t="s">
        <v>16</v>
      </c>
      <c r="C18" s="7">
        <v>44592.458333333336</v>
      </c>
      <c r="D18" s="6" t="s">
        <v>25</v>
      </c>
      <c r="E18" s="6" t="s">
        <v>36</v>
      </c>
      <c r="F18" s="6" t="s">
        <v>37</v>
      </c>
      <c r="G18" s="6" t="s">
        <v>27</v>
      </c>
      <c r="H18" s="8" t="s">
        <v>21</v>
      </c>
      <c r="I18" s="6" t="s">
        <v>22</v>
      </c>
      <c r="J18" s="9" t="s">
        <v>50</v>
      </c>
      <c r="K18" s="10" t="s">
        <v>24</v>
      </c>
      <c r="L18" s="11"/>
      <c r="O18" s="12"/>
    </row>
    <row r="19" spans="1:15" x14ac:dyDescent="0.25">
      <c r="A19" s="6">
        <v>1606</v>
      </c>
      <c r="B19" s="6" t="s">
        <v>16</v>
      </c>
      <c r="C19" s="7">
        <v>44592.458333333336</v>
      </c>
      <c r="D19" s="6" t="s">
        <v>29</v>
      </c>
      <c r="E19" s="6" t="s">
        <v>18</v>
      </c>
      <c r="F19" s="6" t="s">
        <v>19</v>
      </c>
      <c r="G19" s="6" t="s">
        <v>20</v>
      </c>
      <c r="H19" s="8" t="s">
        <v>21</v>
      </c>
      <c r="I19" s="6" t="s">
        <v>22</v>
      </c>
      <c r="J19" s="9" t="s">
        <v>50</v>
      </c>
      <c r="K19" s="10" t="s">
        <v>24</v>
      </c>
      <c r="L19" s="11"/>
      <c r="O19" s="12"/>
    </row>
  </sheetData>
  <conditionalFormatting sqref="H1">
    <cfRule type="expression" priority="1">
      <formula>IF($A$1:$A$30000="","",VotreFormule())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GRDV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Led</dc:creator>
  <cp:lastModifiedBy>Eric Led</cp:lastModifiedBy>
  <dcterms:created xsi:type="dcterms:W3CDTF">2022-03-05T10:45:59Z</dcterms:created>
  <dcterms:modified xsi:type="dcterms:W3CDTF">2022-03-05T11:04:19Z</dcterms:modified>
</cp:coreProperties>
</file>