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20" yWindow="-120" windowWidth="20730" windowHeight="11760"/>
  </bookViews>
  <sheets>
    <sheet name="Feuil1" sheetId="1" r:id="rId1"/>
  </sheets>
  <calcPr calcId="124519"/>
  <fileRecoveryPr repairLoad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T203" i="1"/>
  <c r="T179"/>
  <c r="T161"/>
  <c r="T149"/>
  <c r="T147"/>
  <c r="T146"/>
  <c r="T142"/>
  <c r="T139"/>
  <c r="T127"/>
  <c r="T114"/>
  <c r="T111"/>
  <c r="T99"/>
  <c r="T95"/>
  <c r="T90"/>
  <c r="T24"/>
  <c r="T17"/>
  <c r="T12"/>
</calcChain>
</file>

<file path=xl/sharedStrings.xml><?xml version="1.0" encoding="utf-8"?>
<sst xmlns="http://schemas.openxmlformats.org/spreadsheetml/2006/main" count="3113" uniqueCount="1046">
  <si>
    <t>Nbe de litiges</t>
  </si>
  <si>
    <t>Statut</t>
  </si>
  <si>
    <t>N° de la RCL</t>
  </si>
  <si>
    <t>N° du litige</t>
  </si>
  <si>
    <t>N° de livraison</t>
  </si>
  <si>
    <t>Date d'expédition</t>
  </si>
  <si>
    <t>Client</t>
  </si>
  <si>
    <t>Destination</t>
  </si>
  <si>
    <t>Pays</t>
  </si>
  <si>
    <t>Transporteur</t>
  </si>
  <si>
    <t>N° du dossier SAV</t>
  </si>
  <si>
    <t>Décision indiquée sur RCL</t>
  </si>
  <si>
    <t>Décision</t>
  </si>
  <si>
    <t>BL / OL</t>
  </si>
  <si>
    <t>N° devis</t>
  </si>
  <si>
    <t>Montant du devis</t>
  </si>
  <si>
    <t>N° facture</t>
  </si>
  <si>
    <t>Montant de la facture</t>
  </si>
  <si>
    <t>Frais de gestion</t>
  </si>
  <si>
    <t xml:space="preserve">Coût du transport si OL </t>
  </si>
  <si>
    <t>Commentaires</t>
  </si>
  <si>
    <t>Année</t>
  </si>
  <si>
    <t>Clôturé</t>
  </si>
  <si>
    <t>Frigro NV</t>
  </si>
  <si>
    <t>Moorsele</t>
  </si>
  <si>
    <t>Belgique</t>
  </si>
  <si>
    <t>Heppner</t>
  </si>
  <si>
    <t>État des lieux puis réparation avec mise au départ en service par BLP</t>
  </si>
  <si>
    <t>Départ en service</t>
  </si>
  <si>
    <t>BL n°0072132 du 01/02/2018 parti le 02/02/2018</t>
  </si>
  <si>
    <t>1724 du 06/02/2018</t>
  </si>
  <si>
    <t>720328265 du 21/03/2018</t>
  </si>
  <si>
    <t>Non repris</t>
  </si>
  <si>
    <t>-</t>
  </si>
  <si>
    <t>Frigotechnik</t>
  </si>
  <si>
    <t>Wulfrath</t>
  </si>
  <si>
    <t>Allemagne</t>
  </si>
  <si>
    <t>OL gratuit, état des lieux puis réparation et remise en stock à la PFL</t>
  </si>
  <si>
    <t>OL gratuit</t>
  </si>
  <si>
    <t>186195 du 24/01/2018 parti sur livraison 2968526 du 05/02/2018</t>
  </si>
  <si>
    <t>1725 du 06/02/2018</t>
  </si>
  <si>
    <t>720328268 du 21/03/2018</t>
  </si>
  <si>
    <t>Limite de responsabilité</t>
  </si>
  <si>
    <t>Socamel / SEBP</t>
  </si>
  <si>
    <t>Renage</t>
  </si>
  <si>
    <t>France</t>
  </si>
  <si>
    <t>Dachser</t>
  </si>
  <si>
    <t>État de lieux puis réparation avec mise au départ en service par BLP</t>
  </si>
  <si>
    <t>BL n°072134 du 16/02/2018
OL payant 186716 du 07/02/2018 (SEBP) parti sur la livraison 2970224 du 07/02/2018
OL payant 183455 du 09/11/2017 (Socamel) parti sur la livraison 2969689 du 05/02/2018</t>
  </si>
  <si>
    <t>1726 du 23/02/2018</t>
  </si>
  <si>
    <t>720328451 du 22/03/2018</t>
  </si>
  <si>
    <t>Non pris en charge</t>
  </si>
  <si>
    <t>148,24
54,36</t>
  </si>
  <si>
    <t>État des lieux puis réparation avec mise au départ en service par BLP --&gt; 
le produit ne doit pas retourner chez le client : avoir et remise en stock</t>
  </si>
  <si>
    <t>RMA et avoir client</t>
  </si>
  <si>
    <t>1728 du 06/03/2018</t>
  </si>
  <si>
    <t>720328266 du 21/03/2018</t>
  </si>
  <si>
    <t>Fritec</t>
  </si>
  <si>
    <t>Rennes</t>
  </si>
  <si>
    <t>BL n°0072135 du 16/02/2018 parti le 19/02/2018</t>
  </si>
  <si>
    <t>1727 du 23/02/2018</t>
  </si>
  <si>
    <t>720326368 du 27/02/2018</t>
  </si>
  <si>
    <t>Refritec</t>
  </si>
  <si>
    <t>Zaventem</t>
  </si>
  <si>
    <t>BL n°0072138 du 21/03/2018 parti le 22/03/2018</t>
  </si>
  <si>
    <t xml:space="preserve">1733 du 28/03/2018 </t>
  </si>
  <si>
    <t>720332006 du 04/05/2018</t>
  </si>
  <si>
    <t xml:space="preserve">BL n°0072139 du 21/03/2018 </t>
  </si>
  <si>
    <t>1731 du 28/03/2018</t>
  </si>
  <si>
    <t>720331363 du 26/04/2018</t>
  </si>
  <si>
    <t>Beijer Ref Romania</t>
  </si>
  <si>
    <t>Bucarest</t>
  </si>
  <si>
    <t>Roumanie</t>
  </si>
  <si>
    <t>BBL</t>
  </si>
  <si>
    <t>Non</t>
  </si>
  <si>
    <t>Mise en place d'un OL de remplacement gratuit</t>
  </si>
  <si>
    <t>187848 le 02/03/2018 parti sur la livraison 2987768 du 09/03/2018</t>
  </si>
  <si>
    <t>1744 du 15/05/2018</t>
  </si>
  <si>
    <t>720332949 du 18/05/2018</t>
  </si>
  <si>
    <t>Oui</t>
  </si>
  <si>
    <t>Schiessl</t>
  </si>
  <si>
    <t>Wien</t>
  </si>
  <si>
    <t>Autriche</t>
  </si>
  <si>
    <t>BL n°0072141 du 21/03/2018 parti le 22/03/2018</t>
  </si>
  <si>
    <t xml:space="preserve">1732 du 28/03/2018 </t>
  </si>
  <si>
    <t>720329178 du 03/04/2018</t>
  </si>
  <si>
    <t>Robert Schiessl</t>
  </si>
  <si>
    <t>Pulheim B. Koeln</t>
  </si>
  <si>
    <t>BL n°0072143 du 05/04/2018 parti le 06/04/2018</t>
  </si>
  <si>
    <t>1736 du 10/04/2018</t>
  </si>
  <si>
    <t>720332512 du 15/05/2018</t>
  </si>
  <si>
    <t>Tepse</t>
  </si>
  <si>
    <t>Thessalonique</t>
  </si>
  <si>
    <t>Grèce</t>
  </si>
  <si>
    <t>188338 du 13/03/2018 parti sur les livraisons 2994927 du 22/03/2018 et 3007377 du 12/04/2018</t>
  </si>
  <si>
    <t>1740 du 19/04/2018</t>
  </si>
  <si>
    <t>720332686 du 16/05/2018</t>
  </si>
  <si>
    <t>Vol de la semi</t>
  </si>
  <si>
    <t>Rochhausen</t>
  </si>
  <si>
    <t>Scharfenstein</t>
  </si>
  <si>
    <t>Test puis mise au départ en unitaire et en service par BLP ou OL si compresseur HS</t>
  </si>
  <si>
    <t>BL n°0072148 du 13/04/2018 parti le 16/04/2018</t>
  </si>
  <si>
    <t>1738 du 18/04/2018</t>
  </si>
  <si>
    <t>720331085 du 24/04/2018</t>
  </si>
  <si>
    <t>Hamburg</t>
  </si>
  <si>
    <t>BL n°0072142 du 27/03/2018 parti le 28/03/2018</t>
  </si>
  <si>
    <t>1734 du 30/03/2018</t>
  </si>
  <si>
    <t>720331244 du 25/04/2018</t>
  </si>
  <si>
    <t>Ajout des frais de retour express (540 €)</t>
  </si>
  <si>
    <t>CIB</t>
  </si>
  <si>
    <t>Saint Quentin</t>
  </si>
  <si>
    <t>OL payant
Avoir au client</t>
  </si>
  <si>
    <t>1737 du 16/04/2018</t>
  </si>
  <si>
    <t>720330598 du 18/04/2018</t>
  </si>
  <si>
    <t>3 compresseurs HS, avoir au client suite commande régulière en collectif,
 certificat de destruction n°141 du 05/12/2018 transmis à Dachser le 06/12/2018</t>
  </si>
  <si>
    <t>ECR-Nederland</t>
  </si>
  <si>
    <t>Oirschot HA</t>
  </si>
  <si>
    <t>Pays-Bas</t>
  </si>
  <si>
    <t>Remplacement de la PRA endommagée</t>
  </si>
  <si>
    <t>188790 du 23/03/2018</t>
  </si>
  <si>
    <t>1745 du 14/05/2018</t>
  </si>
  <si>
    <t>720332671 du 16/05/2018</t>
  </si>
  <si>
    <t>Epsem</t>
  </si>
  <si>
    <t>Athènes</t>
  </si>
  <si>
    <t>188511 du 16/03/2018 parti sur les livraisons 2994929 du 22/03/2018, 3007379 du 12/04/2018</t>
  </si>
  <si>
    <t>1743 du 24/04/2018</t>
  </si>
  <si>
    <t>720332687 du 16/05/2018</t>
  </si>
  <si>
    <t>Tepse / Niki Inox</t>
  </si>
  <si>
    <t>188340 du 13/03/2018 parti sur la livraison 2998834 du 29/03/2018</t>
  </si>
  <si>
    <t>1742 du 24/04/2018</t>
  </si>
  <si>
    <t>720332685 du 16/05/2018</t>
  </si>
  <si>
    <t>Reiss</t>
  </si>
  <si>
    <t>Graz</t>
  </si>
  <si>
    <t>BL n°0072150 du 18/04/2018 parti le 20/04/2018</t>
  </si>
  <si>
    <t>1741 du 24/04/2018</t>
  </si>
  <si>
    <t>720332401 du 14/05/2018</t>
  </si>
  <si>
    <t>Meschede</t>
  </si>
  <si>
    <t>Si accord transporteur, faire état des lieux puis réparation avec mise au départ en service par BLP</t>
  </si>
  <si>
    <t>Départ en service et OL gratuit</t>
  </si>
  <si>
    <t>BL n°0072149 du 17/04/2018 parti le 18/04/2018
OL gratuit 189618 du 13/04/2018</t>
  </si>
  <si>
    <t>1739 du 19/04/2018
3019278 du 26/04/2018</t>
  </si>
  <si>
    <t>720331086 du 24/04/2018</t>
  </si>
  <si>
    <t>2 produits HS</t>
  </si>
  <si>
    <t>AEM Guéretrans (SEBP)</t>
  </si>
  <si>
    <t>Guéret</t>
  </si>
  <si>
    <t>BL n°0076351 du 25/04/2018 parti le 26/04/2018</t>
  </si>
  <si>
    <t>1746 du 15/05/2018</t>
  </si>
  <si>
    <t>720333333 du 24/05/2018</t>
  </si>
  <si>
    <t>Christof Fischer</t>
  </si>
  <si>
    <t>Essen</t>
  </si>
  <si>
    <t>25014 et 25057</t>
  </si>
  <si>
    <t>BL n°0076352 du 27/04/2018 parti le 30/04/2018 (endommagé de nouveau pour 1 produit)
OL gratuit 191983 du 05/06/2018</t>
  </si>
  <si>
    <t>1747 du 15/05/2018
1748 du 15/05/2018
1751 du 01/06/2018
3069701 du 03/07/2018</t>
  </si>
  <si>
    <t>720332688 du 16/05/2018
720337453 du 02/07/2018</t>
  </si>
  <si>
    <t>1 facture pour les deux premiers devis
1 facture pour le remplacement du produit HS mais limite de responsabilité</t>
  </si>
  <si>
    <t>Bremen</t>
  </si>
  <si>
    <t>BL n°0076353 du 22/05/2018 parti le 22/05/2018</t>
  </si>
  <si>
    <t>1755 du 11/06/2018</t>
  </si>
  <si>
    <t>720337451 du 02/07/2018</t>
  </si>
  <si>
    <t>Départ en service
OL gratuit</t>
  </si>
  <si>
    <t>BL n°0076354 du 30/05/2018 parti le 31/05/2018 (6 produits)
OL gratuit 191837 du 31/05/2018 parti sur les livraisons 3049935 du 11/06/2018, 3056059 du 15/06/2018 et 3061868 du 25/06/2018</t>
  </si>
  <si>
    <t>Devis 1750 du 01/06/2018</t>
  </si>
  <si>
    <t>720338363 du 09/07/2018</t>
  </si>
  <si>
    <t>Produits détruits, certificat de destruction n°138 du 04/12/2018 transmis à Dachser le 05/12/2018</t>
  </si>
  <si>
    <t>Wolseley / Atlantic Refrigeration</t>
  </si>
  <si>
    <t>Lee on Solent</t>
  </si>
  <si>
    <t>Angleterre</t>
  </si>
  <si>
    <t>Fedex</t>
  </si>
  <si>
    <t>?</t>
  </si>
  <si>
    <t>OL payant</t>
  </si>
  <si>
    <t>189732 du 17/04/2018 parti sur livraison 3012075 le 18/04/2018</t>
  </si>
  <si>
    <t>720351519 du 29/11/2018</t>
  </si>
  <si>
    <t>Avoir de 79,80 € pour rembourser le transport</t>
  </si>
  <si>
    <t>Cheb</t>
  </si>
  <si>
    <t>Tchéquie</t>
  </si>
  <si>
    <t>BL n° 0076357 du 07/06/2018 parti le 08/06/2018</t>
  </si>
  <si>
    <t>1754 du 11/06/2018</t>
  </si>
  <si>
    <t>720338904 du 13/07/2018</t>
  </si>
  <si>
    <t>Serap</t>
  </si>
  <si>
    <t>Gorron</t>
  </si>
  <si>
    <t>Demande 5785 - Avoir 710013316</t>
  </si>
  <si>
    <t>1749 du 01/06/2018</t>
  </si>
  <si>
    <t>720336702 du 22/06/2018</t>
  </si>
  <si>
    <t>6 compresseurs HS et 3 remis en stock (car départ en collectif)
Limite de responsabilité (devis)</t>
  </si>
  <si>
    <t>Beijer Polska</t>
  </si>
  <si>
    <t>Raszyn</t>
  </si>
  <si>
    <t>Pologne</t>
  </si>
  <si>
    <t>BL n°0076356 du 06/06/2018 parti le 07/06/2018</t>
  </si>
  <si>
    <t>1752 du 11/06/2018</t>
  </si>
  <si>
    <t>720336680 du 22/06/2018</t>
  </si>
  <si>
    <t>Afrisa</t>
  </si>
  <si>
    <t>Torrejon de Ardoz</t>
  </si>
  <si>
    <t>Espagne</t>
  </si>
  <si>
    <t>Fatton</t>
  </si>
  <si>
    <t>BL n°076355 du 06/06/2018 parti le 12/06/2018</t>
  </si>
  <si>
    <t>1753 du 11/06/2018
1753A du 26/11/2018</t>
  </si>
  <si>
    <t>720349730 du 09/11/2018</t>
  </si>
  <si>
    <t>Ahlsell (Lokab)</t>
  </si>
  <si>
    <t>Suède</t>
  </si>
  <si>
    <t>OL GRATUIT</t>
  </si>
  <si>
    <t>OL GRATUIT 191488 le 24/05/2018</t>
  </si>
  <si>
    <t>Attente retour</t>
  </si>
  <si>
    <t>Serris</t>
  </si>
  <si>
    <t>BL n°0076361 du 18/06/2018 parti le 19/06/2018</t>
  </si>
  <si>
    <t>1758 du 21/06/2018</t>
  </si>
  <si>
    <t>720337452 du 02/07/2018</t>
  </si>
  <si>
    <t>Beijer</t>
  </si>
  <si>
    <t>Timisoara</t>
  </si>
  <si>
    <t>BLP N° 0076362 DU 28/06/18</t>
  </si>
  <si>
    <t>1760 du 13/07/2018</t>
  </si>
  <si>
    <t>720339773 du 23/07/2018</t>
  </si>
  <si>
    <t>BL n°0076360 du 13/06/2018 parti le 15/06/2018</t>
  </si>
  <si>
    <t>1759 du 21/06/2018</t>
  </si>
  <si>
    <t>720337450 du 02/07/2018</t>
  </si>
  <si>
    <t>BL n°0076372 du 27/08/2018 parti le 30/08/2018</t>
  </si>
  <si>
    <t>1767 du 03/09/2018</t>
  </si>
  <si>
    <t>720350458 du 19/11/2018</t>
  </si>
  <si>
    <t>Vernier</t>
  </si>
  <si>
    <t>Suisse</t>
  </si>
  <si>
    <t>État des lieu puis réparation avec mise au départ en service par BLP</t>
  </si>
  <si>
    <t>OL gratuit 196226 du 03/09/2018 parti sur livraison 3146889 du 11/09/2018</t>
  </si>
  <si>
    <t>1761 du 13/07/2018</t>
  </si>
  <si>
    <t>720346486 du 03/10/2018</t>
  </si>
  <si>
    <t>Prise en charge des frais du transport de remplacement (+GO), avoir n°40102893 du 07/01/2019</t>
  </si>
  <si>
    <t>Le Mont sur Lausanne</t>
  </si>
  <si>
    <t>BL n°0076365 du 09/07/2018 parti le 10/07/2018</t>
  </si>
  <si>
    <t>1762 du 13/07/2018
1762A du 27/11/2018</t>
  </si>
  <si>
    <t>720351196 du 27/11/2018</t>
  </si>
  <si>
    <t>Disco Froid</t>
  </si>
  <si>
    <t>Marseille</t>
  </si>
  <si>
    <t>Vérifier les réserves, si OK, devis et litige transport</t>
  </si>
  <si>
    <t>BL n°0076367 du 11/07/2018 parti le 13/07/2018</t>
  </si>
  <si>
    <t>1763 du 17/07/2018</t>
  </si>
  <si>
    <t>720342498 du 30/08/2018</t>
  </si>
  <si>
    <t>État des lieux puis réparation avec mise au départ en service par BLP
Finalement, le client souhaite un avoir, réparé en SAV puis remis en stock à la PFD</t>
  </si>
  <si>
    <t>Remise en stock à la PFD</t>
  </si>
  <si>
    <t>1771 du 01/10/2018</t>
  </si>
  <si>
    <t>720347655 du 16/10/2018</t>
  </si>
  <si>
    <t>Centrum</t>
  </si>
  <si>
    <t>Osielsko</t>
  </si>
  <si>
    <t>BL n°0076384 du 29/10/2018 parti le 31/10/2018</t>
  </si>
  <si>
    <t>1782 du 22/11/2018</t>
  </si>
  <si>
    <t>720351518 du 29/11/2018</t>
  </si>
  <si>
    <t>Winemaster</t>
  </si>
  <si>
    <t>Thann</t>
  </si>
  <si>
    <t>État des lieux puis réparation avec mise en stock des produits conformes</t>
  </si>
  <si>
    <t>193833 du 11/07/2018 parti sur la livraison 3087209 du 17/07/2018</t>
  </si>
  <si>
    <t>1769 du 05/09/2018</t>
  </si>
  <si>
    <t>720349734 du 09/11/2018</t>
  </si>
  <si>
    <t>32 produits détruits, certificat de destruction n°142 du 05/12/2018 transmis à Dachser le 06/12/2018</t>
  </si>
  <si>
    <t>Beijer Ref Czech</t>
  </si>
  <si>
    <t>Cestlice</t>
  </si>
  <si>
    <t>BL n°0076369 du 17/07/2018 parti le 18/07/2018</t>
  </si>
  <si>
    <t>1764 du 19/07/2018</t>
  </si>
  <si>
    <t>720320347 du 27/07/2018</t>
  </si>
  <si>
    <t>SAS Boréole</t>
  </si>
  <si>
    <t>Trappes</t>
  </si>
  <si>
    <t>État des lieux puis réparation avec mise au départ en service par BLP
--&gt; Le matériel n'est jamais revenu</t>
  </si>
  <si>
    <t>Départ en service 
--&gt; pas possible</t>
  </si>
  <si>
    <t>Le client nous informe le 12/02/2019 qu'il n'y a rien à reprendre, clôture du dossier sans frais</t>
  </si>
  <si>
    <t>État des lieux puis rebuter le compresseur</t>
  </si>
  <si>
    <t>196215 du 03/09/2018 parti sur la livraison 3158644 du 19/09/2018</t>
  </si>
  <si>
    <t>1768 du 05/09/2018</t>
  </si>
  <si>
    <t>720347411 du 12/10/2018</t>
  </si>
  <si>
    <t>Mauguio</t>
  </si>
  <si>
    <t>État des lieux puis réparation avec mise au départ en service par BLP
Finalement OL gratuit, les 5 produits étant HS</t>
  </si>
  <si>
    <t>Départ en service
--&gt; OL gratuit</t>
  </si>
  <si>
    <t>195931 du 29/08/2018 parti sur la livraison 3152541 du 13/09/2018</t>
  </si>
  <si>
    <t>1770 du 12/09/2018</t>
  </si>
  <si>
    <t>720349733 du 09/11/2018</t>
  </si>
  <si>
    <t>5 produits détruits, certificat de destruction n°140 du 04/12/2018 transmis le 05/12/2018</t>
  </si>
  <si>
    <t>Berlin</t>
  </si>
  <si>
    <t>État des lieux puis réparation avec mise en stock à la plate-forme</t>
  </si>
  <si>
    <t>194881 du 01/08/2018 parti sur livraison 3106138 du 03/08/2018</t>
  </si>
  <si>
    <t>1766 du 03/09/2018</t>
  </si>
  <si>
    <t>720351194 du 27/11/2018</t>
  </si>
  <si>
    <t>Coût du transport de remplacement : 136,75 € + 7,21 € GO</t>
  </si>
  <si>
    <t>Climats</t>
  </si>
  <si>
    <t>Saint Médard d'Eyrans</t>
  </si>
  <si>
    <t>État de lieux puis réparation si possible avant mise en stock</t>
  </si>
  <si>
    <t>195905 du 28/08/2018 parti sur la livraison 3151224 du 12/09/2018</t>
  </si>
  <si>
    <t>1773 du 03/10/2018</t>
  </si>
  <si>
    <t>720347654 du 16/10/2018</t>
  </si>
  <si>
    <t>Prise en charge à titre exceptionnel des frais du transport remplacé (facture n°720347805 du 17/10/2018)</t>
  </si>
  <si>
    <t>Weiss Technik France SAS</t>
  </si>
  <si>
    <t>État des lieux puis réparation si possible avant mise en stock</t>
  </si>
  <si>
    <t>195906 du 28/08/2018 parti sur la livraison 3151226 du 11/09/2018</t>
  </si>
  <si>
    <t>1774 du 03/10/2018</t>
  </si>
  <si>
    <t>720349731 du 09/11/2018</t>
  </si>
  <si>
    <t>22 produits détruits, certificat de destruction n°139 du 04/12/2018 transmis le 05/12/2018</t>
  </si>
  <si>
    <t>Systemair AC SAS</t>
  </si>
  <si>
    <t>Tillières sur Avre</t>
  </si>
  <si>
    <t>197166 du 20/09/2018 parti sur la livraison 3194291 du 09/11/2018</t>
  </si>
  <si>
    <t>1772 du 01/10/2018</t>
  </si>
  <si>
    <t>720349732 du 09/11/2018</t>
  </si>
  <si>
    <t>44 produits détruits, certificat de destruction n°144 du 11/03/2019 transmis le 12/03/2019</t>
  </si>
  <si>
    <t>Vénissieux</t>
  </si>
  <si>
    <t>BL n°0076375 du 21/09/2018 parti le 24/09/2018 (3 palettes)
BL n°0076380 du 05/10/2018 parti le 08/10/2018 (2 palettes)</t>
  </si>
  <si>
    <t>1778 du 19/10/2018</t>
  </si>
  <si>
    <t>720349729 du 09/11/2018</t>
  </si>
  <si>
    <t>Mannheim</t>
  </si>
  <si>
    <t>BL n°0076379 du 01/10/2018 parti le 02/10/2018</t>
  </si>
  <si>
    <t>1776 du 05/10/2018</t>
  </si>
  <si>
    <t>720359230 du 13/03/2019</t>
  </si>
  <si>
    <t>GSF</t>
  </si>
  <si>
    <t>Alaquas</t>
  </si>
  <si>
    <t>25343
25353</t>
  </si>
  <si>
    <t>BL n°0076382 du 24/10/2018 parti le 25/10/2018 (4 palettes)
BL  n°0076386 du 05/11/2018 parti le 07/11/2018 (6 palettes)</t>
  </si>
  <si>
    <t>1784 du 23/11/2018</t>
  </si>
  <si>
    <t>720351828 du 04/12/2018</t>
  </si>
  <si>
    <t>Liacacos SA</t>
  </si>
  <si>
    <t>État des lieux puis réparation avec mise au départ en service par BLP 
--&gt; après état des lieux, le compresseur a été déclaré HS</t>
  </si>
  <si>
    <t>Départ en service 
--&gt; OL gratuit</t>
  </si>
  <si>
    <t>198284 du 12/10/2018 parti sur la livraison 3178048 du 18/10/2018</t>
  </si>
  <si>
    <t>1777 du 17/10/2018</t>
  </si>
  <si>
    <t>720349728 du 09/11/2018</t>
  </si>
  <si>
    <t>Thaur</t>
  </si>
  <si>
    <t>BL n°0076378 du 25/09/2018 parti le 26/09/2018</t>
  </si>
  <si>
    <t>1775 du 05/10/2018</t>
  </si>
  <si>
    <t>720347769 du 17/10/2018</t>
  </si>
  <si>
    <t>Dieau-Edafim</t>
  </si>
  <si>
    <t>Saint-Julien-en-Saint-Alban</t>
  </si>
  <si>
    <t>1780 du 22/11/2018</t>
  </si>
  <si>
    <t>720368428 du 26/06/2019</t>
  </si>
  <si>
    <t>Sur les 24 groupes : 20 sont HS et 4 ont été remis en stock
Limitation de responsabilité pour ce dossier</t>
  </si>
  <si>
    <t>ITV</t>
  </si>
  <si>
    <t>Riba-Roja de Turia</t>
  </si>
  <si>
    <t>197374 du (TAJ) 
197403 du (CAJ)</t>
  </si>
  <si>
    <t>1794 du 21/01/2019</t>
  </si>
  <si>
    <t>720361160 du 04/04/2019</t>
  </si>
  <si>
    <t>76,82
50,52</t>
  </si>
  <si>
    <t>Devis transmis le 30/01/2019</t>
  </si>
  <si>
    <t>BL n°0076383 du 29/10/2018 parti le 30/10/2018</t>
  </si>
  <si>
    <t>1781 du 22/11/2018</t>
  </si>
  <si>
    <t>720351195 du 27/11/2018</t>
  </si>
  <si>
    <t>Sinop Alfa</t>
  </si>
  <si>
    <t>Pezinok</t>
  </si>
  <si>
    <t>Slovaquie</t>
  </si>
  <si>
    <t>Sans retour</t>
  </si>
  <si>
    <t>Palette perdue, à noter dans le fichier des sans retours</t>
  </si>
  <si>
    <t>197852 du 04/10/2018 parti sur la livraison 3175585 du 12/10/2018</t>
  </si>
  <si>
    <t>1787 du 08/01/2019</t>
  </si>
  <si>
    <t>720354381 du 18/01/2019</t>
  </si>
  <si>
    <t>Avec transport de remplacement : 99 € + 5,52 € GO</t>
  </si>
  <si>
    <t>Emballages endommagés à remplacer, à noter dans le fichier des sans retours</t>
  </si>
  <si>
    <t>BL n°0076735 du 12/11/2018 parti le 15/11/2018</t>
  </si>
  <si>
    <t>1788 du 08/01/2019
1788A du 06/02/2019</t>
  </si>
  <si>
    <t>104,56
134,70</t>
  </si>
  <si>
    <t>720356052 du 06/02/2019</t>
  </si>
  <si>
    <t>BL n°0076385 du 29/10/2018 parti le 31/10/2018
198948 du 29/10/2018 parti sur les livraisons 3200358 du 15/11/2018 et 3205278 du 22/11/2018</t>
  </si>
  <si>
    <t>1783 du 23/11/2018</t>
  </si>
  <si>
    <t>720351197 du 27/11/2018</t>
  </si>
  <si>
    <t>36,41
11,77</t>
  </si>
  <si>
    <t>3 produits détruits, certificat de destruction n°145 du 12/03/2019 transmis le 13/03/2019</t>
  </si>
  <si>
    <t>Dortmund-Wickede</t>
  </si>
  <si>
    <t>BL n°0076387 du 12/11/2018 parti le 12/11/2018</t>
  </si>
  <si>
    <t>1785 du 23/11/2018
1785A du 27/11/2018</t>
  </si>
  <si>
    <t>720351193 du 27/11/2018</t>
  </si>
  <si>
    <t>Coût du retour : 50 € HT repris sur la facture</t>
  </si>
  <si>
    <t>Acfri</t>
  </si>
  <si>
    <t>Bondoufle</t>
  </si>
  <si>
    <t>BL n°0076393 du 10/01/2019 parti le 11/01/2019</t>
  </si>
  <si>
    <t>1795 du 21/01/2019</t>
  </si>
  <si>
    <t>720356053 du 06/02/2019</t>
  </si>
  <si>
    <t>Annulé car pas de réserves côté client</t>
  </si>
  <si>
    <t>Kaarst</t>
  </si>
  <si>
    <t>BL n°0076389 du 14/12/2018 parti le 14/12/2018
200069 du 23/11/2018 parti sur livraison 3213787 du 10/12/2018 (par Fedex)</t>
  </si>
  <si>
    <t>1793 du 11/01/2019</t>
  </si>
  <si>
    <t>Avoir Heppner n°40105998 du 15/02/2019</t>
  </si>
  <si>
    <t>Pas de possibilité de reconnaître en tant que litige, la marchandise ayant été retrouvée</t>
  </si>
  <si>
    <t>Sildor Prod</t>
  </si>
  <si>
    <t>Arad</t>
  </si>
  <si>
    <t>BL n°0076388 du 10/12/2018 parti le 10/12/2018</t>
  </si>
  <si>
    <t>1786 du 04/01/2019</t>
  </si>
  <si>
    <t>720353574 du 09/01/2019</t>
  </si>
  <si>
    <t>BL n°0076394 du 10/01/2019</t>
  </si>
  <si>
    <t>1792 du 11/01/2019</t>
  </si>
  <si>
    <t>720357042 du 18/02/2019</t>
  </si>
  <si>
    <t>Départ en service
 --&gt; OL gratuit</t>
  </si>
  <si>
    <t>201439 du 07/01/2019</t>
  </si>
  <si>
    <t>1789 du 08/01/2019</t>
  </si>
  <si>
    <t>720361582 du 09/04/2019</t>
  </si>
  <si>
    <t>Innsbruck</t>
  </si>
  <si>
    <t>BL n°0076390 du 07/01/2019 parti le 07/01/2019</t>
  </si>
  <si>
    <t>1790 du 08/01/2019</t>
  </si>
  <si>
    <t>720356051 du 06/02/2019</t>
  </si>
  <si>
    <t>BL n°0076397 du 30/01/2019 parti le 30/01/2019</t>
  </si>
  <si>
    <t>1797 du 12/02/2019</t>
  </si>
  <si>
    <t>720356835 du 14/02/2019</t>
  </si>
  <si>
    <t>Kelvin</t>
  </si>
  <si>
    <t>Valeggio sul Mincio</t>
  </si>
  <si>
    <t>Italie</t>
  </si>
  <si>
    <t>État des lieux puis réparation avec mise en stock et avoir client</t>
  </si>
  <si>
    <t>Avoir puis remise en stock</t>
  </si>
  <si>
    <t>1796 du 08/02/2019</t>
  </si>
  <si>
    <t>720356588 du 12/02/2019</t>
  </si>
  <si>
    <t>BL n°0076391 du 07/01/2019 parti le 08/01/2019</t>
  </si>
  <si>
    <t>1791 du 08/01/2019</t>
  </si>
  <si>
    <t>720361581 du 09/04/2019</t>
  </si>
  <si>
    <t>BL n°0076399 du 30/01/2019 parti le 01/02/2019</t>
  </si>
  <si>
    <t>1800 du 12/02/2019</t>
  </si>
  <si>
    <t>720357041 du 18/02/2019</t>
  </si>
  <si>
    <t>SEBP Bertrand Puma</t>
  </si>
  <si>
    <t>Nevers</t>
  </si>
  <si>
    <t>État des lieux puis réparation si possible avant remise en stock et avoir client</t>
  </si>
  <si>
    <t>Remise en stock</t>
  </si>
  <si>
    <t>1798 du 12/02/2019</t>
  </si>
  <si>
    <t>720365527 du 23/05/2019</t>
  </si>
  <si>
    <t>Prise en charge à titre de geste commercial (50% du montant initial)</t>
  </si>
  <si>
    <t>Seddiner</t>
  </si>
  <si>
    <t>État des lieux puis réparation si possible avant mise au départ en service par BLP</t>
  </si>
  <si>
    <t>BL n°0076400 du 04/02/2019 parti le 04/02/2019</t>
  </si>
  <si>
    <t>1799 du 12/02/2019</t>
  </si>
  <si>
    <t>720365381 du 22/05/2019</t>
  </si>
  <si>
    <t>Le client n'a pas retrouvé le produit à rapatrier et a passé un OL payant pour le remplacement --&gt; dossier clôturé lors du point du 10/07/2019, sans suites</t>
  </si>
  <si>
    <t>RET 18/12/014</t>
  </si>
  <si>
    <t>Ketsch Bei Mannheim</t>
  </si>
  <si>
    <t>État des lieux mais pas de remise au départ en service car demande initiale d'un retour sous garantie pour analyse</t>
  </si>
  <si>
    <t>Produit HS, avoir client</t>
  </si>
  <si>
    <t>1808 du 28/03/2019</t>
  </si>
  <si>
    <t>720369992 du 10/07/2019</t>
  </si>
  <si>
    <t>Limitation de responsabilité</t>
  </si>
  <si>
    <t>État des lieux puis avoir client</t>
  </si>
  <si>
    <t>1801 du 12/02/2019</t>
  </si>
  <si>
    <t>720357043 du 18/02/2019</t>
  </si>
  <si>
    <t>Dossier comptabilisé sur 2018 suite revue qualité</t>
  </si>
  <si>
    <t>Hyfra</t>
  </si>
  <si>
    <t>Krunkel</t>
  </si>
  <si>
    <t>BL n°0076740 du 07/03/2019 parti le 07/03/2019</t>
  </si>
  <si>
    <t>1803 du 11/03/2019</t>
  </si>
  <si>
    <t>720381492 du 08/11/2019</t>
  </si>
  <si>
    <t>Limitation de responsabilité
Transport Fedex pris en charge par Heppner (déduit sur le prix du transport initial)</t>
  </si>
  <si>
    <t>Eurofours Bouton</t>
  </si>
  <si>
    <t>Gommegnies</t>
  </si>
  <si>
    <t>BL n°0074552 du 27/02/2019 parti le 28/02/2019
BL n°0074554 du 07/03/2019 parti le 07/03/2019</t>
  </si>
  <si>
    <t>1802 du 11/03/2019</t>
  </si>
  <si>
    <t>720359231 du 13/03/2019</t>
  </si>
  <si>
    <t>Voetsch</t>
  </si>
  <si>
    <t>Balingen</t>
  </si>
  <si>
    <t>BL n°0074555 du 13/03/2019 parti le 13/03/2019</t>
  </si>
  <si>
    <t>1807 du 28/03/2019</t>
  </si>
  <si>
    <t>720367806 du 19/06/2019</t>
  </si>
  <si>
    <t>Birsfelden / Basel</t>
  </si>
  <si>
    <t>BL n°0074558 du 26/03/2019 parti le 27/03/2019</t>
  </si>
  <si>
    <t>1809 du 28/03/2019</t>
  </si>
  <si>
    <t>720370404 du 15/07/2019</t>
  </si>
  <si>
    <t>BL n°0074556 du 18/03/2019 parti le 18/03/2019</t>
  </si>
  <si>
    <t>1804 du 25/03/2019</t>
  </si>
  <si>
    <t>720360832 du 01/04/2019</t>
  </si>
  <si>
    <t>Soos Es Tarsa</t>
  </si>
  <si>
    <t>Budapest</t>
  </si>
  <si>
    <t>Hongrie</t>
  </si>
  <si>
    <t>203952 du 28/02/2019 parti sur livraison 3283564 du 08/03/2019</t>
  </si>
  <si>
    <t>1806 du 28/03/2019</t>
  </si>
  <si>
    <t>730360833 du 01/04/2019</t>
  </si>
  <si>
    <t>Socamel</t>
  </si>
  <si>
    <t>A noter dans le tableau des sans retours</t>
  </si>
  <si>
    <t>Le client souhaitait juste la fiche 8D de la part de Dachser</t>
  </si>
  <si>
    <t>Rolesco Srl</t>
  </si>
  <si>
    <t>Lequile (Lecce)</t>
  </si>
  <si>
    <t>BL n°0074557 du 19/03/2019 parti le 20/03/2019</t>
  </si>
  <si>
    <t>1805 du 28/03/2019</t>
  </si>
  <si>
    <t>720360834 du 01/04/2019</t>
  </si>
  <si>
    <t>Refriswiss</t>
  </si>
  <si>
    <t>Schlieren</t>
  </si>
  <si>
    <t>État des lieux puis réparation si possible avant remise en stock</t>
  </si>
  <si>
    <t xml:space="preserve">205523 du 03/04/2019 parti sur livraison </t>
  </si>
  <si>
    <t>1810 du 15/04/2019</t>
  </si>
  <si>
    <t>720367805 du 19/06/2019</t>
  </si>
  <si>
    <t>Demande le 19/06/2019 pour prise en charge du transport de remplacement : avoir n°40120794 du 05/07/2019 reçu le 02/09/2019</t>
  </si>
  <si>
    <t>206142 du 17/04/2019 parti sur livraison</t>
  </si>
  <si>
    <t>1811 du 19/04/2019</t>
  </si>
  <si>
    <t>Pas de suites à ce dossier, le colis étant constaté en excédent en Allemagne et pas de réserves lors du retour à Cessieu</t>
  </si>
  <si>
    <t>BL n°0074563 du 22/05/2019 parti le 23/05/2019</t>
  </si>
  <si>
    <t>1815 du 23/05/2019</t>
  </si>
  <si>
    <t>720367281 du 13/06/2019</t>
  </si>
  <si>
    <t>206145 du 17/04/2019</t>
  </si>
  <si>
    <t>1814 du 23/05/2019</t>
  </si>
  <si>
    <t>720367280 du 13/06/2019</t>
  </si>
  <si>
    <t>Demande pour prise en charge des frais de remplacement</t>
  </si>
  <si>
    <t>Friax Industrie</t>
  </si>
  <si>
    <t>Voglans</t>
  </si>
  <si>
    <t>BL n°0074568 du 07/06 parti le 11/06/2019</t>
  </si>
  <si>
    <t>1818 du 17/06/2019</t>
  </si>
  <si>
    <t>720369721 du 08/07/2019</t>
  </si>
  <si>
    <t>Kriftel</t>
  </si>
  <si>
    <t>206977 du 06/05/2019 parti sur livraison 3339607 du 14/05/2019</t>
  </si>
  <si>
    <t>1819 du 17/06/2019</t>
  </si>
  <si>
    <t>720379086 du 15/10/2019</t>
  </si>
  <si>
    <t>Beijer Ref Czech SRO</t>
  </si>
  <si>
    <t>Plzen</t>
  </si>
  <si>
    <t>BL n°0074566 du 24/05/2019 parti le 27/05/2019</t>
  </si>
  <si>
    <t>1817 du 29/05/2019</t>
  </si>
  <si>
    <t>720367546 du 17/06/2019</t>
  </si>
  <si>
    <t>Heytec SA</t>
  </si>
  <si>
    <t>Lier</t>
  </si>
  <si>
    <t xml:space="preserve"> BL n°0074569 du 12/06/2019 parti le 13/06/2019</t>
  </si>
  <si>
    <t>1820 du 24/06/2019</t>
  </si>
  <si>
    <t>720373120 du 20/08/2019</t>
  </si>
  <si>
    <t>BL n°0074565 du 24/05/2019 parti le 27/05/2019 (chez Boulangerie Ange à Brignoles, client final)</t>
  </si>
  <si>
    <t>1816 du 29/05/2019</t>
  </si>
  <si>
    <t>720368427 du 26/06/2019</t>
  </si>
  <si>
    <t>208394 du 03/06/2019 parti sur livraison 3360903 du 11/06/2019</t>
  </si>
  <si>
    <t>1823 du 15/07/2019</t>
  </si>
  <si>
    <t>720379087 du 15/10/2019</t>
  </si>
  <si>
    <t>208910 du 13/06/2019 parti sur livraison 3374747 du 21/06/2019</t>
  </si>
  <si>
    <t>1821 du 01/07/2019</t>
  </si>
  <si>
    <t>720370977 du 19/07/2019</t>
  </si>
  <si>
    <t>RMA 5000509</t>
  </si>
  <si>
    <t>1825 du 26/08/2019</t>
  </si>
  <si>
    <t>720378116 du 04/10/2019</t>
  </si>
  <si>
    <t>BL n°0074571 du 26/06/2019 parti le 27/06/2019</t>
  </si>
  <si>
    <t>1822 du 01/07/2019</t>
  </si>
  <si>
    <t>720370832 du 18/07/2019</t>
  </si>
  <si>
    <t>Pas de réserves sur la CMR, le client n'a pas fait non plus de courrier à Dachser, classé sans suites</t>
  </si>
  <si>
    <t>Ouvert</t>
  </si>
  <si>
    <t>Rostock</t>
  </si>
  <si>
    <t>Remise en stock
OL gratuit</t>
  </si>
  <si>
    <t>209475 du 03/07/2019
OL gratuit n°209475 du 03/07/2019 parti sur livraison 3386388 du 03/07/2019</t>
  </si>
  <si>
    <t>1827 du 26/08/2019</t>
  </si>
  <si>
    <t>720381491 du 08/11/2019</t>
  </si>
  <si>
    <t>Schiessl Polska SP ZOO</t>
  </si>
  <si>
    <t>Sroda Wielkopolska</t>
  </si>
  <si>
    <t>BL n°0074574 du 05/07/2019 parti le 08/07/2019</t>
  </si>
  <si>
    <t>1824 du 15/07/2019</t>
  </si>
  <si>
    <t>720373119 du 20/08/2019</t>
  </si>
  <si>
    <t>212189 du 21/08/2019</t>
  </si>
  <si>
    <t>1826 du 26/08/2019</t>
  </si>
  <si>
    <t>Werner Kuster</t>
  </si>
  <si>
    <t>Frenkendorf</t>
  </si>
  <si>
    <t>Pas de retour, émission d'une factur complémentaire</t>
  </si>
  <si>
    <t>Facture complémentaire</t>
  </si>
  <si>
    <t>1830 du 02/10/2019</t>
  </si>
  <si>
    <t>720428620 du 31/03/2021</t>
  </si>
  <si>
    <t>Annulé par avoir n°710016456 du 11/05/2021 suite discussions de PP et KDJC pour annulation et clôture définitive de ce dossier</t>
  </si>
  <si>
    <t>Fridge Spares</t>
  </si>
  <si>
    <t>Dublin</t>
  </si>
  <si>
    <t>Irlande</t>
  </si>
  <si>
    <t>Clas'Trans</t>
  </si>
  <si>
    <t>BL n°0074579 du 25/09/2019 parti le 26/09/2019</t>
  </si>
  <si>
    <t>1835 du 02/10/2019</t>
  </si>
  <si>
    <t>720384549 du 11/12/2019</t>
  </si>
  <si>
    <t>Retrait des frais de retour car pris en charge par Clas'Trans directement, retrait des frais de gestion suite discussion</t>
  </si>
  <si>
    <t>Le dossier litige est clôturé (les réserves auraient été mises après le départ du conducteur) - Geste commercial au client avec envoi d'un condenseur en gratuit</t>
  </si>
  <si>
    <t>214297 du 02/10/2019</t>
  </si>
  <si>
    <t>1834 du 02/10/2019</t>
  </si>
  <si>
    <t>720384548 du 11/12/2019</t>
  </si>
  <si>
    <t>Aval pour destruction donné le 11/02/2020 sans production d'un certificat de destruction</t>
  </si>
  <si>
    <t>Augsburg</t>
  </si>
  <si>
    <t>BL n°0074576 du 29/08/2019 parti le 02/09/2019</t>
  </si>
  <si>
    <t>1829 du 01/10/2019</t>
  </si>
  <si>
    <t>720384546 du 11/12/2019</t>
  </si>
  <si>
    <t>Dortmund</t>
  </si>
  <si>
    <t>OL gratuit
Départ en service</t>
  </si>
  <si>
    <t xml:space="preserve">212574 du 29/08/2019 (1 compresseur)
BL n°0074575 du 29/08/2019 parti le 02/09/2019
</t>
  </si>
  <si>
    <t>1828 du 02/10/2019</t>
  </si>
  <si>
    <t>720384547 du 11/12/2019</t>
  </si>
  <si>
    <t>Schiessl SRO</t>
  </si>
  <si>
    <t>209727 du 07/10/2019</t>
  </si>
  <si>
    <t>1831 du 02/10/2019</t>
  </si>
  <si>
    <t>720378818 du 11/10/2019</t>
  </si>
  <si>
    <t>OL payant parti sur livraison 3454161 du 11/09/2019</t>
  </si>
  <si>
    <t>BL n°0074578 du 20/09/2019 parti le 23/09/2019</t>
  </si>
  <si>
    <t>1832 du 02/10/2019</t>
  </si>
  <si>
    <t>720382460 du 20/11/2019</t>
  </si>
  <si>
    <t>Gerichshain</t>
  </si>
  <si>
    <t>BL n°0074581 du 02/10/2019 parti le 04/10/2019</t>
  </si>
  <si>
    <t>1836 du 11/10/2019</t>
  </si>
  <si>
    <t>730384545 du 11/12/2019</t>
  </si>
  <si>
    <t>214299 du 02/10/2019</t>
  </si>
  <si>
    <t>1833 du 02/10/2019</t>
  </si>
  <si>
    <t>720391097 du 04/03/2020</t>
  </si>
  <si>
    <t>BL n°0074582 du 02/10/2019 parti le 04/10/2019</t>
  </si>
  <si>
    <t>1838 du 11/10/2019</t>
  </si>
  <si>
    <t>BL n°00474585 du 21/10/2019 parti le 29/10/2019</t>
  </si>
  <si>
    <t>1841 du 24/10/2019</t>
  </si>
  <si>
    <t>Dossier non pris en charge par Dachser (explications fournies)</t>
  </si>
  <si>
    <t>Vauconsant</t>
  </si>
  <si>
    <t>Dombasle sur Meurthe</t>
  </si>
  <si>
    <t>BL n°0074583 du 03/10/2019 parti le 03/10/2019
OL 2142974 du 02/10/2019</t>
  </si>
  <si>
    <t>1837 du 11/10/2019</t>
  </si>
  <si>
    <t>720381484 du 08/11/2019</t>
  </si>
  <si>
    <t>Facture envoyée le 08/01/2019
Attente aval pour destruction des 6 produits HS</t>
  </si>
  <si>
    <t>214123 du 10/10/2019</t>
  </si>
  <si>
    <t>1840 du 24/10/2019</t>
  </si>
  <si>
    <t>720385753 du 08/01/2020</t>
  </si>
  <si>
    <t>Panem International</t>
  </si>
  <si>
    <t>La Crèche</t>
  </si>
  <si>
    <t>Pas de suite</t>
  </si>
  <si>
    <t>Pas de réponse pour le retour ni de la part du client, dossier classé sans suite</t>
  </si>
  <si>
    <t>AEM Gueretrans (SEBP)</t>
  </si>
  <si>
    <t>BL n°0074586 du 23/10/2019 parti le 25/10/2019</t>
  </si>
  <si>
    <t>1842 du 24/10/2019</t>
  </si>
  <si>
    <t>720381483 du 08/11/2019</t>
  </si>
  <si>
    <t>Chemnitz</t>
  </si>
  <si>
    <t>OL 214973 du 17/10/2019</t>
  </si>
  <si>
    <t>1845 du 27/11/2019</t>
  </si>
  <si>
    <t>720388365 du 05/02/2019</t>
  </si>
  <si>
    <t>Coût OL gratuit accepté par Heppner</t>
  </si>
  <si>
    <t>BL n°0074591 du 02/12/2019 parti le 04/12/2019</t>
  </si>
  <si>
    <t>1847 du 03/01/2020</t>
  </si>
  <si>
    <t>720391096 du 04/03/2020</t>
  </si>
  <si>
    <t>Remplacement en gratuit</t>
  </si>
  <si>
    <t>215637 du 30/10/2019</t>
  </si>
  <si>
    <t>Les produits ont été retrouvés par la suite, le remplacement est revenu (en service), clôturé sans frais</t>
  </si>
  <si>
    <t>La Talaudière</t>
  </si>
  <si>
    <t>215573 du 29/10/2019</t>
  </si>
  <si>
    <t>1846 du 27/11/2019</t>
  </si>
  <si>
    <t>720385961 du 10/01/2020</t>
  </si>
  <si>
    <t>1850 du 14/01/2020</t>
  </si>
  <si>
    <t>720390397 du 26/02/2020</t>
  </si>
  <si>
    <t>BL n°0074589 du 19/11/2019 parti le 22/11/2019</t>
  </si>
  <si>
    <t>1844 du 25/11/2019</t>
  </si>
  <si>
    <t>720400469 du 01/07/2020</t>
  </si>
  <si>
    <t>BL n°0074590 du 27/11/2019 parti le 28/11/2019</t>
  </si>
  <si>
    <t>1848 du 06/01/2020</t>
  </si>
  <si>
    <t>720391095 du 04/03/2020</t>
  </si>
  <si>
    <t>État des lieux puis réparation si possible avant mise au départ en service par BLP et remise en stock pour un produit</t>
  </si>
  <si>
    <t>BL n°0074593 du 16/12/2019 parti le 18/12/2019</t>
  </si>
  <si>
    <t>1849 du 06/01/2020</t>
  </si>
  <si>
    <t>720425063 du 25/02/2021</t>
  </si>
  <si>
    <t>TPS3</t>
  </si>
  <si>
    <t>Saint Étienne de Mer Morte</t>
  </si>
  <si>
    <t>OL payant
OL payant
Remise en stock</t>
  </si>
  <si>
    <t>223157 du 15/05/2020
223833 du 04/06/2020
RMA faite le 23/07/2020</t>
  </si>
  <si>
    <t>1869 du 04/08/2020</t>
  </si>
  <si>
    <t>720415174 du 12/11/2020</t>
  </si>
  <si>
    <t>OL gratuit
Remise en stock</t>
  </si>
  <si>
    <t>OL 223567 du 28/05/2020
RMA 5000569</t>
  </si>
  <si>
    <t>1867 du 04/08/2020</t>
  </si>
  <si>
    <t>Sinop CB AS</t>
  </si>
  <si>
    <t>Ceske Budejovice</t>
  </si>
  <si>
    <t>État des lieux puis réparation si possible avant départ en service</t>
  </si>
  <si>
    <t>BL n°0079109 du 06/07/2020
OL 225385 du 07/07/2020</t>
  </si>
  <si>
    <t>1863 du 15/07/2020</t>
  </si>
  <si>
    <t>720425065 du 25/02/2021</t>
  </si>
  <si>
    <t>Pasching</t>
  </si>
  <si>
    <t>BL n°0079114 du 30/07/2020 parti le 04/08/2020</t>
  </si>
  <si>
    <t>1873 du 04/08/2020</t>
  </si>
  <si>
    <t>720417345 du 03/12/2020</t>
  </si>
  <si>
    <t>OL payant
Départ en service</t>
  </si>
  <si>
    <t xml:space="preserve">224882 du 25/06/2020
BL n°0079108 du </t>
  </si>
  <si>
    <t>1868 du 04/08/2020</t>
  </si>
  <si>
    <t>720425064 du 25/02/2021</t>
  </si>
  <si>
    <t>Remise en stock effectuée le 01/09/2020</t>
  </si>
  <si>
    <t>1881 du 30/09/2020</t>
  </si>
  <si>
    <t>720426021 du 08/03/2021</t>
  </si>
  <si>
    <t>BL n°0079111 du 17/07/2020 parti le 20/07</t>
  </si>
  <si>
    <t>1870 du 04/08/2020</t>
  </si>
  <si>
    <t>720414087 du 02/11/2020</t>
  </si>
  <si>
    <t>OL payant pour PRA</t>
  </si>
  <si>
    <t>OL n°224782 du 24/06/2020</t>
  </si>
  <si>
    <t>1897 du 23/11/2020</t>
  </si>
  <si>
    <t>720426022 du 08/03/2021</t>
  </si>
  <si>
    <t>Beijer Ref</t>
  </si>
  <si>
    <t>BL n°0079116 du 02/09/2020</t>
  </si>
  <si>
    <t>1880 du 30/09/2020</t>
  </si>
  <si>
    <t>720415570 du 17/11/2020</t>
  </si>
  <si>
    <t>Eckbolsheim</t>
  </si>
  <si>
    <t>BL n°0079110 du 16/07/2020 parti le 17/07</t>
  </si>
  <si>
    <t>1871 du 04/08/2020</t>
  </si>
  <si>
    <t>720417346 du 03/12/2020</t>
  </si>
  <si>
    <t>Pessac</t>
  </si>
  <si>
    <t>BL n°0079113 du 29/07/2020
OL n°226455 du 31/07/2020</t>
  </si>
  <si>
    <t>1875 du 28/08/2020</t>
  </si>
  <si>
    <t>720428898 du 01/04/2021</t>
  </si>
  <si>
    <t>Soos es Tarsa</t>
  </si>
  <si>
    <t>Remplacement des produits volés</t>
  </si>
  <si>
    <t>224529 du 18/06/2020</t>
  </si>
  <si>
    <t>1883 du 12/11/2020</t>
  </si>
  <si>
    <t>720428603 du 31/03/2021</t>
  </si>
  <si>
    <t>Schiessl Polska</t>
  </si>
  <si>
    <t>Sroda Wielkopolski</t>
  </si>
  <si>
    <t>224526 du 18/06/2020</t>
  </si>
  <si>
    <t>1884 du 12/11/2020</t>
  </si>
  <si>
    <t>720428604 du 31/03/2021</t>
  </si>
  <si>
    <t>224528 du 18/06/2020</t>
  </si>
  <si>
    <t>1885 du 12/11/2020</t>
  </si>
  <si>
    <t>720428605 du 31/03/2021</t>
  </si>
  <si>
    <t>1886 du 12/11/2020</t>
  </si>
  <si>
    <t>720428606 du 31/03/2021</t>
  </si>
  <si>
    <t>224588 du 19/06/2020</t>
  </si>
  <si>
    <t>1887 du 12/11/2020</t>
  </si>
  <si>
    <t>720428607 du 31/03/2021</t>
  </si>
  <si>
    <t>BL n°0079117 du 02/09/2020</t>
  </si>
  <si>
    <t>1878 du 18/09/2020</t>
  </si>
  <si>
    <t>720417348 du 03/12/2020</t>
  </si>
  <si>
    <t>Remplacement des produits perdus</t>
  </si>
  <si>
    <t>225855 du 17/07/2020</t>
  </si>
  <si>
    <t>1889 du 19/11/2020</t>
  </si>
  <si>
    <t>720419032 du 04/01/2021</t>
  </si>
  <si>
    <t>Dantherm Limited</t>
  </si>
  <si>
    <t>Maldon</t>
  </si>
  <si>
    <t>Produits HS</t>
  </si>
  <si>
    <t>OL gratuit n°226539</t>
  </si>
  <si>
    <t>1876 du 07/08/2020</t>
  </si>
  <si>
    <t>720422846 du 04/02/2021</t>
  </si>
  <si>
    <t>Certificat de destruction n°152</t>
  </si>
  <si>
    <t>Effectuée le 18/09/2020</t>
  </si>
  <si>
    <t>1899 du 23/11/2020</t>
  </si>
  <si>
    <t>720427269 du 18/03/2020</t>
  </si>
  <si>
    <t>Avoir n°40179208 du 19/03/2021 pour prise en charge à titre commercial du transport de remplacement</t>
  </si>
  <si>
    <t>1882 du 07/10/2020</t>
  </si>
  <si>
    <t>720417343 du 03/12/2020</t>
  </si>
  <si>
    <t>HS (5 produits)
Remise en stock (4)</t>
  </si>
  <si>
    <t>Avoir effectué au client pour les 4 produits remis en stock</t>
  </si>
  <si>
    <t>1896 du 23/11/2020</t>
  </si>
  <si>
    <t>720424691 du 23/02/2021</t>
  </si>
  <si>
    <t>Nurnberg</t>
  </si>
  <si>
    <t>OL gratuit pour remplacement PRA</t>
  </si>
  <si>
    <t>226523 du 03/08/2020</t>
  </si>
  <si>
    <t>1890 du 19/11/2020</t>
  </si>
  <si>
    <t>720419031 du 04/01/2021</t>
  </si>
  <si>
    <t>Sans retour
Expédition des PRA endommagées</t>
  </si>
  <si>
    <t>Livraison n°3732485 du 18/06/2020</t>
  </si>
  <si>
    <t>1865 du 21/07/2020</t>
  </si>
  <si>
    <t>720425813 du 05/03/2021</t>
  </si>
  <si>
    <t>26598 et 26599</t>
  </si>
  <si>
    <t>BL n°0079121 du 29/09/2020</t>
  </si>
  <si>
    <t>1901 du 23/11/2020</t>
  </si>
  <si>
    <t>720428609 du 31/03/2021</t>
  </si>
  <si>
    <t>BL n°0079120 du 16/09/2020</t>
  </si>
  <si>
    <t>1900 du 23/11/2020</t>
  </si>
  <si>
    <t>720428608 du 31/03/2021</t>
  </si>
  <si>
    <t>Disco Froid France</t>
  </si>
  <si>
    <t>Hotfrost Limited</t>
  </si>
  <si>
    <t>Surbiton</t>
  </si>
  <si>
    <t>Fichier des sans retours, vérifier les réserves et si présence de cette palette au chargement</t>
  </si>
  <si>
    <t>Remplacement des produits sauf pour 2 (avoir)</t>
  </si>
  <si>
    <t>230665 du 03/11/2020</t>
  </si>
  <si>
    <t>1956 du 16/06/2021</t>
  </si>
  <si>
    <t>État des lieux puis réparation si possible avant remise en stock, OL gratuit</t>
  </si>
  <si>
    <t>229695 du 13/10/2020</t>
  </si>
  <si>
    <t>1909 du 07/01/2020</t>
  </si>
  <si>
    <t>720424692 du 23/02/2021</t>
  </si>
  <si>
    <t>Intégration dans la facture du coût du transport gratuit</t>
  </si>
  <si>
    <t>BL n°0079123 du 17/11/2020</t>
  </si>
  <si>
    <t>1902 du 23/11/2020</t>
  </si>
  <si>
    <t>720424689 du 23/02/2021</t>
  </si>
  <si>
    <t>Produit HS</t>
  </si>
  <si>
    <t>Pas de remplacement suite délais trop longs</t>
  </si>
  <si>
    <t>1911 du 18/01/2020</t>
  </si>
  <si>
    <t>720424687 du 23/02/2021</t>
  </si>
  <si>
    <t>Beerwalde</t>
  </si>
  <si>
    <t>231890 du 04/12/2020</t>
  </si>
  <si>
    <t>1905 du 30/11/2020</t>
  </si>
  <si>
    <t>720424276 du 18/02/2021</t>
  </si>
  <si>
    <t>BL n°0079122 du 03/11/2020</t>
  </si>
  <si>
    <t>1895 du 23/11/2020</t>
  </si>
  <si>
    <t>720424690 du 23/02/2021</t>
  </si>
  <si>
    <t>Sans retour
OL gratuit</t>
  </si>
  <si>
    <t>230078 du 21/10/2020</t>
  </si>
  <si>
    <t>1894 du 20/11/2020</t>
  </si>
  <si>
    <t>720419030 du 04/01/2021</t>
  </si>
  <si>
    <t>Sans retour
Limitation de responsabilité</t>
  </si>
  <si>
    <t>229976 du 20/10/2020</t>
  </si>
  <si>
    <t>1891 du 20/11/2020</t>
  </si>
  <si>
    <t>720425816 du 05/03/2021</t>
  </si>
  <si>
    <t>Korntal</t>
  </si>
  <si>
    <t>BL n°0079149 du 04/03/2021</t>
  </si>
  <si>
    <t>1934 du 12/03/2021</t>
  </si>
  <si>
    <t>720426695 du 12/03/2021</t>
  </si>
  <si>
    <t>Facturé selon les nouvelles conditions Mars 2021
Dossier non recevable suite manque de réserves, avoir n°710016578 du 21/06/2021 reçu le 28/06/2021 et transmis par mail le 15/07/2021</t>
  </si>
  <si>
    <t>Regensdorf</t>
  </si>
  <si>
    <t>Palette manquante</t>
  </si>
  <si>
    <t>230366 du 28/10/2020</t>
  </si>
  <si>
    <t>1892 du 20/11/2020</t>
  </si>
  <si>
    <t>720424695 du 23/02/2021</t>
  </si>
  <si>
    <t>Profroid</t>
  </si>
  <si>
    <t>Aubagne</t>
  </si>
  <si>
    <t>Remplacée sur 3933079 du 03/11/2020</t>
  </si>
  <si>
    <t>1893 du 20/11/2020</t>
  </si>
  <si>
    <t>720425815 du 05/03/2021</t>
  </si>
  <si>
    <t>Seddiner See Neuseddin</t>
  </si>
  <si>
    <t>Avoir au client</t>
  </si>
  <si>
    <t>1962 du 22/09/2021</t>
  </si>
  <si>
    <t>720447386 du 22/09/2021</t>
  </si>
  <si>
    <t>Inclus suite changement</t>
  </si>
  <si>
    <t>Le client a demandé un avoir en raison de la longueur de traitement du dossier …</t>
  </si>
  <si>
    <t>Langenhagen</t>
  </si>
  <si>
    <t>Expédition d'un pied de Silensys en OL gratuit</t>
  </si>
  <si>
    <t>230936 du 10/11/2020</t>
  </si>
  <si>
    <t>1941 du 30/04/2021</t>
  </si>
  <si>
    <t>720732246 du 03/05/2021</t>
  </si>
  <si>
    <t>Intarcon</t>
  </si>
  <si>
    <t>Lucena</t>
  </si>
  <si>
    <t>État des lieux puis réparation si possible avant remise en stock PFL</t>
  </si>
  <si>
    <t>Remise en stocke effectuée le 05/03/2021</t>
  </si>
  <si>
    <t>1933 du 05/03/2021
1933A du 13/07/2021</t>
  </si>
  <si>
    <t>73,57
164,55</t>
  </si>
  <si>
    <t>720426191 du 09/03/2021
720440379 du 15/07/2021</t>
  </si>
  <si>
    <t>Unterschleissheim</t>
  </si>
  <si>
    <t>BL n°0079126 du 02/12/2020</t>
  </si>
  <si>
    <t>720424684 du 23/02/2021</t>
  </si>
  <si>
    <t>BL n°0079128 du 15/12/2020</t>
  </si>
  <si>
    <t>1906 du 07/01/2020</t>
  </si>
  <si>
    <t>720427268 du 18/03/2021</t>
  </si>
  <si>
    <t>Remise en stock effectuée le 19/02/2021</t>
  </si>
  <si>
    <t>1926 du 26/02/2021</t>
  </si>
  <si>
    <t>720428900 du 01/04/2021</t>
  </si>
  <si>
    <t>BL n°0079125 du 02/12/2020</t>
  </si>
  <si>
    <t>1910 du 07/01/2020</t>
  </si>
  <si>
    <t>720428611 du 31/03/2021</t>
  </si>
  <si>
    <t>Lahntechnik</t>
  </si>
  <si>
    <t>Nassa / Lahn</t>
  </si>
  <si>
    <t>1917 du 25/01/2021</t>
  </si>
  <si>
    <t>720424688 du 23/02/2021</t>
  </si>
  <si>
    <t>Fellbach</t>
  </si>
  <si>
    <t>OL gratuit n°231566</t>
  </si>
  <si>
    <t>1914 du 18/01/2021</t>
  </si>
  <si>
    <t>RMA 5000603 / Avoir n°710016043 du 18/01/2021</t>
  </si>
  <si>
    <t>1916 du 25/01/2021</t>
  </si>
  <si>
    <t>720724693 du 23/02/2021</t>
  </si>
  <si>
    <t>BL n°0079129 du 15/12/2020</t>
  </si>
  <si>
    <t>1907 du 07/01/2021</t>
  </si>
  <si>
    <t>720422845 du 04/02/2021</t>
  </si>
  <si>
    <t>OL gratuit 232123</t>
  </si>
  <si>
    <t>1919A du 15/02/2021</t>
  </si>
  <si>
    <t>720428612 du 31/03/2021</t>
  </si>
  <si>
    <t>État des lieux puis réparation si possible avant départ en service ou avoir</t>
  </si>
  <si>
    <t>BL n°0079133 du 06/01/2021</t>
  </si>
  <si>
    <t>1912 du 18/01/2021</t>
  </si>
  <si>
    <t>720427267 du 18/03/2021</t>
  </si>
  <si>
    <t>BL de remplacement refusé par le client, produit HS</t>
  </si>
  <si>
    <t>BL n°0079136 du 02/02/2021</t>
  </si>
  <si>
    <t>1923 du 05/02/2021</t>
  </si>
  <si>
    <t>720427265 du 18/03/2021</t>
  </si>
  <si>
    <t>Le Froid Pecomark</t>
  </si>
  <si>
    <t>Vaulx-en-Velin</t>
  </si>
  <si>
    <t>BL n°0079138 du 01/02/2021</t>
  </si>
  <si>
    <t>1922 du 05/02/2021</t>
  </si>
  <si>
    <t>720428613 du 31/03/2021</t>
  </si>
  <si>
    <t>Avoir n°710016338 du 07/04/2021 car dossier non pris en charge par Dachser au vu des réserves émises par le client</t>
  </si>
  <si>
    <t>BL n°0079140 du 11/02/2021</t>
  </si>
  <si>
    <t>1927 du 26/02/2021</t>
  </si>
  <si>
    <t>720428901 du 01/04/2021</t>
  </si>
  <si>
    <t>OL gratuit n°233827</t>
  </si>
  <si>
    <t>1921 du 01/02/2021</t>
  </si>
  <si>
    <t>720428614 du 31/03/2021</t>
  </si>
  <si>
    <t>Frais de transport OL gratuit non comptabillisés - pas de retour d'Heppner sur la prise en charge des frais de retour Suisse, pas pu remettre sur la facture litige</t>
  </si>
  <si>
    <t>BL n°0079135 du 07/01/2021</t>
  </si>
  <si>
    <t>1913 du 18/01/2021</t>
  </si>
  <si>
    <t>720428615 du 31/03/2021</t>
  </si>
  <si>
    <t>Dossier clôturé sans suite et sans frais suite à la revente par erreur par le client du produit endommagé</t>
  </si>
  <si>
    <t>BL n°0079137 du 18/01/2021</t>
  </si>
  <si>
    <t>1918 du 25/01/2021</t>
  </si>
  <si>
    <t>720427266 du 18/03/2021</t>
  </si>
  <si>
    <t>BL n°0079143 du 12/02/2021</t>
  </si>
  <si>
    <t>1925 du 18/02/2021</t>
  </si>
  <si>
    <t>720728623 du 31/03/2021</t>
  </si>
  <si>
    <t>État des lieux puis réparation si possible avant remise en stock à la PFL</t>
  </si>
  <si>
    <t>1952 du 25/05/2021</t>
  </si>
  <si>
    <t>720434499 du 26/05/2021</t>
  </si>
  <si>
    <t>Drebach</t>
  </si>
  <si>
    <t>Ficher des sans retours, OL gratuit pour remplacement PRA</t>
  </si>
  <si>
    <t>OL n°233605 du 25/01/2021</t>
  </si>
  <si>
    <t>1947A du 07/06/2021</t>
  </si>
  <si>
    <t>720435675 du 07/06/2021</t>
  </si>
  <si>
    <t>Plus de calcul</t>
  </si>
  <si>
    <t>OL gratuit pour remplacement</t>
  </si>
  <si>
    <t>233098 du 12/01/2021</t>
  </si>
  <si>
    <t>1920 du 27/01/2021</t>
  </si>
  <si>
    <t>720428622 du 31/03/2021</t>
  </si>
  <si>
    <t>Avec avoir n°710016590 du 25/06/2021 de 911,94 € suite limitation de responsabilité, transmis directement par CB à Heppner
Destruction effectuée (certificat n°155)</t>
  </si>
  <si>
    <t>Nuernberg</t>
  </si>
  <si>
    <t>BL n°0079142 du 12/02/2021</t>
  </si>
  <si>
    <t>1929 du 01/03/2021</t>
  </si>
  <si>
    <t>720426380 du 10/03/2021</t>
  </si>
  <si>
    <t>BL n°0079145 du 12/02/2021</t>
  </si>
  <si>
    <t>1930 du 01/03/2021</t>
  </si>
  <si>
    <t>720426379 du 10/03/2021</t>
  </si>
  <si>
    <t>BL n°0079147 du 23/02/2021
OL n°234687 du 19/02/2021</t>
  </si>
  <si>
    <t>1931 du 05/03/2021</t>
  </si>
  <si>
    <t>720426378 du 10/03/2021</t>
  </si>
  <si>
    <t>BL n°0079148 du 26/02/2021 parti le 03/03</t>
  </si>
  <si>
    <t>1932 du 05/03/2021</t>
  </si>
  <si>
    <t>720426377 du 10/03/2021</t>
  </si>
  <si>
    <t>Marchandise perdue, avoir au client demandé</t>
  </si>
  <si>
    <t>1948 du 17/05/2021</t>
  </si>
  <si>
    <t>720433608 du 17/05/2021</t>
  </si>
  <si>
    <t>France Énergie</t>
  </si>
  <si>
    <t>Change les Laval</t>
  </si>
  <si>
    <t>BL n°0079150 du 16/03/2021</t>
  </si>
  <si>
    <t>1936 du 29/03/2021</t>
  </si>
  <si>
    <t>720428621 du 31/03/2021</t>
  </si>
  <si>
    <t>BL n°0082503 du 30/03/2021</t>
  </si>
  <si>
    <t>1938 du 06/04/2021</t>
  </si>
  <si>
    <t>720429173 du 06/04/2021</t>
  </si>
  <si>
    <t>BL n°0082501 du 18/03/2021</t>
  </si>
  <si>
    <t>1937 du 01/04/2021</t>
  </si>
  <si>
    <t>720428893 du 01/04/2021</t>
  </si>
  <si>
    <t>BL n°0082508 du 23/04/2021</t>
  </si>
  <si>
    <t>1940 du 29/04/2021</t>
  </si>
  <si>
    <t>720432247 du 03/05/2021</t>
  </si>
  <si>
    <t>Marchandise perdue, OL gratuit</t>
  </si>
  <si>
    <t>OL n°236298 du 26/03/2021</t>
  </si>
  <si>
    <t>1949 du 17/05/2021</t>
  </si>
  <si>
    <t>720433609 du 17/05/2021</t>
  </si>
  <si>
    <t>BL n°0082509 du 26/04/2021</t>
  </si>
  <si>
    <t>1942 du 10/05/2021</t>
  </si>
  <si>
    <t>720433711 du 18/05/2021</t>
  </si>
  <si>
    <t>JDK</t>
  </si>
  <si>
    <t>Nymburk</t>
  </si>
  <si>
    <t>BL n°0082505 du 19/04/2021
OL n°237216 du 20/04/2021</t>
  </si>
  <si>
    <t>1939 du 26/04/2021</t>
  </si>
  <si>
    <t>720431796 du 28/04/2021</t>
  </si>
  <si>
    <t>Attente aval destruction</t>
  </si>
  <si>
    <t>SEBP / AEM</t>
  </si>
  <si>
    <t>Apex Technologies</t>
  </si>
  <si>
    <t>Tonnerre</t>
  </si>
  <si>
    <t>État des lieux puis mise au rebut du compresseur endommagé</t>
  </si>
  <si>
    <t>Avoir n°710016558 du 10/06/2021</t>
  </si>
  <si>
    <t>1945 du 12/05/2021</t>
  </si>
  <si>
    <t>720433606 du 17/05/2021</t>
  </si>
  <si>
    <t>BL n°0082511 du 06/05/2021</t>
  </si>
  <si>
    <t>1943 du 12/05/2021</t>
  </si>
  <si>
    <t>720433604 du 17/05/2021</t>
  </si>
  <si>
    <t>Reinsdorf</t>
  </si>
  <si>
    <t>BL 0000253</t>
  </si>
  <si>
    <t>Laboratoire</t>
  </si>
  <si>
    <t>BL n°0000253 du 14/05/2021</t>
  </si>
  <si>
    <t>1946 du 12/05/2021</t>
  </si>
  <si>
    <t>720433712 du 18/05/2021</t>
  </si>
  <si>
    <t>Beijer Ref Polska</t>
  </si>
  <si>
    <t>OL n°239479 du 10/06/2021</t>
  </si>
  <si>
    <t>1955 du 15/06/2021</t>
  </si>
  <si>
    <t>720436640 du 15/06/2021</t>
  </si>
  <si>
    <t>Dépannage de cartons</t>
  </si>
  <si>
    <t>BL n°0001901 du 18/05/2021</t>
  </si>
  <si>
    <t>1951 du 17/05/2021</t>
  </si>
  <si>
    <t>720433611 du 17/05/2021</t>
  </si>
  <si>
    <t>Sroda Wiekopolski</t>
  </si>
  <si>
    <t>BL n°0082527 du 10/09/2021</t>
  </si>
  <si>
    <t>1963 du 22/09/2021</t>
  </si>
  <si>
    <t>720447385 du 22/09/2021</t>
  </si>
  <si>
    <t>Ceccato</t>
  </si>
  <si>
    <t>Brendola</t>
  </si>
  <si>
    <t>BL n°0082516 du 24/06/2021</t>
  </si>
  <si>
    <t>1957 du 06/07/2021</t>
  </si>
  <si>
    <t>720439244 du 06/07/2021</t>
  </si>
  <si>
    <t>Pas de retour, avoir au client</t>
  </si>
  <si>
    <t>1960 du 15/09/2021</t>
  </si>
  <si>
    <t>720446494 du 15/09/2021</t>
  </si>
  <si>
    <t>Facturation d'un produit neuf, correspondant à l'avoir fait au client</t>
  </si>
  <si>
    <t>Wesseling</t>
  </si>
  <si>
    <t>BL n°0082524 du 26/08/2021</t>
  </si>
  <si>
    <t>1959 du 15/09/2021</t>
  </si>
  <si>
    <t>720446548 du 15/09/2021</t>
  </si>
  <si>
    <t>Dossier non recevable, demande d'avoir de la part d'Heppner : 710016889 du 18/10/2021 reçu le 21/10/2021 et transmis par SR le 30/11/2021 à Heppner</t>
  </si>
  <si>
    <t>Fridge Spares Wholesale</t>
  </si>
  <si>
    <t>Dublin 11</t>
  </si>
  <si>
    <t>1961 du 15/09/2021</t>
  </si>
  <si>
    <t>720446547 du 15/09/2021</t>
  </si>
  <si>
    <t>27260 &amp; 27261</t>
  </si>
  <si>
    <t>BL n°0082526 du 09/09/2021</t>
  </si>
  <si>
    <t>1964 du 18/10/2021</t>
  </si>
  <si>
    <t>720450769 du 18/10/2021</t>
  </si>
  <si>
    <t>Weiss Technik</t>
  </si>
  <si>
    <t>Martillac</t>
  </si>
  <si>
    <t>BL n°0082535 du 02/11/2021</t>
  </si>
  <si>
    <t>1977 du 13/12/2021</t>
  </si>
  <si>
    <t>720457222 du 14/12/2021</t>
  </si>
  <si>
    <t>Muenchen</t>
  </si>
  <si>
    <t>BL n°0082519 du 22/07/2021</t>
  </si>
  <si>
    <t>1958 du 15/09/2021</t>
  </si>
  <si>
    <t>720446549 du 15/09/2021</t>
  </si>
  <si>
    <t>Envoi en urgence d'une pièce en OL gratuit</t>
  </si>
  <si>
    <t>241601 du 23/07/2021</t>
  </si>
  <si>
    <t>1965 du 18/10/2021</t>
  </si>
  <si>
    <t>720450768 du 18/10/2021</t>
  </si>
  <si>
    <t>Fedex 774375894893 pour la porte en remplacement</t>
  </si>
  <si>
    <t>Saint Julien en Saint Alban</t>
  </si>
  <si>
    <t>BL n°0082528 du 16/09/2021</t>
  </si>
  <si>
    <t>1969 du 05/11/2021</t>
  </si>
  <si>
    <t>720456576 du 08/12/2021</t>
  </si>
  <si>
    <t>Freiburg</t>
  </si>
  <si>
    <t>BL n°0082529 du 16/09/2021</t>
  </si>
  <si>
    <t>1971 du 05/11/2021</t>
  </si>
  <si>
    <t>720456577 du 08/12/2021</t>
  </si>
  <si>
    <t>BL n°0082531 du 24/09/2021</t>
  </si>
  <si>
    <t>1972 du 05/11/2021</t>
  </si>
  <si>
    <t>720456580 du 08/12/2021</t>
  </si>
  <si>
    <t>Bad Hersfeld</t>
  </si>
  <si>
    <t>BL n°0082532 du 28/09/2021</t>
  </si>
  <si>
    <t>1978 du 13/12/2021</t>
  </si>
  <si>
    <t>720457219 du 14/12/2021</t>
  </si>
  <si>
    <t>BL n°0082525 du 09/09/2021</t>
  </si>
  <si>
    <t>Nimo-Verken</t>
  </si>
  <si>
    <t>Hova</t>
  </si>
  <si>
    <t>BL n°0082533 du 13/10/2021</t>
  </si>
  <si>
    <t>1974 du 13/12/2021</t>
  </si>
  <si>
    <t>720457221 du 14/12/2021</t>
  </si>
  <si>
    <t>SA Boréole</t>
  </si>
  <si>
    <t>Massy</t>
  </si>
  <si>
    <t>Produit HS, pas de départ en service possible</t>
  </si>
  <si>
    <t>1973 du 08/11/2021</t>
  </si>
  <si>
    <t>720456579 du 08/12/2021</t>
  </si>
  <si>
    <t>Effectuée le 04/11/2021</t>
  </si>
  <si>
    <t>1975 du 13/12/2021</t>
  </si>
  <si>
    <t>720457220 du 14/12/2021</t>
  </si>
  <si>
    <t>RET 4047</t>
  </si>
  <si>
    <t>Prise de connaissance de la RCL, en attendant les conclusions</t>
  </si>
  <si>
    <t>Marchandise perdue pendant le retour</t>
  </si>
  <si>
    <t>1968 du 04/11/2021</t>
  </si>
  <si>
    <t>720456575 du 08/12/2021</t>
  </si>
  <si>
    <t>ECR-Nederland BV</t>
  </si>
  <si>
    <t>Oirschot</t>
  </si>
  <si>
    <t>État de lieux puis réparation si possible avant départ en service</t>
  </si>
  <si>
    <t>BL n°0082546 du 08/12/2021</t>
  </si>
  <si>
    <t>1980 du 15/12/2021</t>
  </si>
  <si>
    <t>720458052 du 21/12/2021</t>
  </si>
  <si>
    <t>BL n°0082542 du 26/11/2021</t>
  </si>
  <si>
    <t>1979 du 13/12/2021</t>
  </si>
  <si>
    <t>720457218 du 14/12/2021</t>
  </si>
  <si>
    <t>BL n°0082538 du 15/11/2021</t>
  </si>
  <si>
    <t>1982 du 15/12/2021</t>
  </si>
  <si>
    <t>720458051 du 21/12/2021</t>
  </si>
  <si>
    <t>État des lieux puis réparation s possible avant départ en service</t>
  </si>
  <si>
    <t>BL n°0082537 du 03/11/2021</t>
  </si>
  <si>
    <t>1981 du 15/12/2021</t>
  </si>
  <si>
    <t>720458053 du 21/12/2021</t>
  </si>
  <si>
    <t>BL n°0082536 du 03/11/2021</t>
  </si>
  <si>
    <t>1983 du 16/12/2021</t>
  </si>
  <si>
    <t>720458049 du 21/12/2021</t>
  </si>
  <si>
    <t>BL n°0082547 du 08/12/2021</t>
  </si>
  <si>
    <t>1984 du 17/12/2021</t>
  </si>
  <si>
    <t>720458050 du 21/12/2021</t>
  </si>
  <si>
    <t>BL n°0082543 du 26/11/2021</t>
  </si>
  <si>
    <t>1986 du 05/01/2022</t>
  </si>
  <si>
    <t>720458916 du 10/01/2022</t>
  </si>
  <si>
    <t>BL n°0082541 du 23/11/2021</t>
  </si>
  <si>
    <t>Rolesco</t>
  </si>
  <si>
    <t>Santeny</t>
  </si>
  <si>
    <t>BL n°0082544 du 03/12/2021</t>
  </si>
  <si>
    <t>1988 du 13/01/2022</t>
  </si>
  <si>
    <t>720460035 du 18/01/2022</t>
  </si>
  <si>
    <t>246917 du 03/12/2021</t>
  </si>
  <si>
    <t>1989 du 17/01/2022</t>
  </si>
  <si>
    <t>720460036 du 18/01/2022</t>
  </si>
  <si>
    <t>246918 du 03/12/2021</t>
  </si>
  <si>
    <t>BL n°0082549 du 20/12/2021</t>
  </si>
  <si>
    <t>247002 du 06/12/2021</t>
  </si>
  <si>
    <t>Oberhaching</t>
  </si>
  <si>
    <t>Départ en service (suite changement d'avis du client)</t>
  </si>
  <si>
    <t>BL n°0082548 du 15/12/2021</t>
  </si>
  <si>
    <t>BL n°0083352 du 24/01/2022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</si>
</sst>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6">
    <font>
      <sz val="11"/>
      <color theme="1"/>
      <name val="Calibri"/>
      <family val="2"/>
      <scheme val="minor"/>
    </font>
    <font>
      <b/>
      <sz val="11"/>
      <color theme="0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1"/>
      <name val="Calibri Light"/>
      <family val="2"/>
      <scheme val="major"/>
    </font>
    <font>
      <b/>
      <sz val="11"/>
      <name val="Calibri Light"/>
      <family val="2"/>
      <scheme val="major"/>
    </font>
    <font>
      <sz val="11"/>
      <color rgb="FFFF0000"/>
      <name val="Calibri Light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horizontal="center" vertical="top"/>
    </xf>
    <xf numFmtId="14" fontId="2" fillId="3" borderId="4" xfId="0" applyNumberFormat="1" applyFont="1" applyFill="1" applyBorder="1" applyAlignment="1">
      <alignment horizontal="center" vertical="top"/>
    </xf>
    <xf numFmtId="0" fontId="2" fillId="3" borderId="5" xfId="0" applyFont="1" applyFill="1" applyBorder="1" applyAlignment="1">
      <alignment horizontal="center" vertical="top"/>
    </xf>
    <xf numFmtId="4" fontId="2" fillId="3" borderId="5" xfId="0" applyNumberFormat="1" applyFont="1" applyFill="1" applyBorder="1" applyAlignment="1">
      <alignment horizontal="center" vertical="top"/>
    </xf>
    <xf numFmtId="4" fontId="2" fillId="3" borderId="4" xfId="0" applyNumberFormat="1" applyFont="1" applyFill="1" applyBorder="1" applyAlignment="1">
      <alignment horizontal="center" vertical="top"/>
    </xf>
    <xf numFmtId="0" fontId="0" fillId="3" borderId="6" xfId="0" applyFill="1" applyBorder="1" applyAlignment="1">
      <alignment horizontal="center" vertical="center"/>
    </xf>
    <xf numFmtId="0" fontId="0" fillId="0" borderId="0" xfId="0" applyAlignment="1">
      <alignment vertical="top"/>
    </xf>
    <xf numFmtId="0" fontId="2" fillId="3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14" fontId="2" fillId="3" borderId="4" xfId="0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4" fontId="2" fillId="3" borderId="5" xfId="0" applyNumberFormat="1" applyFont="1" applyFill="1" applyBorder="1" applyAlignment="1">
      <alignment horizontal="center" vertical="center"/>
    </xf>
    <xf numFmtId="4" fontId="2" fillId="3" borderId="4" xfId="0" applyNumberFormat="1" applyFont="1" applyFill="1" applyBorder="1" applyAlignment="1">
      <alignment horizontal="center" vertical="center"/>
    </xf>
    <xf numFmtId="8" fontId="2" fillId="3" borderId="5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14" fontId="2" fillId="4" borderId="8" xfId="0" applyNumberFormat="1" applyFont="1" applyFill="1" applyBorder="1" applyAlignment="1">
      <alignment horizontal="center" vertical="center" wrapText="1"/>
    </xf>
    <xf numFmtId="4" fontId="2" fillId="4" borderId="8" xfId="0" applyNumberFormat="1" applyFont="1" applyFill="1" applyBorder="1" applyAlignment="1">
      <alignment horizontal="center" vertical="center" wrapText="1"/>
    </xf>
    <xf numFmtId="4" fontId="2" fillId="4" borderId="9" xfId="0" applyNumberFormat="1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/>
    </xf>
    <xf numFmtId="2" fontId="2" fillId="4" borderId="9" xfId="0" applyNumberFormat="1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14" fontId="2" fillId="4" borderId="12" xfId="0" applyNumberFormat="1" applyFont="1" applyFill="1" applyBorder="1" applyAlignment="1">
      <alignment horizontal="center" vertical="center" wrapText="1"/>
    </xf>
    <xf numFmtId="4" fontId="2" fillId="4" borderId="12" xfId="0" applyNumberFormat="1" applyFont="1" applyFill="1" applyBorder="1" applyAlignment="1">
      <alignment horizontal="center" vertical="center" wrapText="1"/>
    </xf>
    <xf numFmtId="4" fontId="2" fillId="4" borderId="13" xfId="0" applyNumberFormat="1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14" fontId="2" fillId="4" borderId="16" xfId="0" applyNumberFormat="1" applyFont="1" applyFill="1" applyBorder="1" applyAlignment="1">
      <alignment horizontal="center" vertical="center" wrapText="1"/>
    </xf>
    <xf numFmtId="4" fontId="2" fillId="4" borderId="16" xfId="0" applyNumberFormat="1" applyFont="1" applyFill="1" applyBorder="1" applyAlignment="1">
      <alignment horizontal="center" vertical="center" wrapText="1"/>
    </xf>
    <xf numFmtId="4" fontId="2" fillId="4" borderId="17" xfId="0" applyNumberFormat="1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14" fontId="2" fillId="5" borderId="8" xfId="0" applyNumberFormat="1" applyFont="1" applyFill="1" applyBorder="1" applyAlignment="1">
      <alignment horizontal="center" vertical="center" wrapText="1"/>
    </xf>
    <xf numFmtId="4" fontId="2" fillId="5" borderId="8" xfId="0" applyNumberFormat="1" applyFont="1" applyFill="1" applyBorder="1" applyAlignment="1">
      <alignment horizontal="center" vertical="center" wrapText="1"/>
    </xf>
    <xf numFmtId="4" fontId="2" fillId="5" borderId="9" xfId="0" applyNumberFormat="1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2" fontId="2" fillId="5" borderId="9" xfId="0" applyNumberFormat="1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14" fontId="2" fillId="5" borderId="12" xfId="0" applyNumberFormat="1" applyFont="1" applyFill="1" applyBorder="1" applyAlignment="1">
      <alignment horizontal="center" vertical="center" wrapText="1"/>
    </xf>
    <xf numFmtId="4" fontId="2" fillId="5" borderId="12" xfId="0" applyNumberFormat="1" applyFont="1" applyFill="1" applyBorder="1" applyAlignment="1">
      <alignment horizontal="center" vertical="center" wrapText="1"/>
    </xf>
    <xf numFmtId="4" fontId="2" fillId="5" borderId="13" xfId="0" applyNumberFormat="1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14" fontId="2" fillId="6" borderId="8" xfId="0" applyNumberFormat="1" applyFont="1" applyFill="1" applyBorder="1" applyAlignment="1">
      <alignment horizontal="center" vertical="center" wrapText="1"/>
    </xf>
    <xf numFmtId="4" fontId="2" fillId="6" borderId="8" xfId="0" applyNumberFormat="1" applyFont="1" applyFill="1" applyBorder="1" applyAlignment="1">
      <alignment horizontal="center" vertical="center" wrapText="1"/>
    </xf>
    <xf numFmtId="4" fontId="2" fillId="6" borderId="9" xfId="0" applyNumberFormat="1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8" fontId="2" fillId="6" borderId="9" xfId="0" applyNumberFormat="1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 wrapText="1"/>
    </xf>
    <xf numFmtId="2" fontId="2" fillId="6" borderId="9" xfId="0" applyNumberFormat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4" fontId="2" fillId="0" borderId="8" xfId="0" applyNumberFormat="1" applyFont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8" fontId="2" fillId="0" borderId="9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2" fillId="0" borderId="19" xfId="0" applyFont="1" applyBorder="1"/>
    <xf numFmtId="0" fontId="0" fillId="0" borderId="19" xfId="0" applyBorder="1"/>
    <xf numFmtId="0" fontId="0" fillId="0" borderId="19" xfId="0" applyBorder="1" applyAlignment="1">
      <alignment wrapText="1"/>
    </xf>
    <xf numFmtId="0" fontId="0" fillId="0" borderId="4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250"/>
  <sheetViews>
    <sheetView tabSelected="1" topLeftCell="H97" workbookViewId="0">
      <selection activeCell="L107" sqref="L107"/>
    </sheetView>
  </sheetViews>
  <sheetFormatPr baseColWidth="10" defaultRowHeight="15"/>
  <cols>
    <col min="1" max="1" width="11.42578125" style="80"/>
    <col min="2" max="2" width="7.42578125" style="81" bestFit="1" customWidth="1"/>
    <col min="3" max="3" width="30.42578125" style="81" bestFit="1" customWidth="1"/>
    <col min="4" max="4" width="23.42578125" style="81" bestFit="1" customWidth="1"/>
    <col min="5" max="5" width="15.7109375" style="81" bestFit="1" customWidth="1"/>
    <col min="6" max="6" width="18.85546875" style="81" bestFit="1" customWidth="1"/>
    <col min="7" max="7" width="28.5703125" style="81" bestFit="1" customWidth="1"/>
    <col min="8" max="8" width="24.5703125" style="81" bestFit="1" customWidth="1"/>
    <col min="9" max="9" width="11.42578125" style="81"/>
    <col min="10" max="10" width="14.28515625" style="81" bestFit="1" customWidth="1"/>
    <col min="11" max="11" width="19" style="81" bestFit="1" customWidth="1"/>
    <col min="12" max="12" width="84.85546875" style="82" bestFit="1" customWidth="1"/>
    <col min="13" max="13" width="31.5703125" bestFit="1" customWidth="1"/>
    <col min="14" max="14" width="121.28515625" style="82" bestFit="1" customWidth="1"/>
    <col min="15" max="15" width="83" style="81" bestFit="1" customWidth="1"/>
    <col min="16" max="16" width="21.28515625" bestFit="1" customWidth="1"/>
    <col min="17" max="17" width="51.140625" style="81" bestFit="1" customWidth="1"/>
    <col min="18" max="18" width="23.140625" style="81" bestFit="1" customWidth="1"/>
    <col min="19" max="19" width="17.140625" style="81" bestFit="1" customWidth="1"/>
    <col min="20" max="20" width="25.28515625" bestFit="1" customWidth="1"/>
    <col min="21" max="21" width="93.7109375" style="83" bestFit="1" customWidth="1"/>
    <col min="22" max="22" width="11.42578125" style="79"/>
  </cols>
  <sheetData>
    <row r="1" spans="1:22" ht="30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  <c r="M1" s="3" t="s">
        <v>12</v>
      </c>
      <c r="N1" s="1" t="s">
        <v>13</v>
      </c>
      <c r="O1" s="2" t="s">
        <v>14</v>
      </c>
      <c r="P1" s="3" t="s">
        <v>15</v>
      </c>
      <c r="Q1" s="2" t="s">
        <v>16</v>
      </c>
      <c r="R1" s="2" t="s">
        <v>17</v>
      </c>
      <c r="S1" s="2" t="s">
        <v>18</v>
      </c>
      <c r="T1" s="3" t="s">
        <v>19</v>
      </c>
      <c r="U1" s="1" t="s">
        <v>20</v>
      </c>
      <c r="V1" s="4" t="s">
        <v>21</v>
      </c>
    </row>
    <row r="2" spans="1:22" s="12" customFormat="1">
      <c r="A2" s="5">
        <v>1</v>
      </c>
      <c r="B2" s="6" t="s">
        <v>22</v>
      </c>
      <c r="C2" s="6">
        <v>10300</v>
      </c>
      <c r="D2" s="6">
        <v>1440</v>
      </c>
      <c r="E2" s="6">
        <v>2940585</v>
      </c>
      <c r="F2" s="7">
        <v>43103</v>
      </c>
      <c r="G2" s="6" t="s">
        <v>23</v>
      </c>
      <c r="H2" s="6" t="s">
        <v>24</v>
      </c>
      <c r="I2" s="6" t="s">
        <v>25</v>
      </c>
      <c r="J2" s="6" t="s">
        <v>26</v>
      </c>
      <c r="K2" s="6">
        <v>24851</v>
      </c>
      <c r="L2" s="5" t="s">
        <v>27</v>
      </c>
      <c r="M2" s="8" t="s">
        <v>28</v>
      </c>
      <c r="N2" s="5" t="s">
        <v>29</v>
      </c>
      <c r="O2" s="6" t="s">
        <v>30</v>
      </c>
      <c r="P2" s="9">
        <v>0</v>
      </c>
      <c r="Q2" s="6" t="s">
        <v>31</v>
      </c>
      <c r="R2" s="10">
        <v>0</v>
      </c>
      <c r="S2" s="6" t="s">
        <v>32</v>
      </c>
      <c r="T2" s="8" t="s">
        <v>33</v>
      </c>
      <c r="U2" s="5" t="s">
        <v>33</v>
      </c>
      <c r="V2" s="11">
        <v>2018</v>
      </c>
    </row>
    <row r="3" spans="1:22">
      <c r="A3" s="13">
        <v>1</v>
      </c>
      <c r="B3" s="14" t="s">
        <v>22</v>
      </c>
      <c r="C3" s="14">
        <v>10305</v>
      </c>
      <c r="D3" s="14">
        <v>1441</v>
      </c>
      <c r="E3" s="14">
        <v>2946993</v>
      </c>
      <c r="F3" s="15">
        <v>43105</v>
      </c>
      <c r="G3" s="14" t="s">
        <v>34</v>
      </c>
      <c r="H3" s="14" t="s">
        <v>35</v>
      </c>
      <c r="I3" s="14" t="s">
        <v>36</v>
      </c>
      <c r="J3" s="14" t="s">
        <v>26</v>
      </c>
      <c r="K3" s="14">
        <v>24852</v>
      </c>
      <c r="L3" s="13" t="s">
        <v>37</v>
      </c>
      <c r="M3" s="16" t="s">
        <v>38</v>
      </c>
      <c r="N3" s="13" t="s">
        <v>39</v>
      </c>
      <c r="O3" s="14" t="s">
        <v>40</v>
      </c>
      <c r="P3" s="9">
        <v>0</v>
      </c>
      <c r="Q3" s="14" t="s">
        <v>41</v>
      </c>
      <c r="R3" s="10">
        <v>0</v>
      </c>
      <c r="S3" s="14" t="s">
        <v>32</v>
      </c>
      <c r="T3" s="16">
        <v>86.63</v>
      </c>
      <c r="U3" s="13" t="s">
        <v>42</v>
      </c>
      <c r="V3" s="11">
        <v>2018</v>
      </c>
    </row>
    <row r="4" spans="1:22" ht="45">
      <c r="A4" s="13">
        <v>1</v>
      </c>
      <c r="B4" s="14" t="s">
        <v>22</v>
      </c>
      <c r="C4" s="14">
        <v>10310</v>
      </c>
      <c r="D4" s="14">
        <v>1443</v>
      </c>
      <c r="E4" s="14">
        <v>2966327</v>
      </c>
      <c r="F4" s="15">
        <v>43131</v>
      </c>
      <c r="G4" s="14" t="s">
        <v>43</v>
      </c>
      <c r="H4" s="14" t="s">
        <v>44</v>
      </c>
      <c r="I4" s="14" t="s">
        <v>45</v>
      </c>
      <c r="J4" s="14" t="s">
        <v>46</v>
      </c>
      <c r="K4" s="14">
        <v>24871</v>
      </c>
      <c r="L4" s="13" t="s">
        <v>47</v>
      </c>
      <c r="M4" s="16" t="s">
        <v>28</v>
      </c>
      <c r="N4" s="13" t="s">
        <v>48</v>
      </c>
      <c r="O4" s="14" t="s">
        <v>49</v>
      </c>
      <c r="P4" s="9">
        <v>0</v>
      </c>
      <c r="Q4" s="14" t="s">
        <v>50</v>
      </c>
      <c r="R4" s="10">
        <v>0</v>
      </c>
      <c r="S4" s="14" t="s">
        <v>51</v>
      </c>
      <c r="T4" s="16" t="s">
        <v>52</v>
      </c>
      <c r="U4" s="13"/>
      <c r="V4" s="11">
        <v>2018</v>
      </c>
    </row>
    <row r="5" spans="1:22" ht="30">
      <c r="A5" s="13">
        <v>1</v>
      </c>
      <c r="B5" s="14" t="s">
        <v>22</v>
      </c>
      <c r="C5" s="14">
        <v>10311</v>
      </c>
      <c r="D5" s="14">
        <v>1442</v>
      </c>
      <c r="E5" s="14">
        <v>2966327</v>
      </c>
      <c r="F5" s="15">
        <v>43131</v>
      </c>
      <c r="G5" s="14" t="s">
        <v>23</v>
      </c>
      <c r="H5" s="14" t="s">
        <v>24</v>
      </c>
      <c r="I5" s="14" t="s">
        <v>25</v>
      </c>
      <c r="J5" s="14" t="s">
        <v>26</v>
      </c>
      <c r="K5" s="14">
        <v>24883</v>
      </c>
      <c r="L5" s="13" t="s">
        <v>53</v>
      </c>
      <c r="M5" s="16" t="s">
        <v>54</v>
      </c>
      <c r="N5" s="13" t="s">
        <v>33</v>
      </c>
      <c r="O5" s="14" t="s">
        <v>55</v>
      </c>
      <c r="P5" s="9">
        <v>0</v>
      </c>
      <c r="Q5" s="14" t="s">
        <v>56</v>
      </c>
      <c r="R5" s="10">
        <v>0</v>
      </c>
      <c r="S5" s="14" t="s">
        <v>32</v>
      </c>
      <c r="T5" s="16" t="s">
        <v>33</v>
      </c>
      <c r="U5" s="13" t="s">
        <v>33</v>
      </c>
      <c r="V5" s="11">
        <v>2018</v>
      </c>
    </row>
    <row r="6" spans="1:22">
      <c r="A6" s="13">
        <v>1</v>
      </c>
      <c r="B6" s="14" t="s">
        <v>22</v>
      </c>
      <c r="C6" s="14">
        <v>10312</v>
      </c>
      <c r="D6" s="14">
        <v>1444</v>
      </c>
      <c r="E6" s="14">
        <v>2964348</v>
      </c>
      <c r="F6" s="15">
        <v>43130</v>
      </c>
      <c r="G6" s="14" t="s">
        <v>57</v>
      </c>
      <c r="H6" s="14" t="s">
        <v>58</v>
      </c>
      <c r="I6" s="14" t="s">
        <v>45</v>
      </c>
      <c r="J6" s="14" t="s">
        <v>46</v>
      </c>
      <c r="K6" s="14">
        <v>24869</v>
      </c>
      <c r="L6" s="13" t="s">
        <v>27</v>
      </c>
      <c r="M6" s="16" t="s">
        <v>28</v>
      </c>
      <c r="N6" s="13" t="s">
        <v>59</v>
      </c>
      <c r="O6" s="14" t="s">
        <v>60</v>
      </c>
      <c r="P6" s="9">
        <v>0</v>
      </c>
      <c r="Q6" s="14" t="s">
        <v>61</v>
      </c>
      <c r="R6" s="10">
        <v>0</v>
      </c>
      <c r="S6" s="14" t="s">
        <v>51</v>
      </c>
      <c r="T6" s="16" t="s">
        <v>33</v>
      </c>
      <c r="U6" s="13" t="s">
        <v>33</v>
      </c>
      <c r="V6" s="11">
        <v>2018</v>
      </c>
    </row>
    <row r="7" spans="1:22">
      <c r="A7" s="13">
        <v>1</v>
      </c>
      <c r="B7" s="14" t="s">
        <v>22</v>
      </c>
      <c r="C7" s="14">
        <v>10323</v>
      </c>
      <c r="D7" s="14">
        <v>1449</v>
      </c>
      <c r="E7" s="14">
        <v>2977306</v>
      </c>
      <c r="F7" s="15">
        <v>43151</v>
      </c>
      <c r="G7" s="14" t="s">
        <v>62</v>
      </c>
      <c r="H7" s="14" t="s">
        <v>63</v>
      </c>
      <c r="I7" s="14" t="s">
        <v>25</v>
      </c>
      <c r="J7" s="14" t="s">
        <v>26</v>
      </c>
      <c r="K7" s="14">
        <v>24936</v>
      </c>
      <c r="L7" s="13" t="s">
        <v>27</v>
      </c>
      <c r="M7" s="16" t="s">
        <v>28</v>
      </c>
      <c r="N7" s="13" t="s">
        <v>64</v>
      </c>
      <c r="O7" s="14" t="s">
        <v>65</v>
      </c>
      <c r="P7" s="9">
        <v>0</v>
      </c>
      <c r="Q7" s="14" t="s">
        <v>66</v>
      </c>
      <c r="R7" s="10">
        <v>0</v>
      </c>
      <c r="S7" s="14" t="s">
        <v>32</v>
      </c>
      <c r="T7" s="16" t="s">
        <v>33</v>
      </c>
      <c r="U7" s="13" t="s">
        <v>33</v>
      </c>
      <c r="V7" s="11">
        <v>2018</v>
      </c>
    </row>
    <row r="8" spans="1:22">
      <c r="A8" s="13">
        <v>1</v>
      </c>
      <c r="B8" s="14" t="s">
        <v>22</v>
      </c>
      <c r="C8" s="14">
        <v>10325</v>
      </c>
      <c r="D8" s="14">
        <v>1448</v>
      </c>
      <c r="E8" s="14">
        <v>2978185</v>
      </c>
      <c r="F8" s="15">
        <v>43152</v>
      </c>
      <c r="G8" s="14" t="s">
        <v>62</v>
      </c>
      <c r="H8" s="14" t="s">
        <v>63</v>
      </c>
      <c r="I8" s="14" t="s">
        <v>25</v>
      </c>
      <c r="J8" s="14" t="s">
        <v>26</v>
      </c>
      <c r="K8" s="14">
        <v>24947</v>
      </c>
      <c r="L8" s="13" t="s">
        <v>27</v>
      </c>
      <c r="M8" s="16" t="s">
        <v>28</v>
      </c>
      <c r="N8" s="13" t="s">
        <v>67</v>
      </c>
      <c r="O8" s="14" t="s">
        <v>68</v>
      </c>
      <c r="P8" s="9">
        <v>0</v>
      </c>
      <c r="Q8" s="14" t="s">
        <v>69</v>
      </c>
      <c r="R8" s="10">
        <v>0</v>
      </c>
      <c r="S8" s="14" t="s">
        <v>32</v>
      </c>
      <c r="T8" s="16" t="s">
        <v>33</v>
      </c>
      <c r="U8" s="13" t="s">
        <v>33</v>
      </c>
      <c r="V8" s="11">
        <v>2018</v>
      </c>
    </row>
    <row r="9" spans="1:22">
      <c r="A9" s="13">
        <v>1</v>
      </c>
      <c r="B9" s="14" t="s">
        <v>22</v>
      </c>
      <c r="C9" s="14">
        <v>10326</v>
      </c>
      <c r="D9" s="14">
        <v>1445</v>
      </c>
      <c r="E9" s="14">
        <v>2976238</v>
      </c>
      <c r="F9" s="15">
        <v>43150</v>
      </c>
      <c r="G9" s="14" t="s">
        <v>70</v>
      </c>
      <c r="H9" s="14" t="s">
        <v>71</v>
      </c>
      <c r="I9" s="14" t="s">
        <v>72</v>
      </c>
      <c r="J9" s="14" t="s">
        <v>73</v>
      </c>
      <c r="K9" s="14" t="s">
        <v>74</v>
      </c>
      <c r="L9" s="13" t="s">
        <v>75</v>
      </c>
      <c r="M9" s="16" t="s">
        <v>38</v>
      </c>
      <c r="N9" s="13" t="s">
        <v>76</v>
      </c>
      <c r="O9" s="14" t="s">
        <v>77</v>
      </c>
      <c r="P9" s="9">
        <v>0</v>
      </c>
      <c r="Q9" s="14" t="s">
        <v>78</v>
      </c>
      <c r="R9" s="10">
        <v>0</v>
      </c>
      <c r="S9" s="14" t="s">
        <v>79</v>
      </c>
      <c r="T9" s="16">
        <v>5.84</v>
      </c>
      <c r="U9" s="13" t="s">
        <v>33</v>
      </c>
      <c r="V9" s="11">
        <v>2018</v>
      </c>
    </row>
    <row r="10" spans="1:22">
      <c r="A10" s="13">
        <v>1</v>
      </c>
      <c r="B10" s="14" t="s">
        <v>22</v>
      </c>
      <c r="C10" s="14">
        <v>10328</v>
      </c>
      <c r="D10" s="14">
        <v>1446</v>
      </c>
      <c r="E10" s="14">
        <v>2981684</v>
      </c>
      <c r="F10" s="15">
        <v>43159</v>
      </c>
      <c r="G10" s="14" t="s">
        <v>80</v>
      </c>
      <c r="H10" s="14" t="s">
        <v>81</v>
      </c>
      <c r="I10" s="14" t="s">
        <v>82</v>
      </c>
      <c r="J10" s="14" t="s">
        <v>46</v>
      </c>
      <c r="K10" s="14">
        <v>24944</v>
      </c>
      <c r="L10" s="13" t="s">
        <v>27</v>
      </c>
      <c r="M10" s="16" t="s">
        <v>28</v>
      </c>
      <c r="N10" s="13" t="s">
        <v>83</v>
      </c>
      <c r="O10" s="14" t="s">
        <v>84</v>
      </c>
      <c r="P10" s="9">
        <v>0</v>
      </c>
      <c r="Q10" s="14" t="s">
        <v>85</v>
      </c>
      <c r="R10" s="10">
        <v>0</v>
      </c>
      <c r="S10" s="14" t="s">
        <v>51</v>
      </c>
      <c r="T10" s="16"/>
      <c r="U10" s="13" t="s">
        <v>33</v>
      </c>
      <c r="V10" s="11">
        <v>2018</v>
      </c>
    </row>
    <row r="11" spans="1:22">
      <c r="A11" s="13">
        <v>1</v>
      </c>
      <c r="B11" s="14" t="s">
        <v>22</v>
      </c>
      <c r="C11" s="14">
        <v>10329</v>
      </c>
      <c r="D11" s="14">
        <v>1447</v>
      </c>
      <c r="E11" s="14">
        <v>2984635</v>
      </c>
      <c r="F11" s="15">
        <v>43164</v>
      </c>
      <c r="G11" s="14" t="s">
        <v>86</v>
      </c>
      <c r="H11" s="14" t="s">
        <v>87</v>
      </c>
      <c r="I11" s="14" t="s">
        <v>36</v>
      </c>
      <c r="J11" s="14" t="s">
        <v>26</v>
      </c>
      <c r="K11" s="14">
        <v>24968</v>
      </c>
      <c r="L11" s="13" t="s">
        <v>27</v>
      </c>
      <c r="M11" s="16" t="s">
        <v>28</v>
      </c>
      <c r="N11" s="13" t="s">
        <v>88</v>
      </c>
      <c r="O11" s="14" t="s">
        <v>89</v>
      </c>
      <c r="P11" s="9">
        <v>0</v>
      </c>
      <c r="Q11" s="14" t="s">
        <v>90</v>
      </c>
      <c r="R11" s="10">
        <v>0</v>
      </c>
      <c r="S11" s="14" t="s">
        <v>32</v>
      </c>
      <c r="T11" s="16" t="s">
        <v>33</v>
      </c>
      <c r="U11" s="13" t="s">
        <v>33</v>
      </c>
      <c r="V11" s="11">
        <v>2018</v>
      </c>
    </row>
    <row r="12" spans="1:22">
      <c r="A12" s="13">
        <v>1</v>
      </c>
      <c r="B12" s="14" t="s">
        <v>22</v>
      </c>
      <c r="C12" s="14">
        <v>10333</v>
      </c>
      <c r="D12" s="14">
        <v>1454</v>
      </c>
      <c r="E12" s="14">
        <v>2982315</v>
      </c>
      <c r="F12" s="15">
        <v>43160</v>
      </c>
      <c r="G12" s="14" t="s">
        <v>91</v>
      </c>
      <c r="H12" s="14" t="s">
        <v>92</v>
      </c>
      <c r="I12" s="14" t="s">
        <v>93</v>
      </c>
      <c r="J12" s="14" t="s">
        <v>73</v>
      </c>
      <c r="K12" s="14" t="s">
        <v>74</v>
      </c>
      <c r="L12" s="13" t="s">
        <v>75</v>
      </c>
      <c r="M12" s="16" t="s">
        <v>38</v>
      </c>
      <c r="N12" s="13" t="s">
        <v>94</v>
      </c>
      <c r="O12" s="14" t="s">
        <v>95</v>
      </c>
      <c r="P12" s="9">
        <v>0</v>
      </c>
      <c r="Q12" s="14" t="s">
        <v>96</v>
      </c>
      <c r="R12" s="10">
        <v>0</v>
      </c>
      <c r="S12" s="14" t="s">
        <v>79</v>
      </c>
      <c r="T12" s="16">
        <f>14.85+486.27</f>
        <v>501.12</v>
      </c>
      <c r="U12" s="13" t="s">
        <v>97</v>
      </c>
      <c r="V12" s="11">
        <v>2018</v>
      </c>
    </row>
    <row r="13" spans="1:22">
      <c r="A13" s="13">
        <v>1</v>
      </c>
      <c r="B13" s="14" t="s">
        <v>22</v>
      </c>
      <c r="C13" s="14">
        <v>10337</v>
      </c>
      <c r="D13" s="14">
        <v>1453</v>
      </c>
      <c r="E13" s="14">
        <v>2986250</v>
      </c>
      <c r="F13" s="15">
        <v>43166</v>
      </c>
      <c r="G13" s="14" t="s">
        <v>98</v>
      </c>
      <c r="H13" s="14" t="s">
        <v>99</v>
      </c>
      <c r="I13" s="14" t="s">
        <v>36</v>
      </c>
      <c r="J13" s="14" t="s">
        <v>26</v>
      </c>
      <c r="K13" s="14">
        <v>24989</v>
      </c>
      <c r="L13" s="13" t="s">
        <v>100</v>
      </c>
      <c r="M13" s="16" t="s">
        <v>28</v>
      </c>
      <c r="N13" s="13" t="s">
        <v>101</v>
      </c>
      <c r="O13" s="14" t="s">
        <v>102</v>
      </c>
      <c r="P13" s="9">
        <v>0</v>
      </c>
      <c r="Q13" s="14" t="s">
        <v>103</v>
      </c>
      <c r="R13" s="10">
        <v>0</v>
      </c>
      <c r="S13" s="14" t="s">
        <v>32</v>
      </c>
      <c r="T13" s="16" t="s">
        <v>33</v>
      </c>
      <c r="U13" s="13" t="s">
        <v>33</v>
      </c>
      <c r="V13" s="11">
        <v>2018</v>
      </c>
    </row>
    <row r="14" spans="1:22">
      <c r="A14" s="13">
        <v>1</v>
      </c>
      <c r="B14" s="14" t="s">
        <v>22</v>
      </c>
      <c r="C14" s="14">
        <v>10339</v>
      </c>
      <c r="D14" s="14">
        <v>1450</v>
      </c>
      <c r="E14" s="14">
        <v>2993655</v>
      </c>
      <c r="F14" s="15">
        <v>43178</v>
      </c>
      <c r="G14" s="14" t="s">
        <v>34</v>
      </c>
      <c r="H14" s="14" t="s">
        <v>104</v>
      </c>
      <c r="I14" s="14" t="s">
        <v>36</v>
      </c>
      <c r="J14" s="14" t="s">
        <v>26</v>
      </c>
      <c r="K14" s="14">
        <v>24955</v>
      </c>
      <c r="L14" s="13" t="s">
        <v>27</v>
      </c>
      <c r="M14" s="16" t="s">
        <v>28</v>
      </c>
      <c r="N14" s="13" t="s">
        <v>105</v>
      </c>
      <c r="O14" s="14" t="s">
        <v>106</v>
      </c>
      <c r="P14" s="9">
        <v>0</v>
      </c>
      <c r="Q14" s="14" t="s">
        <v>107</v>
      </c>
      <c r="R14" s="10">
        <v>0</v>
      </c>
      <c r="S14" s="14" t="s">
        <v>32</v>
      </c>
      <c r="T14" s="16" t="s">
        <v>33</v>
      </c>
      <c r="U14" s="13" t="s">
        <v>108</v>
      </c>
      <c r="V14" s="11">
        <v>2018</v>
      </c>
    </row>
    <row r="15" spans="1:22" ht="30">
      <c r="A15" s="13">
        <v>1</v>
      </c>
      <c r="B15" s="14" t="s">
        <v>22</v>
      </c>
      <c r="C15" s="14">
        <v>10340</v>
      </c>
      <c r="D15" s="14">
        <v>1451</v>
      </c>
      <c r="E15" s="14">
        <v>2994885</v>
      </c>
      <c r="F15" s="15">
        <v>43180</v>
      </c>
      <c r="G15" s="14" t="s">
        <v>109</v>
      </c>
      <c r="H15" s="14" t="s">
        <v>110</v>
      </c>
      <c r="I15" s="14" t="s">
        <v>45</v>
      </c>
      <c r="J15" s="14" t="s">
        <v>46</v>
      </c>
      <c r="K15" s="14">
        <v>24982</v>
      </c>
      <c r="L15" s="13" t="s">
        <v>100</v>
      </c>
      <c r="M15" s="16" t="s">
        <v>111</v>
      </c>
      <c r="N15" s="13" t="s">
        <v>33</v>
      </c>
      <c r="O15" s="14" t="s">
        <v>112</v>
      </c>
      <c r="P15" s="9">
        <v>0</v>
      </c>
      <c r="Q15" s="14" t="s">
        <v>113</v>
      </c>
      <c r="R15" s="10">
        <v>0</v>
      </c>
      <c r="S15" s="14" t="s">
        <v>51</v>
      </c>
      <c r="T15" s="16">
        <v>31.19</v>
      </c>
      <c r="U15" s="13" t="s">
        <v>114</v>
      </c>
      <c r="V15" s="11">
        <v>2018</v>
      </c>
    </row>
    <row r="16" spans="1:22">
      <c r="A16" s="13">
        <v>1</v>
      </c>
      <c r="B16" s="14" t="s">
        <v>22</v>
      </c>
      <c r="C16" s="14">
        <v>10341</v>
      </c>
      <c r="D16" s="14">
        <v>1452</v>
      </c>
      <c r="E16" s="14">
        <v>2993334</v>
      </c>
      <c r="F16" s="15">
        <v>43179</v>
      </c>
      <c r="G16" s="14" t="s">
        <v>115</v>
      </c>
      <c r="H16" s="14" t="s">
        <v>116</v>
      </c>
      <c r="I16" s="14" t="s">
        <v>117</v>
      </c>
      <c r="J16" s="14" t="s">
        <v>26</v>
      </c>
      <c r="K16" s="14" t="s">
        <v>74</v>
      </c>
      <c r="L16" s="13" t="s">
        <v>118</v>
      </c>
      <c r="M16" s="16" t="s">
        <v>38</v>
      </c>
      <c r="N16" s="13" t="s">
        <v>119</v>
      </c>
      <c r="O16" s="14" t="s">
        <v>120</v>
      </c>
      <c r="P16" s="9">
        <v>0</v>
      </c>
      <c r="Q16" s="14" t="s">
        <v>121</v>
      </c>
      <c r="R16" s="10">
        <v>0</v>
      </c>
      <c r="S16" s="14" t="s">
        <v>32</v>
      </c>
      <c r="T16" s="16">
        <v>0.27</v>
      </c>
      <c r="U16" s="13" t="s">
        <v>33</v>
      </c>
      <c r="V16" s="11">
        <v>2018</v>
      </c>
    </row>
    <row r="17" spans="1:22">
      <c r="A17" s="13">
        <v>1</v>
      </c>
      <c r="B17" s="14" t="s">
        <v>22</v>
      </c>
      <c r="C17" s="14">
        <v>10342</v>
      </c>
      <c r="D17" s="14">
        <v>1456</v>
      </c>
      <c r="E17" s="14">
        <v>2982318</v>
      </c>
      <c r="F17" s="15">
        <v>43160</v>
      </c>
      <c r="G17" s="14" t="s">
        <v>122</v>
      </c>
      <c r="H17" s="14" t="s">
        <v>123</v>
      </c>
      <c r="I17" s="14" t="s">
        <v>93</v>
      </c>
      <c r="J17" s="14" t="s">
        <v>73</v>
      </c>
      <c r="K17" s="14" t="s">
        <v>74</v>
      </c>
      <c r="L17" s="13" t="s">
        <v>75</v>
      </c>
      <c r="M17" s="16" t="s">
        <v>38</v>
      </c>
      <c r="N17" s="13" t="s">
        <v>124</v>
      </c>
      <c r="O17" s="14" t="s">
        <v>125</v>
      </c>
      <c r="P17" s="9">
        <v>0</v>
      </c>
      <c r="Q17" s="14" t="s">
        <v>126</v>
      </c>
      <c r="R17" s="10">
        <v>0</v>
      </c>
      <c r="S17" s="14" t="s">
        <v>79</v>
      </c>
      <c r="T17" s="16">
        <f>537.98+355.34</f>
        <v>893.31999999999994</v>
      </c>
      <c r="U17" s="13" t="s">
        <v>97</v>
      </c>
      <c r="V17" s="11">
        <v>2018</v>
      </c>
    </row>
    <row r="18" spans="1:22">
      <c r="A18" s="13">
        <v>1</v>
      </c>
      <c r="B18" s="14" t="s">
        <v>22</v>
      </c>
      <c r="C18" s="14">
        <v>10343</v>
      </c>
      <c r="D18" s="14">
        <v>1455</v>
      </c>
      <c r="E18" s="14">
        <v>2982319</v>
      </c>
      <c r="F18" s="15">
        <v>43160</v>
      </c>
      <c r="G18" s="14" t="s">
        <v>127</v>
      </c>
      <c r="H18" s="14" t="s">
        <v>92</v>
      </c>
      <c r="I18" s="14" t="s">
        <v>93</v>
      </c>
      <c r="J18" s="14" t="s">
        <v>73</v>
      </c>
      <c r="K18" s="14" t="s">
        <v>74</v>
      </c>
      <c r="L18" s="13" t="s">
        <v>75</v>
      </c>
      <c r="M18" s="16" t="s">
        <v>38</v>
      </c>
      <c r="N18" s="13" t="s">
        <v>128</v>
      </c>
      <c r="O18" s="14" t="s">
        <v>129</v>
      </c>
      <c r="P18" s="9">
        <v>0</v>
      </c>
      <c r="Q18" s="14" t="s">
        <v>130</v>
      </c>
      <c r="R18" s="10">
        <v>0</v>
      </c>
      <c r="S18" s="14" t="s">
        <v>79</v>
      </c>
      <c r="T18" s="16">
        <v>164.34</v>
      </c>
      <c r="U18" s="13" t="s">
        <v>97</v>
      </c>
      <c r="V18" s="11">
        <v>2018</v>
      </c>
    </row>
    <row r="19" spans="1:22">
      <c r="A19" s="13">
        <v>1</v>
      </c>
      <c r="B19" s="14" t="s">
        <v>22</v>
      </c>
      <c r="C19" s="14">
        <v>10344</v>
      </c>
      <c r="D19" s="14">
        <v>1457</v>
      </c>
      <c r="E19" s="14">
        <v>2996521</v>
      </c>
      <c r="F19" s="15">
        <v>43182</v>
      </c>
      <c r="G19" s="14" t="s">
        <v>131</v>
      </c>
      <c r="H19" s="14" t="s">
        <v>132</v>
      </c>
      <c r="I19" s="14" t="s">
        <v>82</v>
      </c>
      <c r="J19" s="14" t="s">
        <v>46</v>
      </c>
      <c r="K19" s="14">
        <v>24995</v>
      </c>
      <c r="L19" s="13" t="s">
        <v>27</v>
      </c>
      <c r="M19" s="16" t="s">
        <v>28</v>
      </c>
      <c r="N19" s="13" t="s">
        <v>133</v>
      </c>
      <c r="O19" s="14" t="s">
        <v>134</v>
      </c>
      <c r="P19" s="9">
        <v>0</v>
      </c>
      <c r="Q19" s="14" t="s">
        <v>135</v>
      </c>
      <c r="R19" s="10">
        <v>0</v>
      </c>
      <c r="S19" s="14" t="s">
        <v>51</v>
      </c>
      <c r="T19" s="16"/>
      <c r="U19" s="13"/>
      <c r="V19" s="11">
        <v>2018</v>
      </c>
    </row>
    <row r="20" spans="1:22" ht="30">
      <c r="A20" s="13">
        <v>1</v>
      </c>
      <c r="B20" s="14" t="s">
        <v>22</v>
      </c>
      <c r="C20" s="14">
        <v>10346</v>
      </c>
      <c r="D20" s="14">
        <v>1458</v>
      </c>
      <c r="E20" s="14">
        <v>2997146</v>
      </c>
      <c r="F20" s="15">
        <v>43185</v>
      </c>
      <c r="G20" s="14" t="s">
        <v>86</v>
      </c>
      <c r="H20" s="14" t="s">
        <v>136</v>
      </c>
      <c r="I20" s="14" t="s">
        <v>36</v>
      </c>
      <c r="J20" s="14" t="s">
        <v>26</v>
      </c>
      <c r="K20" s="14">
        <v>24991</v>
      </c>
      <c r="L20" s="13" t="s">
        <v>137</v>
      </c>
      <c r="M20" s="16" t="s">
        <v>138</v>
      </c>
      <c r="N20" s="13" t="s">
        <v>139</v>
      </c>
      <c r="O20" s="14" t="s">
        <v>140</v>
      </c>
      <c r="P20" s="9">
        <v>0</v>
      </c>
      <c r="Q20" s="14" t="s">
        <v>141</v>
      </c>
      <c r="R20" s="10">
        <v>0</v>
      </c>
      <c r="S20" s="14" t="s">
        <v>32</v>
      </c>
      <c r="T20" s="16">
        <v>50.01</v>
      </c>
      <c r="U20" s="13" t="s">
        <v>142</v>
      </c>
      <c r="V20" s="11">
        <v>2018</v>
      </c>
    </row>
    <row r="21" spans="1:22">
      <c r="A21" s="13">
        <v>1</v>
      </c>
      <c r="B21" s="14" t="s">
        <v>22</v>
      </c>
      <c r="C21" s="14">
        <v>10350</v>
      </c>
      <c r="D21" s="14">
        <v>1459</v>
      </c>
      <c r="E21" s="14">
        <v>3004138</v>
      </c>
      <c r="F21" s="15">
        <v>43195</v>
      </c>
      <c r="G21" s="14" t="s">
        <v>143</v>
      </c>
      <c r="H21" s="14" t="s">
        <v>144</v>
      </c>
      <c r="I21" s="14" t="s">
        <v>45</v>
      </c>
      <c r="J21" s="14" t="s">
        <v>46</v>
      </c>
      <c r="K21" s="14">
        <v>25011</v>
      </c>
      <c r="L21" s="13" t="s">
        <v>27</v>
      </c>
      <c r="M21" s="16" t="s">
        <v>28</v>
      </c>
      <c r="N21" s="13" t="s">
        <v>145</v>
      </c>
      <c r="O21" s="14" t="s">
        <v>146</v>
      </c>
      <c r="P21" s="9">
        <v>0</v>
      </c>
      <c r="Q21" s="14" t="s">
        <v>147</v>
      </c>
      <c r="R21" s="10">
        <v>0</v>
      </c>
      <c r="S21" s="14" t="s">
        <v>51</v>
      </c>
      <c r="T21" s="16"/>
      <c r="U21" s="13" t="s">
        <v>33</v>
      </c>
      <c r="V21" s="11">
        <v>2018</v>
      </c>
    </row>
    <row r="22" spans="1:22" ht="30">
      <c r="A22" s="13">
        <v>1</v>
      </c>
      <c r="B22" s="14" t="s">
        <v>22</v>
      </c>
      <c r="C22" s="14">
        <v>10352</v>
      </c>
      <c r="D22" s="14">
        <v>1460</v>
      </c>
      <c r="E22" s="14">
        <v>3000335</v>
      </c>
      <c r="F22" s="15">
        <v>43189</v>
      </c>
      <c r="G22" s="14" t="s">
        <v>148</v>
      </c>
      <c r="H22" s="14" t="s">
        <v>149</v>
      </c>
      <c r="I22" s="14" t="s">
        <v>36</v>
      </c>
      <c r="J22" s="14" t="s">
        <v>26</v>
      </c>
      <c r="K22" s="14" t="s">
        <v>150</v>
      </c>
      <c r="L22" s="13" t="s">
        <v>27</v>
      </c>
      <c r="M22" s="16" t="s">
        <v>28</v>
      </c>
      <c r="N22" s="13" t="s">
        <v>151</v>
      </c>
      <c r="O22" s="14" t="s">
        <v>152</v>
      </c>
      <c r="P22" s="9">
        <v>0</v>
      </c>
      <c r="Q22" s="14" t="s">
        <v>153</v>
      </c>
      <c r="R22" s="10">
        <v>0</v>
      </c>
      <c r="S22" s="14" t="s">
        <v>32</v>
      </c>
      <c r="T22" s="16">
        <v>11.16</v>
      </c>
      <c r="U22" s="13" t="s">
        <v>154</v>
      </c>
      <c r="V22" s="11">
        <v>2018</v>
      </c>
    </row>
    <row r="23" spans="1:22">
      <c r="A23" s="13">
        <v>1</v>
      </c>
      <c r="B23" s="14" t="s">
        <v>22</v>
      </c>
      <c r="C23" s="14">
        <v>10358</v>
      </c>
      <c r="D23" s="14">
        <v>1461</v>
      </c>
      <c r="E23" s="14">
        <v>3011977</v>
      </c>
      <c r="F23" s="15">
        <v>43209</v>
      </c>
      <c r="G23" s="14" t="s">
        <v>148</v>
      </c>
      <c r="H23" s="14" t="s">
        <v>155</v>
      </c>
      <c r="I23" s="14" t="s">
        <v>36</v>
      </c>
      <c r="J23" s="14" t="s">
        <v>26</v>
      </c>
      <c r="K23" s="14">
        <v>25036</v>
      </c>
      <c r="L23" s="13" t="s">
        <v>27</v>
      </c>
      <c r="M23" s="16" t="s">
        <v>28</v>
      </c>
      <c r="N23" s="13" t="s">
        <v>156</v>
      </c>
      <c r="O23" s="14" t="s">
        <v>157</v>
      </c>
      <c r="P23" s="9">
        <v>0</v>
      </c>
      <c r="Q23" s="14" t="s">
        <v>158</v>
      </c>
      <c r="R23" s="10">
        <v>0</v>
      </c>
      <c r="S23" s="14" t="s">
        <v>32</v>
      </c>
      <c r="T23" s="16" t="s">
        <v>33</v>
      </c>
      <c r="U23" s="13" t="s">
        <v>33</v>
      </c>
      <c r="V23" s="11">
        <v>2018</v>
      </c>
    </row>
    <row r="24" spans="1:22" ht="30">
      <c r="A24" s="13">
        <v>1</v>
      </c>
      <c r="B24" s="14" t="s">
        <v>22</v>
      </c>
      <c r="C24" s="14">
        <v>10359</v>
      </c>
      <c r="D24" s="14">
        <v>1462</v>
      </c>
      <c r="E24" s="14">
        <v>3013606</v>
      </c>
      <c r="F24" s="15">
        <v>43210</v>
      </c>
      <c r="G24" s="14" t="s">
        <v>80</v>
      </c>
      <c r="H24" s="14" t="s">
        <v>81</v>
      </c>
      <c r="I24" s="14" t="s">
        <v>82</v>
      </c>
      <c r="J24" s="14" t="s">
        <v>46</v>
      </c>
      <c r="K24" s="14">
        <v>25056</v>
      </c>
      <c r="L24" s="13" t="s">
        <v>27</v>
      </c>
      <c r="M24" s="16" t="s">
        <v>159</v>
      </c>
      <c r="N24" s="13" t="s">
        <v>160</v>
      </c>
      <c r="O24" s="14" t="s">
        <v>161</v>
      </c>
      <c r="P24" s="9">
        <v>0</v>
      </c>
      <c r="Q24" s="14" t="s">
        <v>162</v>
      </c>
      <c r="R24" s="10">
        <v>0</v>
      </c>
      <c r="S24" s="14" t="s">
        <v>51</v>
      </c>
      <c r="T24" s="16">
        <f>10.31+6.62+3.96</f>
        <v>20.89</v>
      </c>
      <c r="U24" s="13" t="s">
        <v>163</v>
      </c>
      <c r="V24" s="11">
        <v>2018</v>
      </c>
    </row>
    <row r="25" spans="1:22">
      <c r="A25" s="13">
        <v>1</v>
      </c>
      <c r="B25" s="14" t="s">
        <v>22</v>
      </c>
      <c r="C25" s="14">
        <v>10360</v>
      </c>
      <c r="D25" s="14" t="s">
        <v>33</v>
      </c>
      <c r="E25" s="14">
        <v>3011336</v>
      </c>
      <c r="F25" s="15">
        <v>43207</v>
      </c>
      <c r="G25" s="14" t="s">
        <v>164</v>
      </c>
      <c r="H25" s="14" t="s">
        <v>165</v>
      </c>
      <c r="I25" s="14" t="s">
        <v>166</v>
      </c>
      <c r="J25" s="14" t="s">
        <v>167</v>
      </c>
      <c r="K25" s="14" t="s">
        <v>168</v>
      </c>
      <c r="L25" s="13" t="s">
        <v>27</v>
      </c>
      <c r="M25" s="16" t="s">
        <v>169</v>
      </c>
      <c r="N25" s="13" t="s">
        <v>170</v>
      </c>
      <c r="O25" s="14" t="s">
        <v>33</v>
      </c>
      <c r="P25" s="9">
        <v>0</v>
      </c>
      <c r="Q25" s="14" t="s">
        <v>171</v>
      </c>
      <c r="R25" s="10">
        <v>0</v>
      </c>
      <c r="S25" s="14" t="s">
        <v>33</v>
      </c>
      <c r="T25" s="16" t="s">
        <v>33</v>
      </c>
      <c r="U25" s="13" t="s">
        <v>172</v>
      </c>
      <c r="V25" s="11">
        <v>2018</v>
      </c>
    </row>
    <row r="26" spans="1:22">
      <c r="A26" s="13">
        <v>1</v>
      </c>
      <c r="B26" s="14" t="s">
        <v>22</v>
      </c>
      <c r="C26" s="14">
        <v>10364</v>
      </c>
      <c r="D26" s="14">
        <v>1463</v>
      </c>
      <c r="E26" s="14">
        <v>3018539</v>
      </c>
      <c r="F26" s="15">
        <v>43216</v>
      </c>
      <c r="G26" s="14" t="s">
        <v>80</v>
      </c>
      <c r="H26" s="14" t="s">
        <v>173</v>
      </c>
      <c r="I26" s="14" t="s">
        <v>174</v>
      </c>
      <c r="J26" s="14" t="s">
        <v>73</v>
      </c>
      <c r="K26" s="14">
        <v>25084</v>
      </c>
      <c r="L26" s="13" t="s">
        <v>27</v>
      </c>
      <c r="M26" s="16" t="s">
        <v>28</v>
      </c>
      <c r="N26" s="13" t="s">
        <v>175</v>
      </c>
      <c r="O26" s="14" t="s">
        <v>176</v>
      </c>
      <c r="P26" s="9">
        <v>0</v>
      </c>
      <c r="Q26" s="14" t="s">
        <v>177</v>
      </c>
      <c r="R26" s="10">
        <v>0</v>
      </c>
      <c r="S26" s="14" t="s">
        <v>79</v>
      </c>
      <c r="T26" s="16" t="s">
        <v>33</v>
      </c>
      <c r="U26" s="13" t="s">
        <v>33</v>
      </c>
      <c r="V26" s="11">
        <v>2018</v>
      </c>
    </row>
    <row r="27" spans="1:22" ht="30">
      <c r="A27" s="13">
        <v>1</v>
      </c>
      <c r="B27" s="14" t="s">
        <v>22</v>
      </c>
      <c r="C27" s="14">
        <v>10365</v>
      </c>
      <c r="D27" s="14">
        <v>1464</v>
      </c>
      <c r="E27" s="14">
        <v>3017706</v>
      </c>
      <c r="F27" s="15">
        <v>43214</v>
      </c>
      <c r="G27" s="14" t="s">
        <v>178</v>
      </c>
      <c r="H27" s="14" t="s">
        <v>179</v>
      </c>
      <c r="I27" s="14" t="s">
        <v>45</v>
      </c>
      <c r="J27" s="14" t="s">
        <v>46</v>
      </c>
      <c r="K27" s="14">
        <v>25064</v>
      </c>
      <c r="L27" s="13" t="s">
        <v>27</v>
      </c>
      <c r="M27" s="16" t="s">
        <v>180</v>
      </c>
      <c r="N27" s="13" t="s">
        <v>33</v>
      </c>
      <c r="O27" s="14" t="s">
        <v>181</v>
      </c>
      <c r="P27" s="9">
        <v>0</v>
      </c>
      <c r="Q27" s="14" t="s">
        <v>182</v>
      </c>
      <c r="R27" s="10">
        <v>0</v>
      </c>
      <c r="S27" s="14" t="s">
        <v>51</v>
      </c>
      <c r="T27" s="16" t="s">
        <v>33</v>
      </c>
      <c r="U27" s="13" t="s">
        <v>183</v>
      </c>
      <c r="V27" s="11">
        <v>2018</v>
      </c>
    </row>
    <row r="28" spans="1:22">
      <c r="A28" s="13">
        <v>1</v>
      </c>
      <c r="B28" s="14" t="s">
        <v>22</v>
      </c>
      <c r="C28" s="14">
        <v>10368</v>
      </c>
      <c r="D28" s="14">
        <v>1465</v>
      </c>
      <c r="E28" s="14">
        <v>3022090</v>
      </c>
      <c r="F28" s="15">
        <v>43222</v>
      </c>
      <c r="G28" s="14" t="s">
        <v>184</v>
      </c>
      <c r="H28" s="14" t="s">
        <v>185</v>
      </c>
      <c r="I28" s="14" t="s">
        <v>186</v>
      </c>
      <c r="J28" s="14" t="s">
        <v>73</v>
      </c>
      <c r="K28" s="14">
        <v>25081</v>
      </c>
      <c r="L28" s="13" t="s">
        <v>27</v>
      </c>
      <c r="M28" s="16" t="s">
        <v>28</v>
      </c>
      <c r="N28" s="13" t="s">
        <v>187</v>
      </c>
      <c r="O28" s="14" t="s">
        <v>188</v>
      </c>
      <c r="P28" s="9">
        <v>0</v>
      </c>
      <c r="Q28" s="14" t="s">
        <v>189</v>
      </c>
      <c r="R28" s="10">
        <v>0</v>
      </c>
      <c r="S28" s="14" t="s">
        <v>79</v>
      </c>
      <c r="T28" s="16" t="s">
        <v>33</v>
      </c>
      <c r="U28" s="13" t="s">
        <v>33</v>
      </c>
      <c r="V28" s="11">
        <v>2018</v>
      </c>
    </row>
    <row r="29" spans="1:22">
      <c r="A29" s="13">
        <v>1</v>
      </c>
      <c r="B29" s="14" t="s">
        <v>22</v>
      </c>
      <c r="C29" s="14">
        <v>10369</v>
      </c>
      <c r="D29" s="14">
        <v>1466</v>
      </c>
      <c r="E29" s="14">
        <v>3027568</v>
      </c>
      <c r="F29" s="15">
        <v>43235</v>
      </c>
      <c r="G29" s="14" t="s">
        <v>190</v>
      </c>
      <c r="H29" s="14" t="s">
        <v>191</v>
      </c>
      <c r="I29" s="14" t="s">
        <v>192</v>
      </c>
      <c r="J29" s="14" t="s">
        <v>193</v>
      </c>
      <c r="K29" s="14">
        <v>25080</v>
      </c>
      <c r="L29" s="13" t="s">
        <v>27</v>
      </c>
      <c r="M29" s="16" t="s">
        <v>28</v>
      </c>
      <c r="N29" s="13" t="s">
        <v>194</v>
      </c>
      <c r="O29" s="14" t="s">
        <v>195</v>
      </c>
      <c r="P29" s="9">
        <v>0</v>
      </c>
      <c r="Q29" s="14" t="s">
        <v>196</v>
      </c>
      <c r="R29" s="10">
        <v>0</v>
      </c>
      <c r="S29" s="14" t="s">
        <v>79</v>
      </c>
      <c r="T29" s="16" t="s">
        <v>33</v>
      </c>
      <c r="U29" s="13" t="s">
        <v>33</v>
      </c>
      <c r="V29" s="11">
        <v>2018</v>
      </c>
    </row>
    <row r="30" spans="1:22">
      <c r="A30" s="13">
        <v>1</v>
      </c>
      <c r="B30" s="14" t="s">
        <v>22</v>
      </c>
      <c r="C30" s="14">
        <v>10373</v>
      </c>
      <c r="D30" s="14" t="s">
        <v>33</v>
      </c>
      <c r="E30" s="14"/>
      <c r="F30" s="15"/>
      <c r="G30" s="14" t="s">
        <v>197</v>
      </c>
      <c r="H30" s="14"/>
      <c r="I30" s="14" t="s">
        <v>198</v>
      </c>
      <c r="J30" s="14" t="s">
        <v>167</v>
      </c>
      <c r="K30" s="14"/>
      <c r="L30" s="13"/>
      <c r="M30" s="16" t="s">
        <v>199</v>
      </c>
      <c r="N30" s="13" t="s">
        <v>200</v>
      </c>
      <c r="O30" s="14"/>
      <c r="P30" s="17"/>
      <c r="Q30" s="14"/>
      <c r="R30" s="18"/>
      <c r="S30" s="14"/>
      <c r="T30" s="16"/>
      <c r="U30" s="13" t="s">
        <v>201</v>
      </c>
      <c r="V30" s="11">
        <v>2018</v>
      </c>
    </row>
    <row r="31" spans="1:22">
      <c r="A31" s="13">
        <v>1</v>
      </c>
      <c r="B31" s="14" t="s">
        <v>22</v>
      </c>
      <c r="C31" s="14">
        <v>10377</v>
      </c>
      <c r="D31" s="14">
        <v>1467</v>
      </c>
      <c r="E31" s="14">
        <v>3023661</v>
      </c>
      <c r="F31" s="15">
        <v>43224</v>
      </c>
      <c r="G31" s="14" t="s">
        <v>57</v>
      </c>
      <c r="H31" s="14" t="s">
        <v>202</v>
      </c>
      <c r="I31" s="14" t="s">
        <v>45</v>
      </c>
      <c r="J31" s="14" t="s">
        <v>46</v>
      </c>
      <c r="K31" s="14">
        <v>25090</v>
      </c>
      <c r="L31" s="13" t="s">
        <v>27</v>
      </c>
      <c r="M31" s="16" t="s">
        <v>28</v>
      </c>
      <c r="N31" s="13" t="s">
        <v>203</v>
      </c>
      <c r="O31" s="14" t="s">
        <v>204</v>
      </c>
      <c r="P31" s="17">
        <v>178.38</v>
      </c>
      <c r="Q31" s="14" t="s">
        <v>205</v>
      </c>
      <c r="R31" s="18">
        <v>106.38</v>
      </c>
      <c r="S31" s="14" t="s">
        <v>51</v>
      </c>
      <c r="T31" s="16" t="s">
        <v>33</v>
      </c>
      <c r="U31" s="13" t="s">
        <v>33</v>
      </c>
      <c r="V31" s="11">
        <v>2018</v>
      </c>
    </row>
    <row r="32" spans="1:22">
      <c r="A32" s="13">
        <v>1</v>
      </c>
      <c r="B32" s="14" t="s">
        <v>22</v>
      </c>
      <c r="C32" s="14">
        <v>10380</v>
      </c>
      <c r="D32" s="14">
        <v>1472</v>
      </c>
      <c r="E32" s="14">
        <v>3034923</v>
      </c>
      <c r="F32" s="15">
        <v>43243</v>
      </c>
      <c r="G32" s="14" t="s">
        <v>206</v>
      </c>
      <c r="H32" s="14" t="s">
        <v>207</v>
      </c>
      <c r="I32" s="14" t="s">
        <v>72</v>
      </c>
      <c r="J32" s="14" t="s">
        <v>73</v>
      </c>
      <c r="K32" s="14">
        <v>25125</v>
      </c>
      <c r="L32" s="13" t="s">
        <v>27</v>
      </c>
      <c r="M32" s="16" t="s">
        <v>28</v>
      </c>
      <c r="N32" s="13" t="s">
        <v>208</v>
      </c>
      <c r="O32" s="14" t="s">
        <v>209</v>
      </c>
      <c r="P32" s="17">
        <v>177.36</v>
      </c>
      <c r="Q32" s="14" t="s">
        <v>210</v>
      </c>
      <c r="R32" s="18">
        <v>177.36</v>
      </c>
      <c r="S32" s="14" t="s">
        <v>79</v>
      </c>
      <c r="T32" s="16" t="s">
        <v>33</v>
      </c>
      <c r="U32" s="13" t="s">
        <v>33</v>
      </c>
      <c r="V32" s="11">
        <v>2018</v>
      </c>
    </row>
    <row r="33" spans="1:22">
      <c r="A33" s="13">
        <v>1</v>
      </c>
      <c r="B33" s="14" t="s">
        <v>22</v>
      </c>
      <c r="C33" s="14">
        <v>10385</v>
      </c>
      <c r="D33" s="14">
        <v>1468</v>
      </c>
      <c r="E33" s="14">
        <v>3047523</v>
      </c>
      <c r="F33" s="15">
        <v>43257</v>
      </c>
      <c r="G33" s="14" t="s">
        <v>184</v>
      </c>
      <c r="H33" s="14" t="s">
        <v>185</v>
      </c>
      <c r="I33" s="14" t="s">
        <v>186</v>
      </c>
      <c r="J33" s="14" t="s">
        <v>73</v>
      </c>
      <c r="K33" s="14">
        <v>25093</v>
      </c>
      <c r="L33" s="13" t="s">
        <v>27</v>
      </c>
      <c r="M33" s="16" t="s">
        <v>28</v>
      </c>
      <c r="N33" s="13" t="s">
        <v>211</v>
      </c>
      <c r="O33" s="14" t="s">
        <v>212</v>
      </c>
      <c r="P33" s="17">
        <v>204.51</v>
      </c>
      <c r="Q33" s="14" t="s">
        <v>213</v>
      </c>
      <c r="R33" s="18">
        <v>204.51</v>
      </c>
      <c r="S33" s="14" t="s">
        <v>79</v>
      </c>
      <c r="T33" s="16" t="s">
        <v>33</v>
      </c>
      <c r="U33" s="13" t="s">
        <v>33</v>
      </c>
      <c r="V33" s="11">
        <v>2018</v>
      </c>
    </row>
    <row r="34" spans="1:22">
      <c r="A34" s="13">
        <v>1</v>
      </c>
      <c r="B34" s="14" t="s">
        <v>22</v>
      </c>
      <c r="C34" s="14">
        <v>10387</v>
      </c>
      <c r="D34" s="14">
        <v>1469</v>
      </c>
      <c r="E34" s="14">
        <v>3047508</v>
      </c>
      <c r="F34" s="15">
        <v>43258</v>
      </c>
      <c r="G34" s="14" t="s">
        <v>91</v>
      </c>
      <c r="H34" s="14" t="s">
        <v>92</v>
      </c>
      <c r="I34" s="14" t="s">
        <v>93</v>
      </c>
      <c r="J34" s="14" t="s">
        <v>73</v>
      </c>
      <c r="K34" s="14">
        <v>25204</v>
      </c>
      <c r="L34" s="13" t="s">
        <v>27</v>
      </c>
      <c r="M34" s="16" t="s">
        <v>28</v>
      </c>
      <c r="N34" s="13" t="s">
        <v>214</v>
      </c>
      <c r="O34" s="14" t="s">
        <v>215</v>
      </c>
      <c r="P34" s="17">
        <v>118.68</v>
      </c>
      <c r="Q34" s="14" t="s">
        <v>216</v>
      </c>
      <c r="R34" s="18">
        <v>118.68</v>
      </c>
      <c r="S34" s="14" t="s">
        <v>79</v>
      </c>
      <c r="T34" s="16" t="s">
        <v>33</v>
      </c>
      <c r="U34" s="13"/>
      <c r="V34" s="11">
        <v>2018</v>
      </c>
    </row>
    <row r="35" spans="1:22">
      <c r="A35" s="13">
        <v>1</v>
      </c>
      <c r="B35" s="14" t="s">
        <v>22</v>
      </c>
      <c r="C35" s="14">
        <v>10388</v>
      </c>
      <c r="D35" s="14">
        <v>1471</v>
      </c>
      <c r="E35" s="14">
        <v>3044162</v>
      </c>
      <c r="F35" s="15">
        <v>43256</v>
      </c>
      <c r="G35" s="14" t="s">
        <v>148</v>
      </c>
      <c r="H35" s="14" t="s">
        <v>217</v>
      </c>
      <c r="I35" s="14" t="s">
        <v>218</v>
      </c>
      <c r="J35" s="14" t="s">
        <v>26</v>
      </c>
      <c r="K35" s="14">
        <v>25145</v>
      </c>
      <c r="L35" s="13" t="s">
        <v>219</v>
      </c>
      <c r="M35" s="16" t="s">
        <v>28</v>
      </c>
      <c r="N35" s="13" t="s">
        <v>220</v>
      </c>
      <c r="O35" s="14" t="s">
        <v>221</v>
      </c>
      <c r="P35" s="17">
        <v>115.86</v>
      </c>
      <c r="Q35" s="14" t="s">
        <v>222</v>
      </c>
      <c r="R35" s="18">
        <v>170.36</v>
      </c>
      <c r="S35" s="14" t="s">
        <v>32</v>
      </c>
      <c r="T35" s="16">
        <v>131.81</v>
      </c>
      <c r="U35" s="13" t="s">
        <v>223</v>
      </c>
      <c r="V35" s="11">
        <v>2018</v>
      </c>
    </row>
    <row r="36" spans="1:22">
      <c r="A36" s="13">
        <v>1</v>
      </c>
      <c r="B36" s="14" t="s">
        <v>22</v>
      </c>
      <c r="C36" s="14">
        <v>10389</v>
      </c>
      <c r="D36" s="14">
        <v>1470</v>
      </c>
      <c r="E36" s="14">
        <v>3044140</v>
      </c>
      <c r="F36" s="15">
        <v>43256</v>
      </c>
      <c r="G36" s="14" t="s">
        <v>148</v>
      </c>
      <c r="H36" s="14" t="s">
        <v>224</v>
      </c>
      <c r="I36" s="14" t="s">
        <v>218</v>
      </c>
      <c r="J36" s="14" t="s">
        <v>26</v>
      </c>
      <c r="K36" s="14">
        <v>25143</v>
      </c>
      <c r="L36" s="13" t="s">
        <v>27</v>
      </c>
      <c r="M36" s="16" t="s">
        <v>28</v>
      </c>
      <c r="N36" s="13" t="s">
        <v>225</v>
      </c>
      <c r="O36" s="14" t="s">
        <v>226</v>
      </c>
      <c r="P36" s="17">
        <v>184.83</v>
      </c>
      <c r="Q36" s="14" t="s">
        <v>227</v>
      </c>
      <c r="R36" s="18">
        <v>292.56</v>
      </c>
      <c r="S36" s="14" t="s">
        <v>32</v>
      </c>
      <c r="T36" s="16" t="s">
        <v>33</v>
      </c>
      <c r="U36" s="13" t="s">
        <v>33</v>
      </c>
      <c r="V36" s="11">
        <v>2018</v>
      </c>
    </row>
    <row r="37" spans="1:22">
      <c r="A37" s="13">
        <v>1</v>
      </c>
      <c r="B37" s="14" t="s">
        <v>22</v>
      </c>
      <c r="C37" s="14">
        <v>10396</v>
      </c>
      <c r="D37" s="14">
        <v>1474</v>
      </c>
      <c r="E37" s="14">
        <v>3059525</v>
      </c>
      <c r="F37" s="15">
        <v>43271</v>
      </c>
      <c r="G37" s="14" t="s">
        <v>228</v>
      </c>
      <c r="H37" s="14" t="s">
        <v>229</v>
      </c>
      <c r="I37" s="14" t="s">
        <v>45</v>
      </c>
      <c r="J37" s="14" t="s">
        <v>46</v>
      </c>
      <c r="K37" s="14">
        <v>25148</v>
      </c>
      <c r="L37" s="13" t="s">
        <v>230</v>
      </c>
      <c r="M37" s="16" t="s">
        <v>28</v>
      </c>
      <c r="N37" s="13" t="s">
        <v>231</v>
      </c>
      <c r="O37" s="14" t="s">
        <v>232</v>
      </c>
      <c r="P37" s="17">
        <v>875.66</v>
      </c>
      <c r="Q37" s="14" t="s">
        <v>233</v>
      </c>
      <c r="R37" s="18">
        <v>803.66</v>
      </c>
      <c r="S37" s="14" t="s">
        <v>51</v>
      </c>
      <c r="T37" s="16" t="s">
        <v>33</v>
      </c>
      <c r="U37" s="13" t="s">
        <v>33</v>
      </c>
      <c r="V37" s="11">
        <v>2018</v>
      </c>
    </row>
    <row r="38" spans="1:22" ht="30">
      <c r="A38" s="13">
        <v>1</v>
      </c>
      <c r="B38" s="14" t="s">
        <v>22</v>
      </c>
      <c r="C38" s="14">
        <v>10397</v>
      </c>
      <c r="D38" s="14">
        <v>1473</v>
      </c>
      <c r="E38" s="14">
        <v>3054792</v>
      </c>
      <c r="F38" s="15">
        <v>43265</v>
      </c>
      <c r="G38" s="14" t="s">
        <v>143</v>
      </c>
      <c r="H38" s="14" t="s">
        <v>144</v>
      </c>
      <c r="I38" s="14" t="s">
        <v>45</v>
      </c>
      <c r="J38" s="14" t="s">
        <v>46</v>
      </c>
      <c r="K38" s="14">
        <v>25244</v>
      </c>
      <c r="L38" s="13" t="s">
        <v>234</v>
      </c>
      <c r="M38" s="16" t="s">
        <v>235</v>
      </c>
      <c r="N38" s="13" t="s">
        <v>33</v>
      </c>
      <c r="O38" s="14" t="s">
        <v>236</v>
      </c>
      <c r="P38" s="17">
        <v>158.91999999999999</v>
      </c>
      <c r="Q38" s="14" t="s">
        <v>237</v>
      </c>
      <c r="R38" s="18">
        <v>86.92</v>
      </c>
      <c r="S38" s="14" t="s">
        <v>51</v>
      </c>
      <c r="T38" s="16" t="s">
        <v>33</v>
      </c>
      <c r="U38" s="13" t="s">
        <v>33</v>
      </c>
      <c r="V38" s="11">
        <v>2018</v>
      </c>
    </row>
    <row r="39" spans="1:22">
      <c r="A39" s="13">
        <v>1</v>
      </c>
      <c r="B39" s="14" t="s">
        <v>22</v>
      </c>
      <c r="C39" s="14">
        <v>10398</v>
      </c>
      <c r="D39" s="14">
        <v>1475</v>
      </c>
      <c r="E39" s="14">
        <v>3042154</v>
      </c>
      <c r="F39" s="15">
        <v>43251</v>
      </c>
      <c r="G39" s="14" t="s">
        <v>238</v>
      </c>
      <c r="H39" s="14" t="s">
        <v>239</v>
      </c>
      <c r="I39" s="14" t="s">
        <v>186</v>
      </c>
      <c r="J39" s="14" t="s">
        <v>73</v>
      </c>
      <c r="K39" s="14">
        <v>25342</v>
      </c>
      <c r="L39" s="13" t="s">
        <v>27</v>
      </c>
      <c r="M39" s="16" t="s">
        <v>28</v>
      </c>
      <c r="N39" s="13" t="s">
        <v>240</v>
      </c>
      <c r="O39" s="14" t="s">
        <v>241</v>
      </c>
      <c r="P39" s="17">
        <v>521.62</v>
      </c>
      <c r="Q39" s="14" t="s">
        <v>242</v>
      </c>
      <c r="R39" s="18">
        <v>521.62</v>
      </c>
      <c r="S39" s="14" t="s">
        <v>79</v>
      </c>
      <c r="T39" s="16" t="s">
        <v>33</v>
      </c>
      <c r="U39" s="13" t="s">
        <v>33</v>
      </c>
      <c r="V39" s="11">
        <v>2018</v>
      </c>
    </row>
    <row r="40" spans="1:22">
      <c r="A40" s="13">
        <v>1</v>
      </c>
      <c r="B40" s="14" t="s">
        <v>22</v>
      </c>
      <c r="C40" s="14">
        <v>10400</v>
      </c>
      <c r="D40" s="14">
        <v>1476</v>
      </c>
      <c r="E40" s="14">
        <v>3076166</v>
      </c>
      <c r="F40" s="15">
        <v>43290</v>
      </c>
      <c r="G40" s="14" t="s">
        <v>243</v>
      </c>
      <c r="H40" s="14" t="s">
        <v>244</v>
      </c>
      <c r="I40" s="14" t="s">
        <v>45</v>
      </c>
      <c r="J40" s="14" t="s">
        <v>46</v>
      </c>
      <c r="K40" s="14">
        <v>25177</v>
      </c>
      <c r="L40" s="13" t="s">
        <v>245</v>
      </c>
      <c r="M40" s="16" t="s">
        <v>38</v>
      </c>
      <c r="N40" s="13" t="s">
        <v>246</v>
      </c>
      <c r="O40" s="14" t="s">
        <v>247</v>
      </c>
      <c r="P40" s="17">
        <v>5962.18</v>
      </c>
      <c r="Q40" s="14" t="s">
        <v>248</v>
      </c>
      <c r="R40" s="18">
        <v>1200</v>
      </c>
      <c r="S40" s="14" t="s">
        <v>51</v>
      </c>
      <c r="T40" s="16">
        <v>43.03</v>
      </c>
      <c r="U40" s="13" t="s">
        <v>249</v>
      </c>
      <c r="V40" s="11">
        <v>2018</v>
      </c>
    </row>
    <row r="41" spans="1:22">
      <c r="A41" s="13">
        <v>1</v>
      </c>
      <c r="B41" s="14" t="s">
        <v>22</v>
      </c>
      <c r="C41" s="14">
        <v>10401</v>
      </c>
      <c r="D41" s="14">
        <v>1477</v>
      </c>
      <c r="E41" s="14">
        <v>3060070</v>
      </c>
      <c r="F41" s="15">
        <v>43271</v>
      </c>
      <c r="G41" s="14" t="s">
        <v>250</v>
      </c>
      <c r="H41" s="14" t="s">
        <v>251</v>
      </c>
      <c r="I41" s="14" t="s">
        <v>174</v>
      </c>
      <c r="J41" s="14" t="s">
        <v>73</v>
      </c>
      <c r="K41" s="14">
        <v>25160</v>
      </c>
      <c r="L41" s="13" t="s">
        <v>27</v>
      </c>
      <c r="M41" s="16" t="s">
        <v>28</v>
      </c>
      <c r="N41" s="13" t="s">
        <v>252</v>
      </c>
      <c r="O41" s="14" t="s">
        <v>253</v>
      </c>
      <c r="P41" s="17">
        <v>221.9</v>
      </c>
      <c r="Q41" s="14" t="s">
        <v>254</v>
      </c>
      <c r="R41" s="18">
        <v>221.9</v>
      </c>
      <c r="S41" s="14" t="s">
        <v>79</v>
      </c>
      <c r="T41" s="16" t="s">
        <v>33</v>
      </c>
      <c r="U41" s="13" t="s">
        <v>33</v>
      </c>
      <c r="V41" s="11">
        <v>2018</v>
      </c>
    </row>
    <row r="42" spans="1:22" ht="30">
      <c r="A42" s="13">
        <v>1</v>
      </c>
      <c r="B42" s="14" t="s">
        <v>22</v>
      </c>
      <c r="C42" s="14">
        <v>10405</v>
      </c>
      <c r="D42" s="14">
        <v>1490</v>
      </c>
      <c r="E42" s="14">
        <v>3085362</v>
      </c>
      <c r="F42" s="15">
        <v>43298</v>
      </c>
      <c r="G42" s="14" t="s">
        <v>255</v>
      </c>
      <c r="H42" s="14" t="s">
        <v>256</v>
      </c>
      <c r="I42" s="14" t="s">
        <v>45</v>
      </c>
      <c r="J42" s="14" t="s">
        <v>46</v>
      </c>
      <c r="K42" s="14" t="s">
        <v>33</v>
      </c>
      <c r="L42" s="13" t="s">
        <v>257</v>
      </c>
      <c r="M42" s="16" t="s">
        <v>258</v>
      </c>
      <c r="N42" s="13" t="s">
        <v>33</v>
      </c>
      <c r="O42" s="14" t="s">
        <v>33</v>
      </c>
      <c r="P42" s="17">
        <v>0</v>
      </c>
      <c r="Q42" s="14" t="s">
        <v>33</v>
      </c>
      <c r="R42" s="18">
        <v>0</v>
      </c>
      <c r="S42" s="14" t="s">
        <v>33</v>
      </c>
      <c r="T42" s="16" t="s">
        <v>33</v>
      </c>
      <c r="U42" s="13" t="s">
        <v>259</v>
      </c>
      <c r="V42" s="11">
        <v>2018</v>
      </c>
    </row>
    <row r="43" spans="1:22">
      <c r="A43" s="13">
        <v>1</v>
      </c>
      <c r="B43" s="14" t="s">
        <v>22</v>
      </c>
      <c r="C43" s="14">
        <v>10407</v>
      </c>
      <c r="D43" s="14">
        <v>1478</v>
      </c>
      <c r="E43" s="14">
        <v>3078766</v>
      </c>
      <c r="F43" s="15">
        <v>43292</v>
      </c>
      <c r="G43" s="14" t="s">
        <v>228</v>
      </c>
      <c r="H43" s="14" t="s">
        <v>229</v>
      </c>
      <c r="I43" s="14" t="s">
        <v>45</v>
      </c>
      <c r="J43" s="14" t="s">
        <v>46</v>
      </c>
      <c r="K43" s="14">
        <v>25202</v>
      </c>
      <c r="L43" s="13" t="s">
        <v>260</v>
      </c>
      <c r="M43" s="16" t="s">
        <v>38</v>
      </c>
      <c r="N43" s="13" t="s">
        <v>261</v>
      </c>
      <c r="O43" s="14" t="s">
        <v>262</v>
      </c>
      <c r="P43" s="17">
        <v>388.42</v>
      </c>
      <c r="Q43" s="14" t="s">
        <v>263</v>
      </c>
      <c r="R43" s="18">
        <v>316.42</v>
      </c>
      <c r="S43" s="14" t="s">
        <v>74</v>
      </c>
      <c r="T43" s="16">
        <v>9.15</v>
      </c>
      <c r="U43" s="13" t="s">
        <v>33</v>
      </c>
      <c r="V43" s="11">
        <v>2018</v>
      </c>
    </row>
    <row r="44" spans="1:22" ht="30">
      <c r="A44" s="13">
        <v>1</v>
      </c>
      <c r="B44" s="14" t="s">
        <v>22</v>
      </c>
      <c r="C44" s="14">
        <v>10410</v>
      </c>
      <c r="D44" s="14">
        <v>1480</v>
      </c>
      <c r="E44" s="14">
        <v>3089016</v>
      </c>
      <c r="F44" s="15">
        <v>43300</v>
      </c>
      <c r="G44" s="14" t="s">
        <v>57</v>
      </c>
      <c r="H44" s="14" t="s">
        <v>264</v>
      </c>
      <c r="I44" s="14" t="s">
        <v>45</v>
      </c>
      <c r="J44" s="14" t="s">
        <v>46</v>
      </c>
      <c r="K44" s="14">
        <v>25205</v>
      </c>
      <c r="L44" s="13" t="s">
        <v>265</v>
      </c>
      <c r="M44" s="16" t="s">
        <v>266</v>
      </c>
      <c r="N44" s="13" t="s">
        <v>267</v>
      </c>
      <c r="O44" s="14" t="s">
        <v>268</v>
      </c>
      <c r="P44" s="17">
        <v>2913.97</v>
      </c>
      <c r="Q44" s="14" t="s">
        <v>269</v>
      </c>
      <c r="R44" s="18">
        <v>1200</v>
      </c>
      <c r="S44" s="14" t="s">
        <v>51</v>
      </c>
      <c r="T44" s="16">
        <v>37.93</v>
      </c>
      <c r="U44" s="13" t="s">
        <v>270</v>
      </c>
      <c r="V44" s="11">
        <v>2018</v>
      </c>
    </row>
    <row r="45" spans="1:22">
      <c r="A45" s="13">
        <v>1</v>
      </c>
      <c r="B45" s="14" t="s">
        <v>22</v>
      </c>
      <c r="C45" s="14">
        <v>10411</v>
      </c>
      <c r="D45" s="14">
        <v>1479</v>
      </c>
      <c r="E45" s="14">
        <v>3095792</v>
      </c>
      <c r="F45" s="15">
        <v>43307</v>
      </c>
      <c r="G45" s="14" t="s">
        <v>148</v>
      </c>
      <c r="H45" s="14" t="s">
        <v>271</v>
      </c>
      <c r="I45" s="14" t="s">
        <v>36</v>
      </c>
      <c r="J45" s="14" t="s">
        <v>26</v>
      </c>
      <c r="K45" s="14">
        <v>25219</v>
      </c>
      <c r="L45" s="13" t="s">
        <v>272</v>
      </c>
      <c r="M45" s="16" t="s">
        <v>169</v>
      </c>
      <c r="N45" s="13" t="s">
        <v>273</v>
      </c>
      <c r="O45" s="14" t="s">
        <v>274</v>
      </c>
      <c r="P45" s="17">
        <v>105.95</v>
      </c>
      <c r="Q45" s="14" t="s">
        <v>275</v>
      </c>
      <c r="R45" s="18">
        <v>105.95</v>
      </c>
      <c r="S45" s="14" t="s">
        <v>32</v>
      </c>
      <c r="T45" s="16">
        <v>143.96</v>
      </c>
      <c r="U45" s="13" t="s">
        <v>276</v>
      </c>
      <c r="V45" s="11">
        <v>2018</v>
      </c>
    </row>
    <row r="46" spans="1:22">
      <c r="A46" s="13">
        <v>1</v>
      </c>
      <c r="B46" s="14" t="s">
        <v>22</v>
      </c>
      <c r="C46" s="14">
        <v>10415</v>
      </c>
      <c r="D46" s="14">
        <v>1481</v>
      </c>
      <c r="E46" s="14">
        <v>3130256</v>
      </c>
      <c r="F46" s="15">
        <v>43339</v>
      </c>
      <c r="G46" s="14" t="s">
        <v>277</v>
      </c>
      <c r="H46" s="14" t="s">
        <v>278</v>
      </c>
      <c r="I46" s="14" t="s">
        <v>45</v>
      </c>
      <c r="J46" s="14" t="s">
        <v>46</v>
      </c>
      <c r="K46" s="14">
        <v>25251</v>
      </c>
      <c r="L46" s="13" t="s">
        <v>279</v>
      </c>
      <c r="M46" s="16" t="s">
        <v>38</v>
      </c>
      <c r="N46" s="13" t="s">
        <v>280</v>
      </c>
      <c r="O46" s="14" t="s">
        <v>281</v>
      </c>
      <c r="P46" s="17">
        <v>378.58</v>
      </c>
      <c r="Q46" s="14" t="s">
        <v>282</v>
      </c>
      <c r="R46" s="18">
        <v>306.58</v>
      </c>
      <c r="S46" s="14" t="s">
        <v>51</v>
      </c>
      <c r="T46" s="16">
        <v>35.380000000000003</v>
      </c>
      <c r="U46" s="13" t="s">
        <v>283</v>
      </c>
      <c r="V46" s="11">
        <v>2018</v>
      </c>
    </row>
    <row r="47" spans="1:22">
      <c r="A47" s="13">
        <v>1</v>
      </c>
      <c r="B47" s="14" t="s">
        <v>22</v>
      </c>
      <c r="C47" s="14">
        <v>10416</v>
      </c>
      <c r="D47" s="14">
        <v>1482</v>
      </c>
      <c r="E47" s="14">
        <v>3130259</v>
      </c>
      <c r="F47" s="15">
        <v>43339</v>
      </c>
      <c r="G47" s="14" t="s">
        <v>284</v>
      </c>
      <c r="H47" s="14" t="s">
        <v>278</v>
      </c>
      <c r="I47" s="14" t="s">
        <v>45</v>
      </c>
      <c r="J47" s="14" t="s">
        <v>46</v>
      </c>
      <c r="K47" s="14">
        <v>25252</v>
      </c>
      <c r="L47" s="13" t="s">
        <v>285</v>
      </c>
      <c r="M47" s="16" t="s">
        <v>38</v>
      </c>
      <c r="N47" s="13" t="s">
        <v>286</v>
      </c>
      <c r="O47" s="14" t="s">
        <v>287</v>
      </c>
      <c r="P47" s="17">
        <v>4176.28</v>
      </c>
      <c r="Q47" s="14" t="s">
        <v>288</v>
      </c>
      <c r="R47" s="18">
        <v>1200</v>
      </c>
      <c r="S47" s="14" t="s">
        <v>51</v>
      </c>
      <c r="T47" s="16">
        <v>63.56</v>
      </c>
      <c r="U47" s="13" t="s">
        <v>289</v>
      </c>
      <c r="V47" s="11">
        <v>2018</v>
      </c>
    </row>
    <row r="48" spans="1:22">
      <c r="A48" s="13">
        <v>1</v>
      </c>
      <c r="B48" s="14" t="s">
        <v>22</v>
      </c>
      <c r="C48" s="14">
        <v>10422</v>
      </c>
      <c r="D48" s="14">
        <v>1483</v>
      </c>
      <c r="E48" s="14">
        <v>3134882</v>
      </c>
      <c r="F48" s="15">
        <v>43343</v>
      </c>
      <c r="G48" s="14" t="s">
        <v>290</v>
      </c>
      <c r="H48" s="14" t="s">
        <v>291</v>
      </c>
      <c r="I48" s="14" t="s">
        <v>45</v>
      </c>
      <c r="J48" s="14" t="s">
        <v>46</v>
      </c>
      <c r="K48" s="14">
        <v>25245</v>
      </c>
      <c r="L48" s="13" t="s">
        <v>245</v>
      </c>
      <c r="M48" s="16" t="s">
        <v>38</v>
      </c>
      <c r="N48" s="13" t="s">
        <v>292</v>
      </c>
      <c r="O48" s="14" t="s">
        <v>293</v>
      </c>
      <c r="P48" s="17">
        <v>6617.26</v>
      </c>
      <c r="Q48" s="14" t="s">
        <v>294</v>
      </c>
      <c r="R48" s="18">
        <v>2400</v>
      </c>
      <c r="S48" s="14" t="s">
        <v>51</v>
      </c>
      <c r="T48" s="19">
        <v>91.42</v>
      </c>
      <c r="U48" s="13" t="s">
        <v>295</v>
      </c>
      <c r="V48" s="11">
        <v>2018</v>
      </c>
    </row>
    <row r="49" spans="1:22" ht="30">
      <c r="A49" s="13">
        <v>1</v>
      </c>
      <c r="B49" s="14" t="s">
        <v>22</v>
      </c>
      <c r="C49" s="14">
        <v>10423</v>
      </c>
      <c r="D49" s="14">
        <v>1485</v>
      </c>
      <c r="E49" s="14">
        <v>3129104</v>
      </c>
      <c r="F49" s="15">
        <v>43339</v>
      </c>
      <c r="G49" s="14" t="s">
        <v>57</v>
      </c>
      <c r="H49" s="14" t="s">
        <v>296</v>
      </c>
      <c r="I49" s="14" t="s">
        <v>45</v>
      </c>
      <c r="J49" s="14" t="s">
        <v>46</v>
      </c>
      <c r="K49" s="14">
        <v>25251</v>
      </c>
      <c r="L49" s="13" t="s">
        <v>27</v>
      </c>
      <c r="M49" s="16" t="s">
        <v>28</v>
      </c>
      <c r="N49" s="13" t="s">
        <v>297</v>
      </c>
      <c r="O49" s="14" t="s">
        <v>298</v>
      </c>
      <c r="P49" s="17">
        <v>505.07</v>
      </c>
      <c r="Q49" s="14" t="s">
        <v>299</v>
      </c>
      <c r="R49" s="18">
        <v>433.07</v>
      </c>
      <c r="S49" s="14" t="s">
        <v>51</v>
      </c>
      <c r="T49" s="16" t="s">
        <v>33</v>
      </c>
      <c r="U49" s="13" t="s">
        <v>33</v>
      </c>
      <c r="V49" s="11">
        <v>2018</v>
      </c>
    </row>
    <row r="50" spans="1:22">
      <c r="A50" s="13">
        <v>1</v>
      </c>
      <c r="B50" s="14" t="s">
        <v>22</v>
      </c>
      <c r="C50" s="14">
        <v>10427</v>
      </c>
      <c r="D50" s="14">
        <v>1484</v>
      </c>
      <c r="E50" s="14">
        <v>3140825</v>
      </c>
      <c r="F50" s="15">
        <v>43347</v>
      </c>
      <c r="G50" s="14" t="s">
        <v>131</v>
      </c>
      <c r="H50" s="14" t="s">
        <v>300</v>
      </c>
      <c r="I50" s="14" t="s">
        <v>36</v>
      </c>
      <c r="J50" s="14" t="s">
        <v>26</v>
      </c>
      <c r="K50" s="14">
        <v>25276</v>
      </c>
      <c r="L50" s="13" t="s">
        <v>27</v>
      </c>
      <c r="M50" s="16" t="s">
        <v>28</v>
      </c>
      <c r="N50" s="13" t="s">
        <v>301</v>
      </c>
      <c r="O50" s="14" t="s">
        <v>302</v>
      </c>
      <c r="P50" s="17">
        <v>739.01</v>
      </c>
      <c r="Q50" s="14" t="s">
        <v>303</v>
      </c>
      <c r="R50" s="18">
        <v>739.01</v>
      </c>
      <c r="S50" s="14" t="s">
        <v>74</v>
      </c>
      <c r="T50" s="16" t="s">
        <v>33</v>
      </c>
      <c r="U50" s="13" t="s">
        <v>33</v>
      </c>
      <c r="V50" s="11">
        <v>2018</v>
      </c>
    </row>
    <row r="51" spans="1:22" ht="30">
      <c r="A51" s="13">
        <v>1</v>
      </c>
      <c r="B51" s="14" t="s">
        <v>22</v>
      </c>
      <c r="C51" s="14">
        <v>10430</v>
      </c>
      <c r="D51" s="14">
        <v>1486</v>
      </c>
      <c r="E51" s="14">
        <v>3151196</v>
      </c>
      <c r="F51" s="15">
        <v>43356</v>
      </c>
      <c r="G51" s="14" t="s">
        <v>304</v>
      </c>
      <c r="H51" s="14" t="s">
        <v>305</v>
      </c>
      <c r="I51" s="14" t="s">
        <v>192</v>
      </c>
      <c r="J51" s="14" t="s">
        <v>193</v>
      </c>
      <c r="K51" s="14" t="s">
        <v>306</v>
      </c>
      <c r="L51" s="13" t="s">
        <v>27</v>
      </c>
      <c r="M51" s="16" t="s">
        <v>28</v>
      </c>
      <c r="N51" s="13" t="s">
        <v>307</v>
      </c>
      <c r="O51" s="14" t="s">
        <v>308</v>
      </c>
      <c r="P51" s="17">
        <v>1241.4100000000001</v>
      </c>
      <c r="Q51" s="14" t="s">
        <v>309</v>
      </c>
      <c r="R51" s="18">
        <v>1241.4100000000001</v>
      </c>
      <c r="S51" s="14" t="s">
        <v>79</v>
      </c>
      <c r="T51" s="16" t="s">
        <v>33</v>
      </c>
      <c r="U51" s="13" t="s">
        <v>33</v>
      </c>
      <c r="V51" s="11">
        <v>2018</v>
      </c>
    </row>
    <row r="52" spans="1:22" ht="30">
      <c r="A52" s="13">
        <v>1</v>
      </c>
      <c r="B52" s="14" t="s">
        <v>22</v>
      </c>
      <c r="C52" s="14">
        <v>10433</v>
      </c>
      <c r="D52" s="14">
        <v>1487</v>
      </c>
      <c r="E52" s="14">
        <v>3141009</v>
      </c>
      <c r="F52" s="15">
        <v>43349</v>
      </c>
      <c r="G52" s="14" t="s">
        <v>310</v>
      </c>
      <c r="H52" s="14" t="s">
        <v>123</v>
      </c>
      <c r="I52" s="14" t="s">
        <v>93</v>
      </c>
      <c r="J52" s="14" t="s">
        <v>73</v>
      </c>
      <c r="K52" s="14">
        <v>25293</v>
      </c>
      <c r="L52" s="13" t="s">
        <v>311</v>
      </c>
      <c r="M52" s="16" t="s">
        <v>312</v>
      </c>
      <c r="N52" s="13" t="s">
        <v>313</v>
      </c>
      <c r="O52" s="14" t="s">
        <v>314</v>
      </c>
      <c r="P52" s="17">
        <v>138.47999999999999</v>
      </c>
      <c r="Q52" s="14" t="s">
        <v>315</v>
      </c>
      <c r="R52" s="18">
        <v>138.47999999999999</v>
      </c>
      <c r="S52" s="14" t="s">
        <v>79</v>
      </c>
      <c r="T52" s="16">
        <v>3.91</v>
      </c>
      <c r="U52" s="13" t="s">
        <v>33</v>
      </c>
      <c r="V52" s="11">
        <v>2018</v>
      </c>
    </row>
    <row r="53" spans="1:22">
      <c r="A53" s="13">
        <v>1</v>
      </c>
      <c r="B53" s="14" t="s">
        <v>22</v>
      </c>
      <c r="C53" s="14">
        <v>10434</v>
      </c>
      <c r="D53" s="14">
        <v>1488</v>
      </c>
      <c r="E53" s="14">
        <v>3143072</v>
      </c>
      <c r="F53" s="15">
        <v>43350</v>
      </c>
      <c r="G53" s="14" t="s">
        <v>80</v>
      </c>
      <c r="H53" s="14" t="s">
        <v>316</v>
      </c>
      <c r="I53" s="14" t="s">
        <v>82</v>
      </c>
      <c r="J53" s="14" t="s">
        <v>46</v>
      </c>
      <c r="K53" s="14">
        <v>25261</v>
      </c>
      <c r="L53" s="13" t="s">
        <v>27</v>
      </c>
      <c r="M53" s="16" t="s">
        <v>28</v>
      </c>
      <c r="N53" s="13" t="s">
        <v>317</v>
      </c>
      <c r="O53" s="14" t="s">
        <v>318</v>
      </c>
      <c r="P53" s="17">
        <v>261.25</v>
      </c>
      <c r="Q53" s="14" t="s">
        <v>319</v>
      </c>
      <c r="R53" s="18">
        <v>201.25</v>
      </c>
      <c r="S53" s="14" t="s">
        <v>51</v>
      </c>
      <c r="T53" s="16" t="s">
        <v>33</v>
      </c>
      <c r="U53" s="13" t="s">
        <v>33</v>
      </c>
      <c r="V53" s="11">
        <v>2018</v>
      </c>
    </row>
    <row r="54" spans="1:22" ht="30">
      <c r="A54" s="13">
        <v>1</v>
      </c>
      <c r="B54" s="14" t="s">
        <v>22</v>
      </c>
      <c r="C54" s="14">
        <v>10435</v>
      </c>
      <c r="D54" s="14">
        <v>1495</v>
      </c>
      <c r="E54" s="14">
        <v>3153816</v>
      </c>
      <c r="F54" s="15">
        <v>43357</v>
      </c>
      <c r="G54" s="14" t="s">
        <v>320</v>
      </c>
      <c r="H54" s="14" t="s">
        <v>321</v>
      </c>
      <c r="I54" s="14" t="s">
        <v>45</v>
      </c>
      <c r="J54" s="14" t="s">
        <v>46</v>
      </c>
      <c r="K54" s="14">
        <v>25307</v>
      </c>
      <c r="L54" s="13" t="s">
        <v>285</v>
      </c>
      <c r="M54" s="16" t="s">
        <v>54</v>
      </c>
      <c r="N54" s="13" t="s">
        <v>33</v>
      </c>
      <c r="O54" s="14" t="s">
        <v>322</v>
      </c>
      <c r="P54" s="17">
        <v>2818.9</v>
      </c>
      <c r="Q54" s="14" t="s">
        <v>323</v>
      </c>
      <c r="R54" s="18">
        <v>1200</v>
      </c>
      <c r="S54" s="14" t="s">
        <v>51</v>
      </c>
      <c r="T54" s="16" t="s">
        <v>33</v>
      </c>
      <c r="U54" s="13" t="s">
        <v>324</v>
      </c>
      <c r="V54" s="11">
        <v>2018</v>
      </c>
    </row>
    <row r="55" spans="1:22" ht="30">
      <c r="A55" s="13">
        <v>1</v>
      </c>
      <c r="B55" s="14" t="s">
        <v>22</v>
      </c>
      <c r="C55" s="14">
        <v>10437</v>
      </c>
      <c r="D55" s="14">
        <v>1489</v>
      </c>
      <c r="E55" s="14">
        <v>3158673</v>
      </c>
      <c r="F55" s="15">
        <v>43363</v>
      </c>
      <c r="G55" s="14" t="s">
        <v>325</v>
      </c>
      <c r="H55" s="14" t="s">
        <v>326</v>
      </c>
      <c r="I55" s="14" t="s">
        <v>192</v>
      </c>
      <c r="J55" s="14" t="s">
        <v>193</v>
      </c>
      <c r="K55" s="14">
        <v>25510</v>
      </c>
      <c r="L55" s="13" t="s">
        <v>285</v>
      </c>
      <c r="M55" s="16" t="s">
        <v>38</v>
      </c>
      <c r="N55" s="13" t="s">
        <v>327</v>
      </c>
      <c r="O55" s="14" t="s">
        <v>328</v>
      </c>
      <c r="P55" s="17">
        <v>6121.73</v>
      </c>
      <c r="Q55" s="14" t="s">
        <v>329</v>
      </c>
      <c r="R55" s="18">
        <v>6108.56</v>
      </c>
      <c r="S55" s="14" t="s">
        <v>79</v>
      </c>
      <c r="T55" s="16" t="s">
        <v>330</v>
      </c>
      <c r="U55" s="13" t="s">
        <v>331</v>
      </c>
      <c r="V55" s="11">
        <v>2018</v>
      </c>
    </row>
    <row r="56" spans="1:22">
      <c r="A56" s="13">
        <v>1</v>
      </c>
      <c r="B56" s="14" t="s">
        <v>22</v>
      </c>
      <c r="C56" s="14">
        <v>10438</v>
      </c>
      <c r="D56" s="14">
        <v>1491</v>
      </c>
      <c r="E56" s="14">
        <v>3161762</v>
      </c>
      <c r="F56" s="15">
        <v>43368</v>
      </c>
      <c r="G56" s="14" t="s">
        <v>255</v>
      </c>
      <c r="H56" s="14" t="s">
        <v>256</v>
      </c>
      <c r="I56" s="14" t="s">
        <v>45</v>
      </c>
      <c r="J56" s="14" t="s">
        <v>46</v>
      </c>
      <c r="K56" s="14">
        <v>25341</v>
      </c>
      <c r="L56" s="13" t="s">
        <v>27</v>
      </c>
      <c r="M56" s="16" t="s">
        <v>28</v>
      </c>
      <c r="N56" s="13" t="s">
        <v>332</v>
      </c>
      <c r="O56" s="14" t="s">
        <v>333</v>
      </c>
      <c r="P56" s="17">
        <v>231.34</v>
      </c>
      <c r="Q56" s="14" t="s">
        <v>334</v>
      </c>
      <c r="R56" s="18">
        <v>159.34</v>
      </c>
      <c r="S56" s="14" t="s">
        <v>51</v>
      </c>
      <c r="T56" s="16" t="s">
        <v>33</v>
      </c>
      <c r="U56" s="13" t="s">
        <v>33</v>
      </c>
      <c r="V56" s="11">
        <v>2018</v>
      </c>
    </row>
    <row r="57" spans="1:22">
      <c r="A57" s="13">
        <v>1</v>
      </c>
      <c r="B57" s="14" t="s">
        <v>22</v>
      </c>
      <c r="C57" s="14">
        <v>10439</v>
      </c>
      <c r="D57" s="14">
        <v>1492</v>
      </c>
      <c r="E57" s="14">
        <v>3068669</v>
      </c>
      <c r="F57" s="15">
        <v>43280</v>
      </c>
      <c r="G57" s="14" t="s">
        <v>335</v>
      </c>
      <c r="H57" s="14" t="s">
        <v>336</v>
      </c>
      <c r="I57" s="14" t="s">
        <v>337</v>
      </c>
      <c r="J57" s="14" t="s">
        <v>73</v>
      </c>
      <c r="K57" s="14" t="s">
        <v>338</v>
      </c>
      <c r="L57" s="13" t="s">
        <v>339</v>
      </c>
      <c r="M57" s="16" t="s">
        <v>38</v>
      </c>
      <c r="N57" s="13" t="s">
        <v>340</v>
      </c>
      <c r="O57" s="14" t="s">
        <v>341</v>
      </c>
      <c r="P57" s="17">
        <v>890.12</v>
      </c>
      <c r="Q57" s="14" t="s">
        <v>342</v>
      </c>
      <c r="R57" s="18">
        <v>890.12</v>
      </c>
      <c r="S57" s="14" t="s">
        <v>79</v>
      </c>
      <c r="T57" s="16">
        <v>104.52</v>
      </c>
      <c r="U57" s="13" t="s">
        <v>343</v>
      </c>
      <c r="V57" s="11">
        <v>2018</v>
      </c>
    </row>
    <row r="58" spans="1:22">
      <c r="A58" s="13">
        <v>1</v>
      </c>
      <c r="B58" s="14" t="s">
        <v>22</v>
      </c>
      <c r="C58" s="14">
        <v>10441</v>
      </c>
      <c r="D58" s="14">
        <v>1493</v>
      </c>
      <c r="E58" s="14">
        <v>3158672</v>
      </c>
      <c r="F58" s="15">
        <v>43363</v>
      </c>
      <c r="G58" s="14" t="s">
        <v>304</v>
      </c>
      <c r="H58" s="14" t="s">
        <v>305</v>
      </c>
      <c r="I58" s="14" t="s">
        <v>192</v>
      </c>
      <c r="J58" s="14" t="s">
        <v>193</v>
      </c>
      <c r="K58" s="14" t="s">
        <v>338</v>
      </c>
      <c r="L58" s="13" t="s">
        <v>344</v>
      </c>
      <c r="M58" s="16" t="s">
        <v>28</v>
      </c>
      <c r="N58" s="13" t="s">
        <v>345</v>
      </c>
      <c r="O58" s="14" t="s">
        <v>346</v>
      </c>
      <c r="P58" s="17" t="s">
        <v>347</v>
      </c>
      <c r="Q58" s="14" t="s">
        <v>348</v>
      </c>
      <c r="R58" s="18">
        <v>134.69999999999999</v>
      </c>
      <c r="S58" s="14" t="s">
        <v>79</v>
      </c>
      <c r="T58" s="16" t="s">
        <v>33</v>
      </c>
      <c r="U58" s="13" t="s">
        <v>33</v>
      </c>
      <c r="V58" s="11">
        <v>2018</v>
      </c>
    </row>
    <row r="59" spans="1:22" ht="30">
      <c r="A59" s="13">
        <v>1</v>
      </c>
      <c r="B59" s="14" t="s">
        <v>22</v>
      </c>
      <c r="C59" s="14">
        <v>10443</v>
      </c>
      <c r="D59" s="14">
        <v>1497</v>
      </c>
      <c r="E59" s="14">
        <v>3163538</v>
      </c>
      <c r="F59" s="15">
        <v>43370</v>
      </c>
      <c r="G59" s="14" t="s">
        <v>57</v>
      </c>
      <c r="H59" s="14" t="s">
        <v>264</v>
      </c>
      <c r="I59" s="14" t="s">
        <v>45</v>
      </c>
      <c r="J59" s="14" t="s">
        <v>46</v>
      </c>
      <c r="K59" s="14">
        <v>25352</v>
      </c>
      <c r="L59" s="13" t="s">
        <v>27</v>
      </c>
      <c r="M59" s="16" t="s">
        <v>159</v>
      </c>
      <c r="N59" s="13" t="s">
        <v>349</v>
      </c>
      <c r="O59" s="14" t="s">
        <v>350</v>
      </c>
      <c r="P59" s="17">
        <v>1009.57</v>
      </c>
      <c r="Q59" s="14" t="s">
        <v>351</v>
      </c>
      <c r="R59" s="18">
        <v>937.57</v>
      </c>
      <c r="S59" s="14" t="s">
        <v>51</v>
      </c>
      <c r="T59" s="16" t="s">
        <v>352</v>
      </c>
      <c r="U59" s="13" t="s">
        <v>353</v>
      </c>
      <c r="V59" s="11">
        <v>2018</v>
      </c>
    </row>
    <row r="60" spans="1:22">
      <c r="A60" s="13">
        <v>1</v>
      </c>
      <c r="B60" s="14" t="s">
        <v>22</v>
      </c>
      <c r="C60" s="14">
        <v>10447</v>
      </c>
      <c r="D60" s="14">
        <v>1494</v>
      </c>
      <c r="E60" s="14">
        <v>3160942</v>
      </c>
      <c r="F60" s="15">
        <v>43367</v>
      </c>
      <c r="G60" s="14" t="s">
        <v>131</v>
      </c>
      <c r="H60" s="14" t="s">
        <v>354</v>
      </c>
      <c r="I60" s="14" t="s">
        <v>36</v>
      </c>
      <c r="J60" s="14" t="s">
        <v>26</v>
      </c>
      <c r="K60" s="14">
        <v>25354</v>
      </c>
      <c r="L60" s="13" t="s">
        <v>27</v>
      </c>
      <c r="M60" s="16" t="s">
        <v>28</v>
      </c>
      <c r="N60" s="13" t="s">
        <v>355</v>
      </c>
      <c r="O60" s="14" t="s">
        <v>356</v>
      </c>
      <c r="P60" s="17">
        <v>52.89</v>
      </c>
      <c r="Q60" s="14" t="s">
        <v>357</v>
      </c>
      <c r="R60" s="18">
        <v>102.89</v>
      </c>
      <c r="S60" s="14" t="s">
        <v>32</v>
      </c>
      <c r="T60" s="16" t="s">
        <v>33</v>
      </c>
      <c r="U60" s="13" t="s">
        <v>358</v>
      </c>
      <c r="V60" s="11">
        <v>2018</v>
      </c>
    </row>
    <row r="61" spans="1:22">
      <c r="A61" s="13">
        <v>1</v>
      </c>
      <c r="B61" s="14" t="s">
        <v>22</v>
      </c>
      <c r="C61" s="14">
        <v>10460</v>
      </c>
      <c r="D61" s="14">
        <v>1498</v>
      </c>
      <c r="E61" s="14">
        <v>3183234</v>
      </c>
      <c r="F61" s="15">
        <v>43398</v>
      </c>
      <c r="G61" s="14" t="s">
        <v>359</v>
      </c>
      <c r="H61" s="14" t="s">
        <v>360</v>
      </c>
      <c r="I61" s="14" t="s">
        <v>36</v>
      </c>
      <c r="J61" s="14" t="s">
        <v>46</v>
      </c>
      <c r="K61" s="14">
        <v>25485</v>
      </c>
      <c r="L61" s="13" t="s">
        <v>27</v>
      </c>
      <c r="M61" s="16" t="s">
        <v>28</v>
      </c>
      <c r="N61" s="13" t="s">
        <v>361</v>
      </c>
      <c r="O61" s="14" t="s">
        <v>362</v>
      </c>
      <c r="P61" s="17">
        <v>186.41</v>
      </c>
      <c r="Q61" s="14" t="s">
        <v>363</v>
      </c>
      <c r="R61" s="18">
        <v>114.41</v>
      </c>
      <c r="S61" s="14" t="s">
        <v>51</v>
      </c>
      <c r="T61" s="16" t="s">
        <v>33</v>
      </c>
      <c r="U61" s="13" t="s">
        <v>33</v>
      </c>
      <c r="V61" s="11">
        <v>2018</v>
      </c>
    </row>
    <row r="62" spans="1:22">
      <c r="A62" s="13">
        <v>1</v>
      </c>
      <c r="B62" s="14" t="s">
        <v>22</v>
      </c>
      <c r="C62" s="14">
        <v>10461</v>
      </c>
      <c r="D62" s="14">
        <v>1501</v>
      </c>
      <c r="E62" s="14">
        <v>3169775</v>
      </c>
      <c r="F62" s="15">
        <v>43378</v>
      </c>
      <c r="G62" s="14" t="s">
        <v>98</v>
      </c>
      <c r="H62" s="14" t="s">
        <v>99</v>
      </c>
      <c r="I62" s="14" t="s">
        <v>36</v>
      </c>
      <c r="J62" s="14" t="s">
        <v>26</v>
      </c>
      <c r="K62" s="14" t="s">
        <v>33</v>
      </c>
      <c r="L62" s="13" t="s">
        <v>285</v>
      </c>
      <c r="M62" s="16" t="s">
        <v>38</v>
      </c>
      <c r="N62" s="13" t="s">
        <v>33</v>
      </c>
      <c r="O62" s="14" t="s">
        <v>33</v>
      </c>
      <c r="P62" s="17" t="s">
        <v>33</v>
      </c>
      <c r="Q62" s="14" t="s">
        <v>33</v>
      </c>
      <c r="R62" s="18" t="s">
        <v>33</v>
      </c>
      <c r="S62" s="14" t="s">
        <v>33</v>
      </c>
      <c r="T62" s="16" t="s">
        <v>33</v>
      </c>
      <c r="U62" s="13" t="s">
        <v>364</v>
      </c>
      <c r="V62" s="11">
        <v>2018</v>
      </c>
    </row>
    <row r="63" spans="1:22" ht="30">
      <c r="A63" s="13">
        <v>1</v>
      </c>
      <c r="B63" s="14" t="s">
        <v>22</v>
      </c>
      <c r="C63" s="14">
        <v>10463</v>
      </c>
      <c r="D63" s="14">
        <v>1502</v>
      </c>
      <c r="E63" s="14">
        <v>3160944</v>
      </c>
      <c r="F63" s="15">
        <v>43367</v>
      </c>
      <c r="G63" s="14" t="s">
        <v>86</v>
      </c>
      <c r="H63" s="14" t="s">
        <v>365</v>
      </c>
      <c r="I63" s="14" t="s">
        <v>36</v>
      </c>
      <c r="J63" s="14" t="s">
        <v>26</v>
      </c>
      <c r="K63" s="14">
        <v>25464</v>
      </c>
      <c r="L63" s="13" t="s">
        <v>27</v>
      </c>
      <c r="M63" s="16" t="s">
        <v>159</v>
      </c>
      <c r="N63" s="20" t="s">
        <v>366</v>
      </c>
      <c r="O63" s="14" t="s">
        <v>367</v>
      </c>
      <c r="P63" s="17">
        <v>71.930000000000007</v>
      </c>
      <c r="Q63" s="14" t="s">
        <v>368</v>
      </c>
      <c r="R63" s="18">
        <v>71.930000000000007</v>
      </c>
      <c r="S63" s="14" t="s">
        <v>74</v>
      </c>
      <c r="T63" s="16">
        <v>16.93</v>
      </c>
      <c r="U63" s="13" t="s">
        <v>369</v>
      </c>
      <c r="V63" s="11">
        <v>2018</v>
      </c>
    </row>
    <row r="64" spans="1:22">
      <c r="A64" s="13">
        <v>1</v>
      </c>
      <c r="B64" s="14" t="s">
        <v>22</v>
      </c>
      <c r="C64" s="14">
        <v>10465</v>
      </c>
      <c r="D64" s="14">
        <v>1499</v>
      </c>
      <c r="E64" s="14">
        <v>3184988</v>
      </c>
      <c r="F64" s="15">
        <v>43399</v>
      </c>
      <c r="G64" s="14" t="s">
        <v>370</v>
      </c>
      <c r="H64" s="14" t="s">
        <v>371</v>
      </c>
      <c r="I64" s="14" t="s">
        <v>72</v>
      </c>
      <c r="J64" s="14" t="s">
        <v>73</v>
      </c>
      <c r="K64" s="14">
        <v>25426</v>
      </c>
      <c r="L64" s="13" t="s">
        <v>27</v>
      </c>
      <c r="M64" s="16" t="s">
        <v>28</v>
      </c>
      <c r="N64" s="13" t="s">
        <v>372</v>
      </c>
      <c r="O64" s="14" t="s">
        <v>373</v>
      </c>
      <c r="P64" s="17">
        <v>166.22</v>
      </c>
      <c r="Q64" s="14" t="s">
        <v>374</v>
      </c>
      <c r="R64" s="18">
        <v>166.22</v>
      </c>
      <c r="S64" s="14" t="s">
        <v>79</v>
      </c>
      <c r="T64" s="16" t="s">
        <v>33</v>
      </c>
      <c r="U64" s="13" t="s">
        <v>33</v>
      </c>
      <c r="V64" s="11">
        <v>2018</v>
      </c>
    </row>
    <row r="65" spans="1:22">
      <c r="A65" s="13">
        <v>1</v>
      </c>
      <c r="B65" s="14" t="s">
        <v>22</v>
      </c>
      <c r="C65" s="14">
        <v>10468</v>
      </c>
      <c r="D65" s="14">
        <v>1500</v>
      </c>
      <c r="E65" s="14">
        <v>3193427</v>
      </c>
      <c r="F65" s="15">
        <v>43412</v>
      </c>
      <c r="G65" s="14" t="s">
        <v>310</v>
      </c>
      <c r="H65" s="14" t="s">
        <v>123</v>
      </c>
      <c r="I65" s="14" t="s">
        <v>93</v>
      </c>
      <c r="J65" s="14" t="s">
        <v>73</v>
      </c>
      <c r="K65" s="14">
        <v>25490</v>
      </c>
      <c r="L65" s="13" t="s">
        <v>27</v>
      </c>
      <c r="M65" s="16" t="s">
        <v>28</v>
      </c>
      <c r="N65" s="13" t="s">
        <v>375</v>
      </c>
      <c r="O65" s="14" t="s">
        <v>376</v>
      </c>
      <c r="P65" s="17">
        <v>335.36</v>
      </c>
      <c r="Q65" s="14" t="s">
        <v>377</v>
      </c>
      <c r="R65" s="18">
        <v>335.36</v>
      </c>
      <c r="S65" s="14" t="s">
        <v>79</v>
      </c>
      <c r="T65" s="16" t="s">
        <v>33</v>
      </c>
      <c r="U65" s="13" t="s">
        <v>33</v>
      </c>
      <c r="V65" s="11">
        <v>2018</v>
      </c>
    </row>
    <row r="66" spans="1:22">
      <c r="A66" s="13">
        <v>1</v>
      </c>
      <c r="B66" s="14" t="s">
        <v>22</v>
      </c>
      <c r="C66" s="14">
        <v>10472</v>
      </c>
      <c r="D66" s="14">
        <v>1509</v>
      </c>
      <c r="E66" s="14">
        <v>3198679</v>
      </c>
      <c r="F66" s="15">
        <v>43417</v>
      </c>
      <c r="G66" s="14" t="s">
        <v>131</v>
      </c>
      <c r="H66" s="14" t="s">
        <v>300</v>
      </c>
      <c r="I66" s="14" t="s">
        <v>36</v>
      </c>
      <c r="J66" s="14" t="s">
        <v>26</v>
      </c>
      <c r="K66" s="14">
        <v>25492</v>
      </c>
      <c r="L66" s="13" t="s">
        <v>27</v>
      </c>
      <c r="M66" s="16" t="s">
        <v>378</v>
      </c>
      <c r="N66" s="13" t="s">
        <v>379</v>
      </c>
      <c r="O66" s="14" t="s">
        <v>380</v>
      </c>
      <c r="P66" s="17">
        <v>232.79</v>
      </c>
      <c r="Q66" s="14" t="s">
        <v>381</v>
      </c>
      <c r="R66" s="18">
        <v>232.79</v>
      </c>
      <c r="S66" s="14" t="s">
        <v>74</v>
      </c>
      <c r="T66" s="16">
        <v>11.91</v>
      </c>
      <c r="U66" s="13" t="s">
        <v>33</v>
      </c>
      <c r="V66" s="11">
        <v>2018</v>
      </c>
    </row>
    <row r="67" spans="1:22">
      <c r="A67" s="13">
        <v>1</v>
      </c>
      <c r="B67" s="14" t="s">
        <v>22</v>
      </c>
      <c r="C67" s="14">
        <v>10477</v>
      </c>
      <c r="D67" s="14">
        <v>1510</v>
      </c>
      <c r="E67" s="14">
        <v>3205883</v>
      </c>
      <c r="F67" s="15">
        <v>43427</v>
      </c>
      <c r="G67" s="14" t="s">
        <v>131</v>
      </c>
      <c r="H67" s="14" t="s">
        <v>382</v>
      </c>
      <c r="I67" s="14" t="s">
        <v>82</v>
      </c>
      <c r="J67" s="14" t="s">
        <v>46</v>
      </c>
      <c r="K67" s="14">
        <v>25489</v>
      </c>
      <c r="L67" s="13" t="s">
        <v>27</v>
      </c>
      <c r="M67" s="16" t="s">
        <v>28</v>
      </c>
      <c r="N67" s="13" t="s">
        <v>383</v>
      </c>
      <c r="O67" s="14" t="s">
        <v>384</v>
      </c>
      <c r="P67" s="17">
        <v>113.79</v>
      </c>
      <c r="Q67" s="14" t="s">
        <v>385</v>
      </c>
      <c r="R67" s="18">
        <v>53.79</v>
      </c>
      <c r="S67" s="14" t="s">
        <v>51</v>
      </c>
      <c r="T67" s="16" t="s">
        <v>33</v>
      </c>
      <c r="U67" s="13" t="s">
        <v>33</v>
      </c>
      <c r="V67" s="11">
        <v>2018</v>
      </c>
    </row>
    <row r="68" spans="1:22">
      <c r="A68" s="13">
        <v>1</v>
      </c>
      <c r="B68" s="14" t="s">
        <v>22</v>
      </c>
      <c r="C68" s="14">
        <v>10479</v>
      </c>
      <c r="D68" s="14">
        <v>1503</v>
      </c>
      <c r="E68" s="14">
        <v>3207840</v>
      </c>
      <c r="F68" s="15">
        <v>43434</v>
      </c>
      <c r="G68" s="14" t="s">
        <v>143</v>
      </c>
      <c r="H68" s="14" t="s">
        <v>144</v>
      </c>
      <c r="I68" s="14" t="s">
        <v>45</v>
      </c>
      <c r="J68" s="14" t="s">
        <v>46</v>
      </c>
      <c r="K68" s="14">
        <v>25550</v>
      </c>
      <c r="L68" s="13" t="s">
        <v>27</v>
      </c>
      <c r="M68" s="16" t="s">
        <v>28</v>
      </c>
      <c r="N68" s="13" t="s">
        <v>386</v>
      </c>
      <c r="O68" s="14" t="s">
        <v>387</v>
      </c>
      <c r="P68" s="17">
        <v>134.82</v>
      </c>
      <c r="Q68" s="14" t="s">
        <v>388</v>
      </c>
      <c r="R68" s="18">
        <v>62.82</v>
      </c>
      <c r="S68" s="14" t="s">
        <v>51</v>
      </c>
      <c r="T68" s="16" t="s">
        <v>33</v>
      </c>
      <c r="U68" s="13" t="s">
        <v>33</v>
      </c>
      <c r="V68" s="11">
        <v>2018</v>
      </c>
    </row>
    <row r="69" spans="1:22">
      <c r="A69" s="13">
        <v>1</v>
      </c>
      <c r="B69" s="14" t="s">
        <v>22</v>
      </c>
      <c r="C69" s="14">
        <v>10484</v>
      </c>
      <c r="D69" s="14">
        <v>1504</v>
      </c>
      <c r="E69" s="14">
        <v>3212092</v>
      </c>
      <c r="F69" s="15">
        <v>43441</v>
      </c>
      <c r="G69" s="14" t="s">
        <v>389</v>
      </c>
      <c r="H69" s="14" t="s">
        <v>390</v>
      </c>
      <c r="I69" s="14" t="s">
        <v>391</v>
      </c>
      <c r="J69" s="14" t="s">
        <v>73</v>
      </c>
      <c r="K69" s="14">
        <v>25539</v>
      </c>
      <c r="L69" s="13" t="s">
        <v>392</v>
      </c>
      <c r="M69" s="16" t="s">
        <v>393</v>
      </c>
      <c r="N69" s="13" t="s">
        <v>33</v>
      </c>
      <c r="O69" s="14" t="s">
        <v>394</v>
      </c>
      <c r="P69" s="17">
        <v>188.29</v>
      </c>
      <c r="Q69" s="14" t="s">
        <v>395</v>
      </c>
      <c r="R69" s="18">
        <v>188.29</v>
      </c>
      <c r="S69" s="14" t="s">
        <v>79</v>
      </c>
      <c r="T69" s="16" t="s">
        <v>33</v>
      </c>
      <c r="U69" s="13" t="s">
        <v>33</v>
      </c>
      <c r="V69" s="11">
        <v>2018</v>
      </c>
    </row>
    <row r="70" spans="1:22">
      <c r="A70" s="13">
        <v>1</v>
      </c>
      <c r="B70" s="14" t="s">
        <v>22</v>
      </c>
      <c r="C70" s="14">
        <v>10485</v>
      </c>
      <c r="D70" s="14">
        <v>1506</v>
      </c>
      <c r="E70" s="14">
        <v>3194305</v>
      </c>
      <c r="F70" s="15">
        <v>43412</v>
      </c>
      <c r="G70" s="14" t="s">
        <v>131</v>
      </c>
      <c r="H70" s="14" t="s">
        <v>104</v>
      </c>
      <c r="I70" s="14" t="s">
        <v>36</v>
      </c>
      <c r="J70" s="14" t="s">
        <v>26</v>
      </c>
      <c r="K70" s="14">
        <v>25486</v>
      </c>
      <c r="L70" s="13" t="s">
        <v>27</v>
      </c>
      <c r="M70" s="16" t="s">
        <v>28</v>
      </c>
      <c r="N70" s="13" t="s">
        <v>396</v>
      </c>
      <c r="O70" s="14" t="s">
        <v>397</v>
      </c>
      <c r="P70" s="17">
        <v>118.54</v>
      </c>
      <c r="Q70" s="14" t="s">
        <v>398</v>
      </c>
      <c r="R70" s="18">
        <v>118.54</v>
      </c>
      <c r="S70" s="14" t="s">
        <v>74</v>
      </c>
      <c r="T70" s="16" t="s">
        <v>33</v>
      </c>
      <c r="U70" s="13" t="s">
        <v>33</v>
      </c>
      <c r="V70" s="11">
        <v>2018</v>
      </c>
    </row>
    <row r="71" spans="1:22">
      <c r="A71" s="13">
        <v>1</v>
      </c>
      <c r="B71" s="14" t="s">
        <v>22</v>
      </c>
      <c r="C71" s="14">
        <v>10486</v>
      </c>
      <c r="D71" s="14">
        <v>1505</v>
      </c>
      <c r="E71" s="14">
        <v>3217631</v>
      </c>
      <c r="F71" s="15">
        <v>43447</v>
      </c>
      <c r="G71" s="14" t="s">
        <v>86</v>
      </c>
      <c r="H71" s="14" t="s">
        <v>173</v>
      </c>
      <c r="I71" s="14" t="s">
        <v>174</v>
      </c>
      <c r="J71" s="14" t="s">
        <v>73</v>
      </c>
      <c r="K71" s="14">
        <v>25559</v>
      </c>
      <c r="L71" s="13" t="s">
        <v>27</v>
      </c>
      <c r="M71" s="16" t="s">
        <v>28</v>
      </c>
      <c r="N71" s="13" t="s">
        <v>399</v>
      </c>
      <c r="O71" s="14" t="s">
        <v>400</v>
      </c>
      <c r="P71" s="17">
        <v>137.22</v>
      </c>
      <c r="Q71" s="14" t="s">
        <v>401</v>
      </c>
      <c r="R71" s="18">
        <v>137.22</v>
      </c>
      <c r="S71" s="14" t="s">
        <v>79</v>
      </c>
      <c r="T71" s="16" t="s">
        <v>33</v>
      </c>
      <c r="U71" s="13" t="s">
        <v>33</v>
      </c>
      <c r="V71" s="11">
        <v>2018</v>
      </c>
    </row>
    <row r="72" spans="1:22">
      <c r="A72" s="21">
        <v>1</v>
      </c>
      <c r="B72" s="21" t="s">
        <v>22</v>
      </c>
      <c r="C72" s="21">
        <v>10496</v>
      </c>
      <c r="D72" s="22">
        <v>1508</v>
      </c>
      <c r="E72" s="22">
        <v>3229588</v>
      </c>
      <c r="F72" s="23">
        <v>43472</v>
      </c>
      <c r="G72" s="22" t="s">
        <v>402</v>
      </c>
      <c r="H72" s="22" t="s">
        <v>403</v>
      </c>
      <c r="I72" s="22" t="s">
        <v>45</v>
      </c>
      <c r="J72" s="22" t="s">
        <v>46</v>
      </c>
      <c r="K72" s="22">
        <v>25552</v>
      </c>
      <c r="L72" s="22" t="s">
        <v>404</v>
      </c>
      <c r="M72" s="22" t="s">
        <v>405</v>
      </c>
      <c r="N72" s="22" t="s">
        <v>33</v>
      </c>
      <c r="O72" s="22" t="s">
        <v>406</v>
      </c>
      <c r="P72" s="24">
        <v>323.68</v>
      </c>
      <c r="Q72" s="22" t="s">
        <v>407</v>
      </c>
      <c r="R72" s="25">
        <v>125.84</v>
      </c>
      <c r="S72" s="26" t="s">
        <v>51</v>
      </c>
      <c r="T72" s="26" t="s">
        <v>33</v>
      </c>
      <c r="U72" s="27" t="s">
        <v>408</v>
      </c>
      <c r="V72" s="28">
        <v>2019</v>
      </c>
    </row>
    <row r="73" spans="1:22">
      <c r="A73" s="21">
        <v>1</v>
      </c>
      <c r="B73" s="21" t="s">
        <v>22</v>
      </c>
      <c r="C73" s="21">
        <v>10501</v>
      </c>
      <c r="D73" s="22">
        <v>1511</v>
      </c>
      <c r="E73" s="22">
        <v>3224177</v>
      </c>
      <c r="F73" s="23">
        <v>43468</v>
      </c>
      <c r="G73" s="22" t="s">
        <v>131</v>
      </c>
      <c r="H73" s="22" t="s">
        <v>409</v>
      </c>
      <c r="I73" s="22" t="s">
        <v>36</v>
      </c>
      <c r="J73" s="22" t="s">
        <v>26</v>
      </c>
      <c r="K73" s="22">
        <v>25558</v>
      </c>
      <c r="L73" s="22" t="s">
        <v>410</v>
      </c>
      <c r="M73" s="22" t="s">
        <v>28</v>
      </c>
      <c r="N73" s="22" t="s">
        <v>411</v>
      </c>
      <c r="O73" s="22" t="s">
        <v>412</v>
      </c>
      <c r="P73" s="24">
        <v>165</v>
      </c>
      <c r="Q73" s="22" t="s">
        <v>413</v>
      </c>
      <c r="R73" s="25">
        <v>165</v>
      </c>
      <c r="S73" s="26" t="s">
        <v>32</v>
      </c>
      <c r="T73" s="26" t="s">
        <v>33</v>
      </c>
      <c r="U73" s="27" t="s">
        <v>33</v>
      </c>
      <c r="V73" s="28">
        <v>2019</v>
      </c>
    </row>
    <row r="74" spans="1:22" ht="30">
      <c r="A74" s="21">
        <v>1</v>
      </c>
      <c r="B74" s="21" t="s">
        <v>22</v>
      </c>
      <c r="C74" s="21">
        <v>10505</v>
      </c>
      <c r="D74" s="22">
        <v>1512</v>
      </c>
      <c r="E74" s="22">
        <v>3228524</v>
      </c>
      <c r="F74" s="23">
        <v>43482</v>
      </c>
      <c r="G74" s="22" t="s">
        <v>86</v>
      </c>
      <c r="H74" s="22" t="s">
        <v>173</v>
      </c>
      <c r="I74" s="22" t="s">
        <v>174</v>
      </c>
      <c r="J74" s="22" t="s">
        <v>73</v>
      </c>
      <c r="K74" s="22" t="s">
        <v>33</v>
      </c>
      <c r="L74" s="22" t="s">
        <v>410</v>
      </c>
      <c r="M74" s="22" t="s">
        <v>33</v>
      </c>
      <c r="N74" s="22" t="s">
        <v>33</v>
      </c>
      <c r="O74" s="22" t="s">
        <v>33</v>
      </c>
      <c r="P74" s="24">
        <v>0</v>
      </c>
      <c r="Q74" s="22" t="s">
        <v>33</v>
      </c>
      <c r="R74" s="25" t="s">
        <v>33</v>
      </c>
      <c r="S74" s="26" t="s">
        <v>33</v>
      </c>
      <c r="T74" s="26" t="s">
        <v>33</v>
      </c>
      <c r="U74" s="27" t="s">
        <v>414</v>
      </c>
      <c r="V74" s="28">
        <v>2019</v>
      </c>
    </row>
    <row r="75" spans="1:22" ht="30">
      <c r="A75" s="21">
        <v>1</v>
      </c>
      <c r="B75" s="21" t="s">
        <v>22</v>
      </c>
      <c r="C75" s="21">
        <v>10507</v>
      </c>
      <c r="D75" s="22" t="s">
        <v>33</v>
      </c>
      <c r="E75" s="22" t="s">
        <v>415</v>
      </c>
      <c r="F75" s="23">
        <v>43444</v>
      </c>
      <c r="G75" s="22" t="s">
        <v>148</v>
      </c>
      <c r="H75" s="22" t="s">
        <v>416</v>
      </c>
      <c r="I75" s="22" t="s">
        <v>36</v>
      </c>
      <c r="J75" s="22" t="s">
        <v>26</v>
      </c>
      <c r="K75" s="22">
        <v>25671</v>
      </c>
      <c r="L75" s="22" t="s">
        <v>417</v>
      </c>
      <c r="M75" s="22" t="s">
        <v>418</v>
      </c>
      <c r="N75" s="22" t="s">
        <v>33</v>
      </c>
      <c r="O75" s="22" t="s">
        <v>419</v>
      </c>
      <c r="P75" s="24">
        <v>1074.8800000000001</v>
      </c>
      <c r="Q75" s="22" t="s">
        <v>420</v>
      </c>
      <c r="R75" s="25">
        <v>1050.4000000000001</v>
      </c>
      <c r="S75" s="26" t="s">
        <v>32</v>
      </c>
      <c r="T75" s="26" t="s">
        <v>33</v>
      </c>
      <c r="U75" s="27" t="s">
        <v>421</v>
      </c>
      <c r="V75" s="28">
        <v>2019</v>
      </c>
    </row>
    <row r="76" spans="1:22">
      <c r="A76" s="21">
        <v>1</v>
      </c>
      <c r="B76" s="21" t="s">
        <v>22</v>
      </c>
      <c r="C76" s="21">
        <v>10508</v>
      </c>
      <c r="D76" s="22">
        <v>1513</v>
      </c>
      <c r="E76" s="22">
        <v>3218389</v>
      </c>
      <c r="F76" s="23">
        <v>43448</v>
      </c>
      <c r="G76" s="22" t="s">
        <v>131</v>
      </c>
      <c r="H76" s="22" t="s">
        <v>132</v>
      </c>
      <c r="I76" s="22" t="s">
        <v>82</v>
      </c>
      <c r="J76" s="22" t="s">
        <v>46</v>
      </c>
      <c r="K76" s="22">
        <v>25577</v>
      </c>
      <c r="L76" s="22" t="s">
        <v>422</v>
      </c>
      <c r="M76" s="22" t="s">
        <v>418</v>
      </c>
      <c r="N76" s="22" t="s">
        <v>33</v>
      </c>
      <c r="O76" s="22" t="s">
        <v>423</v>
      </c>
      <c r="P76" s="24">
        <v>165.56</v>
      </c>
      <c r="Q76" s="22" t="s">
        <v>424</v>
      </c>
      <c r="R76" s="25">
        <v>105.56</v>
      </c>
      <c r="S76" s="26" t="s">
        <v>51</v>
      </c>
      <c r="T76" s="26" t="s">
        <v>33</v>
      </c>
      <c r="U76" s="27" t="s">
        <v>425</v>
      </c>
      <c r="V76" s="28">
        <v>2019</v>
      </c>
    </row>
    <row r="77" spans="1:22" ht="30">
      <c r="A77" s="21">
        <v>1</v>
      </c>
      <c r="B77" s="21" t="s">
        <v>22</v>
      </c>
      <c r="C77" s="21">
        <v>10511</v>
      </c>
      <c r="D77" s="22">
        <v>1514</v>
      </c>
      <c r="E77" s="22">
        <v>3253764</v>
      </c>
      <c r="F77" s="23">
        <v>43500</v>
      </c>
      <c r="G77" s="22" t="s">
        <v>426</v>
      </c>
      <c r="H77" s="22" t="s">
        <v>427</v>
      </c>
      <c r="I77" s="22" t="s">
        <v>36</v>
      </c>
      <c r="J77" s="22" t="s">
        <v>26</v>
      </c>
      <c r="K77" s="22">
        <v>25612</v>
      </c>
      <c r="L77" s="22" t="s">
        <v>410</v>
      </c>
      <c r="M77" s="22" t="s">
        <v>28</v>
      </c>
      <c r="N77" s="22" t="s">
        <v>428</v>
      </c>
      <c r="O77" s="22" t="s">
        <v>429</v>
      </c>
      <c r="P77" s="24">
        <v>2191.63</v>
      </c>
      <c r="Q77" s="22" t="s">
        <v>430</v>
      </c>
      <c r="R77" s="25">
        <v>2012.4</v>
      </c>
      <c r="S77" s="26" t="s">
        <v>32</v>
      </c>
      <c r="T77" s="26">
        <v>15.12</v>
      </c>
      <c r="U77" s="27" t="s">
        <v>431</v>
      </c>
      <c r="V77" s="28">
        <v>2019</v>
      </c>
    </row>
    <row r="78" spans="1:22" ht="30">
      <c r="A78" s="21">
        <v>1</v>
      </c>
      <c r="B78" s="21" t="s">
        <v>22</v>
      </c>
      <c r="C78" s="21">
        <v>10517</v>
      </c>
      <c r="D78" s="22">
        <v>1515</v>
      </c>
      <c r="E78" s="22">
        <v>3264403</v>
      </c>
      <c r="F78" s="23">
        <v>43511</v>
      </c>
      <c r="G78" s="22" t="s">
        <v>432</v>
      </c>
      <c r="H78" s="22" t="s">
        <v>433</v>
      </c>
      <c r="I78" s="22" t="s">
        <v>45</v>
      </c>
      <c r="J78" s="22" t="s">
        <v>46</v>
      </c>
      <c r="K78" s="22">
        <v>25631</v>
      </c>
      <c r="L78" s="22" t="s">
        <v>410</v>
      </c>
      <c r="M78" s="22" t="s">
        <v>28</v>
      </c>
      <c r="N78" s="22" t="s">
        <v>434</v>
      </c>
      <c r="O78" s="22" t="s">
        <v>435</v>
      </c>
      <c r="P78" s="24">
        <v>501.23</v>
      </c>
      <c r="Q78" s="22" t="s">
        <v>436</v>
      </c>
      <c r="R78" s="25">
        <v>429.23</v>
      </c>
      <c r="S78" s="26" t="s">
        <v>51</v>
      </c>
      <c r="T78" s="26" t="s">
        <v>33</v>
      </c>
      <c r="U78" s="27" t="s">
        <v>33</v>
      </c>
      <c r="V78" s="28">
        <v>2019</v>
      </c>
    </row>
    <row r="79" spans="1:22">
      <c r="A79" s="21">
        <v>1</v>
      </c>
      <c r="B79" s="21" t="s">
        <v>22</v>
      </c>
      <c r="C79" s="21">
        <v>10519</v>
      </c>
      <c r="D79" s="22">
        <v>1516</v>
      </c>
      <c r="E79" s="22">
        <v>3269385</v>
      </c>
      <c r="F79" s="23">
        <v>43517</v>
      </c>
      <c r="G79" s="22" t="s">
        <v>437</v>
      </c>
      <c r="H79" s="22" t="s">
        <v>438</v>
      </c>
      <c r="I79" s="22" t="s">
        <v>36</v>
      </c>
      <c r="J79" s="22" t="s">
        <v>26</v>
      </c>
      <c r="K79" s="22">
        <v>25647</v>
      </c>
      <c r="L79" s="22" t="s">
        <v>410</v>
      </c>
      <c r="M79" s="22" t="s">
        <v>28</v>
      </c>
      <c r="N79" s="22" t="s">
        <v>439</v>
      </c>
      <c r="O79" s="22" t="s">
        <v>440</v>
      </c>
      <c r="P79" s="24">
        <v>263.36</v>
      </c>
      <c r="Q79" s="22" t="s">
        <v>441</v>
      </c>
      <c r="R79" s="25">
        <v>263.36</v>
      </c>
      <c r="S79" s="26" t="s">
        <v>32</v>
      </c>
      <c r="T79" s="26" t="s">
        <v>33</v>
      </c>
      <c r="U79" s="27" t="s">
        <v>33</v>
      </c>
      <c r="V79" s="28">
        <v>2019</v>
      </c>
    </row>
    <row r="80" spans="1:22">
      <c r="A80" s="21">
        <v>1</v>
      </c>
      <c r="B80" s="21" t="s">
        <v>22</v>
      </c>
      <c r="C80" s="21">
        <v>10521</v>
      </c>
      <c r="D80" s="22">
        <v>1519</v>
      </c>
      <c r="E80" s="22">
        <v>3271594</v>
      </c>
      <c r="F80" s="23">
        <v>43522</v>
      </c>
      <c r="G80" s="22" t="s">
        <v>148</v>
      </c>
      <c r="H80" s="22" t="s">
        <v>442</v>
      </c>
      <c r="I80" s="22" t="s">
        <v>218</v>
      </c>
      <c r="J80" s="22" t="s">
        <v>26</v>
      </c>
      <c r="K80" s="22">
        <v>25681</v>
      </c>
      <c r="L80" s="22" t="s">
        <v>285</v>
      </c>
      <c r="M80" s="22" t="s">
        <v>28</v>
      </c>
      <c r="N80" s="22" t="s">
        <v>443</v>
      </c>
      <c r="O80" s="22" t="s">
        <v>444</v>
      </c>
      <c r="P80" s="24">
        <v>76.17</v>
      </c>
      <c r="Q80" s="22" t="s">
        <v>445</v>
      </c>
      <c r="R80" s="25">
        <v>76.17</v>
      </c>
      <c r="S80" s="26" t="s">
        <v>32</v>
      </c>
      <c r="T80" s="26" t="s">
        <v>33</v>
      </c>
      <c r="U80" s="27" t="s">
        <v>33</v>
      </c>
      <c r="V80" s="28">
        <v>2019</v>
      </c>
    </row>
    <row r="81" spans="1:22">
      <c r="A81" s="21">
        <v>1</v>
      </c>
      <c r="B81" s="21" t="s">
        <v>22</v>
      </c>
      <c r="C81" s="21">
        <v>10522</v>
      </c>
      <c r="D81" s="22">
        <v>1518</v>
      </c>
      <c r="E81" s="22">
        <v>3252806</v>
      </c>
      <c r="F81" s="23">
        <v>43497</v>
      </c>
      <c r="G81" s="22" t="s">
        <v>335</v>
      </c>
      <c r="H81" s="22" t="s">
        <v>336</v>
      </c>
      <c r="I81" s="22" t="s">
        <v>337</v>
      </c>
      <c r="J81" s="22" t="s">
        <v>73</v>
      </c>
      <c r="K81" s="22">
        <v>25654</v>
      </c>
      <c r="L81" s="22" t="s">
        <v>410</v>
      </c>
      <c r="M81" s="22" t="s">
        <v>28</v>
      </c>
      <c r="N81" s="22" t="s">
        <v>446</v>
      </c>
      <c r="O81" s="22" t="s">
        <v>447</v>
      </c>
      <c r="P81" s="24">
        <v>242.17</v>
      </c>
      <c r="Q81" s="22" t="s">
        <v>448</v>
      </c>
      <c r="R81" s="25">
        <v>242.17</v>
      </c>
      <c r="S81" s="26" t="s">
        <v>79</v>
      </c>
      <c r="T81" s="26" t="s">
        <v>33</v>
      </c>
      <c r="U81" s="27" t="s">
        <v>33</v>
      </c>
      <c r="V81" s="28">
        <v>2019</v>
      </c>
    </row>
    <row r="82" spans="1:22">
      <c r="A82" s="21">
        <v>1</v>
      </c>
      <c r="B82" s="21" t="s">
        <v>22</v>
      </c>
      <c r="C82" s="21">
        <v>10523</v>
      </c>
      <c r="D82" s="22">
        <v>1517</v>
      </c>
      <c r="E82" s="22">
        <v>3270527</v>
      </c>
      <c r="F82" s="23">
        <v>43518</v>
      </c>
      <c r="G82" s="22" t="s">
        <v>449</v>
      </c>
      <c r="H82" s="22" t="s">
        <v>450</v>
      </c>
      <c r="I82" s="22" t="s">
        <v>451</v>
      </c>
      <c r="J82" s="22" t="s">
        <v>73</v>
      </c>
      <c r="K82" s="22">
        <v>25646</v>
      </c>
      <c r="L82" s="22" t="s">
        <v>285</v>
      </c>
      <c r="M82" s="22" t="s">
        <v>38</v>
      </c>
      <c r="N82" s="22" t="s">
        <v>452</v>
      </c>
      <c r="O82" s="22" t="s">
        <v>453</v>
      </c>
      <c r="P82" s="24">
        <v>356.39</v>
      </c>
      <c r="Q82" s="22" t="s">
        <v>454</v>
      </c>
      <c r="R82" s="25">
        <v>356.39</v>
      </c>
      <c r="S82" s="26" t="s">
        <v>79</v>
      </c>
      <c r="T82" s="26">
        <v>43.38</v>
      </c>
      <c r="U82" s="27" t="s">
        <v>33</v>
      </c>
      <c r="V82" s="28">
        <v>2019</v>
      </c>
    </row>
    <row r="83" spans="1:22">
      <c r="A83" s="21">
        <v>1</v>
      </c>
      <c r="B83" s="21" t="s">
        <v>22</v>
      </c>
      <c r="C83" s="21">
        <v>10526</v>
      </c>
      <c r="D83" s="22">
        <v>1521</v>
      </c>
      <c r="E83" s="22">
        <v>3275341</v>
      </c>
      <c r="F83" s="23">
        <v>43525</v>
      </c>
      <c r="G83" s="22" t="s">
        <v>455</v>
      </c>
      <c r="H83" s="22" t="s">
        <v>44</v>
      </c>
      <c r="I83" s="22" t="s">
        <v>45</v>
      </c>
      <c r="J83" s="22" t="s">
        <v>46</v>
      </c>
      <c r="K83" s="22" t="s">
        <v>33</v>
      </c>
      <c r="L83" s="22" t="s">
        <v>456</v>
      </c>
      <c r="M83" s="22" t="s">
        <v>33</v>
      </c>
      <c r="N83" s="22" t="s">
        <v>33</v>
      </c>
      <c r="O83" s="22" t="s">
        <v>33</v>
      </c>
      <c r="P83" s="24">
        <v>0</v>
      </c>
      <c r="Q83" s="22" t="s">
        <v>33</v>
      </c>
      <c r="R83" s="25">
        <v>0</v>
      </c>
      <c r="S83" s="26" t="s">
        <v>51</v>
      </c>
      <c r="T83" s="26" t="s">
        <v>33</v>
      </c>
      <c r="U83" s="27" t="s">
        <v>457</v>
      </c>
      <c r="V83" s="28">
        <v>2019</v>
      </c>
    </row>
    <row r="84" spans="1:22">
      <c r="A84" s="21">
        <v>1</v>
      </c>
      <c r="B84" s="21" t="s">
        <v>22</v>
      </c>
      <c r="C84" s="21">
        <v>10528</v>
      </c>
      <c r="D84" s="22">
        <v>1520</v>
      </c>
      <c r="E84" s="22">
        <v>3284271</v>
      </c>
      <c r="F84" s="23">
        <v>43535</v>
      </c>
      <c r="G84" s="22" t="s">
        <v>458</v>
      </c>
      <c r="H84" s="22" t="s">
        <v>459</v>
      </c>
      <c r="I84" s="22" t="s">
        <v>391</v>
      </c>
      <c r="J84" s="22" t="s">
        <v>73</v>
      </c>
      <c r="K84" s="22">
        <v>25661</v>
      </c>
      <c r="L84" s="22" t="s">
        <v>410</v>
      </c>
      <c r="M84" s="22" t="s">
        <v>28</v>
      </c>
      <c r="N84" s="22" t="s">
        <v>460</v>
      </c>
      <c r="O84" s="22" t="s">
        <v>461</v>
      </c>
      <c r="P84" s="24">
        <v>177.55</v>
      </c>
      <c r="Q84" s="22" t="s">
        <v>462</v>
      </c>
      <c r="R84" s="25">
        <v>177.55</v>
      </c>
      <c r="S84" s="26" t="s">
        <v>79</v>
      </c>
      <c r="T84" s="26" t="s">
        <v>33</v>
      </c>
      <c r="U84" s="27" t="s">
        <v>33</v>
      </c>
      <c r="V84" s="28">
        <v>2019</v>
      </c>
    </row>
    <row r="85" spans="1:22" ht="30">
      <c r="A85" s="21">
        <v>1</v>
      </c>
      <c r="B85" s="21" t="s">
        <v>22</v>
      </c>
      <c r="C85" s="21">
        <v>10540</v>
      </c>
      <c r="D85" s="22">
        <v>1522</v>
      </c>
      <c r="E85" s="22">
        <v>3282445</v>
      </c>
      <c r="F85" s="23">
        <v>43532</v>
      </c>
      <c r="G85" s="22" t="s">
        <v>463</v>
      </c>
      <c r="H85" s="22" t="s">
        <v>464</v>
      </c>
      <c r="I85" s="22" t="s">
        <v>218</v>
      </c>
      <c r="J85" s="22" t="s">
        <v>26</v>
      </c>
      <c r="K85" s="22">
        <v>25721</v>
      </c>
      <c r="L85" s="22" t="s">
        <v>465</v>
      </c>
      <c r="M85" s="22" t="s">
        <v>38</v>
      </c>
      <c r="N85" s="22" t="s">
        <v>466</v>
      </c>
      <c r="O85" s="22" t="s">
        <v>467</v>
      </c>
      <c r="P85" s="24">
        <v>138.94</v>
      </c>
      <c r="Q85" s="22" t="s">
        <v>468</v>
      </c>
      <c r="R85" s="25">
        <v>138.94</v>
      </c>
      <c r="S85" s="26" t="s">
        <v>32</v>
      </c>
      <c r="T85" s="26">
        <v>122.64</v>
      </c>
      <c r="U85" s="27" t="s">
        <v>469</v>
      </c>
      <c r="V85" s="28">
        <v>2019</v>
      </c>
    </row>
    <row r="86" spans="1:22" ht="30">
      <c r="A86" s="21">
        <v>1</v>
      </c>
      <c r="B86" s="21" t="s">
        <v>22</v>
      </c>
      <c r="C86" s="21">
        <v>10541</v>
      </c>
      <c r="D86" s="22">
        <v>1523</v>
      </c>
      <c r="E86" s="22">
        <v>3300469</v>
      </c>
      <c r="F86" s="23">
        <v>43551</v>
      </c>
      <c r="G86" s="22" t="s">
        <v>148</v>
      </c>
      <c r="H86" s="22" t="s">
        <v>271</v>
      </c>
      <c r="I86" s="22" t="s">
        <v>36</v>
      </c>
      <c r="J86" s="22" t="s">
        <v>26</v>
      </c>
      <c r="K86" s="22">
        <v>25728</v>
      </c>
      <c r="L86" s="22" t="s">
        <v>410</v>
      </c>
      <c r="M86" s="22" t="s">
        <v>38</v>
      </c>
      <c r="N86" s="22" t="s">
        <v>470</v>
      </c>
      <c r="O86" s="22" t="s">
        <v>471</v>
      </c>
      <c r="P86" s="24">
        <v>174.23</v>
      </c>
      <c r="Q86" s="22" t="s">
        <v>33</v>
      </c>
      <c r="R86" s="25">
        <v>0</v>
      </c>
      <c r="S86" s="26" t="s">
        <v>32</v>
      </c>
      <c r="T86" s="26"/>
      <c r="U86" s="27" t="s">
        <v>472</v>
      </c>
      <c r="V86" s="28">
        <v>2019</v>
      </c>
    </row>
    <row r="87" spans="1:22">
      <c r="A87" s="21">
        <v>1</v>
      </c>
      <c r="B87" s="21" t="s">
        <v>22</v>
      </c>
      <c r="C87" s="21">
        <v>10546</v>
      </c>
      <c r="D87" s="22">
        <v>1524</v>
      </c>
      <c r="E87" s="22">
        <v>3306920</v>
      </c>
      <c r="F87" s="23">
        <v>43559</v>
      </c>
      <c r="G87" s="22" t="s">
        <v>91</v>
      </c>
      <c r="H87" s="22" t="s">
        <v>92</v>
      </c>
      <c r="I87" s="22" t="s">
        <v>93</v>
      </c>
      <c r="J87" s="22" t="s">
        <v>73</v>
      </c>
      <c r="K87" s="22">
        <v>25771</v>
      </c>
      <c r="L87" s="22" t="s">
        <v>410</v>
      </c>
      <c r="M87" s="22" t="s">
        <v>28</v>
      </c>
      <c r="N87" s="22" t="s">
        <v>473</v>
      </c>
      <c r="O87" s="22" t="s">
        <v>474</v>
      </c>
      <c r="P87" s="24">
        <v>456.86</v>
      </c>
      <c r="Q87" s="22" t="s">
        <v>475</v>
      </c>
      <c r="R87" s="25">
        <v>456.86</v>
      </c>
      <c r="S87" s="26" t="s">
        <v>79</v>
      </c>
      <c r="T87" s="26" t="s">
        <v>33</v>
      </c>
      <c r="U87" s="27" t="s">
        <v>33</v>
      </c>
      <c r="V87" s="28">
        <v>2019</v>
      </c>
    </row>
    <row r="88" spans="1:22">
      <c r="A88" s="21">
        <v>1</v>
      </c>
      <c r="B88" s="21" t="s">
        <v>22</v>
      </c>
      <c r="C88" s="21">
        <v>10548</v>
      </c>
      <c r="D88" s="22">
        <v>1525</v>
      </c>
      <c r="E88" s="22">
        <v>3308408</v>
      </c>
      <c r="F88" s="23">
        <v>43560</v>
      </c>
      <c r="G88" s="22" t="s">
        <v>70</v>
      </c>
      <c r="H88" s="22" t="s">
        <v>207</v>
      </c>
      <c r="I88" s="22" t="s">
        <v>72</v>
      </c>
      <c r="J88" s="22" t="s">
        <v>73</v>
      </c>
      <c r="K88" s="22">
        <v>25759</v>
      </c>
      <c r="L88" s="22" t="s">
        <v>465</v>
      </c>
      <c r="M88" s="22" t="s">
        <v>38</v>
      </c>
      <c r="N88" s="22" t="s">
        <v>476</v>
      </c>
      <c r="O88" s="22" t="s">
        <v>477</v>
      </c>
      <c r="P88" s="24">
        <v>1132.78</v>
      </c>
      <c r="Q88" s="22" t="s">
        <v>478</v>
      </c>
      <c r="R88" s="25">
        <v>1132.78</v>
      </c>
      <c r="S88" s="26" t="s">
        <v>79</v>
      </c>
      <c r="T88" s="26">
        <v>50.73</v>
      </c>
      <c r="U88" s="27" t="s">
        <v>479</v>
      </c>
      <c r="V88" s="28">
        <v>2019</v>
      </c>
    </row>
    <row r="89" spans="1:22">
      <c r="A89" s="21">
        <v>1</v>
      </c>
      <c r="B89" s="21" t="s">
        <v>22</v>
      </c>
      <c r="C89" s="21">
        <v>10551</v>
      </c>
      <c r="D89" s="22">
        <v>1526</v>
      </c>
      <c r="E89" s="22">
        <v>3330277</v>
      </c>
      <c r="F89" s="23">
        <v>43591</v>
      </c>
      <c r="G89" s="22" t="s">
        <v>480</v>
      </c>
      <c r="H89" s="22" t="s">
        <v>481</v>
      </c>
      <c r="I89" s="22" t="s">
        <v>45</v>
      </c>
      <c r="J89" s="22" t="s">
        <v>46</v>
      </c>
      <c r="K89" s="22">
        <v>25784</v>
      </c>
      <c r="L89" s="22" t="s">
        <v>410</v>
      </c>
      <c r="M89" s="22" t="s">
        <v>28</v>
      </c>
      <c r="N89" s="22" t="s">
        <v>482</v>
      </c>
      <c r="O89" s="22" t="s">
        <v>483</v>
      </c>
      <c r="P89" s="24">
        <v>187.63</v>
      </c>
      <c r="Q89" s="22" t="s">
        <v>484</v>
      </c>
      <c r="R89" s="25">
        <v>115.63</v>
      </c>
      <c r="S89" s="26" t="s">
        <v>51</v>
      </c>
      <c r="T89" s="26" t="s">
        <v>33</v>
      </c>
      <c r="U89" s="27" t="s">
        <v>33</v>
      </c>
      <c r="V89" s="28">
        <v>2019</v>
      </c>
    </row>
    <row r="90" spans="1:22">
      <c r="A90" s="21">
        <v>1</v>
      </c>
      <c r="B90" s="21" t="s">
        <v>22</v>
      </c>
      <c r="C90" s="21">
        <v>10554</v>
      </c>
      <c r="D90" s="22">
        <v>1527</v>
      </c>
      <c r="E90" s="22">
        <v>3320625</v>
      </c>
      <c r="F90" s="23">
        <v>43578</v>
      </c>
      <c r="G90" s="22" t="s">
        <v>34</v>
      </c>
      <c r="H90" s="22" t="s">
        <v>485</v>
      </c>
      <c r="I90" s="22" t="s">
        <v>36</v>
      </c>
      <c r="J90" s="22" t="s">
        <v>26</v>
      </c>
      <c r="K90" s="22">
        <v>25807</v>
      </c>
      <c r="L90" s="22" t="s">
        <v>465</v>
      </c>
      <c r="M90" s="22" t="s">
        <v>38</v>
      </c>
      <c r="N90" s="22" t="s">
        <v>486</v>
      </c>
      <c r="O90" s="22" t="s">
        <v>487</v>
      </c>
      <c r="P90" s="24">
        <v>106.03</v>
      </c>
      <c r="Q90" s="22" t="s">
        <v>488</v>
      </c>
      <c r="R90" s="25">
        <v>106.03</v>
      </c>
      <c r="S90" s="26" t="s">
        <v>32</v>
      </c>
      <c r="T90" s="29">
        <f>69.99+4.21</f>
        <v>74.199999999999989</v>
      </c>
      <c r="U90" s="27" t="s">
        <v>33</v>
      </c>
      <c r="V90" s="28">
        <v>2019</v>
      </c>
    </row>
    <row r="91" spans="1:22">
      <c r="A91" s="21">
        <v>1</v>
      </c>
      <c r="B91" s="21" t="s">
        <v>22</v>
      </c>
      <c r="C91" s="21">
        <v>10556</v>
      </c>
      <c r="D91" s="22">
        <v>1528</v>
      </c>
      <c r="E91" s="22">
        <v>3318279</v>
      </c>
      <c r="F91" s="23">
        <v>43572</v>
      </c>
      <c r="G91" s="22" t="s">
        <v>489</v>
      </c>
      <c r="H91" s="22" t="s">
        <v>490</v>
      </c>
      <c r="I91" s="22" t="s">
        <v>174</v>
      </c>
      <c r="J91" s="22" t="s">
        <v>73</v>
      </c>
      <c r="K91" s="22">
        <v>25775</v>
      </c>
      <c r="L91" s="22" t="s">
        <v>410</v>
      </c>
      <c r="M91" s="22" t="s">
        <v>28</v>
      </c>
      <c r="N91" s="22" t="s">
        <v>491</v>
      </c>
      <c r="O91" s="22" t="s">
        <v>492</v>
      </c>
      <c r="P91" s="24">
        <v>198.98</v>
      </c>
      <c r="Q91" s="22" t="s">
        <v>493</v>
      </c>
      <c r="R91" s="25">
        <v>198.98</v>
      </c>
      <c r="S91" s="26" t="s">
        <v>79</v>
      </c>
      <c r="T91" s="26" t="s">
        <v>33</v>
      </c>
      <c r="U91" s="27" t="s">
        <v>33</v>
      </c>
      <c r="V91" s="28">
        <v>2019</v>
      </c>
    </row>
    <row r="92" spans="1:22">
      <c r="A92" s="21">
        <v>1</v>
      </c>
      <c r="B92" s="21" t="s">
        <v>22</v>
      </c>
      <c r="C92" s="21">
        <v>10558</v>
      </c>
      <c r="D92" s="22">
        <v>1530</v>
      </c>
      <c r="E92" s="22">
        <v>3331393</v>
      </c>
      <c r="F92" s="23">
        <v>43591</v>
      </c>
      <c r="G92" s="22" t="s">
        <v>494</v>
      </c>
      <c r="H92" s="22" t="s">
        <v>495</v>
      </c>
      <c r="I92" s="22" t="s">
        <v>25</v>
      </c>
      <c r="J92" s="22" t="s">
        <v>26</v>
      </c>
      <c r="K92" s="22">
        <v>25806</v>
      </c>
      <c r="L92" s="22" t="s">
        <v>410</v>
      </c>
      <c r="M92" s="22" t="s">
        <v>28</v>
      </c>
      <c r="N92" s="22" t="s">
        <v>496</v>
      </c>
      <c r="O92" s="22" t="s">
        <v>497</v>
      </c>
      <c r="P92" s="24">
        <v>344.36</v>
      </c>
      <c r="Q92" s="22" t="s">
        <v>498</v>
      </c>
      <c r="R92" s="25">
        <v>344.36</v>
      </c>
      <c r="S92" s="26" t="s">
        <v>32</v>
      </c>
      <c r="T92" s="26" t="s">
        <v>33</v>
      </c>
      <c r="U92" s="27" t="s">
        <v>33</v>
      </c>
      <c r="V92" s="28">
        <v>2019</v>
      </c>
    </row>
    <row r="93" spans="1:22">
      <c r="A93" s="21">
        <v>1</v>
      </c>
      <c r="B93" s="21" t="s">
        <v>22</v>
      </c>
      <c r="C93" s="21">
        <v>10561</v>
      </c>
      <c r="D93" s="22">
        <v>1531</v>
      </c>
      <c r="E93" s="22">
        <v>3337433</v>
      </c>
      <c r="F93" s="23">
        <v>43595</v>
      </c>
      <c r="G93" s="22" t="s">
        <v>432</v>
      </c>
      <c r="H93" s="22" t="s">
        <v>433</v>
      </c>
      <c r="I93" s="22" t="s">
        <v>45</v>
      </c>
      <c r="J93" s="22" t="s">
        <v>46</v>
      </c>
      <c r="K93" s="22">
        <v>25785</v>
      </c>
      <c r="L93" s="22" t="s">
        <v>410</v>
      </c>
      <c r="M93" s="22" t="s">
        <v>28</v>
      </c>
      <c r="N93" s="22" t="s">
        <v>499</v>
      </c>
      <c r="O93" s="22" t="s">
        <v>500</v>
      </c>
      <c r="P93" s="24">
        <v>206.92</v>
      </c>
      <c r="Q93" s="22" t="s">
        <v>501</v>
      </c>
      <c r="R93" s="25">
        <v>134.91999999999999</v>
      </c>
      <c r="S93" s="26" t="s">
        <v>51</v>
      </c>
      <c r="T93" s="26" t="s">
        <v>33</v>
      </c>
      <c r="U93" s="27" t="s">
        <v>33</v>
      </c>
      <c r="V93" s="28">
        <v>2019</v>
      </c>
    </row>
    <row r="94" spans="1:22">
      <c r="A94" s="21">
        <v>1</v>
      </c>
      <c r="B94" s="21" t="s">
        <v>22</v>
      </c>
      <c r="C94" s="21">
        <v>10562</v>
      </c>
      <c r="D94" s="22">
        <v>1532</v>
      </c>
      <c r="E94" s="22">
        <v>3339607</v>
      </c>
      <c r="F94" s="23">
        <v>43599</v>
      </c>
      <c r="G94" s="22" t="s">
        <v>34</v>
      </c>
      <c r="H94" s="22" t="s">
        <v>485</v>
      </c>
      <c r="I94" s="22" t="s">
        <v>36</v>
      </c>
      <c r="J94" s="22" t="s">
        <v>26</v>
      </c>
      <c r="K94" s="22">
        <v>25873</v>
      </c>
      <c r="L94" s="22" t="s">
        <v>410</v>
      </c>
      <c r="M94" s="22" t="s">
        <v>38</v>
      </c>
      <c r="N94" s="22" t="s">
        <v>502</v>
      </c>
      <c r="O94" s="22" t="s">
        <v>503</v>
      </c>
      <c r="P94" s="24">
        <v>106.03</v>
      </c>
      <c r="Q94" s="22" t="s">
        <v>504</v>
      </c>
      <c r="R94" s="25">
        <v>106.03</v>
      </c>
      <c r="S94" s="26" t="s">
        <v>32</v>
      </c>
      <c r="T94" s="26">
        <v>75.72</v>
      </c>
      <c r="U94" s="27" t="s">
        <v>33</v>
      </c>
      <c r="V94" s="28">
        <v>2019</v>
      </c>
    </row>
    <row r="95" spans="1:22">
      <c r="A95" s="21">
        <v>1</v>
      </c>
      <c r="B95" s="21" t="s">
        <v>22</v>
      </c>
      <c r="C95" s="21">
        <v>10563</v>
      </c>
      <c r="D95" s="22">
        <v>1529</v>
      </c>
      <c r="E95" s="22">
        <v>3330307</v>
      </c>
      <c r="F95" s="23">
        <v>43588</v>
      </c>
      <c r="G95" s="22" t="s">
        <v>70</v>
      </c>
      <c r="H95" s="22" t="s">
        <v>71</v>
      </c>
      <c r="I95" s="22" t="s">
        <v>72</v>
      </c>
      <c r="J95" s="22" t="s">
        <v>73</v>
      </c>
      <c r="K95" s="22">
        <v>25854</v>
      </c>
      <c r="L95" s="22" t="s">
        <v>465</v>
      </c>
      <c r="M95" s="22" t="s">
        <v>38</v>
      </c>
      <c r="N95" s="22" t="s">
        <v>505</v>
      </c>
      <c r="O95" s="22" t="s">
        <v>506</v>
      </c>
      <c r="P95" s="24">
        <v>124.9</v>
      </c>
      <c r="Q95" s="22" t="s">
        <v>507</v>
      </c>
      <c r="R95" s="25">
        <v>124.9</v>
      </c>
      <c r="S95" s="26" t="s">
        <v>79</v>
      </c>
      <c r="T95" s="26">
        <f>143.68+10.3</f>
        <v>153.98000000000002</v>
      </c>
      <c r="U95" s="27"/>
      <c r="V95" s="28">
        <v>2019</v>
      </c>
    </row>
    <row r="96" spans="1:22">
      <c r="A96" s="21">
        <v>1</v>
      </c>
      <c r="B96" s="21" t="s">
        <v>22</v>
      </c>
      <c r="C96" s="21">
        <v>10567</v>
      </c>
      <c r="D96" s="22">
        <v>1533</v>
      </c>
      <c r="E96" s="22">
        <v>3342674</v>
      </c>
      <c r="F96" s="23">
        <v>43602</v>
      </c>
      <c r="G96" s="22" t="s">
        <v>80</v>
      </c>
      <c r="H96" s="22" t="s">
        <v>132</v>
      </c>
      <c r="I96" s="22" t="s">
        <v>82</v>
      </c>
      <c r="J96" s="22" t="s">
        <v>46</v>
      </c>
      <c r="K96" s="22">
        <v>25940</v>
      </c>
      <c r="L96" s="22" t="s">
        <v>465</v>
      </c>
      <c r="M96" s="22" t="s">
        <v>405</v>
      </c>
      <c r="N96" s="22" t="s">
        <v>508</v>
      </c>
      <c r="O96" s="22" t="s">
        <v>509</v>
      </c>
      <c r="P96" s="24">
        <v>90.87</v>
      </c>
      <c r="Q96" s="22" t="s">
        <v>510</v>
      </c>
      <c r="R96" s="25">
        <v>30.87</v>
      </c>
      <c r="S96" s="26" t="s">
        <v>51</v>
      </c>
      <c r="T96" s="26" t="s">
        <v>33</v>
      </c>
      <c r="U96" s="27" t="s">
        <v>33</v>
      </c>
      <c r="V96" s="28">
        <v>2019</v>
      </c>
    </row>
    <row r="97" spans="1:22">
      <c r="A97" s="21">
        <v>1</v>
      </c>
      <c r="B97" s="21" t="s">
        <v>22</v>
      </c>
      <c r="C97" s="21">
        <v>10568</v>
      </c>
      <c r="D97" s="22">
        <v>1534</v>
      </c>
      <c r="E97" s="22">
        <v>3348443</v>
      </c>
      <c r="F97" s="23">
        <v>43609</v>
      </c>
      <c r="G97" s="22" t="s">
        <v>131</v>
      </c>
      <c r="H97" s="22" t="s">
        <v>132</v>
      </c>
      <c r="I97" s="22" t="s">
        <v>82</v>
      </c>
      <c r="J97" s="22" t="s">
        <v>46</v>
      </c>
      <c r="K97" s="22">
        <v>25856</v>
      </c>
      <c r="L97" s="22" t="s">
        <v>410</v>
      </c>
      <c r="M97" s="22" t="s">
        <v>28</v>
      </c>
      <c r="N97" s="22" t="s">
        <v>511</v>
      </c>
      <c r="O97" s="22" t="s">
        <v>512</v>
      </c>
      <c r="P97" s="24">
        <v>178.41</v>
      </c>
      <c r="Q97" s="22" t="s">
        <v>513</v>
      </c>
      <c r="R97" s="25">
        <v>118.41</v>
      </c>
      <c r="S97" s="26" t="s">
        <v>51</v>
      </c>
      <c r="T97" s="26" t="s">
        <v>33</v>
      </c>
      <c r="U97" s="27" t="s">
        <v>33</v>
      </c>
      <c r="V97" s="28">
        <v>2019</v>
      </c>
    </row>
    <row r="98" spans="1:22">
      <c r="A98" s="21">
        <v>1</v>
      </c>
      <c r="B98" s="21" t="s">
        <v>22</v>
      </c>
      <c r="C98" s="21">
        <v>10574</v>
      </c>
      <c r="D98" s="22">
        <v>1535</v>
      </c>
      <c r="E98" s="22">
        <v>3366835</v>
      </c>
      <c r="F98" s="23">
        <v>43633</v>
      </c>
      <c r="G98" s="22" t="s">
        <v>80</v>
      </c>
      <c r="H98" s="22" t="s">
        <v>81</v>
      </c>
      <c r="I98" s="22" t="s">
        <v>82</v>
      </c>
      <c r="J98" s="22" t="s">
        <v>46</v>
      </c>
      <c r="K98" s="22" t="s">
        <v>33</v>
      </c>
      <c r="L98" s="22" t="s">
        <v>410</v>
      </c>
      <c r="M98" s="22" t="s">
        <v>33</v>
      </c>
      <c r="N98" s="22" t="s">
        <v>33</v>
      </c>
      <c r="O98" s="22" t="s">
        <v>33</v>
      </c>
      <c r="P98" s="24" t="s">
        <v>33</v>
      </c>
      <c r="Q98" s="22" t="s">
        <v>33</v>
      </c>
      <c r="R98" s="25" t="s">
        <v>33</v>
      </c>
      <c r="S98" s="26" t="s">
        <v>33</v>
      </c>
      <c r="T98" s="26" t="s">
        <v>33</v>
      </c>
      <c r="U98" s="27" t="s">
        <v>514</v>
      </c>
      <c r="V98" s="28">
        <v>2019</v>
      </c>
    </row>
    <row r="99" spans="1:22" ht="30">
      <c r="A99" s="21">
        <v>1</v>
      </c>
      <c r="B99" s="21" t="s">
        <v>515</v>
      </c>
      <c r="C99" s="21">
        <v>10575</v>
      </c>
      <c r="D99" s="22">
        <v>1536</v>
      </c>
      <c r="E99" s="22">
        <v>3371589</v>
      </c>
      <c r="F99" s="23">
        <v>43635</v>
      </c>
      <c r="G99" s="22" t="s">
        <v>34</v>
      </c>
      <c r="H99" s="22" t="s">
        <v>516</v>
      </c>
      <c r="I99" s="22" t="s">
        <v>36</v>
      </c>
      <c r="J99" s="22" t="s">
        <v>26</v>
      </c>
      <c r="K99" s="22">
        <v>25943</v>
      </c>
      <c r="L99" s="22" t="s">
        <v>465</v>
      </c>
      <c r="M99" s="22" t="s">
        <v>517</v>
      </c>
      <c r="N99" s="22" t="s">
        <v>518</v>
      </c>
      <c r="O99" s="22" t="s">
        <v>519</v>
      </c>
      <c r="P99" s="24">
        <v>42.99</v>
      </c>
      <c r="Q99" s="22" t="s">
        <v>520</v>
      </c>
      <c r="R99" s="25">
        <v>42.99</v>
      </c>
      <c r="S99" s="26" t="s">
        <v>32</v>
      </c>
      <c r="T99" s="26">
        <f>140.18+6.63</f>
        <v>146.81</v>
      </c>
      <c r="U99" s="27" t="s">
        <v>33</v>
      </c>
      <c r="V99" s="28">
        <v>2019</v>
      </c>
    </row>
    <row r="100" spans="1:22">
      <c r="A100" s="21">
        <v>1</v>
      </c>
      <c r="B100" s="21" t="s">
        <v>22</v>
      </c>
      <c r="C100" s="21">
        <v>10576</v>
      </c>
      <c r="D100" s="22">
        <v>1537</v>
      </c>
      <c r="E100" s="22">
        <v>3379413</v>
      </c>
      <c r="F100" s="23">
        <v>43644</v>
      </c>
      <c r="G100" s="22" t="s">
        <v>521</v>
      </c>
      <c r="H100" s="22" t="s">
        <v>522</v>
      </c>
      <c r="I100" s="22" t="s">
        <v>186</v>
      </c>
      <c r="J100" s="22" t="s">
        <v>73</v>
      </c>
      <c r="K100" s="22">
        <v>25891</v>
      </c>
      <c r="L100" s="22" t="s">
        <v>410</v>
      </c>
      <c r="M100" s="22" t="s">
        <v>28</v>
      </c>
      <c r="N100" s="22" t="s">
        <v>523</v>
      </c>
      <c r="O100" s="22" t="s">
        <v>524</v>
      </c>
      <c r="P100" s="24">
        <v>217.59</v>
      </c>
      <c r="Q100" s="22" t="s">
        <v>525</v>
      </c>
      <c r="R100" s="25">
        <v>217.59</v>
      </c>
      <c r="S100" s="26" t="s">
        <v>79</v>
      </c>
      <c r="T100" s="26" t="s">
        <v>33</v>
      </c>
      <c r="U100" s="27" t="s">
        <v>33</v>
      </c>
      <c r="V100" s="28">
        <v>2019</v>
      </c>
    </row>
    <row r="101" spans="1:22">
      <c r="A101" s="21">
        <v>1</v>
      </c>
      <c r="B101" s="21" t="s">
        <v>515</v>
      </c>
      <c r="C101" s="21">
        <v>10579</v>
      </c>
      <c r="D101" s="22">
        <v>1538</v>
      </c>
      <c r="E101" s="22">
        <v>3385469</v>
      </c>
      <c r="F101" s="23">
        <v>43648</v>
      </c>
      <c r="G101" s="22" t="s">
        <v>131</v>
      </c>
      <c r="H101" s="22" t="s">
        <v>300</v>
      </c>
      <c r="I101" s="22" t="s">
        <v>36</v>
      </c>
      <c r="J101" s="22" t="s">
        <v>26</v>
      </c>
      <c r="K101" s="22">
        <v>25941</v>
      </c>
      <c r="L101" s="22" t="s">
        <v>410</v>
      </c>
      <c r="M101" s="22" t="s">
        <v>38</v>
      </c>
      <c r="N101" s="22" t="s">
        <v>526</v>
      </c>
      <c r="O101" s="22" t="s">
        <v>527</v>
      </c>
      <c r="P101" s="24">
        <v>1368.74</v>
      </c>
      <c r="Q101" s="22"/>
      <c r="R101" s="25"/>
      <c r="S101" s="26"/>
      <c r="T101" s="26"/>
      <c r="U101" s="27"/>
      <c r="V101" s="28">
        <v>2019</v>
      </c>
    </row>
    <row r="102" spans="1:22" ht="30">
      <c r="A102" s="21">
        <v>1</v>
      </c>
      <c r="B102" s="21" t="s">
        <v>22</v>
      </c>
      <c r="C102" s="21">
        <v>10587</v>
      </c>
      <c r="D102" s="22">
        <v>1541</v>
      </c>
      <c r="E102" s="22">
        <v>3406188</v>
      </c>
      <c r="F102" s="23">
        <v>43672</v>
      </c>
      <c r="G102" s="22" t="s">
        <v>528</v>
      </c>
      <c r="H102" s="22" t="s">
        <v>529</v>
      </c>
      <c r="I102" s="22" t="s">
        <v>218</v>
      </c>
      <c r="J102" s="22" t="s">
        <v>26</v>
      </c>
      <c r="K102" s="22" t="s">
        <v>33</v>
      </c>
      <c r="L102" s="22" t="s">
        <v>530</v>
      </c>
      <c r="M102" s="22" t="s">
        <v>531</v>
      </c>
      <c r="N102" s="22" t="s">
        <v>33</v>
      </c>
      <c r="O102" s="22" t="s">
        <v>532</v>
      </c>
      <c r="P102" s="24">
        <v>356.58</v>
      </c>
      <c r="Q102" s="22" t="s">
        <v>533</v>
      </c>
      <c r="R102" s="25">
        <v>356.58</v>
      </c>
      <c r="S102" s="26" t="s">
        <v>74</v>
      </c>
      <c r="T102" s="26" t="s">
        <v>33</v>
      </c>
      <c r="U102" s="27" t="s">
        <v>534</v>
      </c>
      <c r="V102" s="28">
        <v>2019</v>
      </c>
    </row>
    <row r="103" spans="1:22" ht="30">
      <c r="A103" s="21">
        <v>1</v>
      </c>
      <c r="B103" s="21" t="s">
        <v>22</v>
      </c>
      <c r="C103" s="21">
        <v>10588</v>
      </c>
      <c r="D103" s="22">
        <v>1540</v>
      </c>
      <c r="E103" s="22">
        <v>3404948</v>
      </c>
      <c r="F103" s="23">
        <v>43671</v>
      </c>
      <c r="G103" s="22" t="s">
        <v>535</v>
      </c>
      <c r="H103" s="22" t="s">
        <v>536</v>
      </c>
      <c r="I103" s="22" t="s">
        <v>537</v>
      </c>
      <c r="J103" s="22" t="s">
        <v>538</v>
      </c>
      <c r="K103" s="22">
        <v>26032</v>
      </c>
      <c r="L103" s="22" t="s">
        <v>410</v>
      </c>
      <c r="M103" s="22" t="s">
        <v>28</v>
      </c>
      <c r="N103" s="22" t="s">
        <v>539</v>
      </c>
      <c r="O103" s="22" t="s">
        <v>540</v>
      </c>
      <c r="P103" s="24">
        <v>331.11</v>
      </c>
      <c r="Q103" s="22" t="s">
        <v>541</v>
      </c>
      <c r="R103" s="25">
        <v>61.11</v>
      </c>
      <c r="S103" s="26" t="s">
        <v>74</v>
      </c>
      <c r="T103" s="26" t="s">
        <v>33</v>
      </c>
      <c r="U103" s="27" t="s">
        <v>542</v>
      </c>
      <c r="V103" s="28">
        <v>2019</v>
      </c>
    </row>
    <row r="104" spans="1:22" ht="30">
      <c r="A104" s="21">
        <v>1</v>
      </c>
      <c r="B104" s="21" t="s">
        <v>22</v>
      </c>
      <c r="C104" s="21">
        <v>10590</v>
      </c>
      <c r="D104" s="22">
        <v>1539</v>
      </c>
      <c r="E104" s="22">
        <v>3397892</v>
      </c>
      <c r="F104" s="23">
        <v>43664</v>
      </c>
      <c r="G104" s="22" t="s">
        <v>91</v>
      </c>
      <c r="H104" s="22" t="s">
        <v>92</v>
      </c>
      <c r="I104" s="22" t="s">
        <v>93</v>
      </c>
      <c r="J104" s="22" t="s">
        <v>73</v>
      </c>
      <c r="K104" s="22" t="s">
        <v>33</v>
      </c>
      <c r="L104" s="22" t="s">
        <v>410</v>
      </c>
      <c r="M104" s="22" t="s">
        <v>33</v>
      </c>
      <c r="N104" s="22" t="s">
        <v>33</v>
      </c>
      <c r="O104" s="22" t="s">
        <v>33</v>
      </c>
      <c r="P104" s="24" t="s">
        <v>33</v>
      </c>
      <c r="Q104" s="22" t="s">
        <v>33</v>
      </c>
      <c r="R104" s="25" t="s">
        <v>33</v>
      </c>
      <c r="S104" s="26" t="s">
        <v>33</v>
      </c>
      <c r="T104" s="26" t="s">
        <v>33</v>
      </c>
      <c r="U104" s="27" t="s">
        <v>543</v>
      </c>
      <c r="V104" s="28">
        <v>2019</v>
      </c>
    </row>
    <row r="105" spans="1:22">
      <c r="A105" s="21">
        <v>1</v>
      </c>
      <c r="B105" s="21" t="s">
        <v>22</v>
      </c>
      <c r="C105" s="21">
        <v>10592</v>
      </c>
      <c r="D105" s="22">
        <v>1542</v>
      </c>
      <c r="E105" s="22">
        <v>3365688</v>
      </c>
      <c r="F105" s="23">
        <v>43629</v>
      </c>
      <c r="G105" s="22" t="s">
        <v>131</v>
      </c>
      <c r="H105" s="22" t="s">
        <v>104</v>
      </c>
      <c r="I105" s="22" t="s">
        <v>36</v>
      </c>
      <c r="J105" s="22" t="s">
        <v>26</v>
      </c>
      <c r="K105" s="22">
        <v>26029</v>
      </c>
      <c r="L105" s="22" t="s">
        <v>410</v>
      </c>
      <c r="M105" s="22" t="s">
        <v>38</v>
      </c>
      <c r="N105" s="22" t="s">
        <v>544</v>
      </c>
      <c r="O105" s="22" t="s">
        <v>545</v>
      </c>
      <c r="P105" s="24">
        <v>321.87</v>
      </c>
      <c r="Q105" s="22" t="s">
        <v>546</v>
      </c>
      <c r="R105" s="25">
        <v>321.87</v>
      </c>
      <c r="S105" s="26" t="s">
        <v>74</v>
      </c>
      <c r="T105" s="26">
        <v>32.79</v>
      </c>
      <c r="U105" s="27" t="s">
        <v>547</v>
      </c>
      <c r="V105" s="28">
        <v>2019</v>
      </c>
    </row>
    <row r="106" spans="1:22">
      <c r="A106" s="21">
        <v>1</v>
      </c>
      <c r="B106" s="21" t="s">
        <v>22</v>
      </c>
      <c r="C106" s="21">
        <v>10593</v>
      </c>
      <c r="D106" s="22">
        <v>1543</v>
      </c>
      <c r="E106" s="22">
        <v>3400093</v>
      </c>
      <c r="F106" s="23">
        <v>43665</v>
      </c>
      <c r="G106" s="22" t="s">
        <v>86</v>
      </c>
      <c r="H106" s="22" t="s">
        <v>548</v>
      </c>
      <c r="I106" s="22" t="s">
        <v>36</v>
      </c>
      <c r="J106" s="22" t="s">
        <v>26</v>
      </c>
      <c r="K106" s="22">
        <v>25956</v>
      </c>
      <c r="L106" s="22" t="s">
        <v>410</v>
      </c>
      <c r="M106" s="22" t="s">
        <v>28</v>
      </c>
      <c r="N106" s="22" t="s">
        <v>549</v>
      </c>
      <c r="O106" s="22" t="s">
        <v>550</v>
      </c>
      <c r="P106" s="24">
        <v>56.71</v>
      </c>
      <c r="Q106" s="22" t="s">
        <v>551</v>
      </c>
      <c r="R106" s="25">
        <v>56.71</v>
      </c>
      <c r="S106" s="26" t="s">
        <v>74</v>
      </c>
      <c r="T106" s="26" t="s">
        <v>33</v>
      </c>
      <c r="U106" s="27" t="s">
        <v>33</v>
      </c>
      <c r="V106" s="28">
        <v>2019</v>
      </c>
    </row>
    <row r="107" spans="1:22" ht="45">
      <c r="A107" s="21">
        <v>1</v>
      </c>
      <c r="B107" s="21" t="s">
        <v>22</v>
      </c>
      <c r="C107" s="21">
        <v>10594</v>
      </c>
      <c r="D107" s="22">
        <v>1544</v>
      </c>
      <c r="E107" s="22">
        <v>3415952</v>
      </c>
      <c r="F107" s="23">
        <v>43682</v>
      </c>
      <c r="G107" s="22" t="s">
        <v>131</v>
      </c>
      <c r="H107" s="22" t="s">
        <v>552</v>
      </c>
      <c r="I107" s="22" t="s">
        <v>36</v>
      </c>
      <c r="J107" s="22" t="s">
        <v>26</v>
      </c>
      <c r="K107" s="22">
        <v>25955</v>
      </c>
      <c r="L107" s="22" t="s">
        <v>410</v>
      </c>
      <c r="M107" s="22" t="s">
        <v>553</v>
      </c>
      <c r="N107" s="22" t="s">
        <v>554</v>
      </c>
      <c r="O107" s="22" t="s">
        <v>555</v>
      </c>
      <c r="P107" s="24">
        <v>179.36</v>
      </c>
      <c r="Q107" s="22" t="s">
        <v>556</v>
      </c>
      <c r="R107" s="25">
        <v>124.93</v>
      </c>
      <c r="S107" s="26" t="s">
        <v>74</v>
      </c>
      <c r="T107" s="26">
        <v>5.33</v>
      </c>
      <c r="U107" s="27" t="s">
        <v>547</v>
      </c>
      <c r="V107" s="28">
        <v>2019</v>
      </c>
    </row>
    <row r="108" spans="1:22">
      <c r="A108" s="21">
        <v>1</v>
      </c>
      <c r="B108" s="21" t="s">
        <v>22</v>
      </c>
      <c r="C108" s="21">
        <v>10595</v>
      </c>
      <c r="D108" s="22">
        <v>1546</v>
      </c>
      <c r="E108" s="22">
        <v>3397958</v>
      </c>
      <c r="F108" s="23">
        <v>43663</v>
      </c>
      <c r="G108" s="22" t="s">
        <v>557</v>
      </c>
      <c r="H108" s="22" t="s">
        <v>173</v>
      </c>
      <c r="I108" s="22" t="s">
        <v>174</v>
      </c>
      <c r="J108" s="22" t="s">
        <v>73</v>
      </c>
      <c r="K108" s="22">
        <v>26035</v>
      </c>
      <c r="L108" s="22" t="s">
        <v>410</v>
      </c>
      <c r="M108" s="22" t="s">
        <v>38</v>
      </c>
      <c r="N108" s="22" t="s">
        <v>558</v>
      </c>
      <c r="O108" s="22" t="s">
        <v>559</v>
      </c>
      <c r="P108" s="24">
        <v>196.09</v>
      </c>
      <c r="Q108" s="22" t="s">
        <v>560</v>
      </c>
      <c r="R108" s="25">
        <v>196.09</v>
      </c>
      <c r="S108" s="26" t="s">
        <v>79</v>
      </c>
      <c r="T108" s="26">
        <v>36.14</v>
      </c>
      <c r="U108" s="27" t="s">
        <v>561</v>
      </c>
      <c r="V108" s="28">
        <v>2019</v>
      </c>
    </row>
    <row r="109" spans="1:22">
      <c r="A109" s="21">
        <v>1</v>
      </c>
      <c r="B109" s="21" t="s">
        <v>22</v>
      </c>
      <c r="C109" s="21">
        <v>10601</v>
      </c>
      <c r="D109" s="22">
        <v>1545</v>
      </c>
      <c r="E109" s="22">
        <v>3439619</v>
      </c>
      <c r="F109" s="23">
        <v>43703</v>
      </c>
      <c r="G109" s="22" t="s">
        <v>131</v>
      </c>
      <c r="H109" s="22" t="s">
        <v>552</v>
      </c>
      <c r="I109" s="22" t="s">
        <v>36</v>
      </c>
      <c r="J109" s="22" t="s">
        <v>26</v>
      </c>
      <c r="K109" s="22">
        <v>26003</v>
      </c>
      <c r="L109" s="22" t="s">
        <v>410</v>
      </c>
      <c r="M109" s="22" t="s">
        <v>28</v>
      </c>
      <c r="N109" s="22" t="s">
        <v>562</v>
      </c>
      <c r="O109" s="22" t="s">
        <v>563</v>
      </c>
      <c r="P109" s="24">
        <v>829.38</v>
      </c>
      <c r="Q109" s="22" t="s">
        <v>564</v>
      </c>
      <c r="R109" s="25">
        <v>829.38</v>
      </c>
      <c r="S109" s="26" t="s">
        <v>74</v>
      </c>
      <c r="T109" s="26" t="s">
        <v>33</v>
      </c>
      <c r="U109" s="27" t="s">
        <v>33</v>
      </c>
      <c r="V109" s="28">
        <v>2019</v>
      </c>
    </row>
    <row r="110" spans="1:22">
      <c r="A110" s="21">
        <v>1</v>
      </c>
      <c r="B110" s="21" t="s">
        <v>22</v>
      </c>
      <c r="C110" s="21">
        <v>10603</v>
      </c>
      <c r="D110" s="22">
        <v>1549</v>
      </c>
      <c r="E110" s="22">
        <v>3442772</v>
      </c>
      <c r="F110" s="23">
        <v>43705</v>
      </c>
      <c r="G110" s="22" t="s">
        <v>131</v>
      </c>
      <c r="H110" s="22" t="s">
        <v>565</v>
      </c>
      <c r="I110" s="22" t="s">
        <v>36</v>
      </c>
      <c r="J110" s="22" t="s">
        <v>26</v>
      </c>
      <c r="K110" s="22">
        <v>26033</v>
      </c>
      <c r="L110" s="22" t="s">
        <v>410</v>
      </c>
      <c r="M110" s="22" t="s">
        <v>28</v>
      </c>
      <c r="N110" s="22" t="s">
        <v>566</v>
      </c>
      <c r="O110" s="22" t="s">
        <v>567</v>
      </c>
      <c r="P110" s="24">
        <v>197.48</v>
      </c>
      <c r="Q110" s="22" t="s">
        <v>568</v>
      </c>
      <c r="R110" s="25">
        <v>197.48</v>
      </c>
      <c r="S110" s="26" t="s">
        <v>51</v>
      </c>
      <c r="T110" s="26" t="s">
        <v>33</v>
      </c>
      <c r="U110" s="27" t="s">
        <v>33</v>
      </c>
      <c r="V110" s="28">
        <v>2019</v>
      </c>
    </row>
    <row r="111" spans="1:22">
      <c r="A111" s="21">
        <v>1</v>
      </c>
      <c r="B111" s="21" t="s">
        <v>22</v>
      </c>
      <c r="C111" s="21">
        <v>10604</v>
      </c>
      <c r="D111" s="22">
        <v>1548</v>
      </c>
      <c r="E111" s="22">
        <v>3421238</v>
      </c>
      <c r="F111" s="23">
        <v>43697</v>
      </c>
      <c r="G111" s="22" t="s">
        <v>131</v>
      </c>
      <c r="H111" s="22" t="s">
        <v>382</v>
      </c>
      <c r="I111" s="22" t="s">
        <v>82</v>
      </c>
      <c r="J111" s="22" t="s">
        <v>46</v>
      </c>
      <c r="K111" s="22">
        <v>26014</v>
      </c>
      <c r="L111" s="22" t="s">
        <v>410</v>
      </c>
      <c r="M111" s="22" t="s">
        <v>38</v>
      </c>
      <c r="N111" s="22" t="s">
        <v>569</v>
      </c>
      <c r="O111" s="22" t="s">
        <v>570</v>
      </c>
      <c r="P111" s="24">
        <v>596.15</v>
      </c>
      <c r="Q111" s="22" t="s">
        <v>571</v>
      </c>
      <c r="R111" s="25">
        <v>536.15</v>
      </c>
      <c r="S111" s="26" t="s">
        <v>51</v>
      </c>
      <c r="T111" s="26">
        <f>18.78+0.7</f>
        <v>19.48</v>
      </c>
      <c r="U111" s="30" t="s">
        <v>33</v>
      </c>
      <c r="V111" s="28">
        <v>2019</v>
      </c>
    </row>
    <row r="112" spans="1:22">
      <c r="A112" s="21">
        <v>1</v>
      </c>
      <c r="B112" s="21" t="s">
        <v>515</v>
      </c>
      <c r="C112" s="21">
        <v>10605</v>
      </c>
      <c r="D112" s="22">
        <v>1547</v>
      </c>
      <c r="E112" s="22">
        <v>3439643</v>
      </c>
      <c r="F112" s="23">
        <v>43704</v>
      </c>
      <c r="G112" s="22" t="s">
        <v>148</v>
      </c>
      <c r="H112" s="22" t="s">
        <v>224</v>
      </c>
      <c r="I112" s="22" t="s">
        <v>218</v>
      </c>
      <c r="J112" s="22" t="s">
        <v>26</v>
      </c>
      <c r="K112" s="22">
        <v>26053</v>
      </c>
      <c r="L112" s="22" t="s">
        <v>410</v>
      </c>
      <c r="M112" s="22" t="s">
        <v>28</v>
      </c>
      <c r="N112" s="22" t="s">
        <v>572</v>
      </c>
      <c r="O112" s="22" t="s">
        <v>573</v>
      </c>
      <c r="P112" s="24">
        <v>177.1</v>
      </c>
      <c r="Q112" s="22"/>
      <c r="R112" s="25"/>
      <c r="S112" s="26"/>
      <c r="T112" s="26"/>
      <c r="U112" s="27"/>
      <c r="V112" s="28">
        <v>2019</v>
      </c>
    </row>
    <row r="113" spans="1:22">
      <c r="A113" s="21">
        <v>1</v>
      </c>
      <c r="B113" s="21" t="s">
        <v>22</v>
      </c>
      <c r="C113" s="21">
        <v>10606</v>
      </c>
      <c r="D113" s="22">
        <v>1550</v>
      </c>
      <c r="E113" s="22">
        <v>3443769</v>
      </c>
      <c r="F113" s="23">
        <v>43706</v>
      </c>
      <c r="G113" s="22" t="s">
        <v>455</v>
      </c>
      <c r="H113" s="22" t="s">
        <v>44</v>
      </c>
      <c r="I113" s="22" t="s">
        <v>45</v>
      </c>
      <c r="J113" s="22" t="s">
        <v>46</v>
      </c>
      <c r="K113" s="22">
        <v>26082</v>
      </c>
      <c r="L113" s="22" t="s">
        <v>410</v>
      </c>
      <c r="M113" s="22" t="s">
        <v>28</v>
      </c>
      <c r="N113" s="22" t="s">
        <v>574</v>
      </c>
      <c r="O113" s="22" t="s">
        <v>575</v>
      </c>
      <c r="P113" s="24">
        <v>266.68</v>
      </c>
      <c r="Q113" s="22" t="s">
        <v>33</v>
      </c>
      <c r="R113" s="25">
        <v>0</v>
      </c>
      <c r="S113" s="26" t="s">
        <v>51</v>
      </c>
      <c r="T113" s="26" t="s">
        <v>33</v>
      </c>
      <c r="U113" s="27" t="s">
        <v>576</v>
      </c>
      <c r="V113" s="28">
        <v>2019</v>
      </c>
    </row>
    <row r="114" spans="1:22" ht="30">
      <c r="A114" s="21">
        <v>1</v>
      </c>
      <c r="B114" s="21" t="s">
        <v>22</v>
      </c>
      <c r="C114" s="21">
        <v>10609</v>
      </c>
      <c r="D114" s="22">
        <v>1551</v>
      </c>
      <c r="E114" s="22">
        <v>3460221</v>
      </c>
      <c r="F114" s="23">
        <v>43727</v>
      </c>
      <c r="G114" s="22" t="s">
        <v>577</v>
      </c>
      <c r="H114" s="22" t="s">
        <v>578</v>
      </c>
      <c r="I114" s="22" t="s">
        <v>45</v>
      </c>
      <c r="J114" s="22" t="s">
        <v>46</v>
      </c>
      <c r="K114" s="22">
        <v>26046</v>
      </c>
      <c r="L114" s="22" t="s">
        <v>410</v>
      </c>
      <c r="M114" s="22" t="s">
        <v>159</v>
      </c>
      <c r="N114" s="22" t="s">
        <v>579</v>
      </c>
      <c r="O114" s="22" t="s">
        <v>580</v>
      </c>
      <c r="P114" s="24">
        <v>1040.6500000000001</v>
      </c>
      <c r="Q114" s="22" t="s">
        <v>581</v>
      </c>
      <c r="R114" s="25">
        <v>968.65</v>
      </c>
      <c r="S114" s="26" t="s">
        <v>51</v>
      </c>
      <c r="T114" s="26">
        <f>44.55+1.76</f>
        <v>46.309999999999995</v>
      </c>
      <c r="U114" s="27" t="s">
        <v>582</v>
      </c>
      <c r="V114" s="28">
        <v>2019</v>
      </c>
    </row>
    <row r="115" spans="1:22">
      <c r="A115" s="21">
        <v>1</v>
      </c>
      <c r="B115" s="21" t="s">
        <v>22</v>
      </c>
      <c r="C115" s="21">
        <v>10613</v>
      </c>
      <c r="D115" s="22">
        <v>1556</v>
      </c>
      <c r="E115" s="22">
        <v>3466971</v>
      </c>
      <c r="F115" s="23">
        <v>43734</v>
      </c>
      <c r="G115" s="22" t="s">
        <v>455</v>
      </c>
      <c r="H115" s="22" t="s">
        <v>44</v>
      </c>
      <c r="I115" s="22" t="s">
        <v>45</v>
      </c>
      <c r="J115" s="22" t="s">
        <v>46</v>
      </c>
      <c r="K115" s="22">
        <v>26070</v>
      </c>
      <c r="L115" s="22" t="s">
        <v>465</v>
      </c>
      <c r="M115" s="22" t="s">
        <v>38</v>
      </c>
      <c r="N115" s="22" t="s">
        <v>583</v>
      </c>
      <c r="O115" s="22" t="s">
        <v>584</v>
      </c>
      <c r="P115" s="24">
        <v>107.38</v>
      </c>
      <c r="Q115" s="22" t="s">
        <v>585</v>
      </c>
      <c r="R115" s="25">
        <v>35.380000000000003</v>
      </c>
      <c r="S115" s="26" t="s">
        <v>51</v>
      </c>
      <c r="T115" s="26">
        <v>28.23</v>
      </c>
      <c r="U115" s="27" t="s">
        <v>33</v>
      </c>
      <c r="V115" s="28">
        <v>2019</v>
      </c>
    </row>
    <row r="116" spans="1:22">
      <c r="A116" s="21">
        <v>1</v>
      </c>
      <c r="B116" s="21" t="s">
        <v>22</v>
      </c>
      <c r="C116" s="21">
        <v>10619</v>
      </c>
      <c r="D116" s="22">
        <v>1552</v>
      </c>
      <c r="E116" s="22">
        <v>3470683</v>
      </c>
      <c r="F116" s="23">
        <v>43739</v>
      </c>
      <c r="G116" s="22" t="s">
        <v>586</v>
      </c>
      <c r="H116" s="22" t="s">
        <v>587</v>
      </c>
      <c r="I116" s="22" t="s">
        <v>45</v>
      </c>
      <c r="J116" s="22" t="s">
        <v>46</v>
      </c>
      <c r="K116" s="22"/>
      <c r="L116" s="22" t="s">
        <v>410</v>
      </c>
      <c r="M116" s="22" t="s">
        <v>28</v>
      </c>
      <c r="N116" s="22" t="s">
        <v>588</v>
      </c>
      <c r="O116" s="22" t="s">
        <v>33</v>
      </c>
      <c r="P116" s="24" t="s">
        <v>33</v>
      </c>
      <c r="Q116" s="22" t="s">
        <v>33</v>
      </c>
      <c r="R116" s="25" t="s">
        <v>33</v>
      </c>
      <c r="S116" s="26" t="s">
        <v>33</v>
      </c>
      <c r="T116" s="26" t="s">
        <v>33</v>
      </c>
      <c r="U116" s="27" t="s">
        <v>589</v>
      </c>
      <c r="V116" s="28">
        <v>2019</v>
      </c>
    </row>
    <row r="117" spans="1:22">
      <c r="A117" s="21">
        <v>1</v>
      </c>
      <c r="B117" s="21" t="s">
        <v>22</v>
      </c>
      <c r="C117" s="21">
        <v>10620</v>
      </c>
      <c r="D117" s="22">
        <v>1553</v>
      </c>
      <c r="E117" s="22">
        <v>3472986</v>
      </c>
      <c r="F117" s="23">
        <v>43742</v>
      </c>
      <c r="G117" s="22" t="s">
        <v>590</v>
      </c>
      <c r="H117" s="22" t="s">
        <v>144</v>
      </c>
      <c r="I117" s="22" t="s">
        <v>45</v>
      </c>
      <c r="J117" s="22" t="s">
        <v>46</v>
      </c>
      <c r="K117" s="22"/>
      <c r="L117" s="22" t="s">
        <v>465</v>
      </c>
      <c r="M117" s="22" t="s">
        <v>405</v>
      </c>
      <c r="N117" s="22" t="s">
        <v>588</v>
      </c>
      <c r="O117" s="22" t="s">
        <v>33</v>
      </c>
      <c r="P117" s="24" t="s">
        <v>33</v>
      </c>
      <c r="Q117" s="22" t="s">
        <v>33</v>
      </c>
      <c r="R117" s="25" t="s">
        <v>33</v>
      </c>
      <c r="S117" s="26" t="s">
        <v>33</v>
      </c>
      <c r="T117" s="26" t="s">
        <v>33</v>
      </c>
      <c r="U117" s="27" t="s">
        <v>589</v>
      </c>
      <c r="V117" s="28">
        <v>2019</v>
      </c>
    </row>
    <row r="118" spans="1:22">
      <c r="A118" s="21">
        <v>1</v>
      </c>
      <c r="B118" s="21" t="s">
        <v>22</v>
      </c>
      <c r="C118" s="21">
        <v>10621</v>
      </c>
      <c r="D118" s="22">
        <v>1554</v>
      </c>
      <c r="E118" s="22">
        <v>3475003</v>
      </c>
      <c r="F118" s="23">
        <v>43745</v>
      </c>
      <c r="G118" s="22" t="s">
        <v>57</v>
      </c>
      <c r="H118" s="22" t="s">
        <v>58</v>
      </c>
      <c r="I118" s="22" t="s">
        <v>45</v>
      </c>
      <c r="J118" s="22" t="s">
        <v>46</v>
      </c>
      <c r="K118" s="22">
        <v>26100</v>
      </c>
      <c r="L118" s="22" t="s">
        <v>410</v>
      </c>
      <c r="M118" s="22" t="s">
        <v>28</v>
      </c>
      <c r="N118" s="22" t="s">
        <v>591</v>
      </c>
      <c r="O118" s="22" t="s">
        <v>592</v>
      </c>
      <c r="P118" s="24">
        <v>330.85</v>
      </c>
      <c r="Q118" s="22" t="s">
        <v>593</v>
      </c>
      <c r="R118" s="25">
        <v>258.85000000000002</v>
      </c>
      <c r="S118" s="26" t="s">
        <v>51</v>
      </c>
      <c r="T118" s="26" t="s">
        <v>33</v>
      </c>
      <c r="U118" s="27" t="s">
        <v>33</v>
      </c>
      <c r="V118" s="28">
        <v>2019</v>
      </c>
    </row>
    <row r="119" spans="1:22" ht="30">
      <c r="A119" s="21">
        <v>1</v>
      </c>
      <c r="B119" s="21" t="s">
        <v>22</v>
      </c>
      <c r="C119" s="21">
        <v>10625</v>
      </c>
      <c r="D119" s="22">
        <v>1555</v>
      </c>
      <c r="E119" s="22">
        <v>3477757</v>
      </c>
      <c r="F119" s="23">
        <v>43747</v>
      </c>
      <c r="G119" s="22" t="s">
        <v>148</v>
      </c>
      <c r="H119" s="22" t="s">
        <v>594</v>
      </c>
      <c r="I119" s="22" t="s">
        <v>36</v>
      </c>
      <c r="J119" s="22" t="s">
        <v>46</v>
      </c>
      <c r="K119" s="22">
        <v>26162</v>
      </c>
      <c r="L119" s="22" t="s">
        <v>465</v>
      </c>
      <c r="M119" s="22" t="s">
        <v>517</v>
      </c>
      <c r="N119" s="22" t="s">
        <v>595</v>
      </c>
      <c r="O119" s="22" t="s">
        <v>596</v>
      </c>
      <c r="P119" s="24">
        <v>505.26</v>
      </c>
      <c r="Q119" s="22" t="s">
        <v>597</v>
      </c>
      <c r="R119" s="25">
        <v>494.14</v>
      </c>
      <c r="S119" s="26" t="s">
        <v>33</v>
      </c>
      <c r="T119" s="26">
        <v>48.66</v>
      </c>
      <c r="U119" s="27" t="s">
        <v>598</v>
      </c>
      <c r="V119" s="28">
        <v>2019</v>
      </c>
    </row>
    <row r="120" spans="1:22">
      <c r="A120" s="21">
        <v>1</v>
      </c>
      <c r="B120" s="21" t="s">
        <v>22</v>
      </c>
      <c r="C120" s="21">
        <v>10626</v>
      </c>
      <c r="D120" s="22">
        <v>1557</v>
      </c>
      <c r="E120" s="22">
        <v>3481772</v>
      </c>
      <c r="F120" s="23">
        <v>43753</v>
      </c>
      <c r="G120" s="22" t="s">
        <v>148</v>
      </c>
      <c r="H120" s="22" t="s">
        <v>149</v>
      </c>
      <c r="I120" s="22" t="s">
        <v>36</v>
      </c>
      <c r="J120" s="22" t="s">
        <v>26</v>
      </c>
      <c r="K120" s="22">
        <v>26160</v>
      </c>
      <c r="L120" s="22" t="s">
        <v>410</v>
      </c>
      <c r="M120" s="22" t="s">
        <v>28</v>
      </c>
      <c r="N120" s="22" t="s">
        <v>599</v>
      </c>
      <c r="O120" s="22" t="s">
        <v>600</v>
      </c>
      <c r="P120" s="24">
        <v>312.29000000000002</v>
      </c>
      <c r="Q120" s="22" t="s">
        <v>601</v>
      </c>
      <c r="R120" s="25">
        <v>312.29000000000002</v>
      </c>
      <c r="S120" s="26" t="s">
        <v>33</v>
      </c>
      <c r="T120" s="26" t="s">
        <v>33</v>
      </c>
      <c r="U120" s="27" t="s">
        <v>33</v>
      </c>
      <c r="V120" s="28">
        <v>2019</v>
      </c>
    </row>
    <row r="121" spans="1:22">
      <c r="A121" s="21">
        <v>1</v>
      </c>
      <c r="B121" s="21" t="s">
        <v>515</v>
      </c>
      <c r="C121" s="21">
        <v>10627</v>
      </c>
      <c r="D121" s="22">
        <v>1558</v>
      </c>
      <c r="E121" s="22">
        <v>3481779</v>
      </c>
      <c r="F121" s="23">
        <v>43752</v>
      </c>
      <c r="G121" s="22" t="s">
        <v>86</v>
      </c>
      <c r="H121" s="22" t="s">
        <v>136</v>
      </c>
      <c r="I121" s="22" t="s">
        <v>36</v>
      </c>
      <c r="J121" s="22" t="s">
        <v>26</v>
      </c>
      <c r="K121" s="22"/>
      <c r="L121" s="22" t="s">
        <v>602</v>
      </c>
      <c r="M121" s="22" t="s">
        <v>38</v>
      </c>
      <c r="N121" s="22" t="s">
        <v>603</v>
      </c>
      <c r="O121" s="22" t="s">
        <v>33</v>
      </c>
      <c r="P121" s="24" t="s">
        <v>33</v>
      </c>
      <c r="Q121" s="22" t="s">
        <v>33</v>
      </c>
      <c r="R121" s="25" t="s">
        <v>33</v>
      </c>
      <c r="S121" s="26" t="s">
        <v>33</v>
      </c>
      <c r="T121" s="26" t="s">
        <v>33</v>
      </c>
      <c r="U121" s="27" t="s">
        <v>604</v>
      </c>
      <c r="V121" s="28">
        <v>2019</v>
      </c>
    </row>
    <row r="122" spans="1:22" ht="30">
      <c r="A122" s="21">
        <v>1</v>
      </c>
      <c r="B122" s="21" t="s">
        <v>22</v>
      </c>
      <c r="C122" s="21">
        <v>10630</v>
      </c>
      <c r="D122" s="22">
        <v>1561</v>
      </c>
      <c r="E122" s="22">
        <v>3491795</v>
      </c>
      <c r="F122" s="23">
        <v>43762</v>
      </c>
      <c r="G122" s="22" t="s">
        <v>57</v>
      </c>
      <c r="H122" s="22" t="s">
        <v>605</v>
      </c>
      <c r="I122" s="22" t="s">
        <v>45</v>
      </c>
      <c r="J122" s="22" t="s">
        <v>46</v>
      </c>
      <c r="K122" s="22">
        <v>26163</v>
      </c>
      <c r="L122" s="22" t="s">
        <v>465</v>
      </c>
      <c r="M122" s="22" t="s">
        <v>517</v>
      </c>
      <c r="N122" s="22" t="s">
        <v>606</v>
      </c>
      <c r="O122" s="22" t="s">
        <v>607</v>
      </c>
      <c r="P122" s="24">
        <v>122.94</v>
      </c>
      <c r="Q122" s="22" t="s">
        <v>608</v>
      </c>
      <c r="R122" s="25">
        <v>50.94</v>
      </c>
      <c r="S122" s="26" t="s">
        <v>51</v>
      </c>
      <c r="T122" s="26">
        <v>29.51</v>
      </c>
      <c r="U122" s="27" t="s">
        <v>33</v>
      </c>
      <c r="V122" s="28">
        <v>2019</v>
      </c>
    </row>
    <row r="123" spans="1:22">
      <c r="A123" s="21">
        <v>1</v>
      </c>
      <c r="B123" s="21" t="s">
        <v>22</v>
      </c>
      <c r="C123" s="21">
        <v>10632</v>
      </c>
      <c r="D123" s="22">
        <v>1559</v>
      </c>
      <c r="E123" s="22">
        <v>3497340</v>
      </c>
      <c r="F123" s="23">
        <v>43767</v>
      </c>
      <c r="G123" s="22" t="s">
        <v>480</v>
      </c>
      <c r="H123" s="22" t="s">
        <v>481</v>
      </c>
      <c r="I123" s="22" t="s">
        <v>45</v>
      </c>
      <c r="J123" s="22" t="s">
        <v>46</v>
      </c>
      <c r="K123" s="22">
        <v>26251</v>
      </c>
      <c r="L123" s="22" t="s">
        <v>465</v>
      </c>
      <c r="M123" s="22" t="s">
        <v>405</v>
      </c>
      <c r="N123" s="22" t="s">
        <v>33</v>
      </c>
      <c r="O123" s="22" t="s">
        <v>609</v>
      </c>
      <c r="P123" s="24">
        <v>107.38</v>
      </c>
      <c r="Q123" s="22" t="s">
        <v>610</v>
      </c>
      <c r="R123" s="25">
        <v>35.380000000000003</v>
      </c>
      <c r="S123" s="26" t="s">
        <v>51</v>
      </c>
      <c r="T123" s="26" t="s">
        <v>33</v>
      </c>
      <c r="U123" s="27" t="s">
        <v>33</v>
      </c>
      <c r="V123" s="28">
        <v>2019</v>
      </c>
    </row>
    <row r="124" spans="1:22">
      <c r="A124" s="31">
        <v>1</v>
      </c>
      <c r="B124" s="31" t="s">
        <v>22</v>
      </c>
      <c r="C124" s="31">
        <v>10634</v>
      </c>
      <c r="D124" s="32">
        <v>1560</v>
      </c>
      <c r="E124" s="32">
        <v>3494257</v>
      </c>
      <c r="F124" s="33">
        <v>43766</v>
      </c>
      <c r="G124" s="32" t="s">
        <v>148</v>
      </c>
      <c r="H124" s="32" t="s">
        <v>149</v>
      </c>
      <c r="I124" s="32" t="s">
        <v>36</v>
      </c>
      <c r="J124" s="32" t="s">
        <v>26</v>
      </c>
      <c r="K124" s="32">
        <v>26161</v>
      </c>
      <c r="L124" s="32" t="s">
        <v>410</v>
      </c>
      <c r="M124" s="32" t="s">
        <v>28</v>
      </c>
      <c r="N124" s="32" t="s">
        <v>611</v>
      </c>
      <c r="O124" s="32" t="s">
        <v>612</v>
      </c>
      <c r="P124" s="34">
        <v>54.2</v>
      </c>
      <c r="Q124" s="32" t="s">
        <v>613</v>
      </c>
      <c r="R124" s="35">
        <v>54.2</v>
      </c>
      <c r="S124" s="36" t="s">
        <v>74</v>
      </c>
      <c r="T124" s="36" t="s">
        <v>33</v>
      </c>
      <c r="U124" s="37" t="s">
        <v>33</v>
      </c>
      <c r="V124" s="28">
        <v>2019</v>
      </c>
    </row>
    <row r="125" spans="1:22">
      <c r="A125" s="31">
        <v>1</v>
      </c>
      <c r="B125" s="31" t="s">
        <v>22</v>
      </c>
      <c r="C125" s="31">
        <v>10639</v>
      </c>
      <c r="D125" s="32">
        <v>1562</v>
      </c>
      <c r="E125" s="32">
        <v>3511091</v>
      </c>
      <c r="F125" s="33">
        <v>43783</v>
      </c>
      <c r="G125" s="32" t="s">
        <v>359</v>
      </c>
      <c r="H125" s="32" t="s">
        <v>360</v>
      </c>
      <c r="I125" s="32" t="s">
        <v>45</v>
      </c>
      <c r="J125" s="32" t="s">
        <v>46</v>
      </c>
      <c r="K125" s="32">
        <v>26185</v>
      </c>
      <c r="L125" s="32" t="s">
        <v>410</v>
      </c>
      <c r="M125" s="32" t="s">
        <v>28</v>
      </c>
      <c r="N125" s="32" t="s">
        <v>614</v>
      </c>
      <c r="O125" s="32" t="s">
        <v>615</v>
      </c>
      <c r="P125" s="34">
        <v>351.01</v>
      </c>
      <c r="Q125" s="32" t="s">
        <v>616</v>
      </c>
      <c r="R125" s="35">
        <v>279.04000000000002</v>
      </c>
      <c r="S125" s="36" t="s">
        <v>51</v>
      </c>
      <c r="T125" s="36" t="s">
        <v>33</v>
      </c>
      <c r="U125" s="37" t="s">
        <v>33</v>
      </c>
      <c r="V125" s="28">
        <v>2019</v>
      </c>
    </row>
    <row r="126" spans="1:22" ht="30.75" thickBot="1">
      <c r="A126" s="38">
        <v>1</v>
      </c>
      <c r="B126" s="38" t="s">
        <v>22</v>
      </c>
      <c r="C126" s="38">
        <v>10643</v>
      </c>
      <c r="D126" s="39">
        <v>1564</v>
      </c>
      <c r="E126" s="39">
        <v>3503992</v>
      </c>
      <c r="F126" s="40">
        <v>43775</v>
      </c>
      <c r="G126" s="39" t="s">
        <v>148</v>
      </c>
      <c r="H126" s="39" t="s">
        <v>594</v>
      </c>
      <c r="I126" s="39" t="s">
        <v>36</v>
      </c>
      <c r="J126" s="39" t="s">
        <v>26</v>
      </c>
      <c r="K126" s="39">
        <v>26189</v>
      </c>
      <c r="L126" s="39" t="s">
        <v>617</v>
      </c>
      <c r="M126" s="39" t="s">
        <v>28</v>
      </c>
      <c r="N126" s="39" t="s">
        <v>618</v>
      </c>
      <c r="O126" s="39" t="s">
        <v>619</v>
      </c>
      <c r="P126" s="41">
        <v>406.23</v>
      </c>
      <c r="Q126" s="39" t="s">
        <v>620</v>
      </c>
      <c r="R126" s="42">
        <v>406.23</v>
      </c>
      <c r="S126" s="43" t="s">
        <v>74</v>
      </c>
      <c r="T126" s="43" t="s">
        <v>33</v>
      </c>
      <c r="U126" s="44" t="s">
        <v>33</v>
      </c>
      <c r="V126" s="28">
        <v>2019</v>
      </c>
    </row>
    <row r="127" spans="1:22" ht="45">
      <c r="A127" s="45">
        <v>1</v>
      </c>
      <c r="B127" s="45" t="s">
        <v>22</v>
      </c>
      <c r="C127" s="45">
        <v>10702</v>
      </c>
      <c r="D127" s="46">
        <v>1576</v>
      </c>
      <c r="E127" s="46">
        <v>3692145</v>
      </c>
      <c r="F127" s="47">
        <v>43965</v>
      </c>
      <c r="G127" s="46" t="s">
        <v>621</v>
      </c>
      <c r="H127" s="46" t="s">
        <v>622</v>
      </c>
      <c r="I127" s="46" t="s">
        <v>45</v>
      </c>
      <c r="J127" s="46" t="s">
        <v>46</v>
      </c>
      <c r="K127" s="46">
        <v>26501</v>
      </c>
      <c r="L127" s="46" t="s">
        <v>465</v>
      </c>
      <c r="M127" s="46" t="s">
        <v>623</v>
      </c>
      <c r="N127" s="46" t="s">
        <v>624</v>
      </c>
      <c r="O127" s="46" t="s">
        <v>625</v>
      </c>
      <c r="P127" s="48">
        <v>6389.69</v>
      </c>
      <c r="Q127" s="46" t="s">
        <v>626</v>
      </c>
      <c r="R127" s="49">
        <v>6317.69</v>
      </c>
      <c r="S127" s="50" t="s">
        <v>51</v>
      </c>
      <c r="T127" s="50">
        <f>69.22+50.28</f>
        <v>119.5</v>
      </c>
      <c r="U127" s="51"/>
      <c r="V127" s="51">
        <v>2020</v>
      </c>
    </row>
    <row r="128" spans="1:22" ht="30">
      <c r="A128" s="45">
        <v>1</v>
      </c>
      <c r="B128" s="45" t="s">
        <v>515</v>
      </c>
      <c r="C128" s="45">
        <v>10703</v>
      </c>
      <c r="D128" s="46">
        <v>1595</v>
      </c>
      <c r="E128" s="46">
        <v>3699429</v>
      </c>
      <c r="F128" s="47">
        <v>43973</v>
      </c>
      <c r="G128" s="46" t="s">
        <v>148</v>
      </c>
      <c r="H128" s="46" t="s">
        <v>155</v>
      </c>
      <c r="I128" s="46" t="s">
        <v>36</v>
      </c>
      <c r="J128" s="46" t="s">
        <v>26</v>
      </c>
      <c r="K128" s="46">
        <v>26452</v>
      </c>
      <c r="L128" s="46" t="s">
        <v>465</v>
      </c>
      <c r="M128" s="46" t="s">
        <v>627</v>
      </c>
      <c r="N128" s="46" t="s">
        <v>628</v>
      </c>
      <c r="O128" s="46" t="s">
        <v>629</v>
      </c>
      <c r="P128" s="48">
        <v>29.11</v>
      </c>
      <c r="Q128" s="46"/>
      <c r="R128" s="49"/>
      <c r="S128" s="50"/>
      <c r="T128" s="50"/>
      <c r="U128" s="51"/>
      <c r="V128" s="51">
        <v>2020</v>
      </c>
    </row>
    <row r="129" spans="1:22" ht="30">
      <c r="A129" s="45">
        <v>1</v>
      </c>
      <c r="B129" s="45" t="s">
        <v>22</v>
      </c>
      <c r="C129" s="45">
        <v>10705</v>
      </c>
      <c r="D129" s="46">
        <v>1580</v>
      </c>
      <c r="E129" s="46">
        <v>3681891</v>
      </c>
      <c r="F129" s="47">
        <v>43957</v>
      </c>
      <c r="G129" s="46" t="s">
        <v>630</v>
      </c>
      <c r="H129" s="46" t="s">
        <v>631</v>
      </c>
      <c r="I129" s="46" t="s">
        <v>174</v>
      </c>
      <c r="J129" s="46" t="s">
        <v>73</v>
      </c>
      <c r="K129" s="46">
        <v>26478</v>
      </c>
      <c r="L129" s="46" t="s">
        <v>632</v>
      </c>
      <c r="M129" s="46" t="s">
        <v>159</v>
      </c>
      <c r="N129" s="46" t="s">
        <v>633</v>
      </c>
      <c r="O129" s="46" t="s">
        <v>634</v>
      </c>
      <c r="P129" s="48">
        <v>540.59</v>
      </c>
      <c r="Q129" s="46" t="s">
        <v>635</v>
      </c>
      <c r="R129" s="49">
        <v>540.59</v>
      </c>
      <c r="S129" s="50" t="s">
        <v>79</v>
      </c>
      <c r="T129" s="50">
        <v>60.2</v>
      </c>
      <c r="U129" s="51" t="s">
        <v>33</v>
      </c>
      <c r="V129" s="51">
        <v>2020</v>
      </c>
    </row>
    <row r="130" spans="1:22">
      <c r="A130" s="45">
        <v>1</v>
      </c>
      <c r="B130" s="45" t="s">
        <v>22</v>
      </c>
      <c r="C130" s="45">
        <v>10706</v>
      </c>
      <c r="D130" s="46">
        <v>1583</v>
      </c>
      <c r="E130" s="46">
        <v>3625646</v>
      </c>
      <c r="F130" s="47">
        <v>43903</v>
      </c>
      <c r="G130" s="46" t="s">
        <v>80</v>
      </c>
      <c r="H130" s="46" t="s">
        <v>636</v>
      </c>
      <c r="I130" s="46" t="s">
        <v>82</v>
      </c>
      <c r="J130" s="46" t="s">
        <v>46</v>
      </c>
      <c r="K130" s="46">
        <v>26505</v>
      </c>
      <c r="L130" s="46" t="s">
        <v>632</v>
      </c>
      <c r="M130" s="46" t="s">
        <v>28</v>
      </c>
      <c r="N130" s="46" t="s">
        <v>637</v>
      </c>
      <c r="O130" s="46" t="s">
        <v>638</v>
      </c>
      <c r="P130" s="48">
        <v>137.33000000000001</v>
      </c>
      <c r="Q130" s="46" t="s">
        <v>639</v>
      </c>
      <c r="R130" s="49">
        <v>137.33000000000001</v>
      </c>
      <c r="S130" s="50" t="s">
        <v>79</v>
      </c>
      <c r="T130" s="50" t="s">
        <v>33</v>
      </c>
      <c r="U130" s="51" t="s">
        <v>33</v>
      </c>
      <c r="V130" s="51">
        <v>2020</v>
      </c>
    </row>
    <row r="131" spans="1:22" ht="30">
      <c r="A131" s="45">
        <v>1</v>
      </c>
      <c r="B131" s="45" t="s">
        <v>22</v>
      </c>
      <c r="C131" s="45">
        <v>10707</v>
      </c>
      <c r="D131" s="46">
        <v>1577</v>
      </c>
      <c r="E131" s="46">
        <v>3699453</v>
      </c>
      <c r="F131" s="47">
        <v>43973</v>
      </c>
      <c r="G131" s="46" t="s">
        <v>370</v>
      </c>
      <c r="H131" s="46" t="s">
        <v>371</v>
      </c>
      <c r="I131" s="46" t="s">
        <v>72</v>
      </c>
      <c r="J131" s="46" t="s">
        <v>73</v>
      </c>
      <c r="K131" s="46">
        <v>26447</v>
      </c>
      <c r="L131" s="46" t="s">
        <v>632</v>
      </c>
      <c r="M131" s="46" t="s">
        <v>640</v>
      </c>
      <c r="N131" s="46" t="s">
        <v>641</v>
      </c>
      <c r="O131" s="46" t="s">
        <v>642</v>
      </c>
      <c r="P131" s="48">
        <v>783.92</v>
      </c>
      <c r="Q131" s="46" t="s">
        <v>643</v>
      </c>
      <c r="R131" s="49">
        <v>783.92</v>
      </c>
      <c r="S131" s="50" t="s">
        <v>79</v>
      </c>
      <c r="T131" s="50">
        <v>11.84</v>
      </c>
      <c r="U131" s="51" t="s">
        <v>33</v>
      </c>
      <c r="V131" s="51">
        <v>2020</v>
      </c>
    </row>
    <row r="132" spans="1:22">
      <c r="A132" s="45">
        <v>1</v>
      </c>
      <c r="B132" s="45" t="s">
        <v>22</v>
      </c>
      <c r="C132" s="45">
        <v>10713</v>
      </c>
      <c r="D132" s="46">
        <v>1604</v>
      </c>
      <c r="E132" s="46">
        <v>3715833</v>
      </c>
      <c r="F132" s="47">
        <v>43991</v>
      </c>
      <c r="G132" s="46" t="s">
        <v>402</v>
      </c>
      <c r="H132" s="46" t="s">
        <v>403</v>
      </c>
      <c r="I132" s="46" t="s">
        <v>45</v>
      </c>
      <c r="J132" s="46" t="s">
        <v>46</v>
      </c>
      <c r="K132" s="46">
        <v>26547</v>
      </c>
      <c r="L132" s="46" t="s">
        <v>465</v>
      </c>
      <c r="M132" s="46" t="s">
        <v>405</v>
      </c>
      <c r="N132" s="46" t="s">
        <v>644</v>
      </c>
      <c r="O132" s="46" t="s">
        <v>645</v>
      </c>
      <c r="P132" s="48">
        <v>322.91000000000003</v>
      </c>
      <c r="Q132" s="46" t="s">
        <v>646</v>
      </c>
      <c r="R132" s="49">
        <v>250.91</v>
      </c>
      <c r="S132" s="50" t="s">
        <v>51</v>
      </c>
      <c r="T132" s="50" t="s">
        <v>33</v>
      </c>
      <c r="U132" s="51" t="s">
        <v>33</v>
      </c>
      <c r="V132" s="51">
        <v>2020</v>
      </c>
    </row>
    <row r="133" spans="1:22">
      <c r="A133" s="45">
        <v>1</v>
      </c>
      <c r="B133" s="45" t="s">
        <v>515</v>
      </c>
      <c r="C133" s="45">
        <v>10719</v>
      </c>
      <c r="D133" s="46">
        <v>1607</v>
      </c>
      <c r="E133" s="46">
        <v>3719313</v>
      </c>
      <c r="F133" s="47">
        <v>43993</v>
      </c>
      <c r="G133" s="46" t="s">
        <v>455</v>
      </c>
      <c r="H133" s="46" t="s">
        <v>44</v>
      </c>
      <c r="I133" s="46" t="s">
        <v>45</v>
      </c>
      <c r="J133" s="46" t="s">
        <v>46</v>
      </c>
      <c r="K133" s="46"/>
      <c r="L133" s="46" t="s">
        <v>465</v>
      </c>
      <c r="M133" s="46" t="s">
        <v>405</v>
      </c>
      <c r="N133" s="46"/>
      <c r="O133" s="46"/>
      <c r="P133" s="48"/>
      <c r="Q133" s="46"/>
      <c r="R133" s="49"/>
      <c r="S133" s="50"/>
      <c r="T133" s="50"/>
      <c r="U133" s="51"/>
      <c r="V133" s="51">
        <v>2020</v>
      </c>
    </row>
    <row r="134" spans="1:22">
      <c r="A134" s="45">
        <v>1</v>
      </c>
      <c r="B134" s="45" t="s">
        <v>22</v>
      </c>
      <c r="C134" s="45">
        <v>10721</v>
      </c>
      <c r="D134" s="46">
        <v>1596</v>
      </c>
      <c r="E134" s="46">
        <v>3715151</v>
      </c>
      <c r="F134" s="47">
        <v>43990</v>
      </c>
      <c r="G134" s="46" t="s">
        <v>131</v>
      </c>
      <c r="H134" s="46" t="s">
        <v>552</v>
      </c>
      <c r="I134" s="46" t="s">
        <v>36</v>
      </c>
      <c r="J134" s="46" t="s">
        <v>26</v>
      </c>
      <c r="K134" s="46">
        <v>26502</v>
      </c>
      <c r="L134" s="46" t="s">
        <v>632</v>
      </c>
      <c r="M134" s="46" t="s">
        <v>28</v>
      </c>
      <c r="N134" s="46" t="s">
        <v>647</v>
      </c>
      <c r="O134" s="46" t="s">
        <v>648</v>
      </c>
      <c r="P134" s="48">
        <v>178.18</v>
      </c>
      <c r="Q134" s="46" t="s">
        <v>649</v>
      </c>
      <c r="R134" s="49">
        <v>178.18</v>
      </c>
      <c r="S134" s="50" t="s">
        <v>74</v>
      </c>
      <c r="T134" s="50" t="s">
        <v>33</v>
      </c>
      <c r="U134" s="51" t="s">
        <v>33</v>
      </c>
      <c r="V134" s="51">
        <v>2020</v>
      </c>
    </row>
    <row r="135" spans="1:22">
      <c r="A135" s="45">
        <v>1</v>
      </c>
      <c r="B135" s="45" t="s">
        <v>22</v>
      </c>
      <c r="C135" s="45">
        <v>10723</v>
      </c>
      <c r="D135" s="46">
        <v>1600</v>
      </c>
      <c r="E135" s="46">
        <v>3729876</v>
      </c>
      <c r="F135" s="47">
        <v>44000</v>
      </c>
      <c r="G135" s="46" t="s">
        <v>359</v>
      </c>
      <c r="H135" s="46" t="s">
        <v>360</v>
      </c>
      <c r="I135" s="46" t="s">
        <v>45</v>
      </c>
      <c r="J135" s="46" t="s">
        <v>46</v>
      </c>
      <c r="K135" s="46">
        <v>26575</v>
      </c>
      <c r="L135" s="46" t="s">
        <v>632</v>
      </c>
      <c r="M135" s="46" t="s">
        <v>650</v>
      </c>
      <c r="N135" s="46" t="s">
        <v>651</v>
      </c>
      <c r="O135" s="46" t="s">
        <v>652</v>
      </c>
      <c r="P135" s="48">
        <v>627.66999999999996</v>
      </c>
      <c r="Q135" s="46" t="s">
        <v>653</v>
      </c>
      <c r="R135" s="49">
        <v>555.66999999999996</v>
      </c>
      <c r="S135" s="50" t="s">
        <v>51</v>
      </c>
      <c r="T135" s="50">
        <v>62.24</v>
      </c>
      <c r="U135" s="51" t="s">
        <v>33</v>
      </c>
      <c r="V135" s="51">
        <v>2020</v>
      </c>
    </row>
    <row r="136" spans="1:22">
      <c r="A136" s="45">
        <v>1</v>
      </c>
      <c r="B136" s="45" t="s">
        <v>22</v>
      </c>
      <c r="C136" s="45">
        <v>10726</v>
      </c>
      <c r="D136" s="46">
        <v>1587</v>
      </c>
      <c r="E136" s="46">
        <v>3723754</v>
      </c>
      <c r="F136" s="47">
        <v>43997</v>
      </c>
      <c r="G136" s="46" t="s">
        <v>654</v>
      </c>
      <c r="H136" s="46" t="s">
        <v>71</v>
      </c>
      <c r="I136" s="46" t="s">
        <v>72</v>
      </c>
      <c r="J136" s="46" t="s">
        <v>73</v>
      </c>
      <c r="K136" s="46">
        <v>26538</v>
      </c>
      <c r="L136" s="46" t="s">
        <v>632</v>
      </c>
      <c r="M136" s="46" t="s">
        <v>28</v>
      </c>
      <c r="N136" s="46" t="s">
        <v>655</v>
      </c>
      <c r="O136" s="46" t="s">
        <v>656</v>
      </c>
      <c r="P136" s="48">
        <v>128.58000000000001</v>
      </c>
      <c r="Q136" s="46" t="s">
        <v>657</v>
      </c>
      <c r="R136" s="49">
        <v>128.58000000000001</v>
      </c>
      <c r="S136" s="50" t="s">
        <v>79</v>
      </c>
      <c r="T136" s="50" t="s">
        <v>33</v>
      </c>
      <c r="U136" s="51"/>
      <c r="V136" s="51">
        <v>2020</v>
      </c>
    </row>
    <row r="137" spans="1:22">
      <c r="A137" s="45">
        <v>1</v>
      </c>
      <c r="B137" s="45" t="s">
        <v>22</v>
      </c>
      <c r="C137" s="45">
        <v>10728</v>
      </c>
      <c r="D137" s="46">
        <v>1598</v>
      </c>
      <c r="E137" s="46">
        <v>3714878</v>
      </c>
      <c r="F137" s="47">
        <v>43987</v>
      </c>
      <c r="G137" s="46" t="s">
        <v>57</v>
      </c>
      <c r="H137" s="46" t="s">
        <v>658</v>
      </c>
      <c r="I137" s="46" t="s">
        <v>45</v>
      </c>
      <c r="J137" s="46" t="s">
        <v>46</v>
      </c>
      <c r="K137" s="46">
        <v>26503</v>
      </c>
      <c r="L137" s="46" t="s">
        <v>632</v>
      </c>
      <c r="M137" s="46" t="s">
        <v>28</v>
      </c>
      <c r="N137" s="46" t="s">
        <v>659</v>
      </c>
      <c r="O137" s="46" t="s">
        <v>660</v>
      </c>
      <c r="P137" s="48">
        <v>174.97</v>
      </c>
      <c r="Q137" s="46" t="s">
        <v>661</v>
      </c>
      <c r="R137" s="48">
        <v>174.97</v>
      </c>
      <c r="S137" s="50" t="s">
        <v>79</v>
      </c>
      <c r="T137" s="50" t="s">
        <v>33</v>
      </c>
      <c r="U137" s="51" t="s">
        <v>33</v>
      </c>
      <c r="V137" s="51">
        <v>2020</v>
      </c>
    </row>
    <row r="138" spans="1:22" ht="30">
      <c r="A138" s="45">
        <v>1</v>
      </c>
      <c r="B138" s="45" t="s">
        <v>22</v>
      </c>
      <c r="C138" s="45">
        <v>10732</v>
      </c>
      <c r="D138" s="46">
        <v>1597</v>
      </c>
      <c r="E138" s="46">
        <v>3738468</v>
      </c>
      <c r="F138" s="47">
        <v>44006</v>
      </c>
      <c r="G138" s="46" t="s">
        <v>57</v>
      </c>
      <c r="H138" s="46" t="s">
        <v>662</v>
      </c>
      <c r="I138" s="46" t="s">
        <v>45</v>
      </c>
      <c r="J138" s="46" t="s">
        <v>46</v>
      </c>
      <c r="K138" s="46">
        <v>26518</v>
      </c>
      <c r="L138" s="46" t="s">
        <v>632</v>
      </c>
      <c r="M138" s="46" t="s">
        <v>159</v>
      </c>
      <c r="N138" s="46" t="s">
        <v>663</v>
      </c>
      <c r="O138" s="46" t="s">
        <v>664</v>
      </c>
      <c r="P138" s="48">
        <v>1053.48</v>
      </c>
      <c r="Q138" s="46" t="s">
        <v>665</v>
      </c>
      <c r="R138" s="49">
        <v>1053.48</v>
      </c>
      <c r="S138" s="50" t="s">
        <v>51</v>
      </c>
      <c r="T138" s="50">
        <v>18.36</v>
      </c>
      <c r="U138" s="51" t="s">
        <v>33</v>
      </c>
      <c r="V138" s="51">
        <v>2020</v>
      </c>
    </row>
    <row r="139" spans="1:22">
      <c r="A139" s="45">
        <v>1</v>
      </c>
      <c r="B139" s="45" t="s">
        <v>22</v>
      </c>
      <c r="C139" s="45">
        <v>10733</v>
      </c>
      <c r="D139" s="46">
        <v>1589</v>
      </c>
      <c r="E139" s="46">
        <v>3714900</v>
      </c>
      <c r="F139" s="47">
        <v>43987</v>
      </c>
      <c r="G139" s="46" t="s">
        <v>666</v>
      </c>
      <c r="H139" s="46" t="s">
        <v>450</v>
      </c>
      <c r="I139" s="46" t="s">
        <v>451</v>
      </c>
      <c r="J139" s="46" t="s">
        <v>73</v>
      </c>
      <c r="K139" s="46" t="s">
        <v>33</v>
      </c>
      <c r="L139" s="46" t="s">
        <v>667</v>
      </c>
      <c r="M139" s="46" t="s">
        <v>169</v>
      </c>
      <c r="N139" s="46" t="s">
        <v>668</v>
      </c>
      <c r="O139" s="46" t="s">
        <v>669</v>
      </c>
      <c r="P139" s="48">
        <v>3451.03</v>
      </c>
      <c r="Q139" s="46" t="s">
        <v>670</v>
      </c>
      <c r="R139" s="49">
        <v>3451.03</v>
      </c>
      <c r="S139" s="50" t="s">
        <v>74</v>
      </c>
      <c r="T139" s="52">
        <f>41.98+32.62</f>
        <v>74.599999999999994</v>
      </c>
      <c r="U139" s="51" t="s">
        <v>33</v>
      </c>
      <c r="V139" s="51">
        <v>2020</v>
      </c>
    </row>
    <row r="140" spans="1:22">
      <c r="A140" s="45">
        <v>1</v>
      </c>
      <c r="B140" s="45" t="s">
        <v>22</v>
      </c>
      <c r="C140" s="45">
        <v>10734</v>
      </c>
      <c r="D140" s="46">
        <v>1590</v>
      </c>
      <c r="E140" s="46">
        <v>3719362</v>
      </c>
      <c r="F140" s="47">
        <v>43992</v>
      </c>
      <c r="G140" s="46" t="s">
        <v>671</v>
      </c>
      <c r="H140" s="46" t="s">
        <v>672</v>
      </c>
      <c r="I140" s="46" t="s">
        <v>186</v>
      </c>
      <c r="J140" s="46" t="s">
        <v>73</v>
      </c>
      <c r="K140" s="46" t="s">
        <v>33</v>
      </c>
      <c r="L140" s="46" t="s">
        <v>667</v>
      </c>
      <c r="M140" s="46" t="s">
        <v>169</v>
      </c>
      <c r="N140" s="46" t="s">
        <v>673</v>
      </c>
      <c r="O140" s="46" t="s">
        <v>674</v>
      </c>
      <c r="P140" s="48">
        <v>5201</v>
      </c>
      <c r="Q140" s="46" t="s">
        <v>675</v>
      </c>
      <c r="R140" s="49">
        <v>5201</v>
      </c>
      <c r="S140" s="50" t="s">
        <v>74</v>
      </c>
      <c r="T140" s="50">
        <v>61.26</v>
      </c>
      <c r="U140" s="51" t="s">
        <v>33</v>
      </c>
      <c r="V140" s="51">
        <v>2020</v>
      </c>
    </row>
    <row r="141" spans="1:22">
      <c r="A141" s="45">
        <v>1</v>
      </c>
      <c r="B141" s="45" t="s">
        <v>22</v>
      </c>
      <c r="C141" s="45">
        <v>10735</v>
      </c>
      <c r="D141" s="46">
        <v>1591</v>
      </c>
      <c r="E141" s="46">
        <v>3706260</v>
      </c>
      <c r="F141" s="47">
        <v>43978</v>
      </c>
      <c r="G141" s="46" t="s">
        <v>238</v>
      </c>
      <c r="H141" s="46" t="s">
        <v>239</v>
      </c>
      <c r="I141" s="46" t="s">
        <v>186</v>
      </c>
      <c r="J141" s="46" t="s">
        <v>73</v>
      </c>
      <c r="K141" s="46" t="s">
        <v>33</v>
      </c>
      <c r="L141" s="46" t="s">
        <v>667</v>
      </c>
      <c r="M141" s="46" t="s">
        <v>169</v>
      </c>
      <c r="N141" s="46" t="s">
        <v>676</v>
      </c>
      <c r="O141" s="46" t="s">
        <v>677</v>
      </c>
      <c r="P141" s="48">
        <v>1689.26</v>
      </c>
      <c r="Q141" s="46" t="s">
        <v>678</v>
      </c>
      <c r="R141" s="49">
        <v>1689.26</v>
      </c>
      <c r="S141" s="50" t="s">
        <v>74</v>
      </c>
      <c r="T141" s="50">
        <v>25.13</v>
      </c>
      <c r="U141" s="51" t="s">
        <v>33</v>
      </c>
      <c r="V141" s="51">
        <v>2020</v>
      </c>
    </row>
    <row r="142" spans="1:22">
      <c r="A142" s="45">
        <v>1</v>
      </c>
      <c r="B142" s="45" t="s">
        <v>22</v>
      </c>
      <c r="C142" s="45">
        <v>10736</v>
      </c>
      <c r="D142" s="46">
        <v>1592</v>
      </c>
      <c r="E142" s="46">
        <v>3705797</v>
      </c>
      <c r="F142" s="47">
        <v>43977</v>
      </c>
      <c r="G142" s="46" t="s">
        <v>671</v>
      </c>
      <c r="H142" s="46" t="s">
        <v>672</v>
      </c>
      <c r="I142" s="46" t="s">
        <v>186</v>
      </c>
      <c r="J142" s="46" t="s">
        <v>73</v>
      </c>
      <c r="K142" s="46" t="s">
        <v>33</v>
      </c>
      <c r="L142" s="46" t="s">
        <v>667</v>
      </c>
      <c r="M142" s="46" t="s">
        <v>169</v>
      </c>
      <c r="N142" s="46" t="s">
        <v>673</v>
      </c>
      <c r="O142" s="46" t="s">
        <v>679</v>
      </c>
      <c r="P142" s="48">
        <v>2438.42</v>
      </c>
      <c r="Q142" s="46" t="s">
        <v>680</v>
      </c>
      <c r="R142" s="49">
        <v>2438.42</v>
      </c>
      <c r="S142" s="50" t="s">
        <v>74</v>
      </c>
      <c r="T142" s="50">
        <f>25.62+1.23</f>
        <v>26.85</v>
      </c>
      <c r="U142" s="51" t="s">
        <v>33</v>
      </c>
      <c r="V142" s="51">
        <v>2020</v>
      </c>
    </row>
    <row r="143" spans="1:22">
      <c r="A143" s="45">
        <v>1</v>
      </c>
      <c r="B143" s="45" t="s">
        <v>22</v>
      </c>
      <c r="C143" s="45">
        <v>10737</v>
      </c>
      <c r="D143" s="46">
        <v>1593</v>
      </c>
      <c r="E143" s="46">
        <v>3722607</v>
      </c>
      <c r="F143" s="47">
        <v>43994</v>
      </c>
      <c r="G143" s="46" t="s">
        <v>335</v>
      </c>
      <c r="H143" s="46" t="s">
        <v>336</v>
      </c>
      <c r="I143" s="46" t="s">
        <v>337</v>
      </c>
      <c r="J143" s="46" t="s">
        <v>73</v>
      </c>
      <c r="K143" s="46" t="s">
        <v>33</v>
      </c>
      <c r="L143" s="46" t="s">
        <v>667</v>
      </c>
      <c r="M143" s="46" t="s">
        <v>169</v>
      </c>
      <c r="N143" s="46" t="s">
        <v>681</v>
      </c>
      <c r="O143" s="46" t="s">
        <v>682</v>
      </c>
      <c r="P143" s="48">
        <v>3698.16</v>
      </c>
      <c r="Q143" s="46" t="s">
        <v>683</v>
      </c>
      <c r="R143" s="49">
        <v>3698.16</v>
      </c>
      <c r="S143" s="50" t="s">
        <v>74</v>
      </c>
      <c r="T143" s="50">
        <v>169.44</v>
      </c>
      <c r="U143" s="51" t="s">
        <v>33</v>
      </c>
      <c r="V143" s="51">
        <v>2020</v>
      </c>
    </row>
    <row r="144" spans="1:22">
      <c r="A144" s="45">
        <v>1</v>
      </c>
      <c r="B144" s="45" t="s">
        <v>22</v>
      </c>
      <c r="C144" s="45">
        <v>10738</v>
      </c>
      <c r="D144" s="46">
        <v>1594</v>
      </c>
      <c r="E144" s="46">
        <v>3706263</v>
      </c>
      <c r="F144" s="47">
        <v>43979</v>
      </c>
      <c r="G144" s="46" t="s">
        <v>671</v>
      </c>
      <c r="H144" s="46" t="s">
        <v>672</v>
      </c>
      <c r="I144" s="46" t="s">
        <v>186</v>
      </c>
      <c r="J144" s="46" t="s">
        <v>73</v>
      </c>
      <c r="K144" s="46" t="s">
        <v>33</v>
      </c>
      <c r="L144" s="46" t="s">
        <v>667</v>
      </c>
      <c r="M144" s="46" t="s">
        <v>169</v>
      </c>
      <c r="N144" s="46" t="s">
        <v>673</v>
      </c>
      <c r="O144" s="46" t="s">
        <v>33</v>
      </c>
      <c r="P144" s="48">
        <v>0</v>
      </c>
      <c r="Q144" s="46" t="s">
        <v>33</v>
      </c>
      <c r="R144" s="49">
        <v>0</v>
      </c>
      <c r="S144" s="50" t="s">
        <v>74</v>
      </c>
      <c r="T144" s="50">
        <v>67.39</v>
      </c>
      <c r="U144" s="51" t="s">
        <v>33</v>
      </c>
      <c r="V144" s="51">
        <v>2020</v>
      </c>
    </row>
    <row r="145" spans="1:22">
      <c r="A145" s="45">
        <v>1</v>
      </c>
      <c r="B145" s="45" t="s">
        <v>22</v>
      </c>
      <c r="C145" s="45">
        <v>10739</v>
      </c>
      <c r="D145" s="46">
        <v>1588</v>
      </c>
      <c r="E145" s="46">
        <v>3740987</v>
      </c>
      <c r="F145" s="47">
        <v>44008</v>
      </c>
      <c r="G145" s="46" t="s">
        <v>131</v>
      </c>
      <c r="H145" s="46" t="s">
        <v>81</v>
      </c>
      <c r="I145" s="46" t="s">
        <v>82</v>
      </c>
      <c r="J145" s="46" t="s">
        <v>46</v>
      </c>
      <c r="K145" s="46">
        <v>26535</v>
      </c>
      <c r="L145" s="46" t="s">
        <v>632</v>
      </c>
      <c r="M145" s="46" t="s">
        <v>28</v>
      </c>
      <c r="N145" s="46" t="s">
        <v>684</v>
      </c>
      <c r="O145" s="46" t="s">
        <v>685</v>
      </c>
      <c r="P145" s="48">
        <v>352.38</v>
      </c>
      <c r="Q145" s="46" t="s">
        <v>686</v>
      </c>
      <c r="R145" s="49">
        <v>352.38</v>
      </c>
      <c r="S145" s="50" t="s">
        <v>79</v>
      </c>
      <c r="T145" s="50" t="s">
        <v>33</v>
      </c>
      <c r="U145" s="51" t="s">
        <v>33</v>
      </c>
      <c r="V145" s="51">
        <v>2020</v>
      </c>
    </row>
    <row r="146" spans="1:22">
      <c r="A146" s="45">
        <v>1</v>
      </c>
      <c r="B146" s="45" t="s">
        <v>22</v>
      </c>
      <c r="C146" s="45">
        <v>10742</v>
      </c>
      <c r="D146" s="46">
        <v>1599</v>
      </c>
      <c r="E146" s="46">
        <v>3738482</v>
      </c>
      <c r="F146" s="47">
        <v>44007</v>
      </c>
      <c r="G146" s="46" t="s">
        <v>304</v>
      </c>
      <c r="H146" s="46" t="s">
        <v>305</v>
      </c>
      <c r="I146" s="46" t="s">
        <v>192</v>
      </c>
      <c r="J146" s="46" t="s">
        <v>193</v>
      </c>
      <c r="K146" s="46" t="s">
        <v>33</v>
      </c>
      <c r="L146" s="46" t="s">
        <v>687</v>
      </c>
      <c r="M146" s="46" t="s">
        <v>38</v>
      </c>
      <c r="N146" s="46" t="s">
        <v>688</v>
      </c>
      <c r="O146" s="46" t="s">
        <v>689</v>
      </c>
      <c r="P146" s="48">
        <v>4057.07</v>
      </c>
      <c r="Q146" s="46" t="s">
        <v>690</v>
      </c>
      <c r="R146" s="49">
        <v>4129.7299999999996</v>
      </c>
      <c r="S146" s="50" t="s">
        <v>79</v>
      </c>
      <c r="T146" s="50">
        <f>8.62+34.52+16.98+12.54</f>
        <v>72.66</v>
      </c>
      <c r="U146" s="51" t="s">
        <v>338</v>
      </c>
      <c r="V146" s="51">
        <v>2020</v>
      </c>
    </row>
    <row r="147" spans="1:22">
      <c r="A147" s="45">
        <v>1</v>
      </c>
      <c r="B147" s="45" t="s">
        <v>22</v>
      </c>
      <c r="C147" s="45">
        <v>10747</v>
      </c>
      <c r="D147" s="46">
        <v>1601</v>
      </c>
      <c r="E147" s="46">
        <v>3750089</v>
      </c>
      <c r="F147" s="47">
        <v>44018</v>
      </c>
      <c r="G147" s="46" t="s">
        <v>691</v>
      </c>
      <c r="H147" s="46" t="s">
        <v>692</v>
      </c>
      <c r="I147" s="46" t="s">
        <v>166</v>
      </c>
      <c r="J147" s="46" t="s">
        <v>538</v>
      </c>
      <c r="K147" s="46">
        <v>26529</v>
      </c>
      <c r="L147" s="46" t="s">
        <v>632</v>
      </c>
      <c r="M147" s="46" t="s">
        <v>693</v>
      </c>
      <c r="N147" s="46" t="s">
        <v>694</v>
      </c>
      <c r="O147" s="46" t="s">
        <v>695</v>
      </c>
      <c r="P147" s="48">
        <v>9997.2000000000007</v>
      </c>
      <c r="Q147" s="46" t="s">
        <v>696</v>
      </c>
      <c r="R147" s="49">
        <v>9997.2000000000007</v>
      </c>
      <c r="S147" s="50" t="s">
        <v>79</v>
      </c>
      <c r="T147" s="50">
        <f>149.68+149.27+149.27</f>
        <v>448.22</v>
      </c>
      <c r="U147" s="51" t="s">
        <v>697</v>
      </c>
      <c r="V147" s="51">
        <v>2020</v>
      </c>
    </row>
    <row r="148" spans="1:22">
      <c r="A148" s="45">
        <v>1</v>
      </c>
      <c r="B148" s="45" t="s">
        <v>22</v>
      </c>
      <c r="C148" s="45">
        <v>10749</v>
      </c>
      <c r="D148" s="46">
        <v>1602</v>
      </c>
      <c r="E148" s="46">
        <v>3759307</v>
      </c>
      <c r="F148" s="47">
        <v>44025</v>
      </c>
      <c r="G148" s="46" t="s">
        <v>148</v>
      </c>
      <c r="H148" s="46" t="s">
        <v>149</v>
      </c>
      <c r="I148" s="46" t="s">
        <v>36</v>
      </c>
      <c r="J148" s="46" t="s">
        <v>26</v>
      </c>
      <c r="K148" s="46">
        <v>26558</v>
      </c>
      <c r="L148" s="46" t="s">
        <v>465</v>
      </c>
      <c r="M148" s="46" t="s">
        <v>405</v>
      </c>
      <c r="N148" s="46" t="s">
        <v>698</v>
      </c>
      <c r="O148" s="46" t="s">
        <v>699</v>
      </c>
      <c r="P148" s="48">
        <v>380.59</v>
      </c>
      <c r="Q148" s="46" t="s">
        <v>700</v>
      </c>
      <c r="R148" s="49">
        <v>380.59</v>
      </c>
      <c r="S148" s="50" t="s">
        <v>74</v>
      </c>
      <c r="T148" s="52">
        <v>45.84</v>
      </c>
      <c r="U148" s="51" t="s">
        <v>701</v>
      </c>
      <c r="V148" s="51">
        <v>2020</v>
      </c>
    </row>
    <row r="149" spans="1:22">
      <c r="A149" s="45">
        <v>1</v>
      </c>
      <c r="B149" s="45" t="s">
        <v>22</v>
      </c>
      <c r="C149" s="45">
        <v>10752</v>
      </c>
      <c r="D149" s="46">
        <v>1603</v>
      </c>
      <c r="E149" s="46">
        <v>3770571</v>
      </c>
      <c r="F149" s="47">
        <v>44033</v>
      </c>
      <c r="G149" s="46" t="s">
        <v>148</v>
      </c>
      <c r="H149" s="46" t="s">
        <v>224</v>
      </c>
      <c r="I149" s="46" t="s">
        <v>218</v>
      </c>
      <c r="J149" s="46" t="s">
        <v>26</v>
      </c>
      <c r="K149" s="46">
        <v>26548</v>
      </c>
      <c r="L149" s="46" t="s">
        <v>465</v>
      </c>
      <c r="M149" s="46" t="s">
        <v>405</v>
      </c>
      <c r="N149" s="46" t="s">
        <v>698</v>
      </c>
      <c r="O149" s="46" t="s">
        <v>702</v>
      </c>
      <c r="P149" s="48">
        <v>184.76</v>
      </c>
      <c r="Q149" s="46" t="s">
        <v>703</v>
      </c>
      <c r="R149" s="49">
        <v>184.76</v>
      </c>
      <c r="S149" s="50" t="s">
        <v>74</v>
      </c>
      <c r="T149" s="50">
        <f>66.25+120.1+81.94+182.76</f>
        <v>451.04999999999995</v>
      </c>
      <c r="U149" s="51"/>
      <c r="V149" s="51">
        <v>2020</v>
      </c>
    </row>
    <row r="150" spans="1:22">
      <c r="A150" s="45">
        <v>1</v>
      </c>
      <c r="B150" s="45"/>
      <c r="C150" s="45"/>
      <c r="D150" s="46">
        <v>1604</v>
      </c>
      <c r="E150" s="46"/>
      <c r="F150" s="47"/>
      <c r="G150" s="46"/>
      <c r="H150" s="46"/>
      <c r="I150" s="46"/>
      <c r="J150" s="46"/>
      <c r="K150" s="46"/>
      <c r="L150" s="46"/>
      <c r="M150" s="46"/>
      <c r="N150" s="46"/>
      <c r="O150" s="46"/>
      <c r="P150" s="48"/>
      <c r="Q150" s="46"/>
      <c r="R150" s="49"/>
      <c r="S150" s="50"/>
      <c r="T150" s="50"/>
      <c r="U150" s="51"/>
      <c r="V150" s="51">
        <v>2020</v>
      </c>
    </row>
    <row r="151" spans="1:22" ht="30">
      <c r="A151" s="45">
        <v>1</v>
      </c>
      <c r="B151" s="45" t="s">
        <v>22</v>
      </c>
      <c r="C151" s="45">
        <v>10754</v>
      </c>
      <c r="D151" s="46">
        <v>1605</v>
      </c>
      <c r="E151" s="46">
        <v>3775375</v>
      </c>
      <c r="F151" s="47">
        <v>44033</v>
      </c>
      <c r="G151" s="46" t="s">
        <v>131</v>
      </c>
      <c r="H151" s="46" t="s">
        <v>300</v>
      </c>
      <c r="I151" s="46" t="s">
        <v>36</v>
      </c>
      <c r="J151" s="46" t="s">
        <v>26</v>
      </c>
      <c r="K151" s="46">
        <v>26569</v>
      </c>
      <c r="L151" s="46" t="s">
        <v>632</v>
      </c>
      <c r="M151" s="46" t="s">
        <v>704</v>
      </c>
      <c r="N151" s="46" t="s">
        <v>705</v>
      </c>
      <c r="O151" s="46" t="s">
        <v>706</v>
      </c>
      <c r="P151" s="48">
        <v>1295.57</v>
      </c>
      <c r="Q151" s="46" t="s">
        <v>707</v>
      </c>
      <c r="R151" s="49">
        <v>1295.57</v>
      </c>
      <c r="S151" s="50" t="s">
        <v>74</v>
      </c>
      <c r="T151" s="50" t="s">
        <v>33</v>
      </c>
      <c r="U151" s="51" t="s">
        <v>33</v>
      </c>
      <c r="V151" s="51">
        <v>2020</v>
      </c>
    </row>
    <row r="152" spans="1:22" ht="30">
      <c r="A152" s="45">
        <v>1</v>
      </c>
      <c r="B152" s="45" t="s">
        <v>22</v>
      </c>
      <c r="C152" s="45">
        <v>10753</v>
      </c>
      <c r="D152" s="46">
        <v>1606</v>
      </c>
      <c r="E152" s="46">
        <v>3779626</v>
      </c>
      <c r="F152" s="47">
        <v>44035</v>
      </c>
      <c r="G152" s="46" t="s">
        <v>131</v>
      </c>
      <c r="H152" s="46" t="s">
        <v>708</v>
      </c>
      <c r="I152" s="46" t="s">
        <v>36</v>
      </c>
      <c r="J152" s="46" t="s">
        <v>26</v>
      </c>
      <c r="K152" s="46" t="s">
        <v>33</v>
      </c>
      <c r="L152" s="46" t="s">
        <v>709</v>
      </c>
      <c r="M152" s="46" t="s">
        <v>38</v>
      </c>
      <c r="N152" s="46" t="s">
        <v>710</v>
      </c>
      <c r="O152" s="46" t="s">
        <v>711</v>
      </c>
      <c r="P152" s="48">
        <v>95.37</v>
      </c>
      <c r="Q152" s="46" t="s">
        <v>712</v>
      </c>
      <c r="R152" s="49">
        <v>95.37</v>
      </c>
      <c r="S152" s="50" t="s">
        <v>74</v>
      </c>
      <c r="T152" s="50">
        <v>19.940000000000001</v>
      </c>
      <c r="U152" s="51" t="s">
        <v>713</v>
      </c>
      <c r="V152" s="51">
        <v>2020</v>
      </c>
    </row>
    <row r="153" spans="1:22">
      <c r="A153" s="45">
        <v>1</v>
      </c>
      <c r="B153" s="45" t="s">
        <v>22</v>
      </c>
      <c r="C153" s="45">
        <v>10719</v>
      </c>
      <c r="D153" s="46">
        <v>1607</v>
      </c>
      <c r="E153" s="46">
        <v>3719313</v>
      </c>
      <c r="F153" s="47">
        <v>43993</v>
      </c>
      <c r="G153" s="46" t="s">
        <v>455</v>
      </c>
      <c r="H153" s="46" t="s">
        <v>44</v>
      </c>
      <c r="I153" s="46" t="s">
        <v>45</v>
      </c>
      <c r="J153" s="46" t="s">
        <v>46</v>
      </c>
      <c r="K153" s="46">
        <v>26467</v>
      </c>
      <c r="L153" s="46" t="s">
        <v>465</v>
      </c>
      <c r="M153" s="46" t="s">
        <v>405</v>
      </c>
      <c r="N153" s="46" t="s">
        <v>714</v>
      </c>
      <c r="O153" s="46" t="s">
        <v>715</v>
      </c>
      <c r="P153" s="48">
        <v>274.04000000000002</v>
      </c>
      <c r="Q153" s="46" t="s">
        <v>716</v>
      </c>
      <c r="R153" s="49">
        <v>168.37</v>
      </c>
      <c r="S153" s="50" t="s">
        <v>51</v>
      </c>
      <c r="T153" s="50" t="s">
        <v>33</v>
      </c>
      <c r="U153" s="51" t="s">
        <v>33</v>
      </c>
      <c r="V153" s="51">
        <v>2020</v>
      </c>
    </row>
    <row r="154" spans="1:22">
      <c r="A154" s="45">
        <v>1</v>
      </c>
      <c r="B154" s="45" t="s">
        <v>22</v>
      </c>
      <c r="C154" s="45">
        <v>10767</v>
      </c>
      <c r="D154" s="46">
        <v>1608</v>
      </c>
      <c r="E154" s="46">
        <v>3800977</v>
      </c>
      <c r="F154" s="47">
        <v>44050</v>
      </c>
      <c r="G154" s="46" t="s">
        <v>57</v>
      </c>
      <c r="H154" s="46" t="s">
        <v>658</v>
      </c>
      <c r="I154" s="46" t="s">
        <v>45</v>
      </c>
      <c r="J154" s="46" t="s">
        <v>46</v>
      </c>
      <c r="K154" s="46" t="s">
        <v>717</v>
      </c>
      <c r="L154" s="46" t="s">
        <v>632</v>
      </c>
      <c r="M154" s="46" t="s">
        <v>28</v>
      </c>
      <c r="N154" s="46" t="s">
        <v>718</v>
      </c>
      <c r="O154" s="46" t="s">
        <v>719</v>
      </c>
      <c r="P154" s="48">
        <v>1001.52</v>
      </c>
      <c r="Q154" s="46" t="s">
        <v>720</v>
      </c>
      <c r="R154" s="49">
        <v>1001.52</v>
      </c>
      <c r="S154" s="50"/>
      <c r="T154" s="50"/>
      <c r="U154" s="51"/>
      <c r="V154" s="51">
        <v>2020</v>
      </c>
    </row>
    <row r="155" spans="1:22">
      <c r="A155" s="45">
        <v>1</v>
      </c>
      <c r="B155" s="45" t="s">
        <v>515</v>
      </c>
      <c r="C155" s="45">
        <v>10763</v>
      </c>
      <c r="D155" s="46">
        <v>1609</v>
      </c>
      <c r="E155" s="46">
        <v>3844138</v>
      </c>
      <c r="F155" s="47">
        <v>44071</v>
      </c>
      <c r="G155" s="46" t="s">
        <v>131</v>
      </c>
      <c r="H155" s="46" t="s">
        <v>132</v>
      </c>
      <c r="I155" s="46" t="s">
        <v>82</v>
      </c>
      <c r="J155" s="46" t="s">
        <v>46</v>
      </c>
      <c r="K155" s="46">
        <v>26580</v>
      </c>
      <c r="L155" s="46" t="s">
        <v>632</v>
      </c>
      <c r="M155" s="46" t="s">
        <v>28</v>
      </c>
      <c r="N155" s="46" t="s">
        <v>721</v>
      </c>
      <c r="O155" s="46" t="s">
        <v>722</v>
      </c>
      <c r="P155" s="48">
        <v>171.49</v>
      </c>
      <c r="Q155" s="46" t="s">
        <v>723</v>
      </c>
      <c r="R155" s="49">
        <v>171.49</v>
      </c>
      <c r="S155" s="50" t="s">
        <v>51</v>
      </c>
      <c r="T155" s="50" t="s">
        <v>33</v>
      </c>
      <c r="U155" s="51" t="s">
        <v>33</v>
      </c>
      <c r="V155" s="51">
        <v>2020</v>
      </c>
    </row>
    <row r="156" spans="1:22">
      <c r="A156" s="45">
        <v>1</v>
      </c>
      <c r="B156" s="45" t="s">
        <v>515</v>
      </c>
      <c r="C156" s="45">
        <v>10768</v>
      </c>
      <c r="D156" s="46">
        <v>1610</v>
      </c>
      <c r="E156" s="46">
        <v>3840544</v>
      </c>
      <c r="F156" s="47">
        <v>44069</v>
      </c>
      <c r="G156" s="46" t="s">
        <v>724</v>
      </c>
      <c r="H156" s="46" t="s">
        <v>229</v>
      </c>
      <c r="I156" s="46" t="s">
        <v>45</v>
      </c>
      <c r="J156" s="46" t="s">
        <v>46</v>
      </c>
      <c r="K156" s="46"/>
      <c r="L156" s="46" t="s">
        <v>632</v>
      </c>
      <c r="M156" s="46" t="s">
        <v>28</v>
      </c>
      <c r="N156" s="46"/>
      <c r="O156" s="46"/>
      <c r="P156" s="48"/>
      <c r="Q156" s="46"/>
      <c r="R156" s="49"/>
      <c r="S156" s="50"/>
      <c r="T156" s="50"/>
      <c r="U156" s="51"/>
      <c r="V156" s="51">
        <v>2020</v>
      </c>
    </row>
    <row r="157" spans="1:22" ht="30">
      <c r="A157" s="45">
        <v>1</v>
      </c>
      <c r="B157" s="45" t="s">
        <v>22</v>
      </c>
      <c r="C157" s="45">
        <v>10779</v>
      </c>
      <c r="D157" s="46">
        <v>1611</v>
      </c>
      <c r="E157" s="46">
        <v>3750081</v>
      </c>
      <c r="F157" s="47">
        <v>44018</v>
      </c>
      <c r="G157" s="46" t="s">
        <v>725</v>
      </c>
      <c r="H157" s="46" t="s">
        <v>726</v>
      </c>
      <c r="I157" s="46" t="s">
        <v>166</v>
      </c>
      <c r="J157" s="46" t="s">
        <v>538</v>
      </c>
      <c r="K157" s="46" t="s">
        <v>33</v>
      </c>
      <c r="L157" s="46" t="s">
        <v>727</v>
      </c>
      <c r="M157" s="46" t="s">
        <v>728</v>
      </c>
      <c r="N157" s="46" t="s">
        <v>729</v>
      </c>
      <c r="O157" s="46" t="s">
        <v>730</v>
      </c>
      <c r="P157" s="48">
        <v>1367.4</v>
      </c>
      <c r="Q157" s="46"/>
      <c r="R157" s="49"/>
      <c r="S157" s="50"/>
      <c r="T157" s="50"/>
      <c r="U157" s="51"/>
      <c r="V157" s="51">
        <v>2020</v>
      </c>
    </row>
    <row r="158" spans="1:22">
      <c r="A158" s="45">
        <v>1</v>
      </c>
      <c r="B158" s="45" t="s">
        <v>22</v>
      </c>
      <c r="C158" s="45">
        <v>10786</v>
      </c>
      <c r="D158" s="46">
        <v>1612</v>
      </c>
      <c r="E158" s="46">
        <v>3896629</v>
      </c>
      <c r="F158" s="47">
        <v>44104</v>
      </c>
      <c r="G158" s="46" t="s">
        <v>148</v>
      </c>
      <c r="H158" s="46" t="s">
        <v>594</v>
      </c>
      <c r="I158" s="46" t="s">
        <v>36</v>
      </c>
      <c r="J158" s="46" t="s">
        <v>26</v>
      </c>
      <c r="K158" s="46">
        <v>26785</v>
      </c>
      <c r="L158" s="46" t="s">
        <v>731</v>
      </c>
      <c r="M158" s="46" t="s">
        <v>38</v>
      </c>
      <c r="N158" s="46" t="s">
        <v>732</v>
      </c>
      <c r="O158" s="46" t="s">
        <v>733</v>
      </c>
      <c r="P158" s="48">
        <v>182.29</v>
      </c>
      <c r="Q158" s="46" t="s">
        <v>734</v>
      </c>
      <c r="R158" s="49">
        <v>214.29</v>
      </c>
      <c r="S158" s="50" t="s">
        <v>51</v>
      </c>
      <c r="T158" s="52">
        <v>32</v>
      </c>
      <c r="U158" s="51" t="s">
        <v>735</v>
      </c>
      <c r="V158" s="51">
        <v>2020</v>
      </c>
    </row>
    <row r="159" spans="1:22">
      <c r="A159" s="45">
        <v>1</v>
      </c>
      <c r="B159" s="45" t="s">
        <v>22</v>
      </c>
      <c r="C159" s="45">
        <v>10788</v>
      </c>
      <c r="D159" s="46">
        <v>1613</v>
      </c>
      <c r="E159" s="46">
        <v>3892721</v>
      </c>
      <c r="F159" s="47">
        <v>44103</v>
      </c>
      <c r="G159" s="46" t="s">
        <v>57</v>
      </c>
      <c r="H159" s="46" t="s">
        <v>58</v>
      </c>
      <c r="I159" s="46" t="s">
        <v>45</v>
      </c>
      <c r="J159" s="46" t="s">
        <v>46</v>
      </c>
      <c r="K159" s="46">
        <v>26715</v>
      </c>
      <c r="L159" s="46" t="s">
        <v>632</v>
      </c>
      <c r="M159" s="46" t="s">
        <v>28</v>
      </c>
      <c r="N159" s="46" t="s">
        <v>736</v>
      </c>
      <c r="O159" s="46" t="s">
        <v>737</v>
      </c>
      <c r="P159" s="48">
        <v>130.04</v>
      </c>
      <c r="Q159" s="46" t="s">
        <v>738</v>
      </c>
      <c r="R159" s="49">
        <v>58.04</v>
      </c>
      <c r="S159" s="50" t="s">
        <v>51</v>
      </c>
      <c r="T159" s="50" t="s">
        <v>33</v>
      </c>
      <c r="U159" s="51" t="s">
        <v>33</v>
      </c>
      <c r="V159" s="51">
        <v>2020</v>
      </c>
    </row>
    <row r="160" spans="1:22">
      <c r="A160" s="45">
        <v>1</v>
      </c>
      <c r="B160" s="45" t="s">
        <v>22</v>
      </c>
      <c r="C160" s="45">
        <v>10797</v>
      </c>
      <c r="D160" s="46">
        <v>1614</v>
      </c>
      <c r="E160" s="46">
        <v>3918488</v>
      </c>
      <c r="F160" s="47">
        <v>44127</v>
      </c>
      <c r="G160" s="46" t="s">
        <v>131</v>
      </c>
      <c r="H160" s="46" t="s">
        <v>81</v>
      </c>
      <c r="I160" s="46" t="s">
        <v>82</v>
      </c>
      <c r="J160" s="46" t="s">
        <v>46</v>
      </c>
      <c r="K160" s="46">
        <v>26789</v>
      </c>
      <c r="L160" s="46" t="s">
        <v>632</v>
      </c>
      <c r="M160" s="46" t="s">
        <v>739</v>
      </c>
      <c r="N160" s="46" t="s">
        <v>740</v>
      </c>
      <c r="O160" s="46" t="s">
        <v>741</v>
      </c>
      <c r="P160" s="48">
        <v>190.48</v>
      </c>
      <c r="Q160" s="46" t="s">
        <v>742</v>
      </c>
      <c r="R160" s="49">
        <v>190.48</v>
      </c>
      <c r="S160" s="50" t="s">
        <v>79</v>
      </c>
      <c r="T160" s="50" t="s">
        <v>33</v>
      </c>
      <c r="U160" s="51" t="s">
        <v>33</v>
      </c>
      <c r="V160" s="51">
        <v>2020</v>
      </c>
    </row>
    <row r="161" spans="1:22">
      <c r="A161" s="45">
        <v>1</v>
      </c>
      <c r="B161" s="45" t="s">
        <v>22</v>
      </c>
      <c r="C161" s="45">
        <v>10803</v>
      </c>
      <c r="D161" s="46">
        <v>1615</v>
      </c>
      <c r="E161" s="46">
        <v>3924388</v>
      </c>
      <c r="F161" s="47">
        <v>44132</v>
      </c>
      <c r="G161" s="46" t="s">
        <v>34</v>
      </c>
      <c r="H161" s="46" t="s">
        <v>743</v>
      </c>
      <c r="I161" s="46" t="s">
        <v>36</v>
      </c>
      <c r="J161" s="46" t="s">
        <v>26</v>
      </c>
      <c r="K161" s="46">
        <v>26732</v>
      </c>
      <c r="L161" s="46" t="s">
        <v>709</v>
      </c>
      <c r="M161" s="46" t="s">
        <v>169</v>
      </c>
      <c r="N161" s="46" t="s">
        <v>744</v>
      </c>
      <c r="O161" s="46" t="s">
        <v>745</v>
      </c>
      <c r="P161" s="48">
        <v>2327.5700000000002</v>
      </c>
      <c r="Q161" s="46" t="s">
        <v>746</v>
      </c>
      <c r="R161" s="49">
        <v>1452.73</v>
      </c>
      <c r="S161" s="50" t="s">
        <v>74</v>
      </c>
      <c r="T161" s="50">
        <f>143.68+3.19</f>
        <v>146.87</v>
      </c>
      <c r="U161" s="51" t="s">
        <v>33</v>
      </c>
      <c r="V161" s="51">
        <v>2020</v>
      </c>
    </row>
    <row r="162" spans="1:22">
      <c r="A162" s="45">
        <v>1</v>
      </c>
      <c r="B162" s="45" t="s">
        <v>22</v>
      </c>
      <c r="C162" s="45">
        <v>10791</v>
      </c>
      <c r="D162" s="46">
        <v>1616</v>
      </c>
      <c r="E162" s="46">
        <v>3903446</v>
      </c>
      <c r="F162" s="47">
        <v>44111</v>
      </c>
      <c r="G162" s="46" t="s">
        <v>724</v>
      </c>
      <c r="H162" s="46" t="s">
        <v>229</v>
      </c>
      <c r="I162" s="46" t="s">
        <v>45</v>
      </c>
      <c r="J162" s="46" t="s">
        <v>46</v>
      </c>
      <c r="K162" s="46">
        <v>26686</v>
      </c>
      <c r="L162" s="46" t="s">
        <v>632</v>
      </c>
      <c r="M162" s="46" t="s">
        <v>28</v>
      </c>
      <c r="N162" s="46" t="s">
        <v>747</v>
      </c>
      <c r="O162" s="46" t="s">
        <v>748</v>
      </c>
      <c r="P162" s="48">
        <v>164.2</v>
      </c>
      <c r="Q162" s="46" t="s">
        <v>749</v>
      </c>
      <c r="R162" s="49">
        <v>92.2</v>
      </c>
      <c r="S162" s="50" t="s">
        <v>51</v>
      </c>
      <c r="T162" s="50" t="s">
        <v>33</v>
      </c>
      <c r="U162" s="51" t="s">
        <v>33</v>
      </c>
      <c r="V162" s="51">
        <v>2020</v>
      </c>
    </row>
    <row r="163" spans="1:22" ht="30">
      <c r="A163" s="45">
        <v>1</v>
      </c>
      <c r="B163" s="45" t="s">
        <v>22</v>
      </c>
      <c r="C163" s="45">
        <v>10790</v>
      </c>
      <c r="D163" s="46">
        <v>1617</v>
      </c>
      <c r="E163" s="46">
        <v>3904767</v>
      </c>
      <c r="F163" s="47">
        <v>44112</v>
      </c>
      <c r="G163" s="46" t="s">
        <v>148</v>
      </c>
      <c r="H163" s="46" t="s">
        <v>155</v>
      </c>
      <c r="I163" s="46" t="s">
        <v>36</v>
      </c>
      <c r="J163" s="46" t="s">
        <v>26</v>
      </c>
      <c r="K163" s="46" t="s">
        <v>33</v>
      </c>
      <c r="L163" s="46" t="s">
        <v>465</v>
      </c>
      <c r="M163" s="46" t="s">
        <v>750</v>
      </c>
      <c r="N163" s="46" t="s">
        <v>751</v>
      </c>
      <c r="O163" s="46" t="s">
        <v>752</v>
      </c>
      <c r="P163" s="48">
        <v>907.32</v>
      </c>
      <c r="Q163" s="46" t="s">
        <v>753</v>
      </c>
      <c r="R163" s="49">
        <v>808.51</v>
      </c>
      <c r="S163" s="50" t="s">
        <v>74</v>
      </c>
      <c r="T163" s="50" t="s">
        <v>33</v>
      </c>
      <c r="U163" s="51" t="s">
        <v>754</v>
      </c>
      <c r="V163" s="51">
        <v>2020</v>
      </c>
    </row>
    <row r="164" spans="1:22">
      <c r="A164" s="45">
        <v>1</v>
      </c>
      <c r="B164" s="45" t="s">
        <v>22</v>
      </c>
      <c r="C164" s="45">
        <v>10793</v>
      </c>
      <c r="D164" s="46">
        <v>1618</v>
      </c>
      <c r="E164" s="46">
        <v>3910615</v>
      </c>
      <c r="F164" s="47">
        <v>44118</v>
      </c>
      <c r="G164" s="46" t="s">
        <v>359</v>
      </c>
      <c r="H164" s="46" t="s">
        <v>360</v>
      </c>
      <c r="I164" s="46" t="s">
        <v>45</v>
      </c>
      <c r="J164" s="46" t="s">
        <v>46</v>
      </c>
      <c r="K164" s="46" t="s">
        <v>33</v>
      </c>
      <c r="L164" s="46" t="s">
        <v>709</v>
      </c>
      <c r="M164" s="46" t="s">
        <v>38</v>
      </c>
      <c r="N164" s="46" t="s">
        <v>755</v>
      </c>
      <c r="O164" s="46" t="s">
        <v>756</v>
      </c>
      <c r="P164" s="48">
        <v>166.98</v>
      </c>
      <c r="Q164" s="46" t="s">
        <v>757</v>
      </c>
      <c r="R164" s="49">
        <v>94.98</v>
      </c>
      <c r="S164" s="50" t="s">
        <v>51</v>
      </c>
      <c r="T164" s="50" t="s">
        <v>33</v>
      </c>
      <c r="U164" s="51" t="s">
        <v>338</v>
      </c>
      <c r="V164" s="51">
        <v>2020</v>
      </c>
    </row>
    <row r="165" spans="1:22" ht="45">
      <c r="A165" s="45">
        <v>1</v>
      </c>
      <c r="B165" s="45" t="s">
        <v>22</v>
      </c>
      <c r="C165" s="45">
        <v>10794</v>
      </c>
      <c r="D165" s="46">
        <v>1619</v>
      </c>
      <c r="E165" s="46">
        <v>3919064</v>
      </c>
      <c r="F165" s="47">
        <v>44127</v>
      </c>
      <c r="G165" s="46" t="s">
        <v>131</v>
      </c>
      <c r="H165" s="46" t="s">
        <v>758</v>
      </c>
      <c r="I165" s="46" t="s">
        <v>36</v>
      </c>
      <c r="J165" s="46" t="s">
        <v>26</v>
      </c>
      <c r="K165" s="46">
        <v>26973</v>
      </c>
      <c r="L165" s="46" t="s">
        <v>632</v>
      </c>
      <c r="M165" s="46" t="s">
        <v>28</v>
      </c>
      <c r="N165" s="46" t="s">
        <v>759</v>
      </c>
      <c r="O165" s="46" t="s">
        <v>760</v>
      </c>
      <c r="P165" s="48">
        <v>220.37</v>
      </c>
      <c r="Q165" s="46" t="s">
        <v>761</v>
      </c>
      <c r="R165" s="49">
        <v>220.37</v>
      </c>
      <c r="S165" s="50" t="s">
        <v>79</v>
      </c>
      <c r="T165" s="50" t="s">
        <v>33</v>
      </c>
      <c r="U165" s="51" t="s">
        <v>762</v>
      </c>
      <c r="V165" s="51">
        <v>2020</v>
      </c>
    </row>
    <row r="166" spans="1:22" ht="30">
      <c r="A166" s="45">
        <v>1</v>
      </c>
      <c r="B166" s="45" t="s">
        <v>22</v>
      </c>
      <c r="C166" s="45">
        <v>10795</v>
      </c>
      <c r="D166" s="46">
        <v>1620</v>
      </c>
      <c r="E166" s="46">
        <v>3871810</v>
      </c>
      <c r="F166" s="47">
        <v>44089</v>
      </c>
      <c r="G166" s="46" t="s">
        <v>148</v>
      </c>
      <c r="H166" s="46" t="s">
        <v>763</v>
      </c>
      <c r="I166" s="46" t="s">
        <v>218</v>
      </c>
      <c r="J166" s="46" t="s">
        <v>26</v>
      </c>
      <c r="K166" s="46" t="s">
        <v>33</v>
      </c>
      <c r="L166" s="46" t="s">
        <v>764</v>
      </c>
      <c r="M166" s="46" t="s">
        <v>750</v>
      </c>
      <c r="N166" s="46" t="s">
        <v>765</v>
      </c>
      <c r="O166" s="46" t="s">
        <v>766</v>
      </c>
      <c r="P166" s="48">
        <v>271.79000000000002</v>
      </c>
      <c r="Q166" s="46" t="s">
        <v>767</v>
      </c>
      <c r="R166" s="49">
        <v>267.83999999999997</v>
      </c>
      <c r="S166" s="50" t="s">
        <v>74</v>
      </c>
      <c r="T166" s="50">
        <v>89.75</v>
      </c>
      <c r="U166" s="51" t="s">
        <v>421</v>
      </c>
      <c r="V166" s="51">
        <v>2020</v>
      </c>
    </row>
    <row r="167" spans="1:22">
      <c r="A167" s="45">
        <v>1</v>
      </c>
      <c r="B167" s="45" t="s">
        <v>22</v>
      </c>
      <c r="C167" s="45">
        <v>10798</v>
      </c>
      <c r="D167" s="46">
        <v>1621</v>
      </c>
      <c r="E167" s="46">
        <v>3917589</v>
      </c>
      <c r="F167" s="47">
        <v>44127</v>
      </c>
      <c r="G167" s="46" t="s">
        <v>768</v>
      </c>
      <c r="H167" s="46" t="s">
        <v>769</v>
      </c>
      <c r="I167" s="46" t="s">
        <v>45</v>
      </c>
      <c r="J167" s="46" t="s">
        <v>46</v>
      </c>
      <c r="K167" s="46" t="s">
        <v>33</v>
      </c>
      <c r="L167" s="46" t="s">
        <v>764</v>
      </c>
      <c r="M167" s="46" t="s">
        <v>338</v>
      </c>
      <c r="N167" s="46" t="s">
        <v>770</v>
      </c>
      <c r="O167" s="46" t="s">
        <v>771</v>
      </c>
      <c r="P167" s="48">
        <v>1020.14</v>
      </c>
      <c r="Q167" s="46" t="s">
        <v>772</v>
      </c>
      <c r="R167" s="49">
        <v>948.14</v>
      </c>
      <c r="S167" s="50" t="s">
        <v>51</v>
      </c>
      <c r="T167" s="50" t="s">
        <v>33</v>
      </c>
      <c r="U167" s="51" t="s">
        <v>338</v>
      </c>
      <c r="V167" s="51">
        <v>2020</v>
      </c>
    </row>
    <row r="168" spans="1:22" ht="30">
      <c r="A168" s="45">
        <v>1</v>
      </c>
      <c r="B168" s="45" t="s">
        <v>22</v>
      </c>
      <c r="C168" s="45">
        <v>10799</v>
      </c>
      <c r="D168" s="46">
        <v>1622</v>
      </c>
      <c r="E168" s="46">
        <v>3924393</v>
      </c>
      <c r="F168" s="47">
        <v>44132</v>
      </c>
      <c r="G168" s="46" t="s">
        <v>131</v>
      </c>
      <c r="H168" s="46" t="s">
        <v>773</v>
      </c>
      <c r="I168" s="46" t="s">
        <v>36</v>
      </c>
      <c r="J168" s="46" t="s">
        <v>26</v>
      </c>
      <c r="K168" s="46">
        <v>26919</v>
      </c>
      <c r="L168" s="46" t="s">
        <v>632</v>
      </c>
      <c r="M168" s="46" t="s">
        <v>774</v>
      </c>
      <c r="N168" s="46" t="s">
        <v>33</v>
      </c>
      <c r="O168" s="46" t="s">
        <v>775</v>
      </c>
      <c r="P168" s="48">
        <v>170.57</v>
      </c>
      <c r="Q168" s="46" t="s">
        <v>776</v>
      </c>
      <c r="R168" s="49">
        <v>170.57</v>
      </c>
      <c r="S168" s="50" t="s">
        <v>777</v>
      </c>
      <c r="T168" s="50" t="s">
        <v>33</v>
      </c>
      <c r="U168" s="51" t="s">
        <v>778</v>
      </c>
      <c r="V168" s="51">
        <v>2020</v>
      </c>
    </row>
    <row r="169" spans="1:22">
      <c r="A169" s="45">
        <v>1</v>
      </c>
      <c r="B169" s="45" t="s">
        <v>22</v>
      </c>
      <c r="C169" s="45">
        <v>10802</v>
      </c>
      <c r="D169" s="46">
        <v>1623</v>
      </c>
      <c r="E169" s="46">
        <v>3925350</v>
      </c>
      <c r="F169" s="47">
        <v>44133</v>
      </c>
      <c r="G169" s="46" t="s">
        <v>131</v>
      </c>
      <c r="H169" s="46" t="s">
        <v>779</v>
      </c>
      <c r="I169" s="46" t="s">
        <v>36</v>
      </c>
      <c r="J169" s="46" t="s">
        <v>26</v>
      </c>
      <c r="K169" s="46" t="s">
        <v>338</v>
      </c>
      <c r="L169" s="46" t="s">
        <v>780</v>
      </c>
      <c r="M169" s="46" t="s">
        <v>38</v>
      </c>
      <c r="N169" s="46" t="s">
        <v>781</v>
      </c>
      <c r="O169" s="46" t="s">
        <v>782</v>
      </c>
      <c r="P169" s="48">
        <v>76.790000000000006</v>
      </c>
      <c r="Q169" s="46" t="s">
        <v>783</v>
      </c>
      <c r="R169" s="49">
        <v>76.790000000000006</v>
      </c>
      <c r="S169" s="50" t="s">
        <v>33</v>
      </c>
      <c r="T169" s="50">
        <v>11.37</v>
      </c>
      <c r="U169" s="51" t="s">
        <v>33</v>
      </c>
      <c r="V169" s="51">
        <v>2020</v>
      </c>
    </row>
    <row r="170" spans="1:22" ht="30">
      <c r="A170" s="45">
        <v>1</v>
      </c>
      <c r="B170" s="45" t="s">
        <v>22</v>
      </c>
      <c r="C170" s="45">
        <v>10801</v>
      </c>
      <c r="D170" s="46">
        <v>1624</v>
      </c>
      <c r="E170" s="46">
        <v>3919956</v>
      </c>
      <c r="F170" s="47">
        <v>44131</v>
      </c>
      <c r="G170" s="46" t="s">
        <v>784</v>
      </c>
      <c r="H170" s="46" t="s">
        <v>785</v>
      </c>
      <c r="I170" s="46" t="s">
        <v>45</v>
      </c>
      <c r="J170" s="46" t="s">
        <v>193</v>
      </c>
      <c r="K170" s="46">
        <v>26967</v>
      </c>
      <c r="L170" s="46" t="s">
        <v>786</v>
      </c>
      <c r="M170" s="46" t="s">
        <v>405</v>
      </c>
      <c r="N170" s="46" t="s">
        <v>787</v>
      </c>
      <c r="O170" s="46" t="s">
        <v>788</v>
      </c>
      <c r="P170" s="48" t="s">
        <v>789</v>
      </c>
      <c r="Q170" s="46" t="s">
        <v>790</v>
      </c>
      <c r="R170" s="49" t="s">
        <v>789</v>
      </c>
      <c r="S170" s="50" t="s">
        <v>777</v>
      </c>
      <c r="T170" s="50" t="s">
        <v>33</v>
      </c>
      <c r="U170" s="51" t="s">
        <v>33</v>
      </c>
      <c r="V170" s="51">
        <v>2020</v>
      </c>
    </row>
    <row r="171" spans="1:22">
      <c r="A171" s="45">
        <v>1</v>
      </c>
      <c r="B171" s="45" t="s">
        <v>22</v>
      </c>
      <c r="C171" s="45">
        <v>10808</v>
      </c>
      <c r="D171" s="46">
        <v>1625</v>
      </c>
      <c r="E171" s="46">
        <v>3926926</v>
      </c>
      <c r="F171" s="47">
        <v>44134</v>
      </c>
      <c r="G171" s="46" t="s">
        <v>131</v>
      </c>
      <c r="H171" s="46" t="s">
        <v>791</v>
      </c>
      <c r="I171" s="46" t="s">
        <v>36</v>
      </c>
      <c r="J171" s="46" t="s">
        <v>26</v>
      </c>
      <c r="K171" s="46">
        <v>26742</v>
      </c>
      <c r="L171" s="46" t="s">
        <v>632</v>
      </c>
      <c r="M171" s="46" t="s">
        <v>28</v>
      </c>
      <c r="N171" s="46" t="s">
        <v>792</v>
      </c>
      <c r="O171" s="46" t="s">
        <v>733</v>
      </c>
      <c r="P171" s="48">
        <v>118.11</v>
      </c>
      <c r="Q171" s="46" t="s">
        <v>793</v>
      </c>
      <c r="R171" s="49">
        <v>118.11</v>
      </c>
      <c r="S171" s="50" t="s">
        <v>74</v>
      </c>
      <c r="T171" s="50" t="s">
        <v>33</v>
      </c>
      <c r="U171" s="51" t="s">
        <v>33</v>
      </c>
      <c r="V171" s="51">
        <v>2020</v>
      </c>
    </row>
    <row r="172" spans="1:22">
      <c r="A172" s="45">
        <v>1</v>
      </c>
      <c r="B172" s="45" t="s">
        <v>22</v>
      </c>
      <c r="C172" s="45">
        <v>10810</v>
      </c>
      <c r="D172" s="46">
        <v>1626</v>
      </c>
      <c r="E172" s="46">
        <v>3936293</v>
      </c>
      <c r="F172" s="47">
        <v>44141</v>
      </c>
      <c r="G172" s="46" t="s">
        <v>131</v>
      </c>
      <c r="H172" s="46" t="s">
        <v>791</v>
      </c>
      <c r="I172" s="46" t="s">
        <v>36</v>
      </c>
      <c r="J172" s="46" t="s">
        <v>26</v>
      </c>
      <c r="K172" s="46">
        <v>26777</v>
      </c>
      <c r="L172" s="46" t="s">
        <v>632</v>
      </c>
      <c r="M172" s="46" t="s">
        <v>28</v>
      </c>
      <c r="N172" s="46" t="s">
        <v>794</v>
      </c>
      <c r="O172" s="46" t="s">
        <v>795</v>
      </c>
      <c r="P172" s="48">
        <v>104.36</v>
      </c>
      <c r="Q172" s="46" t="s">
        <v>796</v>
      </c>
      <c r="R172" s="49">
        <v>104.36</v>
      </c>
      <c r="S172" s="50" t="s">
        <v>74</v>
      </c>
      <c r="T172" s="50" t="s">
        <v>33</v>
      </c>
      <c r="U172" s="51" t="s">
        <v>33</v>
      </c>
      <c r="V172" s="51">
        <v>2020</v>
      </c>
    </row>
    <row r="173" spans="1:22">
      <c r="A173" s="45">
        <v>1</v>
      </c>
      <c r="B173" s="45" t="s">
        <v>22</v>
      </c>
      <c r="C173" s="45">
        <v>10817</v>
      </c>
      <c r="D173" s="46">
        <v>1627</v>
      </c>
      <c r="E173" s="46">
        <v>3951565</v>
      </c>
      <c r="F173" s="47">
        <v>44153</v>
      </c>
      <c r="G173" s="46" t="s">
        <v>238</v>
      </c>
      <c r="H173" s="46" t="s">
        <v>239</v>
      </c>
      <c r="I173" s="46" t="s">
        <v>186</v>
      </c>
      <c r="J173" s="46" t="s">
        <v>73</v>
      </c>
      <c r="K173" s="46">
        <v>26910</v>
      </c>
      <c r="L173" s="46" t="s">
        <v>786</v>
      </c>
      <c r="M173" s="46" t="s">
        <v>405</v>
      </c>
      <c r="N173" s="46" t="s">
        <v>797</v>
      </c>
      <c r="O173" s="46" t="s">
        <v>798</v>
      </c>
      <c r="P173" s="48">
        <v>160.25</v>
      </c>
      <c r="Q173" s="46" t="s">
        <v>799</v>
      </c>
      <c r="R173" s="49">
        <v>160.25</v>
      </c>
      <c r="S173" s="50" t="s">
        <v>79</v>
      </c>
      <c r="T173" s="50" t="s">
        <v>33</v>
      </c>
      <c r="U173" s="51" t="s">
        <v>33</v>
      </c>
      <c r="V173" s="51">
        <v>2020</v>
      </c>
    </row>
    <row r="174" spans="1:22">
      <c r="A174" s="45">
        <v>1</v>
      </c>
      <c r="B174" s="45" t="s">
        <v>22</v>
      </c>
      <c r="C174" s="45">
        <v>10818</v>
      </c>
      <c r="D174" s="46">
        <v>1628</v>
      </c>
      <c r="E174" s="46">
        <v>3946323</v>
      </c>
      <c r="F174" s="47">
        <v>44148</v>
      </c>
      <c r="G174" s="46" t="s">
        <v>370</v>
      </c>
      <c r="H174" s="46" t="s">
        <v>371</v>
      </c>
      <c r="I174" s="46" t="s">
        <v>72</v>
      </c>
      <c r="J174" s="46" t="s">
        <v>73</v>
      </c>
      <c r="K174" s="46">
        <v>26751</v>
      </c>
      <c r="L174" s="46" t="s">
        <v>632</v>
      </c>
      <c r="M174" s="46" t="s">
        <v>28</v>
      </c>
      <c r="N174" s="46" t="s">
        <v>800</v>
      </c>
      <c r="O174" s="46" t="s">
        <v>801</v>
      </c>
      <c r="P174" s="48">
        <v>114.67</v>
      </c>
      <c r="Q174" s="46" t="s">
        <v>802</v>
      </c>
      <c r="R174" s="49">
        <v>114.67</v>
      </c>
      <c r="S174" s="50" t="s">
        <v>79</v>
      </c>
      <c r="T174" s="50" t="s">
        <v>33</v>
      </c>
      <c r="U174" s="51" t="s">
        <v>33</v>
      </c>
      <c r="V174" s="51">
        <v>2020</v>
      </c>
    </row>
    <row r="175" spans="1:22">
      <c r="A175" s="45">
        <v>1</v>
      </c>
      <c r="B175" s="45" t="s">
        <v>22</v>
      </c>
      <c r="C175" s="45">
        <v>10820</v>
      </c>
      <c r="D175" s="46">
        <v>1629</v>
      </c>
      <c r="E175" s="46">
        <v>3955753</v>
      </c>
      <c r="F175" s="47">
        <v>44158</v>
      </c>
      <c r="G175" s="46" t="s">
        <v>803</v>
      </c>
      <c r="H175" s="46" t="s">
        <v>804</v>
      </c>
      <c r="I175" s="46" t="s">
        <v>36</v>
      </c>
      <c r="J175" s="46" t="s">
        <v>26</v>
      </c>
      <c r="K175" s="46">
        <v>26841</v>
      </c>
      <c r="L175" s="46" t="s">
        <v>786</v>
      </c>
      <c r="M175" s="46" t="s">
        <v>405</v>
      </c>
      <c r="N175" s="46" t="s">
        <v>33</v>
      </c>
      <c r="O175" s="46" t="s">
        <v>805</v>
      </c>
      <c r="P175" s="48">
        <v>52.92</v>
      </c>
      <c r="Q175" s="46" t="s">
        <v>806</v>
      </c>
      <c r="R175" s="49">
        <v>52.92</v>
      </c>
      <c r="S175" s="50" t="s">
        <v>74</v>
      </c>
      <c r="T175" s="50" t="s">
        <v>33</v>
      </c>
      <c r="U175" s="51" t="s">
        <v>33</v>
      </c>
      <c r="V175" s="51">
        <v>2020</v>
      </c>
    </row>
    <row r="176" spans="1:22">
      <c r="A176" s="45">
        <v>1</v>
      </c>
      <c r="B176" s="45" t="s">
        <v>515</v>
      </c>
      <c r="C176" s="45">
        <v>10812</v>
      </c>
      <c r="D176" s="46">
        <v>1630</v>
      </c>
      <c r="E176" s="46">
        <v>3944026</v>
      </c>
      <c r="F176" s="47">
        <v>44148</v>
      </c>
      <c r="G176" s="46" t="s">
        <v>148</v>
      </c>
      <c r="H176" s="46" t="s">
        <v>807</v>
      </c>
      <c r="I176" s="46" t="s">
        <v>36</v>
      </c>
      <c r="J176" s="46" t="s">
        <v>26</v>
      </c>
      <c r="K176" s="46">
        <v>26827</v>
      </c>
      <c r="L176" s="46" t="s">
        <v>632</v>
      </c>
      <c r="M176" s="46" t="s">
        <v>28</v>
      </c>
      <c r="N176" s="46" t="s">
        <v>808</v>
      </c>
      <c r="O176" s="46" t="s">
        <v>809</v>
      </c>
      <c r="P176" s="48">
        <v>213.45</v>
      </c>
      <c r="Q176" s="46"/>
      <c r="R176" s="49"/>
      <c r="S176" s="50"/>
      <c r="T176" s="50"/>
      <c r="U176" s="51"/>
      <c r="V176" s="51">
        <v>2020</v>
      </c>
    </row>
    <row r="177" spans="1:22">
      <c r="A177" s="45">
        <v>1</v>
      </c>
      <c r="B177" s="45" t="s">
        <v>22</v>
      </c>
      <c r="C177" s="45">
        <v>10822</v>
      </c>
      <c r="D177" s="46">
        <v>1631</v>
      </c>
      <c r="E177" s="46">
        <v>3960858</v>
      </c>
      <c r="F177" s="47">
        <v>44162</v>
      </c>
      <c r="G177" s="46" t="s">
        <v>131</v>
      </c>
      <c r="H177" s="46" t="s">
        <v>104</v>
      </c>
      <c r="I177" s="46" t="s">
        <v>36</v>
      </c>
      <c r="J177" s="46" t="s">
        <v>26</v>
      </c>
      <c r="K177" s="46"/>
      <c r="L177" s="46" t="s">
        <v>786</v>
      </c>
      <c r="M177" s="46" t="s">
        <v>405</v>
      </c>
      <c r="N177" s="46" t="s">
        <v>810</v>
      </c>
      <c r="O177" s="46" t="s">
        <v>811</v>
      </c>
      <c r="P177" s="48">
        <v>137.99</v>
      </c>
      <c r="Q177" s="46" t="s">
        <v>812</v>
      </c>
      <c r="R177" s="49">
        <v>137.99</v>
      </c>
      <c r="S177" s="50" t="s">
        <v>74</v>
      </c>
      <c r="T177" s="50" t="s">
        <v>33</v>
      </c>
      <c r="U177" s="51" t="s">
        <v>33</v>
      </c>
      <c r="V177" s="51">
        <v>2020</v>
      </c>
    </row>
    <row r="178" spans="1:22">
      <c r="A178" s="45">
        <v>1</v>
      </c>
      <c r="B178" s="45" t="s">
        <v>22</v>
      </c>
      <c r="C178" s="45">
        <v>10824</v>
      </c>
      <c r="D178" s="46">
        <v>1632</v>
      </c>
      <c r="E178" s="46">
        <v>3937479</v>
      </c>
      <c r="F178" s="47">
        <v>44144</v>
      </c>
      <c r="G178" s="46" t="s">
        <v>131</v>
      </c>
      <c r="H178" s="46" t="s">
        <v>552</v>
      </c>
      <c r="I178" s="46" t="s">
        <v>36</v>
      </c>
      <c r="J178" s="46" t="s">
        <v>26</v>
      </c>
      <c r="K178" s="46">
        <v>26778</v>
      </c>
      <c r="L178" s="46" t="s">
        <v>632</v>
      </c>
      <c r="M178" s="46" t="s">
        <v>28</v>
      </c>
      <c r="N178" s="46" t="s">
        <v>813</v>
      </c>
      <c r="O178" s="46" t="s">
        <v>814</v>
      </c>
      <c r="P178" s="48">
        <v>96.21</v>
      </c>
      <c r="Q178" s="46" t="s">
        <v>815</v>
      </c>
      <c r="R178" s="49">
        <v>96.21</v>
      </c>
      <c r="S178" s="50" t="s">
        <v>33</v>
      </c>
      <c r="T178" s="50" t="s">
        <v>33</v>
      </c>
      <c r="U178" s="51" t="s">
        <v>33</v>
      </c>
      <c r="V178" s="51">
        <v>2020</v>
      </c>
    </row>
    <row r="179" spans="1:22" ht="30">
      <c r="A179" s="45">
        <v>1</v>
      </c>
      <c r="B179" s="45" t="s">
        <v>22</v>
      </c>
      <c r="C179" s="45">
        <v>10827</v>
      </c>
      <c r="D179" s="46">
        <v>1633</v>
      </c>
      <c r="E179" s="46">
        <v>3969064</v>
      </c>
      <c r="F179" s="47">
        <v>44169</v>
      </c>
      <c r="G179" s="46" t="s">
        <v>528</v>
      </c>
      <c r="H179" s="46" t="s">
        <v>529</v>
      </c>
      <c r="I179" s="46" t="s">
        <v>218</v>
      </c>
      <c r="J179" s="46" t="s">
        <v>26</v>
      </c>
      <c r="K179" s="46">
        <v>26865</v>
      </c>
      <c r="L179" s="46" t="s">
        <v>465</v>
      </c>
      <c r="M179" s="46" t="s">
        <v>517</v>
      </c>
      <c r="N179" s="46" t="s">
        <v>816</v>
      </c>
      <c r="O179" s="46" t="s">
        <v>817</v>
      </c>
      <c r="P179" s="48">
        <v>343.04</v>
      </c>
      <c r="Q179" s="46" t="s">
        <v>818</v>
      </c>
      <c r="R179" s="49">
        <v>343.04</v>
      </c>
      <c r="S179" s="50" t="s">
        <v>74</v>
      </c>
      <c r="T179" s="50">
        <f>15.15+0.35</f>
        <v>15.5</v>
      </c>
      <c r="U179" s="51" t="s">
        <v>33</v>
      </c>
      <c r="V179" s="51">
        <v>2020</v>
      </c>
    </row>
    <row r="180" spans="1:22">
      <c r="A180" s="45">
        <v>1</v>
      </c>
      <c r="B180" s="45" t="s">
        <v>22</v>
      </c>
      <c r="C180" s="45">
        <v>10829</v>
      </c>
      <c r="D180" s="46">
        <v>1634</v>
      </c>
      <c r="E180" s="46">
        <v>3962904</v>
      </c>
      <c r="F180" s="47">
        <v>44165</v>
      </c>
      <c r="G180" s="46" t="s">
        <v>131</v>
      </c>
      <c r="H180" s="46" t="s">
        <v>552</v>
      </c>
      <c r="I180" s="46" t="s">
        <v>36</v>
      </c>
      <c r="J180" s="46" t="s">
        <v>26</v>
      </c>
      <c r="K180" s="46">
        <v>26826</v>
      </c>
      <c r="L180" s="46" t="s">
        <v>819</v>
      </c>
      <c r="M180" s="46" t="s">
        <v>28</v>
      </c>
      <c r="N180" s="46" t="s">
        <v>820</v>
      </c>
      <c r="O180" s="46" t="s">
        <v>821</v>
      </c>
      <c r="P180" s="48">
        <v>65.930000000000007</v>
      </c>
      <c r="Q180" s="46" t="s">
        <v>822</v>
      </c>
      <c r="R180" s="49">
        <v>65.930000000000007</v>
      </c>
      <c r="S180" s="50" t="s">
        <v>74</v>
      </c>
      <c r="T180" s="50" t="s">
        <v>33</v>
      </c>
      <c r="U180" s="51" t="s">
        <v>823</v>
      </c>
      <c r="V180" s="51">
        <v>2020</v>
      </c>
    </row>
    <row r="181" spans="1:22">
      <c r="A181" s="45">
        <v>1</v>
      </c>
      <c r="B181" s="45" t="s">
        <v>22</v>
      </c>
      <c r="C181" s="45">
        <v>10833</v>
      </c>
      <c r="D181" s="46">
        <v>1635</v>
      </c>
      <c r="E181" s="46">
        <v>3977570</v>
      </c>
      <c r="F181" s="47">
        <v>44175</v>
      </c>
      <c r="G181" s="46" t="s">
        <v>131</v>
      </c>
      <c r="H181" s="46" t="s">
        <v>779</v>
      </c>
      <c r="I181" s="46" t="s">
        <v>36</v>
      </c>
      <c r="J181" s="46" t="s">
        <v>26</v>
      </c>
      <c r="K181" s="46">
        <v>26903</v>
      </c>
      <c r="L181" s="46" t="s">
        <v>632</v>
      </c>
      <c r="M181" s="46" t="s">
        <v>28</v>
      </c>
      <c r="N181" s="46" t="s">
        <v>824</v>
      </c>
      <c r="O181" s="46" t="s">
        <v>825</v>
      </c>
      <c r="P181" s="48">
        <v>195.13</v>
      </c>
      <c r="Q181" s="46" t="s">
        <v>826</v>
      </c>
      <c r="R181" s="49">
        <v>195.13</v>
      </c>
      <c r="S181" s="50" t="s">
        <v>74</v>
      </c>
      <c r="T181" s="50" t="s">
        <v>33</v>
      </c>
      <c r="U181" s="51" t="s">
        <v>33</v>
      </c>
      <c r="V181" s="51">
        <v>2020</v>
      </c>
    </row>
    <row r="182" spans="1:22" ht="30">
      <c r="A182" s="45">
        <v>1</v>
      </c>
      <c r="B182" s="45" t="s">
        <v>22</v>
      </c>
      <c r="C182" s="45">
        <v>10828</v>
      </c>
      <c r="D182" s="46">
        <v>1636</v>
      </c>
      <c r="E182" s="46">
        <v>3976257</v>
      </c>
      <c r="F182" s="47">
        <v>44175</v>
      </c>
      <c r="G182" s="46" t="s">
        <v>827</v>
      </c>
      <c r="H182" s="46" t="s">
        <v>828</v>
      </c>
      <c r="I182" s="46" t="s">
        <v>45</v>
      </c>
      <c r="J182" s="46" t="s">
        <v>46</v>
      </c>
      <c r="K182" s="46">
        <v>26904</v>
      </c>
      <c r="L182" s="46" t="s">
        <v>819</v>
      </c>
      <c r="M182" s="46" t="s">
        <v>28</v>
      </c>
      <c r="N182" s="46" t="s">
        <v>829</v>
      </c>
      <c r="O182" s="46" t="s">
        <v>830</v>
      </c>
      <c r="P182" s="48">
        <v>220.49</v>
      </c>
      <c r="Q182" s="46" t="s">
        <v>831</v>
      </c>
      <c r="R182" s="49">
        <v>220.49</v>
      </c>
      <c r="S182" s="50" t="s">
        <v>79</v>
      </c>
      <c r="T182" s="50" t="s">
        <v>33</v>
      </c>
      <c r="U182" s="51" t="s">
        <v>832</v>
      </c>
      <c r="V182" s="51">
        <v>2020</v>
      </c>
    </row>
    <row r="183" spans="1:22">
      <c r="A183" s="53">
        <v>1</v>
      </c>
      <c r="B183" s="53" t="s">
        <v>22</v>
      </c>
      <c r="C183" s="53">
        <v>10837</v>
      </c>
      <c r="D183" s="54">
        <v>1637</v>
      </c>
      <c r="E183" s="54">
        <v>3989506</v>
      </c>
      <c r="F183" s="55">
        <v>44182</v>
      </c>
      <c r="G183" s="54" t="s">
        <v>131</v>
      </c>
      <c r="H183" s="54" t="s">
        <v>708</v>
      </c>
      <c r="I183" s="54" t="s">
        <v>36</v>
      </c>
      <c r="J183" s="54" t="s">
        <v>26</v>
      </c>
      <c r="K183" s="54">
        <v>26918</v>
      </c>
      <c r="L183" s="54" t="s">
        <v>632</v>
      </c>
      <c r="M183" s="54" t="s">
        <v>28</v>
      </c>
      <c r="N183" s="54" t="s">
        <v>833</v>
      </c>
      <c r="O183" s="54" t="s">
        <v>834</v>
      </c>
      <c r="P183" s="56">
        <v>179.18</v>
      </c>
      <c r="Q183" s="54" t="s">
        <v>835</v>
      </c>
      <c r="R183" s="57">
        <v>179.18</v>
      </c>
      <c r="S183" s="58" t="s">
        <v>74</v>
      </c>
      <c r="T183" s="58" t="s">
        <v>33</v>
      </c>
      <c r="U183" s="59" t="s">
        <v>33</v>
      </c>
      <c r="V183" s="51">
        <v>2020</v>
      </c>
    </row>
    <row r="184" spans="1:22" ht="30">
      <c r="A184" s="53">
        <v>1</v>
      </c>
      <c r="B184" s="53" t="s">
        <v>22</v>
      </c>
      <c r="C184" s="53">
        <v>10834</v>
      </c>
      <c r="D184" s="54">
        <v>1649</v>
      </c>
      <c r="E184" s="54">
        <v>3980619</v>
      </c>
      <c r="F184" s="55">
        <v>44180</v>
      </c>
      <c r="G184" s="54" t="s">
        <v>148</v>
      </c>
      <c r="H184" s="54" t="s">
        <v>763</v>
      </c>
      <c r="I184" s="54" t="s">
        <v>218</v>
      </c>
      <c r="J184" s="54" t="s">
        <v>26</v>
      </c>
      <c r="K184" s="54">
        <v>26892</v>
      </c>
      <c r="L184" s="54" t="s">
        <v>632</v>
      </c>
      <c r="M184" s="54" t="s">
        <v>38</v>
      </c>
      <c r="N184" s="54" t="s">
        <v>836</v>
      </c>
      <c r="O184" s="54" t="s">
        <v>837</v>
      </c>
      <c r="P184" s="56">
        <v>281.02999999999997</v>
      </c>
      <c r="Q184" s="54" t="s">
        <v>838</v>
      </c>
      <c r="R184" s="57">
        <v>281.02999999999997</v>
      </c>
      <c r="S184" s="58" t="s">
        <v>74</v>
      </c>
      <c r="T184" s="58" t="s">
        <v>33</v>
      </c>
      <c r="U184" s="59" t="s">
        <v>839</v>
      </c>
      <c r="V184" s="51">
        <v>2020</v>
      </c>
    </row>
    <row r="185" spans="1:22">
      <c r="A185" s="45">
        <v>1</v>
      </c>
      <c r="B185" s="45" t="s">
        <v>515</v>
      </c>
      <c r="C185" s="45">
        <v>10835</v>
      </c>
      <c r="D185" s="46">
        <v>1638</v>
      </c>
      <c r="E185" s="46">
        <v>3980585</v>
      </c>
      <c r="F185" s="47">
        <v>44179</v>
      </c>
      <c r="G185" s="46" t="s">
        <v>131</v>
      </c>
      <c r="H185" s="46" t="s">
        <v>552</v>
      </c>
      <c r="I185" s="46" t="s">
        <v>36</v>
      </c>
      <c r="J185" s="46" t="s">
        <v>26</v>
      </c>
      <c r="K185" s="46">
        <v>26829</v>
      </c>
      <c r="L185" s="46" t="s">
        <v>632</v>
      </c>
      <c r="M185" s="46" t="s">
        <v>28</v>
      </c>
      <c r="N185" s="46" t="s">
        <v>840</v>
      </c>
      <c r="O185" s="46" t="s">
        <v>841</v>
      </c>
      <c r="P185" s="48">
        <v>113.04</v>
      </c>
      <c r="Q185" s="46" t="s">
        <v>842</v>
      </c>
      <c r="R185" s="49">
        <v>113.04</v>
      </c>
      <c r="S185" s="50" t="s">
        <v>74</v>
      </c>
      <c r="T185" s="50" t="s">
        <v>33</v>
      </c>
      <c r="U185" s="51" t="s">
        <v>33</v>
      </c>
      <c r="V185" s="51">
        <v>2020</v>
      </c>
    </row>
    <row r="186" spans="1:22">
      <c r="A186" s="45">
        <v>1</v>
      </c>
      <c r="B186" s="45" t="s">
        <v>22</v>
      </c>
      <c r="C186" s="45">
        <v>10845</v>
      </c>
      <c r="D186" s="46">
        <v>1639</v>
      </c>
      <c r="E186" s="46">
        <v>3987839</v>
      </c>
      <c r="F186" s="47">
        <v>44181</v>
      </c>
      <c r="G186" s="46" t="s">
        <v>238</v>
      </c>
      <c r="H186" s="46" t="s">
        <v>239</v>
      </c>
      <c r="I186" s="46" t="s">
        <v>186</v>
      </c>
      <c r="J186" s="46" t="s">
        <v>73</v>
      </c>
      <c r="K186" s="46" t="s">
        <v>33</v>
      </c>
      <c r="L186" s="46" t="s">
        <v>632</v>
      </c>
      <c r="M186" s="46" t="s">
        <v>28</v>
      </c>
      <c r="N186" s="46" t="s">
        <v>33</v>
      </c>
      <c r="O186" s="46" t="s">
        <v>33</v>
      </c>
      <c r="P186" s="48" t="s">
        <v>33</v>
      </c>
      <c r="Q186" s="46" t="s">
        <v>33</v>
      </c>
      <c r="R186" s="49" t="s">
        <v>33</v>
      </c>
      <c r="S186" s="50" t="s">
        <v>33</v>
      </c>
      <c r="T186" s="50" t="s">
        <v>33</v>
      </c>
      <c r="U186" s="51" t="s">
        <v>843</v>
      </c>
      <c r="V186" s="51">
        <v>2020</v>
      </c>
    </row>
    <row r="187" spans="1:22">
      <c r="A187" s="60">
        <v>1</v>
      </c>
      <c r="B187" s="60" t="s">
        <v>515</v>
      </c>
      <c r="C187" s="60">
        <v>10845</v>
      </c>
      <c r="D187" s="61">
        <v>1639</v>
      </c>
      <c r="E187" s="61">
        <v>3987839</v>
      </c>
      <c r="F187" s="62">
        <v>44181</v>
      </c>
      <c r="G187" s="61" t="s">
        <v>238</v>
      </c>
      <c r="H187" s="61" t="s">
        <v>239</v>
      </c>
      <c r="I187" s="61" t="s">
        <v>186</v>
      </c>
      <c r="J187" s="61" t="s">
        <v>73</v>
      </c>
      <c r="K187" s="61"/>
      <c r="L187" s="61" t="s">
        <v>632</v>
      </c>
      <c r="M187" s="61" t="s">
        <v>28</v>
      </c>
      <c r="N187" s="61"/>
      <c r="O187" s="61"/>
      <c r="P187" s="63"/>
      <c r="Q187" s="61"/>
      <c r="R187" s="64"/>
      <c r="S187" s="65"/>
      <c r="T187" s="66"/>
      <c r="U187" s="67"/>
      <c r="V187" s="68">
        <v>2021</v>
      </c>
    </row>
    <row r="188" spans="1:22">
      <c r="A188" s="60">
        <v>1</v>
      </c>
      <c r="B188" s="60" t="s">
        <v>22</v>
      </c>
      <c r="C188" s="60">
        <v>10847</v>
      </c>
      <c r="D188" s="61">
        <v>1640</v>
      </c>
      <c r="E188" s="61">
        <v>4010062</v>
      </c>
      <c r="F188" s="62">
        <v>44202</v>
      </c>
      <c r="G188" s="61" t="s">
        <v>148</v>
      </c>
      <c r="H188" s="61" t="s">
        <v>594</v>
      </c>
      <c r="I188" s="61" t="s">
        <v>36</v>
      </c>
      <c r="J188" s="61" t="s">
        <v>26</v>
      </c>
      <c r="K188" s="61">
        <v>26866</v>
      </c>
      <c r="L188" s="61" t="s">
        <v>632</v>
      </c>
      <c r="M188" s="61" t="s">
        <v>28</v>
      </c>
      <c r="N188" s="61" t="s">
        <v>844</v>
      </c>
      <c r="O188" s="61" t="s">
        <v>845</v>
      </c>
      <c r="P188" s="63">
        <v>138.68</v>
      </c>
      <c r="Q188" s="61" t="s">
        <v>846</v>
      </c>
      <c r="R188" s="64">
        <v>138.68</v>
      </c>
      <c r="S188" s="65" t="s">
        <v>74</v>
      </c>
      <c r="T188" s="65" t="s">
        <v>33</v>
      </c>
      <c r="U188" s="67" t="s">
        <v>33</v>
      </c>
      <c r="V188" s="68">
        <v>2021</v>
      </c>
    </row>
    <row r="189" spans="1:22">
      <c r="A189" s="60">
        <v>1</v>
      </c>
      <c r="B189" s="60" t="s">
        <v>22</v>
      </c>
      <c r="C189" s="60">
        <v>10850</v>
      </c>
      <c r="D189" s="61">
        <v>1641</v>
      </c>
      <c r="E189" s="61">
        <v>3763665</v>
      </c>
      <c r="F189" s="62">
        <v>44028</v>
      </c>
      <c r="G189" s="61" t="s">
        <v>91</v>
      </c>
      <c r="H189" s="61" t="s">
        <v>92</v>
      </c>
      <c r="I189" s="61" t="s">
        <v>93</v>
      </c>
      <c r="J189" s="61" t="s">
        <v>73</v>
      </c>
      <c r="K189" s="61">
        <v>26916</v>
      </c>
      <c r="L189" s="61" t="s">
        <v>632</v>
      </c>
      <c r="M189" s="61" t="s">
        <v>28</v>
      </c>
      <c r="N189" s="61" t="s">
        <v>847</v>
      </c>
      <c r="O189" s="61" t="s">
        <v>848</v>
      </c>
      <c r="P189" s="63">
        <v>336.75</v>
      </c>
      <c r="Q189" s="61" t="s">
        <v>849</v>
      </c>
      <c r="R189" s="64">
        <v>336.75</v>
      </c>
      <c r="S189" s="65" t="s">
        <v>79</v>
      </c>
      <c r="T189" s="65" t="s">
        <v>33</v>
      </c>
      <c r="U189" s="67" t="s">
        <v>33</v>
      </c>
      <c r="V189" s="68">
        <v>2021</v>
      </c>
    </row>
    <row r="190" spans="1:22" ht="30">
      <c r="A190" s="60">
        <v>1</v>
      </c>
      <c r="B190" s="60" t="s">
        <v>22</v>
      </c>
      <c r="C190" s="60">
        <v>10851</v>
      </c>
      <c r="D190" s="61">
        <v>1642</v>
      </c>
      <c r="E190" s="61">
        <v>3962904</v>
      </c>
      <c r="F190" s="62">
        <v>44165</v>
      </c>
      <c r="G190" s="61" t="s">
        <v>131</v>
      </c>
      <c r="H190" s="61" t="s">
        <v>552</v>
      </c>
      <c r="I190" s="61" t="s">
        <v>36</v>
      </c>
      <c r="J190" s="61" t="s">
        <v>26</v>
      </c>
      <c r="K190" s="61">
        <v>26915</v>
      </c>
      <c r="L190" s="61" t="s">
        <v>850</v>
      </c>
      <c r="M190" s="61" t="s">
        <v>405</v>
      </c>
      <c r="N190" s="61" t="s">
        <v>405</v>
      </c>
      <c r="O190" s="61" t="s">
        <v>851</v>
      </c>
      <c r="P190" s="63">
        <v>206.68</v>
      </c>
      <c r="Q190" s="61" t="s">
        <v>852</v>
      </c>
      <c r="R190" s="64">
        <v>206.68</v>
      </c>
      <c r="S190" s="65" t="s">
        <v>777</v>
      </c>
      <c r="T190" s="65" t="s">
        <v>33</v>
      </c>
      <c r="U190" s="67" t="s">
        <v>33</v>
      </c>
      <c r="V190" s="68">
        <v>2021</v>
      </c>
    </row>
    <row r="191" spans="1:22" ht="30">
      <c r="A191" s="60">
        <v>1</v>
      </c>
      <c r="B191" s="60" t="s">
        <v>22</v>
      </c>
      <c r="C191" s="60">
        <v>10852</v>
      </c>
      <c r="D191" s="61">
        <v>1643</v>
      </c>
      <c r="E191" s="61">
        <v>4021347</v>
      </c>
      <c r="F191" s="62">
        <v>44207</v>
      </c>
      <c r="G191" s="61" t="s">
        <v>98</v>
      </c>
      <c r="H191" s="61" t="s">
        <v>853</v>
      </c>
      <c r="I191" s="61" t="s">
        <v>36</v>
      </c>
      <c r="J191" s="61" t="s">
        <v>26</v>
      </c>
      <c r="K191" s="61" t="s">
        <v>33</v>
      </c>
      <c r="L191" s="61" t="s">
        <v>854</v>
      </c>
      <c r="M191" s="61" t="s">
        <v>38</v>
      </c>
      <c r="N191" s="61" t="s">
        <v>855</v>
      </c>
      <c r="O191" s="61" t="s">
        <v>856</v>
      </c>
      <c r="P191" s="63">
        <v>68.98</v>
      </c>
      <c r="Q191" s="61" t="s">
        <v>857</v>
      </c>
      <c r="R191" s="64">
        <v>68.98</v>
      </c>
      <c r="S191" s="65" t="s">
        <v>777</v>
      </c>
      <c r="T191" s="65" t="s">
        <v>858</v>
      </c>
      <c r="U191" s="67" t="s">
        <v>33</v>
      </c>
      <c r="V191" s="68">
        <v>2021</v>
      </c>
    </row>
    <row r="192" spans="1:22" ht="45">
      <c r="A192" s="60">
        <v>1</v>
      </c>
      <c r="B192" s="60" t="s">
        <v>22</v>
      </c>
      <c r="C192" s="60">
        <v>10853</v>
      </c>
      <c r="D192" s="61">
        <v>1648</v>
      </c>
      <c r="E192" s="61">
        <v>4010065</v>
      </c>
      <c r="F192" s="62">
        <v>44202</v>
      </c>
      <c r="G192" s="61" t="s">
        <v>34</v>
      </c>
      <c r="H192" s="61" t="s">
        <v>743</v>
      </c>
      <c r="I192" s="61" t="s">
        <v>36</v>
      </c>
      <c r="J192" s="61" t="s">
        <v>26</v>
      </c>
      <c r="K192" s="61">
        <v>26882</v>
      </c>
      <c r="L192" s="61" t="s">
        <v>859</v>
      </c>
      <c r="M192" s="61" t="s">
        <v>38</v>
      </c>
      <c r="N192" s="61" t="s">
        <v>860</v>
      </c>
      <c r="O192" s="61" t="s">
        <v>861</v>
      </c>
      <c r="P192" s="63">
        <v>2327.5700000000002</v>
      </c>
      <c r="Q192" s="61" t="s">
        <v>862</v>
      </c>
      <c r="R192" s="64">
        <v>2327.5700000000002</v>
      </c>
      <c r="S192" s="65" t="s">
        <v>33</v>
      </c>
      <c r="T192" s="65">
        <v>146.87</v>
      </c>
      <c r="U192" s="67" t="s">
        <v>863</v>
      </c>
      <c r="V192" s="68">
        <v>2021</v>
      </c>
    </row>
    <row r="193" spans="1:22">
      <c r="A193" s="60">
        <v>1</v>
      </c>
      <c r="B193" s="60" t="s">
        <v>515</v>
      </c>
      <c r="C193" s="60">
        <v>10854</v>
      </c>
      <c r="D193" s="61">
        <v>1644</v>
      </c>
      <c r="E193" s="61">
        <v>4022712</v>
      </c>
      <c r="F193" s="62">
        <v>44209</v>
      </c>
      <c r="G193" s="61" t="s">
        <v>131</v>
      </c>
      <c r="H193" s="61" t="s">
        <v>409</v>
      </c>
      <c r="I193" s="61" t="s">
        <v>36</v>
      </c>
      <c r="J193" s="61" t="s">
        <v>26</v>
      </c>
      <c r="K193" s="61"/>
      <c r="L193" s="61" t="s">
        <v>632</v>
      </c>
      <c r="M193" s="61" t="s">
        <v>28</v>
      </c>
      <c r="N193" s="61"/>
      <c r="O193" s="61"/>
      <c r="P193" s="63"/>
      <c r="Q193" s="61"/>
      <c r="R193" s="64"/>
      <c r="S193" s="65"/>
      <c r="T193" s="65"/>
      <c r="U193" s="67"/>
      <c r="V193" s="68">
        <v>2021</v>
      </c>
    </row>
    <row r="194" spans="1:22" ht="30">
      <c r="A194" s="60">
        <v>1</v>
      </c>
      <c r="B194" s="60" t="s">
        <v>22</v>
      </c>
      <c r="C194" s="60">
        <v>10858</v>
      </c>
      <c r="D194" s="61">
        <v>1645</v>
      </c>
      <c r="E194" s="61">
        <v>4024284</v>
      </c>
      <c r="F194" s="62">
        <v>44210</v>
      </c>
      <c r="G194" s="61" t="s">
        <v>148</v>
      </c>
      <c r="H194" s="61" t="s">
        <v>864</v>
      </c>
      <c r="I194" s="61" t="s">
        <v>36</v>
      </c>
      <c r="J194" s="61" t="s">
        <v>26</v>
      </c>
      <c r="K194" s="61">
        <v>26929</v>
      </c>
      <c r="L194" s="61" t="s">
        <v>632</v>
      </c>
      <c r="M194" s="61" t="s">
        <v>28</v>
      </c>
      <c r="N194" s="61" t="s">
        <v>865</v>
      </c>
      <c r="O194" s="61" t="s">
        <v>866</v>
      </c>
      <c r="P194" s="63">
        <v>312.2</v>
      </c>
      <c r="Q194" s="61" t="s">
        <v>867</v>
      </c>
      <c r="R194" s="64">
        <v>312.2</v>
      </c>
      <c r="S194" s="65" t="s">
        <v>777</v>
      </c>
      <c r="T194" s="65" t="s">
        <v>33</v>
      </c>
      <c r="U194" s="67" t="s">
        <v>33</v>
      </c>
      <c r="V194" s="68">
        <v>2021</v>
      </c>
    </row>
    <row r="195" spans="1:22" ht="30">
      <c r="A195" s="60">
        <v>1</v>
      </c>
      <c r="B195" s="60" t="s">
        <v>22</v>
      </c>
      <c r="C195" s="60">
        <v>10862</v>
      </c>
      <c r="D195" s="61">
        <v>1646</v>
      </c>
      <c r="E195" s="61">
        <v>4026797</v>
      </c>
      <c r="F195" s="62">
        <v>44215</v>
      </c>
      <c r="G195" s="61" t="s">
        <v>57</v>
      </c>
      <c r="H195" s="61" t="s">
        <v>58</v>
      </c>
      <c r="I195" s="61" t="s">
        <v>45</v>
      </c>
      <c r="J195" s="61" t="s">
        <v>46</v>
      </c>
      <c r="K195" s="61">
        <v>26930</v>
      </c>
      <c r="L195" s="61" t="s">
        <v>632</v>
      </c>
      <c r="M195" s="61" t="s">
        <v>28</v>
      </c>
      <c r="N195" s="61" t="s">
        <v>868</v>
      </c>
      <c r="O195" s="61" t="s">
        <v>869</v>
      </c>
      <c r="P195" s="63">
        <v>287.41000000000003</v>
      </c>
      <c r="Q195" s="61" t="s">
        <v>870</v>
      </c>
      <c r="R195" s="64">
        <v>287.41000000000003</v>
      </c>
      <c r="S195" s="65" t="s">
        <v>777</v>
      </c>
      <c r="T195" s="65" t="s">
        <v>33</v>
      </c>
      <c r="U195" s="67" t="s">
        <v>33</v>
      </c>
      <c r="V195" s="68">
        <v>2021</v>
      </c>
    </row>
    <row r="196" spans="1:22" ht="30">
      <c r="A196" s="60">
        <v>1</v>
      </c>
      <c r="B196" s="60" t="s">
        <v>22</v>
      </c>
      <c r="C196" s="60">
        <v>10867</v>
      </c>
      <c r="D196" s="61">
        <v>1647</v>
      </c>
      <c r="E196" s="61">
        <v>4062868</v>
      </c>
      <c r="F196" s="62">
        <v>44237</v>
      </c>
      <c r="G196" s="61" t="s">
        <v>57</v>
      </c>
      <c r="H196" s="61" t="s">
        <v>662</v>
      </c>
      <c r="I196" s="61" t="s">
        <v>45</v>
      </c>
      <c r="J196" s="61" t="s">
        <v>46</v>
      </c>
      <c r="K196" s="61">
        <v>26951</v>
      </c>
      <c r="L196" s="61" t="s">
        <v>632</v>
      </c>
      <c r="M196" s="61" t="s">
        <v>159</v>
      </c>
      <c r="N196" s="61" t="s">
        <v>871</v>
      </c>
      <c r="O196" s="61" t="s">
        <v>872</v>
      </c>
      <c r="P196" s="63">
        <v>928.85</v>
      </c>
      <c r="Q196" s="61" t="s">
        <v>873</v>
      </c>
      <c r="R196" s="64">
        <v>928.85</v>
      </c>
      <c r="S196" s="65" t="s">
        <v>777</v>
      </c>
      <c r="T196" s="65" t="s">
        <v>33</v>
      </c>
      <c r="U196" s="67" t="s">
        <v>33</v>
      </c>
      <c r="V196" s="68">
        <v>2021</v>
      </c>
    </row>
    <row r="197" spans="1:22" ht="30">
      <c r="A197" s="60">
        <v>1</v>
      </c>
      <c r="B197" s="60" t="s">
        <v>22</v>
      </c>
      <c r="C197" s="60">
        <v>10870</v>
      </c>
      <c r="D197" s="61">
        <v>1650</v>
      </c>
      <c r="E197" s="61">
        <v>4045278</v>
      </c>
      <c r="F197" s="62">
        <v>44225</v>
      </c>
      <c r="G197" s="61" t="s">
        <v>57</v>
      </c>
      <c r="H197" s="61" t="s">
        <v>658</v>
      </c>
      <c r="I197" s="61" t="s">
        <v>45</v>
      </c>
      <c r="J197" s="61" t="s">
        <v>46</v>
      </c>
      <c r="K197" s="61">
        <v>26952</v>
      </c>
      <c r="L197" s="61" t="s">
        <v>632</v>
      </c>
      <c r="M197" s="61" t="s">
        <v>28</v>
      </c>
      <c r="N197" s="61" t="s">
        <v>874</v>
      </c>
      <c r="O197" s="61" t="s">
        <v>875</v>
      </c>
      <c r="P197" s="63">
        <v>423.86</v>
      </c>
      <c r="Q197" s="61" t="s">
        <v>876</v>
      </c>
      <c r="R197" s="64">
        <v>423.86</v>
      </c>
      <c r="S197" s="65" t="s">
        <v>777</v>
      </c>
      <c r="T197" s="65" t="s">
        <v>33</v>
      </c>
      <c r="U197" s="67" t="s">
        <v>33</v>
      </c>
      <c r="V197" s="68">
        <v>2021</v>
      </c>
    </row>
    <row r="198" spans="1:22" ht="30">
      <c r="A198" s="60">
        <v>1</v>
      </c>
      <c r="B198" s="60" t="s">
        <v>22</v>
      </c>
      <c r="C198" s="60">
        <v>10878</v>
      </c>
      <c r="D198" s="61">
        <v>1660</v>
      </c>
      <c r="E198" s="61">
        <v>4073509</v>
      </c>
      <c r="F198" s="62">
        <v>44246</v>
      </c>
      <c r="G198" s="61" t="s">
        <v>335</v>
      </c>
      <c r="H198" s="61" t="s">
        <v>336</v>
      </c>
      <c r="I198" s="61" t="s">
        <v>337</v>
      </c>
      <c r="J198" s="61" t="s">
        <v>73</v>
      </c>
      <c r="K198" s="61" t="s">
        <v>33</v>
      </c>
      <c r="L198" s="61" t="s">
        <v>877</v>
      </c>
      <c r="M198" s="61" t="s">
        <v>33</v>
      </c>
      <c r="N198" s="61" t="s">
        <v>33</v>
      </c>
      <c r="O198" s="61" t="s">
        <v>878</v>
      </c>
      <c r="P198" s="63">
        <v>1452.07</v>
      </c>
      <c r="Q198" s="61" t="s">
        <v>879</v>
      </c>
      <c r="R198" s="64">
        <v>1452.07</v>
      </c>
      <c r="S198" s="65" t="s">
        <v>777</v>
      </c>
      <c r="T198" s="65" t="s">
        <v>33</v>
      </c>
      <c r="U198" s="67" t="s">
        <v>33</v>
      </c>
      <c r="V198" s="68">
        <v>2021</v>
      </c>
    </row>
    <row r="199" spans="1:22" ht="30">
      <c r="A199" s="60">
        <v>1</v>
      </c>
      <c r="B199" s="60" t="s">
        <v>22</v>
      </c>
      <c r="C199" s="60">
        <v>10879</v>
      </c>
      <c r="D199" s="61">
        <v>1651</v>
      </c>
      <c r="E199" s="61">
        <v>4094198</v>
      </c>
      <c r="F199" s="62">
        <v>44259</v>
      </c>
      <c r="G199" s="61" t="s">
        <v>880</v>
      </c>
      <c r="H199" s="61" t="s">
        <v>881</v>
      </c>
      <c r="I199" s="61" t="s">
        <v>45</v>
      </c>
      <c r="J199" s="61" t="s">
        <v>46</v>
      </c>
      <c r="K199" s="61">
        <v>26993</v>
      </c>
      <c r="L199" s="61" t="s">
        <v>632</v>
      </c>
      <c r="M199" s="61" t="s">
        <v>28</v>
      </c>
      <c r="N199" s="61" t="s">
        <v>882</v>
      </c>
      <c r="O199" s="61" t="s">
        <v>883</v>
      </c>
      <c r="P199" s="63">
        <v>332.78</v>
      </c>
      <c r="Q199" s="61" t="s">
        <v>884</v>
      </c>
      <c r="R199" s="64">
        <v>332.78</v>
      </c>
      <c r="S199" s="65" t="s">
        <v>777</v>
      </c>
      <c r="T199" s="65" t="s">
        <v>33</v>
      </c>
      <c r="U199" s="67" t="s">
        <v>33</v>
      </c>
      <c r="V199" s="68">
        <v>2021</v>
      </c>
    </row>
    <row r="200" spans="1:22" ht="30">
      <c r="A200" s="60">
        <v>1</v>
      </c>
      <c r="B200" s="60" t="s">
        <v>22</v>
      </c>
      <c r="C200" s="60">
        <v>10880</v>
      </c>
      <c r="D200" s="61">
        <v>1653</v>
      </c>
      <c r="E200" s="61">
        <v>4086628</v>
      </c>
      <c r="F200" s="62">
        <v>44256</v>
      </c>
      <c r="G200" s="61" t="s">
        <v>131</v>
      </c>
      <c r="H200" s="61" t="s">
        <v>552</v>
      </c>
      <c r="I200" s="61" t="s">
        <v>36</v>
      </c>
      <c r="J200" s="61" t="s">
        <v>26</v>
      </c>
      <c r="K200" s="61">
        <v>27010</v>
      </c>
      <c r="L200" s="61" t="s">
        <v>632</v>
      </c>
      <c r="M200" s="61" t="s">
        <v>28</v>
      </c>
      <c r="N200" s="61" t="s">
        <v>885</v>
      </c>
      <c r="O200" s="61" t="s">
        <v>886</v>
      </c>
      <c r="P200" s="63">
        <v>272.14999999999998</v>
      </c>
      <c r="Q200" s="61" t="s">
        <v>887</v>
      </c>
      <c r="R200" s="64">
        <v>272.14999999999998</v>
      </c>
      <c r="S200" s="65" t="s">
        <v>777</v>
      </c>
      <c r="T200" s="65" t="s">
        <v>33</v>
      </c>
      <c r="U200" s="67" t="s">
        <v>33</v>
      </c>
      <c r="V200" s="68">
        <v>2021</v>
      </c>
    </row>
    <row r="201" spans="1:22" ht="30">
      <c r="A201" s="60">
        <v>1</v>
      </c>
      <c r="B201" s="60" t="s">
        <v>22</v>
      </c>
      <c r="C201" s="60">
        <v>10884</v>
      </c>
      <c r="D201" s="61">
        <v>1652</v>
      </c>
      <c r="E201" s="61">
        <v>4073469</v>
      </c>
      <c r="F201" s="62">
        <v>44246</v>
      </c>
      <c r="G201" s="61" t="s">
        <v>57</v>
      </c>
      <c r="H201" s="61" t="s">
        <v>658</v>
      </c>
      <c r="I201" s="61" t="s">
        <v>45</v>
      </c>
      <c r="J201" s="61" t="s">
        <v>46</v>
      </c>
      <c r="K201" s="61">
        <v>26995</v>
      </c>
      <c r="L201" s="61" t="s">
        <v>632</v>
      </c>
      <c r="M201" s="61" t="s">
        <v>28</v>
      </c>
      <c r="N201" s="61" t="s">
        <v>888</v>
      </c>
      <c r="O201" s="61" t="s">
        <v>889</v>
      </c>
      <c r="P201" s="63">
        <v>213.86</v>
      </c>
      <c r="Q201" s="61" t="s">
        <v>890</v>
      </c>
      <c r="R201" s="64">
        <v>213.86</v>
      </c>
      <c r="S201" s="65" t="s">
        <v>777</v>
      </c>
      <c r="T201" s="65" t="s">
        <v>33</v>
      </c>
      <c r="U201" s="67" t="s">
        <v>33</v>
      </c>
      <c r="V201" s="68">
        <v>2021</v>
      </c>
    </row>
    <row r="202" spans="1:22" ht="30">
      <c r="A202" s="60">
        <v>1</v>
      </c>
      <c r="B202" s="60" t="s">
        <v>22</v>
      </c>
      <c r="C202" s="60">
        <v>10885</v>
      </c>
      <c r="D202" s="61">
        <v>1654</v>
      </c>
      <c r="E202" s="61">
        <v>4106181</v>
      </c>
      <c r="F202" s="62">
        <v>44265</v>
      </c>
      <c r="G202" s="61" t="s">
        <v>432</v>
      </c>
      <c r="H202" s="61" t="s">
        <v>433</v>
      </c>
      <c r="I202" s="61" t="s">
        <v>45</v>
      </c>
      <c r="J202" s="61" t="s">
        <v>46</v>
      </c>
      <c r="K202" s="61">
        <v>27035</v>
      </c>
      <c r="L202" s="61" t="s">
        <v>632</v>
      </c>
      <c r="M202" s="61" t="s">
        <v>28</v>
      </c>
      <c r="N202" s="61" t="s">
        <v>891</v>
      </c>
      <c r="O202" s="61" t="s">
        <v>892</v>
      </c>
      <c r="P202" s="63">
        <v>439.18</v>
      </c>
      <c r="Q202" s="61" t="s">
        <v>893</v>
      </c>
      <c r="R202" s="63">
        <v>439.18</v>
      </c>
      <c r="S202" s="65" t="s">
        <v>777</v>
      </c>
      <c r="T202" s="65" t="s">
        <v>33</v>
      </c>
      <c r="U202" s="67" t="s">
        <v>33</v>
      </c>
      <c r="V202" s="68">
        <v>2021</v>
      </c>
    </row>
    <row r="203" spans="1:22" ht="30">
      <c r="A203" s="60">
        <v>1</v>
      </c>
      <c r="B203" s="60" t="s">
        <v>22</v>
      </c>
      <c r="C203" s="60">
        <v>10893</v>
      </c>
      <c r="D203" s="61">
        <v>1657</v>
      </c>
      <c r="E203" s="61">
        <v>4086624</v>
      </c>
      <c r="F203" s="62">
        <v>44256</v>
      </c>
      <c r="G203" s="61" t="s">
        <v>426</v>
      </c>
      <c r="H203" s="61" t="s">
        <v>427</v>
      </c>
      <c r="I203" s="61" t="s">
        <v>36</v>
      </c>
      <c r="J203" s="61" t="s">
        <v>26</v>
      </c>
      <c r="K203" s="61" t="s">
        <v>33</v>
      </c>
      <c r="L203" s="61" t="s">
        <v>894</v>
      </c>
      <c r="M203" s="61" t="s">
        <v>38</v>
      </c>
      <c r="N203" s="61" t="s">
        <v>895</v>
      </c>
      <c r="O203" s="61" t="s">
        <v>896</v>
      </c>
      <c r="P203" s="63">
        <v>482.48</v>
      </c>
      <c r="Q203" s="61" t="s">
        <v>897</v>
      </c>
      <c r="R203" s="64">
        <v>482.48</v>
      </c>
      <c r="S203" s="65" t="s">
        <v>777</v>
      </c>
      <c r="T203" s="65">
        <f>49.94+2.1+3.27</f>
        <v>55.31</v>
      </c>
      <c r="U203" s="67" t="s">
        <v>33</v>
      </c>
      <c r="V203" s="68">
        <v>2021</v>
      </c>
    </row>
    <row r="204" spans="1:22" ht="30">
      <c r="A204" s="60">
        <v>1</v>
      </c>
      <c r="B204" s="60" t="s">
        <v>22</v>
      </c>
      <c r="C204" s="60">
        <v>10896</v>
      </c>
      <c r="D204" s="61">
        <v>1655</v>
      </c>
      <c r="E204" s="61">
        <v>4120112</v>
      </c>
      <c r="F204" s="62">
        <v>44277</v>
      </c>
      <c r="G204" s="61" t="s">
        <v>131</v>
      </c>
      <c r="H204" s="61" t="s">
        <v>552</v>
      </c>
      <c r="I204" s="61" t="s">
        <v>36</v>
      </c>
      <c r="J204" s="61" t="s">
        <v>26</v>
      </c>
      <c r="K204" s="61">
        <v>27058</v>
      </c>
      <c r="L204" s="61" t="s">
        <v>632</v>
      </c>
      <c r="M204" s="61" t="s">
        <v>28</v>
      </c>
      <c r="N204" s="61" t="s">
        <v>898</v>
      </c>
      <c r="O204" s="61" t="s">
        <v>899</v>
      </c>
      <c r="P204" s="63">
        <v>240.54</v>
      </c>
      <c r="Q204" s="61" t="s">
        <v>900</v>
      </c>
      <c r="R204" s="64">
        <v>240.54</v>
      </c>
      <c r="S204" s="65" t="s">
        <v>777</v>
      </c>
      <c r="T204" s="65" t="s">
        <v>33</v>
      </c>
      <c r="U204" s="67" t="s">
        <v>33</v>
      </c>
      <c r="V204" s="68">
        <v>2021</v>
      </c>
    </row>
    <row r="205" spans="1:22" ht="30">
      <c r="A205" s="60">
        <v>1</v>
      </c>
      <c r="B205" s="60" t="s">
        <v>22</v>
      </c>
      <c r="C205" s="60">
        <v>10899</v>
      </c>
      <c r="D205" s="61">
        <v>1658</v>
      </c>
      <c r="E205" s="61">
        <v>4127203</v>
      </c>
      <c r="F205" s="62">
        <v>44280</v>
      </c>
      <c r="G205" s="61" t="s">
        <v>901</v>
      </c>
      <c r="H205" s="61" t="s">
        <v>902</v>
      </c>
      <c r="I205" s="61" t="s">
        <v>174</v>
      </c>
      <c r="J205" s="61" t="s">
        <v>73</v>
      </c>
      <c r="K205" s="61">
        <v>27044</v>
      </c>
      <c r="L205" s="61" t="s">
        <v>632</v>
      </c>
      <c r="M205" s="61" t="s">
        <v>159</v>
      </c>
      <c r="N205" s="61" t="s">
        <v>903</v>
      </c>
      <c r="O205" s="61" t="s">
        <v>904</v>
      </c>
      <c r="P205" s="63">
        <v>276.55</v>
      </c>
      <c r="Q205" s="61" t="s">
        <v>905</v>
      </c>
      <c r="R205" s="64">
        <v>276.55</v>
      </c>
      <c r="S205" s="65" t="s">
        <v>777</v>
      </c>
      <c r="T205" s="65" t="s">
        <v>777</v>
      </c>
      <c r="U205" s="69" t="s">
        <v>906</v>
      </c>
      <c r="V205" s="68">
        <v>2021</v>
      </c>
    </row>
    <row r="206" spans="1:22">
      <c r="A206" s="60">
        <v>1</v>
      </c>
      <c r="B206" s="60" t="s">
        <v>515</v>
      </c>
      <c r="C206" s="60">
        <v>10900</v>
      </c>
      <c r="D206" s="61">
        <v>1659</v>
      </c>
      <c r="E206" s="61">
        <v>4131621</v>
      </c>
      <c r="F206" s="62">
        <v>44284</v>
      </c>
      <c r="G206" s="61" t="s">
        <v>907</v>
      </c>
      <c r="H206" s="61" t="s">
        <v>144</v>
      </c>
      <c r="I206" s="61" t="s">
        <v>45</v>
      </c>
      <c r="J206" s="61" t="s">
        <v>46</v>
      </c>
      <c r="K206" s="61"/>
      <c r="L206" s="61" t="s">
        <v>632</v>
      </c>
      <c r="M206" s="61" t="s">
        <v>28</v>
      </c>
      <c r="N206" s="61"/>
      <c r="O206" s="61"/>
      <c r="P206" s="63"/>
      <c r="Q206" s="61"/>
      <c r="R206" s="64"/>
      <c r="S206" s="65"/>
      <c r="T206" s="65"/>
      <c r="U206" s="67"/>
      <c r="V206" s="68">
        <v>2021</v>
      </c>
    </row>
    <row r="207" spans="1:22">
      <c r="A207" s="60">
        <v>1</v>
      </c>
      <c r="B207" s="60" t="s">
        <v>515</v>
      </c>
      <c r="C207" s="60">
        <v>10903</v>
      </c>
      <c r="D207" s="61">
        <v>1662</v>
      </c>
      <c r="E207" s="61">
        <v>4138255</v>
      </c>
      <c r="F207" s="62">
        <v>44286</v>
      </c>
      <c r="G207" s="61" t="s">
        <v>557</v>
      </c>
      <c r="H207" s="61" t="s">
        <v>173</v>
      </c>
      <c r="I207" s="61" t="s">
        <v>174</v>
      </c>
      <c r="J207" s="61" t="s">
        <v>73</v>
      </c>
      <c r="K207" s="61"/>
      <c r="L207" s="61" t="s">
        <v>632</v>
      </c>
      <c r="M207" s="61" t="s">
        <v>28</v>
      </c>
      <c r="N207" s="61"/>
      <c r="O207" s="61"/>
      <c r="P207" s="63"/>
      <c r="Q207" s="61"/>
      <c r="R207" s="64"/>
      <c r="S207" s="65"/>
      <c r="T207" s="65"/>
      <c r="U207" s="67"/>
      <c r="V207" s="68">
        <v>2021</v>
      </c>
    </row>
    <row r="208" spans="1:22" ht="30">
      <c r="A208" s="60">
        <v>1</v>
      </c>
      <c r="B208" s="60" t="s">
        <v>22</v>
      </c>
      <c r="C208" s="60">
        <v>10906</v>
      </c>
      <c r="D208" s="61">
        <v>1656</v>
      </c>
      <c r="E208" s="61">
        <v>4148794</v>
      </c>
      <c r="F208" s="62">
        <v>44293</v>
      </c>
      <c r="G208" s="61" t="s">
        <v>908</v>
      </c>
      <c r="H208" s="61" t="s">
        <v>909</v>
      </c>
      <c r="I208" s="61" t="s">
        <v>45</v>
      </c>
      <c r="J208" s="61" t="s">
        <v>46</v>
      </c>
      <c r="K208" s="61">
        <v>27093</v>
      </c>
      <c r="L208" s="61" t="s">
        <v>910</v>
      </c>
      <c r="M208" s="61" t="s">
        <v>774</v>
      </c>
      <c r="N208" s="61" t="s">
        <v>911</v>
      </c>
      <c r="O208" s="61" t="s">
        <v>912</v>
      </c>
      <c r="P208" s="63">
        <v>257.45999999999998</v>
      </c>
      <c r="Q208" s="61" t="s">
        <v>913</v>
      </c>
      <c r="R208" s="64">
        <v>257.45999999999998</v>
      </c>
      <c r="S208" s="65" t="s">
        <v>777</v>
      </c>
      <c r="T208" s="65" t="s">
        <v>33</v>
      </c>
      <c r="U208" s="67" t="s">
        <v>33</v>
      </c>
      <c r="V208" s="68">
        <v>2021</v>
      </c>
    </row>
    <row r="209" spans="1:22" ht="30">
      <c r="A209" s="60">
        <v>1</v>
      </c>
      <c r="B209" s="60" t="s">
        <v>22</v>
      </c>
      <c r="C209" s="60">
        <v>10908</v>
      </c>
      <c r="D209" s="61">
        <v>1663</v>
      </c>
      <c r="E209" s="61">
        <v>4153112</v>
      </c>
      <c r="F209" s="62">
        <v>44298</v>
      </c>
      <c r="G209" s="61" t="s">
        <v>131</v>
      </c>
      <c r="H209" s="61" t="s">
        <v>552</v>
      </c>
      <c r="I209" s="61" t="s">
        <v>36</v>
      </c>
      <c r="J209" s="61" t="s">
        <v>26</v>
      </c>
      <c r="K209" s="61">
        <v>27081</v>
      </c>
      <c r="L209" s="61" t="s">
        <v>632</v>
      </c>
      <c r="M209" s="61" t="s">
        <v>28</v>
      </c>
      <c r="N209" s="61" t="s">
        <v>914</v>
      </c>
      <c r="O209" s="61" t="s">
        <v>915</v>
      </c>
      <c r="P209" s="63">
        <v>232.76</v>
      </c>
      <c r="Q209" s="61" t="s">
        <v>916</v>
      </c>
      <c r="R209" s="64">
        <v>232.76</v>
      </c>
      <c r="S209" s="65" t="s">
        <v>777</v>
      </c>
      <c r="T209" s="65" t="s">
        <v>33</v>
      </c>
      <c r="U209" s="67" t="s">
        <v>33</v>
      </c>
      <c r="V209" s="68">
        <v>2021</v>
      </c>
    </row>
    <row r="210" spans="1:22">
      <c r="A210" s="60">
        <v>1</v>
      </c>
      <c r="B210" s="60" t="s">
        <v>515</v>
      </c>
      <c r="C210" s="60">
        <v>10910</v>
      </c>
      <c r="D210" s="61">
        <v>1661</v>
      </c>
      <c r="E210" s="61">
        <v>4169458</v>
      </c>
      <c r="F210" s="62">
        <v>44307</v>
      </c>
      <c r="G210" s="61" t="s">
        <v>131</v>
      </c>
      <c r="H210" s="61" t="s">
        <v>917</v>
      </c>
      <c r="I210" s="61" t="s">
        <v>36</v>
      </c>
      <c r="J210" s="61" t="s">
        <v>26</v>
      </c>
      <c r="K210" s="61"/>
      <c r="L210" s="61" t="s">
        <v>632</v>
      </c>
      <c r="M210" s="61" t="s">
        <v>28</v>
      </c>
      <c r="N210" s="61"/>
      <c r="O210" s="61"/>
      <c r="P210" s="63"/>
      <c r="Q210" s="61"/>
      <c r="R210" s="64"/>
      <c r="S210" s="65"/>
      <c r="T210" s="65"/>
      <c r="U210" s="67"/>
      <c r="V210" s="68">
        <v>2021</v>
      </c>
    </row>
    <row r="211" spans="1:22" ht="30">
      <c r="A211" s="60">
        <v>1</v>
      </c>
      <c r="B211" s="60" t="s">
        <v>22</v>
      </c>
      <c r="C211" s="60">
        <v>10911</v>
      </c>
      <c r="D211" s="61" t="s">
        <v>33</v>
      </c>
      <c r="E211" s="61" t="s">
        <v>918</v>
      </c>
      <c r="F211" s="62">
        <v>44272</v>
      </c>
      <c r="G211" s="61" t="s">
        <v>432</v>
      </c>
      <c r="H211" s="61" t="s">
        <v>433</v>
      </c>
      <c r="I211" s="61" t="s">
        <v>45</v>
      </c>
      <c r="J211" s="61" t="s">
        <v>46</v>
      </c>
      <c r="K211" s="61" t="s">
        <v>919</v>
      </c>
      <c r="L211" s="61" t="s">
        <v>632</v>
      </c>
      <c r="M211" s="61" t="s">
        <v>28</v>
      </c>
      <c r="N211" s="61" t="s">
        <v>920</v>
      </c>
      <c r="O211" s="61" t="s">
        <v>921</v>
      </c>
      <c r="P211" s="63">
        <v>233.51</v>
      </c>
      <c r="Q211" s="61" t="s">
        <v>922</v>
      </c>
      <c r="R211" s="64">
        <v>233.51</v>
      </c>
      <c r="S211" s="65" t="s">
        <v>777</v>
      </c>
      <c r="T211" s="65" t="s">
        <v>33</v>
      </c>
      <c r="U211" s="67" t="s">
        <v>33</v>
      </c>
      <c r="V211" s="68">
        <v>2021</v>
      </c>
    </row>
    <row r="212" spans="1:22" ht="30">
      <c r="A212" s="60">
        <v>1</v>
      </c>
      <c r="B212" s="60" t="s">
        <v>22</v>
      </c>
      <c r="C212" s="60">
        <v>10912</v>
      </c>
      <c r="D212" s="61">
        <v>1664</v>
      </c>
      <c r="E212" s="61">
        <v>4169494</v>
      </c>
      <c r="F212" s="62">
        <v>44307</v>
      </c>
      <c r="G212" s="61" t="s">
        <v>923</v>
      </c>
      <c r="H212" s="61" t="s">
        <v>185</v>
      </c>
      <c r="I212" s="61" t="s">
        <v>186</v>
      </c>
      <c r="J212" s="61" t="s">
        <v>73</v>
      </c>
      <c r="K212" s="61">
        <v>27131</v>
      </c>
      <c r="L212" s="61" t="s">
        <v>632</v>
      </c>
      <c r="M212" s="61" t="s">
        <v>28</v>
      </c>
      <c r="N212" s="61" t="s">
        <v>924</v>
      </c>
      <c r="O212" s="61" t="s">
        <v>925</v>
      </c>
      <c r="P212" s="63">
        <v>154.19</v>
      </c>
      <c r="Q212" s="61" t="s">
        <v>926</v>
      </c>
      <c r="R212" s="64">
        <v>154.19</v>
      </c>
      <c r="S212" s="65" t="s">
        <v>777</v>
      </c>
      <c r="T212" s="65" t="s">
        <v>33</v>
      </c>
      <c r="U212" s="67" t="s">
        <v>33</v>
      </c>
      <c r="V212" s="68">
        <v>2021</v>
      </c>
    </row>
    <row r="213" spans="1:22" ht="30">
      <c r="A213" s="60">
        <v>1</v>
      </c>
      <c r="B213" s="60" t="s">
        <v>22</v>
      </c>
      <c r="C213" s="60">
        <v>10915</v>
      </c>
      <c r="D213" s="61">
        <v>1665</v>
      </c>
      <c r="E213" s="61">
        <v>4169508</v>
      </c>
      <c r="F213" s="62">
        <v>44309</v>
      </c>
      <c r="G213" s="61" t="s">
        <v>557</v>
      </c>
      <c r="H213" s="61" t="s">
        <v>173</v>
      </c>
      <c r="I213" s="61" t="s">
        <v>174</v>
      </c>
      <c r="J213" s="61" t="s">
        <v>73</v>
      </c>
      <c r="K213" s="61" t="s">
        <v>33</v>
      </c>
      <c r="L213" s="61" t="s">
        <v>632</v>
      </c>
      <c r="M213" s="61" t="s">
        <v>927</v>
      </c>
      <c r="N213" s="61" t="s">
        <v>928</v>
      </c>
      <c r="O213" s="61" t="s">
        <v>929</v>
      </c>
      <c r="P213" s="63">
        <v>109.42</v>
      </c>
      <c r="Q213" s="61" t="s">
        <v>930</v>
      </c>
      <c r="R213" s="64">
        <v>109.42</v>
      </c>
      <c r="S213" s="65" t="s">
        <v>777</v>
      </c>
      <c r="T213" s="65" t="s">
        <v>33</v>
      </c>
      <c r="U213" s="67" t="s">
        <v>33</v>
      </c>
      <c r="V213" s="68">
        <v>2021</v>
      </c>
    </row>
    <row r="214" spans="1:22" ht="30">
      <c r="A214" s="60">
        <v>1</v>
      </c>
      <c r="B214" s="60" t="s">
        <v>22</v>
      </c>
      <c r="C214" s="60">
        <v>10919</v>
      </c>
      <c r="D214" s="61">
        <v>1667</v>
      </c>
      <c r="E214" s="61">
        <v>4180280</v>
      </c>
      <c r="F214" s="62">
        <v>44314</v>
      </c>
      <c r="G214" s="61" t="s">
        <v>671</v>
      </c>
      <c r="H214" s="61" t="s">
        <v>931</v>
      </c>
      <c r="I214" s="61" t="s">
        <v>186</v>
      </c>
      <c r="J214" s="61" t="s">
        <v>73</v>
      </c>
      <c r="K214" s="61">
        <v>27169</v>
      </c>
      <c r="L214" s="61" t="s">
        <v>850</v>
      </c>
      <c r="M214" s="61" t="s">
        <v>28</v>
      </c>
      <c r="N214" s="61" t="s">
        <v>932</v>
      </c>
      <c r="O214" s="61" t="s">
        <v>933</v>
      </c>
      <c r="P214" s="63">
        <v>995.49</v>
      </c>
      <c r="Q214" s="61" t="s">
        <v>934</v>
      </c>
      <c r="R214" s="64">
        <v>995.49</v>
      </c>
      <c r="S214" s="65" t="s">
        <v>777</v>
      </c>
      <c r="T214" s="65" t="s">
        <v>33</v>
      </c>
      <c r="U214" s="67" t="s">
        <v>33</v>
      </c>
      <c r="V214" s="68">
        <v>2021</v>
      </c>
    </row>
    <row r="215" spans="1:22">
      <c r="A215" s="60">
        <v>1</v>
      </c>
      <c r="B215" s="60" t="s">
        <v>22</v>
      </c>
      <c r="C215" s="60">
        <v>10922</v>
      </c>
      <c r="D215" s="61">
        <v>1666</v>
      </c>
      <c r="E215" s="61">
        <v>4196291</v>
      </c>
      <c r="F215" s="62">
        <v>44323</v>
      </c>
      <c r="G215" s="61" t="s">
        <v>335</v>
      </c>
      <c r="H215" s="61" t="s">
        <v>336</v>
      </c>
      <c r="I215" s="61" t="s">
        <v>337</v>
      </c>
      <c r="J215" s="61" t="s">
        <v>73</v>
      </c>
      <c r="K215" s="61" t="s">
        <v>33</v>
      </c>
      <c r="L215" s="61" t="s">
        <v>850</v>
      </c>
      <c r="M215" s="61" t="s">
        <v>405</v>
      </c>
      <c r="N215" s="61"/>
      <c r="O215" s="61"/>
      <c r="P215" s="63"/>
      <c r="Q215" s="61"/>
      <c r="R215" s="64"/>
      <c r="S215" s="65"/>
      <c r="T215" s="65"/>
      <c r="U215" s="67"/>
      <c r="V215" s="68">
        <v>2021</v>
      </c>
    </row>
    <row r="216" spans="1:22" ht="30">
      <c r="A216" s="60">
        <v>1</v>
      </c>
      <c r="B216" s="60" t="s">
        <v>22</v>
      </c>
      <c r="C216" s="60">
        <v>10925</v>
      </c>
      <c r="D216" s="61">
        <v>1668</v>
      </c>
      <c r="E216" s="61">
        <v>4277944</v>
      </c>
      <c r="F216" s="62">
        <v>44361</v>
      </c>
      <c r="G216" s="61" t="s">
        <v>935</v>
      </c>
      <c r="H216" s="61" t="s">
        <v>936</v>
      </c>
      <c r="I216" s="61" t="s">
        <v>391</v>
      </c>
      <c r="J216" s="61" t="s">
        <v>73</v>
      </c>
      <c r="K216" s="61">
        <v>27150</v>
      </c>
      <c r="L216" s="61" t="s">
        <v>632</v>
      </c>
      <c r="M216" s="61" t="s">
        <v>28</v>
      </c>
      <c r="N216" s="61" t="s">
        <v>937</v>
      </c>
      <c r="O216" s="61" t="s">
        <v>938</v>
      </c>
      <c r="P216" s="63">
        <v>235.06</v>
      </c>
      <c r="Q216" s="61" t="s">
        <v>939</v>
      </c>
      <c r="R216" s="64">
        <v>235.06</v>
      </c>
      <c r="S216" s="65" t="s">
        <v>777</v>
      </c>
      <c r="T216" s="65" t="s">
        <v>33</v>
      </c>
      <c r="U216" s="67" t="s">
        <v>33</v>
      </c>
      <c r="V216" s="68">
        <v>2021</v>
      </c>
    </row>
    <row r="217" spans="1:22">
      <c r="A217" s="60">
        <v>1</v>
      </c>
      <c r="B217" s="60" t="s">
        <v>22</v>
      </c>
      <c r="C217" s="60">
        <v>10927</v>
      </c>
      <c r="D217" s="61">
        <v>1670</v>
      </c>
      <c r="E217" s="61">
        <v>4191197</v>
      </c>
      <c r="F217" s="62">
        <v>44320</v>
      </c>
      <c r="G217" s="61" t="s">
        <v>131</v>
      </c>
      <c r="H217" s="61" t="s">
        <v>300</v>
      </c>
      <c r="I217" s="61" t="s">
        <v>36</v>
      </c>
      <c r="J217" s="61" t="s">
        <v>26</v>
      </c>
      <c r="K217" s="61" t="s">
        <v>33</v>
      </c>
      <c r="L217" s="61" t="s">
        <v>940</v>
      </c>
      <c r="M217" s="61" t="s">
        <v>774</v>
      </c>
      <c r="N217" s="61" t="s">
        <v>33</v>
      </c>
      <c r="O217" s="61" t="s">
        <v>941</v>
      </c>
      <c r="P217" s="63">
        <v>45.33</v>
      </c>
      <c r="Q217" s="61" t="s">
        <v>942</v>
      </c>
      <c r="R217" s="64">
        <v>45.33</v>
      </c>
      <c r="S217" s="65" t="s">
        <v>33</v>
      </c>
      <c r="T217" s="65" t="s">
        <v>33</v>
      </c>
      <c r="U217" s="67" t="s">
        <v>943</v>
      </c>
      <c r="V217" s="68">
        <v>2021</v>
      </c>
    </row>
    <row r="218" spans="1:22" ht="30">
      <c r="A218" s="60">
        <v>1</v>
      </c>
      <c r="B218" s="60" t="s">
        <v>22</v>
      </c>
      <c r="C218" s="60">
        <v>10928</v>
      </c>
      <c r="D218" s="61">
        <v>1669</v>
      </c>
      <c r="E218" s="61">
        <v>4260913</v>
      </c>
      <c r="F218" s="62">
        <v>44354</v>
      </c>
      <c r="G218" s="61" t="s">
        <v>131</v>
      </c>
      <c r="H218" s="61" t="s">
        <v>944</v>
      </c>
      <c r="I218" s="61" t="s">
        <v>36</v>
      </c>
      <c r="J218" s="61" t="s">
        <v>26</v>
      </c>
      <c r="K218" s="61">
        <v>27241</v>
      </c>
      <c r="L218" s="61" t="s">
        <v>632</v>
      </c>
      <c r="M218" s="61" t="s">
        <v>28</v>
      </c>
      <c r="N218" s="61" t="s">
        <v>945</v>
      </c>
      <c r="O218" s="61" t="s">
        <v>946</v>
      </c>
      <c r="P218" s="63">
        <v>185.37</v>
      </c>
      <c r="Q218" s="61" t="s">
        <v>947</v>
      </c>
      <c r="R218" s="64">
        <v>0</v>
      </c>
      <c r="S218" s="65" t="s">
        <v>777</v>
      </c>
      <c r="T218" s="65" t="s">
        <v>33</v>
      </c>
      <c r="U218" s="67" t="s">
        <v>948</v>
      </c>
      <c r="V218" s="68">
        <v>2021</v>
      </c>
    </row>
    <row r="219" spans="1:22">
      <c r="A219" s="60">
        <v>1</v>
      </c>
      <c r="B219" s="60" t="s">
        <v>22</v>
      </c>
      <c r="C219" s="60">
        <v>10931</v>
      </c>
      <c r="D219" s="61">
        <v>1677</v>
      </c>
      <c r="E219" s="61">
        <v>4254183</v>
      </c>
      <c r="F219" s="62">
        <v>44350</v>
      </c>
      <c r="G219" s="61" t="s">
        <v>949</v>
      </c>
      <c r="H219" s="61" t="s">
        <v>950</v>
      </c>
      <c r="I219" s="61" t="s">
        <v>537</v>
      </c>
      <c r="J219" s="61" t="s">
        <v>538</v>
      </c>
      <c r="K219" s="61" t="s">
        <v>33</v>
      </c>
      <c r="L219" s="61" t="s">
        <v>940</v>
      </c>
      <c r="M219" s="61" t="s">
        <v>774</v>
      </c>
      <c r="N219" s="61" t="s">
        <v>33</v>
      </c>
      <c r="O219" s="61" t="s">
        <v>951</v>
      </c>
      <c r="P219" s="63">
        <v>176.29</v>
      </c>
      <c r="Q219" s="61" t="s">
        <v>952</v>
      </c>
      <c r="R219" s="64">
        <v>176.29</v>
      </c>
      <c r="S219" s="65" t="s">
        <v>33</v>
      </c>
      <c r="T219" s="65" t="s">
        <v>33</v>
      </c>
      <c r="U219" s="67" t="s">
        <v>943</v>
      </c>
      <c r="V219" s="68">
        <v>2021</v>
      </c>
    </row>
    <row r="220" spans="1:22" ht="30">
      <c r="A220" s="60">
        <v>1</v>
      </c>
      <c r="B220" s="60" t="s">
        <v>22</v>
      </c>
      <c r="C220" s="60">
        <v>10934</v>
      </c>
      <c r="D220" s="61">
        <v>1671</v>
      </c>
      <c r="E220" s="61">
        <v>4335915</v>
      </c>
      <c r="F220" s="62">
        <v>44386</v>
      </c>
      <c r="G220" s="61" t="s">
        <v>432</v>
      </c>
      <c r="H220" s="61" t="s">
        <v>433</v>
      </c>
      <c r="I220" s="61" t="s">
        <v>45</v>
      </c>
      <c r="J220" s="61" t="s">
        <v>46</v>
      </c>
      <c r="K220" s="61" t="s">
        <v>953</v>
      </c>
      <c r="L220" s="61" t="s">
        <v>632</v>
      </c>
      <c r="M220" s="61" t="s">
        <v>28</v>
      </c>
      <c r="N220" s="61" t="s">
        <v>954</v>
      </c>
      <c r="O220" s="61" t="s">
        <v>955</v>
      </c>
      <c r="P220" s="63">
        <v>573.94000000000005</v>
      </c>
      <c r="Q220" s="61" t="s">
        <v>956</v>
      </c>
      <c r="R220" s="64">
        <v>573.94000000000005</v>
      </c>
      <c r="S220" s="65" t="s">
        <v>777</v>
      </c>
      <c r="T220" s="65" t="s">
        <v>33</v>
      </c>
      <c r="U220" s="67" t="s">
        <v>33</v>
      </c>
      <c r="V220" s="68">
        <v>2021</v>
      </c>
    </row>
    <row r="221" spans="1:22" ht="30">
      <c r="A221" s="60">
        <v>1</v>
      </c>
      <c r="B221" s="60" t="s">
        <v>22</v>
      </c>
      <c r="C221" s="60">
        <v>10935</v>
      </c>
      <c r="D221" s="61">
        <v>1676</v>
      </c>
      <c r="E221" s="61">
        <v>4338039</v>
      </c>
      <c r="F221" s="62">
        <v>44390</v>
      </c>
      <c r="G221" s="61" t="s">
        <v>957</v>
      </c>
      <c r="H221" s="61" t="s">
        <v>958</v>
      </c>
      <c r="I221" s="61" t="s">
        <v>45</v>
      </c>
      <c r="J221" s="61" t="s">
        <v>46</v>
      </c>
      <c r="K221" s="61">
        <v>27397</v>
      </c>
      <c r="L221" s="61" t="s">
        <v>632</v>
      </c>
      <c r="M221" s="61" t="s">
        <v>28</v>
      </c>
      <c r="N221" s="61" t="s">
        <v>959</v>
      </c>
      <c r="O221" s="61" t="s">
        <v>960</v>
      </c>
      <c r="P221" s="63">
        <v>284.11</v>
      </c>
      <c r="Q221" s="61" t="s">
        <v>961</v>
      </c>
      <c r="R221" s="64">
        <v>284.11</v>
      </c>
      <c r="S221" s="65" t="s">
        <v>777</v>
      </c>
      <c r="T221" s="65" t="s">
        <v>33</v>
      </c>
      <c r="U221" s="67" t="s">
        <v>33</v>
      </c>
      <c r="V221" s="68">
        <v>2021</v>
      </c>
    </row>
    <row r="222" spans="1:22" ht="30">
      <c r="A222" s="60">
        <v>1</v>
      </c>
      <c r="B222" s="60" t="s">
        <v>22</v>
      </c>
      <c r="C222" s="60">
        <v>10937</v>
      </c>
      <c r="D222" s="61">
        <v>1674</v>
      </c>
      <c r="E222" s="61">
        <v>4323058</v>
      </c>
      <c r="F222" s="62">
        <v>44379</v>
      </c>
      <c r="G222" s="61" t="s">
        <v>206</v>
      </c>
      <c r="H222" s="61" t="s">
        <v>962</v>
      </c>
      <c r="I222" s="61" t="s">
        <v>36</v>
      </c>
      <c r="J222" s="61" t="s">
        <v>26</v>
      </c>
      <c r="K222" s="61">
        <v>27200</v>
      </c>
      <c r="L222" s="61" t="s">
        <v>632</v>
      </c>
      <c r="M222" s="61" t="s">
        <v>28</v>
      </c>
      <c r="N222" s="61" t="s">
        <v>963</v>
      </c>
      <c r="O222" s="61" t="s">
        <v>964</v>
      </c>
      <c r="P222" s="63">
        <v>144.66999999999999</v>
      </c>
      <c r="Q222" s="61" t="s">
        <v>965</v>
      </c>
      <c r="R222" s="64">
        <v>144.66999999999999</v>
      </c>
      <c r="S222" s="65" t="s">
        <v>777</v>
      </c>
      <c r="T222" s="65" t="s">
        <v>33</v>
      </c>
      <c r="U222" s="67" t="s">
        <v>33</v>
      </c>
      <c r="V222" s="68">
        <v>2021</v>
      </c>
    </row>
    <row r="223" spans="1:22" ht="30">
      <c r="A223" s="60">
        <v>1</v>
      </c>
      <c r="B223" s="60" t="s">
        <v>22</v>
      </c>
      <c r="C223" s="60">
        <v>10941</v>
      </c>
      <c r="D223" s="61">
        <v>1672</v>
      </c>
      <c r="E223" s="61">
        <v>4344424</v>
      </c>
      <c r="F223" s="62">
        <v>44390</v>
      </c>
      <c r="G223" s="61" t="s">
        <v>148</v>
      </c>
      <c r="H223" s="61" t="s">
        <v>271</v>
      </c>
      <c r="I223" s="61" t="s">
        <v>36</v>
      </c>
      <c r="J223" s="61" t="s">
        <v>26</v>
      </c>
      <c r="K223" s="61" t="s">
        <v>33</v>
      </c>
      <c r="L223" s="61" t="s">
        <v>966</v>
      </c>
      <c r="M223" s="61" t="s">
        <v>38</v>
      </c>
      <c r="N223" s="61" t="s">
        <v>967</v>
      </c>
      <c r="O223" s="61" t="s">
        <v>968</v>
      </c>
      <c r="P223" s="63">
        <v>81.98</v>
      </c>
      <c r="Q223" s="61" t="s">
        <v>969</v>
      </c>
      <c r="R223" s="64">
        <v>81.98</v>
      </c>
      <c r="S223" s="65" t="s">
        <v>777</v>
      </c>
      <c r="T223" s="65"/>
      <c r="U223" s="67" t="s">
        <v>970</v>
      </c>
      <c r="V223" s="68">
        <v>2021</v>
      </c>
    </row>
    <row r="224" spans="1:22">
      <c r="A224" s="60">
        <v>1</v>
      </c>
      <c r="B224" s="60" t="s">
        <v>515</v>
      </c>
      <c r="C224" s="60">
        <v>10942</v>
      </c>
      <c r="D224" s="61">
        <v>1673</v>
      </c>
      <c r="E224" s="61">
        <v>4349952</v>
      </c>
      <c r="F224" s="62">
        <v>44393</v>
      </c>
      <c r="G224" s="61" t="s">
        <v>320</v>
      </c>
      <c r="H224" s="61" t="s">
        <v>971</v>
      </c>
      <c r="I224" s="61" t="s">
        <v>45</v>
      </c>
      <c r="J224" s="61" t="s">
        <v>46</v>
      </c>
      <c r="K224" s="61"/>
      <c r="L224" s="61" t="s">
        <v>632</v>
      </c>
      <c r="M224" s="61" t="s">
        <v>28</v>
      </c>
      <c r="N224" s="61"/>
      <c r="O224" s="61"/>
      <c r="P224" s="63"/>
      <c r="Q224" s="61"/>
      <c r="R224" s="64"/>
      <c r="S224" s="65"/>
      <c r="T224" s="65"/>
      <c r="U224" s="67"/>
      <c r="V224" s="68">
        <v>2021</v>
      </c>
    </row>
    <row r="225" spans="1:22" ht="30">
      <c r="A225" s="60">
        <v>1</v>
      </c>
      <c r="B225" s="60" t="s">
        <v>22</v>
      </c>
      <c r="C225" s="60">
        <v>10947</v>
      </c>
      <c r="D225" s="61">
        <v>1675</v>
      </c>
      <c r="E225" s="61">
        <v>4349960</v>
      </c>
      <c r="F225" s="62">
        <v>44393</v>
      </c>
      <c r="G225" s="61" t="s">
        <v>131</v>
      </c>
      <c r="H225" s="61" t="s">
        <v>791</v>
      </c>
      <c r="I225" s="61" t="s">
        <v>36</v>
      </c>
      <c r="J225" s="61" t="s">
        <v>26</v>
      </c>
      <c r="K225" s="61">
        <v>27264</v>
      </c>
      <c r="L225" s="61" t="s">
        <v>632</v>
      </c>
      <c r="M225" s="61" t="s">
        <v>28</v>
      </c>
      <c r="N225" s="61" t="s">
        <v>972</v>
      </c>
      <c r="O225" s="61" t="s">
        <v>973</v>
      </c>
      <c r="P225" s="63">
        <v>280.85000000000002</v>
      </c>
      <c r="Q225" s="61" t="s">
        <v>974</v>
      </c>
      <c r="R225" s="64">
        <v>280.85000000000002</v>
      </c>
      <c r="S225" s="65" t="s">
        <v>777</v>
      </c>
      <c r="T225" s="65" t="s">
        <v>33</v>
      </c>
      <c r="U225" s="67" t="s">
        <v>33</v>
      </c>
      <c r="V225" s="68">
        <v>2021</v>
      </c>
    </row>
    <row r="226" spans="1:22" ht="30">
      <c r="A226" s="60">
        <v>1</v>
      </c>
      <c r="B226" s="60" t="s">
        <v>22</v>
      </c>
      <c r="C226" s="60">
        <v>10949</v>
      </c>
      <c r="D226" s="61">
        <v>1678</v>
      </c>
      <c r="E226" s="61">
        <v>4391005</v>
      </c>
      <c r="F226" s="62">
        <v>44413</v>
      </c>
      <c r="G226" s="61" t="s">
        <v>131</v>
      </c>
      <c r="H226" s="61" t="s">
        <v>975</v>
      </c>
      <c r="I226" s="61" t="s">
        <v>36</v>
      </c>
      <c r="J226" s="61" t="s">
        <v>26</v>
      </c>
      <c r="K226" s="61">
        <v>27288</v>
      </c>
      <c r="L226" s="61" t="s">
        <v>632</v>
      </c>
      <c r="M226" s="61" t="s">
        <v>28</v>
      </c>
      <c r="N226" s="61" t="s">
        <v>976</v>
      </c>
      <c r="O226" s="61" t="s">
        <v>977</v>
      </c>
      <c r="P226" s="63">
        <v>167.91</v>
      </c>
      <c r="Q226" s="61" t="s">
        <v>978</v>
      </c>
      <c r="R226" s="64">
        <v>167.91</v>
      </c>
      <c r="S226" s="65" t="s">
        <v>777</v>
      </c>
      <c r="T226" s="65" t="s">
        <v>33</v>
      </c>
      <c r="U226" s="67" t="s">
        <v>33</v>
      </c>
      <c r="V226" s="68">
        <v>2021</v>
      </c>
    </row>
    <row r="227" spans="1:22" ht="30">
      <c r="A227" s="60">
        <v>1</v>
      </c>
      <c r="B227" s="60" t="s">
        <v>22</v>
      </c>
      <c r="C227" s="60">
        <v>10953</v>
      </c>
      <c r="D227" s="61">
        <v>1679</v>
      </c>
      <c r="E227" s="61">
        <v>4388858</v>
      </c>
      <c r="F227" s="62">
        <v>44412</v>
      </c>
      <c r="G227" s="61" t="s">
        <v>131</v>
      </c>
      <c r="H227" s="61" t="s">
        <v>917</v>
      </c>
      <c r="I227" s="61" t="s">
        <v>36</v>
      </c>
      <c r="J227" s="61" t="s">
        <v>26</v>
      </c>
      <c r="K227" s="61">
        <v>27314</v>
      </c>
      <c r="L227" s="61" t="s">
        <v>632</v>
      </c>
      <c r="M227" s="61" t="s">
        <v>28</v>
      </c>
      <c r="N227" s="61" t="s">
        <v>979</v>
      </c>
      <c r="O227" s="61" t="s">
        <v>980</v>
      </c>
      <c r="P227" s="63">
        <v>173.91</v>
      </c>
      <c r="Q227" s="61" t="s">
        <v>981</v>
      </c>
      <c r="R227" s="64">
        <v>173.91</v>
      </c>
      <c r="S227" s="65" t="s">
        <v>777</v>
      </c>
      <c r="T227" s="65" t="s">
        <v>33</v>
      </c>
      <c r="U227" s="67" t="s">
        <v>33</v>
      </c>
      <c r="V227" s="68">
        <v>2021</v>
      </c>
    </row>
    <row r="228" spans="1:22" ht="30">
      <c r="A228" s="60">
        <v>1</v>
      </c>
      <c r="B228" s="60" t="s">
        <v>22</v>
      </c>
      <c r="C228" s="60">
        <v>10955</v>
      </c>
      <c r="D228" s="61">
        <v>1680</v>
      </c>
      <c r="E228" s="61">
        <v>4419515</v>
      </c>
      <c r="F228" s="62">
        <v>44432</v>
      </c>
      <c r="G228" s="61" t="s">
        <v>34</v>
      </c>
      <c r="H228" s="61" t="s">
        <v>982</v>
      </c>
      <c r="I228" s="61" t="s">
        <v>36</v>
      </c>
      <c r="J228" s="61" t="s">
        <v>26</v>
      </c>
      <c r="K228" s="61">
        <v>27318</v>
      </c>
      <c r="L228" s="61" t="s">
        <v>632</v>
      </c>
      <c r="M228" s="61" t="s">
        <v>28</v>
      </c>
      <c r="N228" s="61" t="s">
        <v>983</v>
      </c>
      <c r="O228" s="61" t="s">
        <v>984</v>
      </c>
      <c r="P228" s="63">
        <v>246.7</v>
      </c>
      <c r="Q228" s="61" t="s">
        <v>985</v>
      </c>
      <c r="R228" s="63">
        <v>246.7</v>
      </c>
      <c r="S228" s="65" t="s">
        <v>777</v>
      </c>
      <c r="T228" s="65" t="s">
        <v>33</v>
      </c>
      <c r="U228" s="67" t="s">
        <v>33</v>
      </c>
      <c r="V228" s="68">
        <v>2021</v>
      </c>
    </row>
    <row r="229" spans="1:22">
      <c r="A229" s="60">
        <v>1</v>
      </c>
      <c r="B229" s="60" t="s">
        <v>515</v>
      </c>
      <c r="C229" s="60">
        <v>10956</v>
      </c>
      <c r="D229" s="61">
        <v>1681</v>
      </c>
      <c r="E229" s="61">
        <v>4393022</v>
      </c>
      <c r="F229" s="62">
        <v>44414</v>
      </c>
      <c r="G229" s="61" t="s">
        <v>131</v>
      </c>
      <c r="H229" s="61" t="s">
        <v>791</v>
      </c>
      <c r="I229" s="61" t="s">
        <v>36</v>
      </c>
      <c r="J229" s="61" t="s">
        <v>26</v>
      </c>
      <c r="K229" s="61"/>
      <c r="L229" s="61" t="s">
        <v>632</v>
      </c>
      <c r="M229" s="61" t="s">
        <v>28</v>
      </c>
      <c r="N229" s="61" t="s">
        <v>986</v>
      </c>
      <c r="O229" s="61"/>
      <c r="P229" s="63"/>
      <c r="Q229" s="61"/>
      <c r="R229" s="64"/>
      <c r="S229" s="65"/>
      <c r="T229" s="65"/>
      <c r="U229" s="67"/>
      <c r="V229" s="68">
        <v>2021</v>
      </c>
    </row>
    <row r="230" spans="1:22" ht="30">
      <c r="A230" s="60">
        <v>1</v>
      </c>
      <c r="B230" s="60" t="s">
        <v>22</v>
      </c>
      <c r="C230" s="60">
        <v>10959</v>
      </c>
      <c r="D230" s="61">
        <v>1682</v>
      </c>
      <c r="E230" s="61">
        <v>4421479</v>
      </c>
      <c r="F230" s="62">
        <v>44434</v>
      </c>
      <c r="G230" s="61" t="s">
        <v>987</v>
      </c>
      <c r="H230" s="61" t="s">
        <v>988</v>
      </c>
      <c r="I230" s="61" t="s">
        <v>198</v>
      </c>
      <c r="J230" s="61" t="s">
        <v>73</v>
      </c>
      <c r="K230" s="61">
        <v>27369</v>
      </c>
      <c r="L230" s="61" t="s">
        <v>632</v>
      </c>
      <c r="M230" s="61" t="s">
        <v>28</v>
      </c>
      <c r="N230" s="61" t="s">
        <v>989</v>
      </c>
      <c r="O230" s="61" t="s">
        <v>990</v>
      </c>
      <c r="P230" s="63">
        <v>182.57</v>
      </c>
      <c r="Q230" s="61" t="s">
        <v>991</v>
      </c>
      <c r="R230" s="64">
        <v>182.57</v>
      </c>
      <c r="S230" s="65" t="s">
        <v>777</v>
      </c>
      <c r="T230" s="65" t="s">
        <v>33</v>
      </c>
      <c r="U230" s="67" t="s">
        <v>33</v>
      </c>
      <c r="V230" s="68">
        <v>2021</v>
      </c>
    </row>
    <row r="231" spans="1:22" ht="30">
      <c r="A231" s="60">
        <v>1</v>
      </c>
      <c r="B231" s="60" t="s">
        <v>22</v>
      </c>
      <c r="C231" s="60">
        <v>10960</v>
      </c>
      <c r="D231" s="61">
        <v>1699</v>
      </c>
      <c r="E231" s="61">
        <v>4450034</v>
      </c>
      <c r="F231" s="62">
        <v>44449</v>
      </c>
      <c r="G231" s="61" t="s">
        <v>992</v>
      </c>
      <c r="H231" s="61" t="s">
        <v>993</v>
      </c>
      <c r="I231" s="61" t="s">
        <v>45</v>
      </c>
      <c r="J231" s="61" t="s">
        <v>46</v>
      </c>
      <c r="K231" s="61">
        <v>27319</v>
      </c>
      <c r="L231" s="61" t="s">
        <v>632</v>
      </c>
      <c r="M231" s="61" t="s">
        <v>28</v>
      </c>
      <c r="N231" s="61" t="s">
        <v>994</v>
      </c>
      <c r="O231" s="61" t="s">
        <v>995</v>
      </c>
      <c r="P231" s="63">
        <v>928.62</v>
      </c>
      <c r="Q231" s="61" t="s">
        <v>996</v>
      </c>
      <c r="R231" s="64">
        <v>928.62</v>
      </c>
      <c r="S231" s="65" t="s">
        <v>777</v>
      </c>
      <c r="T231" s="65" t="s">
        <v>33</v>
      </c>
      <c r="U231" s="67" t="s">
        <v>33</v>
      </c>
      <c r="V231" s="68">
        <v>2021</v>
      </c>
    </row>
    <row r="232" spans="1:22" ht="30">
      <c r="A232" s="60">
        <v>1</v>
      </c>
      <c r="B232" s="60" t="s">
        <v>22</v>
      </c>
      <c r="C232" s="60">
        <v>10963</v>
      </c>
      <c r="D232" s="61">
        <v>1683</v>
      </c>
      <c r="E232" s="61">
        <v>4463693</v>
      </c>
      <c r="F232" s="62">
        <v>44456</v>
      </c>
      <c r="G232" s="61" t="s">
        <v>335</v>
      </c>
      <c r="H232" s="61" t="s">
        <v>336</v>
      </c>
      <c r="I232" s="61" t="s">
        <v>337</v>
      </c>
      <c r="J232" s="61" t="s">
        <v>73</v>
      </c>
      <c r="K232" s="61">
        <v>27393</v>
      </c>
      <c r="L232" s="61" t="s">
        <v>850</v>
      </c>
      <c r="M232" s="61" t="s">
        <v>405</v>
      </c>
      <c r="N232" s="61" t="s">
        <v>997</v>
      </c>
      <c r="O232" s="61" t="s">
        <v>998</v>
      </c>
      <c r="P232" s="63">
        <v>245.9</v>
      </c>
      <c r="Q232" s="61" t="s">
        <v>999</v>
      </c>
      <c r="R232" s="64">
        <v>245.9</v>
      </c>
      <c r="S232" s="65" t="s">
        <v>777</v>
      </c>
      <c r="T232" s="65" t="s">
        <v>33</v>
      </c>
      <c r="U232" s="67" t="s">
        <v>33</v>
      </c>
      <c r="V232" s="68">
        <v>2021</v>
      </c>
    </row>
    <row r="233" spans="1:22" ht="30">
      <c r="A233" s="60">
        <v>1</v>
      </c>
      <c r="B233" s="60" t="s">
        <v>22</v>
      </c>
      <c r="C233" s="60">
        <v>10968</v>
      </c>
      <c r="D233" s="61" t="s">
        <v>33</v>
      </c>
      <c r="E233" s="61" t="s">
        <v>1000</v>
      </c>
      <c r="F233" s="62">
        <v>44435</v>
      </c>
      <c r="G233" s="61" t="s">
        <v>34</v>
      </c>
      <c r="H233" s="61" t="s">
        <v>35</v>
      </c>
      <c r="I233" s="61" t="s">
        <v>36</v>
      </c>
      <c r="J233" s="61" t="s">
        <v>26</v>
      </c>
      <c r="K233" s="61" t="s">
        <v>33</v>
      </c>
      <c r="L233" s="61" t="s">
        <v>1001</v>
      </c>
      <c r="M233" s="61" t="s">
        <v>1002</v>
      </c>
      <c r="N233" s="61" t="s">
        <v>33</v>
      </c>
      <c r="O233" s="61" t="s">
        <v>1003</v>
      </c>
      <c r="P233" s="63">
        <v>1353.51</v>
      </c>
      <c r="Q233" s="61" t="s">
        <v>1004</v>
      </c>
      <c r="R233" s="64">
        <v>1353.51</v>
      </c>
      <c r="S233" s="65" t="s">
        <v>777</v>
      </c>
      <c r="T233" s="65" t="s">
        <v>33</v>
      </c>
      <c r="U233" s="67" t="s">
        <v>33</v>
      </c>
      <c r="V233" s="68">
        <v>2021</v>
      </c>
    </row>
    <row r="234" spans="1:22" ht="30">
      <c r="A234" s="60">
        <v>1</v>
      </c>
      <c r="B234" s="60" t="s">
        <v>22</v>
      </c>
      <c r="C234" s="60">
        <v>10969</v>
      </c>
      <c r="D234" s="61">
        <v>1684</v>
      </c>
      <c r="E234" s="61">
        <v>4452142</v>
      </c>
      <c r="F234" s="62">
        <v>44453</v>
      </c>
      <c r="G234" s="61" t="s">
        <v>1005</v>
      </c>
      <c r="H234" s="61" t="s">
        <v>1006</v>
      </c>
      <c r="I234" s="61" t="s">
        <v>117</v>
      </c>
      <c r="J234" s="61" t="s">
        <v>26</v>
      </c>
      <c r="K234" s="61">
        <v>27473</v>
      </c>
      <c r="L234" s="61" t="s">
        <v>1007</v>
      </c>
      <c r="M234" s="61" t="s">
        <v>28</v>
      </c>
      <c r="N234" s="61" t="s">
        <v>1008</v>
      </c>
      <c r="O234" s="61" t="s">
        <v>1009</v>
      </c>
      <c r="P234" s="63">
        <v>200.03</v>
      </c>
      <c r="Q234" s="61" t="s">
        <v>1010</v>
      </c>
      <c r="R234" s="64">
        <v>200.03</v>
      </c>
      <c r="S234" s="65" t="s">
        <v>777</v>
      </c>
      <c r="T234" s="65" t="s">
        <v>33</v>
      </c>
      <c r="U234" s="67" t="s">
        <v>33</v>
      </c>
      <c r="V234" s="68">
        <v>2021</v>
      </c>
    </row>
    <row r="235" spans="1:22">
      <c r="A235" s="60">
        <v>1</v>
      </c>
      <c r="B235" s="60" t="s">
        <v>515</v>
      </c>
      <c r="C235" s="60">
        <v>10974</v>
      </c>
      <c r="D235" s="61">
        <v>1685</v>
      </c>
      <c r="E235" s="61">
        <v>4486233</v>
      </c>
      <c r="F235" s="62">
        <v>44469</v>
      </c>
      <c r="G235" s="61" t="s">
        <v>923</v>
      </c>
      <c r="H235" s="61" t="s">
        <v>185</v>
      </c>
      <c r="I235" s="61" t="s">
        <v>186</v>
      </c>
      <c r="J235" s="61" t="s">
        <v>73</v>
      </c>
      <c r="K235" s="61"/>
      <c r="L235" s="61" t="s">
        <v>632</v>
      </c>
      <c r="M235" s="61" t="s">
        <v>28</v>
      </c>
      <c r="N235" s="61"/>
      <c r="O235" s="61"/>
      <c r="P235" s="63"/>
      <c r="Q235" s="61"/>
      <c r="R235" s="64"/>
      <c r="S235" s="65"/>
      <c r="T235" s="65"/>
      <c r="U235" s="67"/>
      <c r="V235" s="68">
        <v>2021</v>
      </c>
    </row>
    <row r="236" spans="1:22" ht="30">
      <c r="A236" s="60">
        <v>1</v>
      </c>
      <c r="B236" s="60" t="s">
        <v>22</v>
      </c>
      <c r="C236" s="60">
        <v>10977</v>
      </c>
      <c r="D236" s="61">
        <v>1686</v>
      </c>
      <c r="E236" s="61">
        <v>4502428</v>
      </c>
      <c r="F236" s="62">
        <v>44476</v>
      </c>
      <c r="G236" s="61" t="s">
        <v>131</v>
      </c>
      <c r="H236" s="61" t="s">
        <v>975</v>
      </c>
      <c r="I236" s="61" t="s">
        <v>36</v>
      </c>
      <c r="J236" s="61" t="s">
        <v>26</v>
      </c>
      <c r="K236" s="61">
        <v>27460</v>
      </c>
      <c r="L236" s="61" t="s">
        <v>632</v>
      </c>
      <c r="M236" s="61" t="s">
        <v>28</v>
      </c>
      <c r="N236" s="61" t="s">
        <v>1011</v>
      </c>
      <c r="O236" s="61" t="s">
        <v>1012</v>
      </c>
      <c r="P236" s="63">
        <v>311.92</v>
      </c>
      <c r="Q236" s="61" t="s">
        <v>1013</v>
      </c>
      <c r="R236" s="64">
        <v>311.92</v>
      </c>
      <c r="S236" s="65" t="s">
        <v>777</v>
      </c>
      <c r="T236" s="65" t="s">
        <v>33</v>
      </c>
      <c r="U236" s="67" t="s">
        <v>33</v>
      </c>
      <c r="V236" s="68">
        <v>2021</v>
      </c>
    </row>
    <row r="237" spans="1:22" ht="30">
      <c r="A237" s="60">
        <v>1</v>
      </c>
      <c r="B237" s="60" t="s">
        <v>22</v>
      </c>
      <c r="C237" s="60">
        <v>10981</v>
      </c>
      <c r="D237" s="61">
        <v>1688</v>
      </c>
      <c r="E237" s="61">
        <v>4519185</v>
      </c>
      <c r="F237" s="62">
        <v>44488</v>
      </c>
      <c r="G237" s="61" t="s">
        <v>131</v>
      </c>
      <c r="H237" s="61" t="s">
        <v>300</v>
      </c>
      <c r="I237" s="61" t="s">
        <v>36</v>
      </c>
      <c r="J237" s="61" t="s">
        <v>26</v>
      </c>
      <c r="K237" s="61">
        <v>27423</v>
      </c>
      <c r="L237" s="61" t="s">
        <v>632</v>
      </c>
      <c r="M237" s="61" t="s">
        <v>28</v>
      </c>
      <c r="N237" s="61" t="s">
        <v>1014</v>
      </c>
      <c r="O237" s="61" t="s">
        <v>1015</v>
      </c>
      <c r="P237" s="63">
        <v>212.64</v>
      </c>
      <c r="Q237" s="61" t="s">
        <v>1016</v>
      </c>
      <c r="R237" s="64">
        <v>212.64</v>
      </c>
      <c r="S237" s="65" t="s">
        <v>777</v>
      </c>
      <c r="T237" s="65" t="s">
        <v>33</v>
      </c>
      <c r="U237" s="67" t="s">
        <v>33</v>
      </c>
      <c r="V237" s="68">
        <v>2021</v>
      </c>
    </row>
    <row r="238" spans="1:22" ht="30">
      <c r="A238" s="60">
        <v>1</v>
      </c>
      <c r="B238" s="60" t="s">
        <v>22</v>
      </c>
      <c r="C238" s="60">
        <v>10983</v>
      </c>
      <c r="D238" s="61">
        <v>1687</v>
      </c>
      <c r="E238" s="61">
        <v>4490909</v>
      </c>
      <c r="F238" s="62">
        <v>44470</v>
      </c>
      <c r="G238" s="61" t="s">
        <v>131</v>
      </c>
      <c r="H238" s="61" t="s">
        <v>791</v>
      </c>
      <c r="I238" s="61" t="s">
        <v>36</v>
      </c>
      <c r="J238" s="61" t="s">
        <v>26</v>
      </c>
      <c r="K238" s="61">
        <v>27407</v>
      </c>
      <c r="L238" s="61" t="s">
        <v>1017</v>
      </c>
      <c r="M238" s="61" t="s">
        <v>28</v>
      </c>
      <c r="N238" s="61" t="s">
        <v>1018</v>
      </c>
      <c r="O238" s="61" t="s">
        <v>1019</v>
      </c>
      <c r="P238" s="63">
        <v>97.02</v>
      </c>
      <c r="Q238" s="61" t="s">
        <v>1020</v>
      </c>
      <c r="R238" s="64">
        <v>97.02</v>
      </c>
      <c r="S238" s="65" t="s">
        <v>777</v>
      </c>
      <c r="T238" s="65" t="s">
        <v>33</v>
      </c>
      <c r="U238" s="67" t="s">
        <v>33</v>
      </c>
      <c r="V238" s="68">
        <v>2021</v>
      </c>
    </row>
    <row r="239" spans="1:22" ht="30">
      <c r="A239" s="60">
        <v>1</v>
      </c>
      <c r="B239" s="60" t="s">
        <v>22</v>
      </c>
      <c r="C239" s="60">
        <v>10984</v>
      </c>
      <c r="D239" s="61">
        <v>1689</v>
      </c>
      <c r="E239" s="61">
        <v>4514083</v>
      </c>
      <c r="F239" s="62">
        <v>44484</v>
      </c>
      <c r="G239" s="61" t="s">
        <v>131</v>
      </c>
      <c r="H239" s="61" t="s">
        <v>791</v>
      </c>
      <c r="I239" s="61" t="s">
        <v>36</v>
      </c>
      <c r="J239" s="61" t="s">
        <v>26</v>
      </c>
      <c r="K239" s="61">
        <v>27408</v>
      </c>
      <c r="L239" s="61" t="s">
        <v>632</v>
      </c>
      <c r="M239" s="61" t="s">
        <v>28</v>
      </c>
      <c r="N239" s="61" t="s">
        <v>1021</v>
      </c>
      <c r="O239" s="61" t="s">
        <v>1022</v>
      </c>
      <c r="P239" s="63">
        <v>96.36</v>
      </c>
      <c r="Q239" s="61" t="s">
        <v>1023</v>
      </c>
      <c r="R239" s="64">
        <v>96.36</v>
      </c>
      <c r="S239" s="65" t="s">
        <v>777</v>
      </c>
      <c r="T239" s="65" t="s">
        <v>33</v>
      </c>
      <c r="U239" s="67" t="s">
        <v>33</v>
      </c>
      <c r="V239" s="68">
        <v>2021</v>
      </c>
    </row>
    <row r="240" spans="1:22" ht="30">
      <c r="A240" s="60">
        <v>1</v>
      </c>
      <c r="B240" s="60" t="s">
        <v>22</v>
      </c>
      <c r="C240" s="60">
        <v>10985</v>
      </c>
      <c r="D240" s="61">
        <v>1690</v>
      </c>
      <c r="E240" s="61">
        <v>4520657</v>
      </c>
      <c r="F240" s="62">
        <v>44490</v>
      </c>
      <c r="G240" s="61" t="s">
        <v>671</v>
      </c>
      <c r="H240" s="61" t="s">
        <v>931</v>
      </c>
      <c r="I240" s="61" t="s">
        <v>186</v>
      </c>
      <c r="J240" s="61" t="s">
        <v>73</v>
      </c>
      <c r="K240" s="61">
        <v>27483</v>
      </c>
      <c r="L240" s="61" t="s">
        <v>632</v>
      </c>
      <c r="M240" s="61" t="s">
        <v>28</v>
      </c>
      <c r="N240" s="61" t="s">
        <v>1024</v>
      </c>
      <c r="O240" s="61" t="s">
        <v>1025</v>
      </c>
      <c r="P240" s="63">
        <v>667.99</v>
      </c>
      <c r="Q240" s="61" t="s">
        <v>1026</v>
      </c>
      <c r="R240" s="64">
        <v>667.99</v>
      </c>
      <c r="S240" s="65" t="s">
        <v>777</v>
      </c>
      <c r="T240" s="65" t="s">
        <v>33</v>
      </c>
      <c r="U240" s="67" t="s">
        <v>33</v>
      </c>
      <c r="V240" s="68">
        <v>2021</v>
      </c>
    </row>
    <row r="241" spans="1:22" ht="30">
      <c r="A241" s="60">
        <v>1</v>
      </c>
      <c r="B241" s="60" t="s">
        <v>22</v>
      </c>
      <c r="C241" s="60">
        <v>10989</v>
      </c>
      <c r="D241" s="61">
        <v>1691</v>
      </c>
      <c r="E241" s="61">
        <v>4535952</v>
      </c>
      <c r="F241" s="62">
        <v>44498</v>
      </c>
      <c r="G241" s="61" t="s">
        <v>131</v>
      </c>
      <c r="H241" s="61" t="s">
        <v>791</v>
      </c>
      <c r="I241" s="61" t="s">
        <v>36</v>
      </c>
      <c r="J241" s="61" t="s">
        <v>26</v>
      </c>
      <c r="K241" s="61">
        <v>27453</v>
      </c>
      <c r="L241" s="61" t="s">
        <v>632</v>
      </c>
      <c r="M241" s="61" t="s">
        <v>28</v>
      </c>
      <c r="N241" s="61" t="s">
        <v>1027</v>
      </c>
      <c r="O241" s="61" t="s">
        <v>1028</v>
      </c>
      <c r="P241" s="63">
        <v>139.13999999999999</v>
      </c>
      <c r="Q241" s="61" t="s">
        <v>1029</v>
      </c>
      <c r="R241" s="64">
        <v>139.13999999999999</v>
      </c>
      <c r="S241" s="65" t="s">
        <v>777</v>
      </c>
      <c r="T241" s="70" t="s">
        <v>33</v>
      </c>
      <c r="U241" s="67" t="s">
        <v>33</v>
      </c>
      <c r="V241" s="68">
        <v>2021</v>
      </c>
    </row>
    <row r="242" spans="1:22">
      <c r="A242" s="60">
        <v>1</v>
      </c>
      <c r="B242" s="60" t="s">
        <v>515</v>
      </c>
      <c r="C242" s="60">
        <v>10993</v>
      </c>
      <c r="D242" s="61">
        <v>1692</v>
      </c>
      <c r="E242" s="61">
        <v>4537978</v>
      </c>
      <c r="F242" s="62">
        <v>44502</v>
      </c>
      <c r="G242" s="61" t="s">
        <v>131</v>
      </c>
      <c r="H242" s="61" t="s">
        <v>300</v>
      </c>
      <c r="I242" s="61" t="s">
        <v>36</v>
      </c>
      <c r="J242" s="61" t="s">
        <v>26</v>
      </c>
      <c r="K242" s="61"/>
      <c r="L242" s="61" t="s">
        <v>632</v>
      </c>
      <c r="M242" s="61" t="s">
        <v>28</v>
      </c>
      <c r="N242" s="61" t="s">
        <v>1030</v>
      </c>
      <c r="O242" s="61"/>
      <c r="P242" s="63"/>
      <c r="Q242" s="61"/>
      <c r="R242" s="64"/>
      <c r="S242" s="65"/>
      <c r="T242" s="65"/>
      <c r="U242" s="67"/>
      <c r="V242" s="68">
        <v>2021</v>
      </c>
    </row>
    <row r="243" spans="1:22">
      <c r="A243" s="60">
        <v>1</v>
      </c>
      <c r="B243" s="60" t="s">
        <v>515</v>
      </c>
      <c r="C243" s="60">
        <v>10994</v>
      </c>
      <c r="D243" s="61" t="s">
        <v>33</v>
      </c>
      <c r="E243" s="61"/>
      <c r="F243" s="62"/>
      <c r="G243" s="61" t="s">
        <v>1031</v>
      </c>
      <c r="H243" s="61" t="s">
        <v>1032</v>
      </c>
      <c r="I243" s="61" t="s">
        <v>45</v>
      </c>
      <c r="J243" s="61" t="s">
        <v>46</v>
      </c>
      <c r="K243" s="61"/>
      <c r="L243" s="61"/>
      <c r="M243" s="61"/>
      <c r="N243" s="61"/>
      <c r="O243" s="61"/>
      <c r="P243" s="63"/>
      <c r="Q243" s="61"/>
      <c r="R243" s="64"/>
      <c r="S243" s="65"/>
      <c r="T243" s="65"/>
      <c r="U243" s="67"/>
      <c r="V243" s="68">
        <v>2021</v>
      </c>
    </row>
    <row r="244" spans="1:22" ht="30">
      <c r="A244" s="60">
        <v>1</v>
      </c>
      <c r="B244" s="60" t="s">
        <v>22</v>
      </c>
      <c r="C244" s="60">
        <v>10995</v>
      </c>
      <c r="D244" s="61">
        <v>1693</v>
      </c>
      <c r="E244" s="61">
        <v>4555153</v>
      </c>
      <c r="F244" s="62">
        <v>44510</v>
      </c>
      <c r="G244" s="61" t="s">
        <v>131</v>
      </c>
      <c r="H244" s="61" t="s">
        <v>791</v>
      </c>
      <c r="I244" s="61" t="s">
        <v>36</v>
      </c>
      <c r="J244" s="61" t="s">
        <v>26</v>
      </c>
      <c r="K244" s="61">
        <v>27472</v>
      </c>
      <c r="L244" s="61" t="s">
        <v>632</v>
      </c>
      <c r="M244" s="61" t="s">
        <v>28</v>
      </c>
      <c r="N244" s="61" t="s">
        <v>1033</v>
      </c>
      <c r="O244" s="61" t="s">
        <v>1034</v>
      </c>
      <c r="P244" s="63">
        <v>76.14</v>
      </c>
      <c r="Q244" s="61" t="s">
        <v>1035</v>
      </c>
      <c r="R244" s="64">
        <v>76.14</v>
      </c>
      <c r="S244" s="65" t="s">
        <v>777</v>
      </c>
      <c r="T244" s="65" t="s">
        <v>33</v>
      </c>
      <c r="U244" s="67" t="s">
        <v>33</v>
      </c>
      <c r="V244" s="68">
        <v>2021</v>
      </c>
    </row>
    <row r="245" spans="1:22" ht="30">
      <c r="A245" s="60">
        <v>1</v>
      </c>
      <c r="B245" s="60" t="s">
        <v>22</v>
      </c>
      <c r="C245" s="60">
        <v>10999</v>
      </c>
      <c r="D245" s="61">
        <v>1694</v>
      </c>
      <c r="E245" s="61">
        <v>4375014</v>
      </c>
      <c r="F245" s="62">
        <v>44406</v>
      </c>
      <c r="G245" s="61" t="s">
        <v>148</v>
      </c>
      <c r="H245" s="61" t="s">
        <v>975</v>
      </c>
      <c r="I245" s="61" t="s">
        <v>36</v>
      </c>
      <c r="J245" s="61" t="s">
        <v>26</v>
      </c>
      <c r="K245" s="61" t="s">
        <v>338</v>
      </c>
      <c r="L245" s="61" t="s">
        <v>966</v>
      </c>
      <c r="M245" s="61" t="s">
        <v>38</v>
      </c>
      <c r="N245" s="61" t="s">
        <v>1036</v>
      </c>
      <c r="O245" s="61" t="s">
        <v>1037</v>
      </c>
      <c r="P245" s="63">
        <v>139.97999999999999</v>
      </c>
      <c r="Q245" s="61" t="s">
        <v>1038</v>
      </c>
      <c r="R245" s="64">
        <v>139.97999999999999</v>
      </c>
      <c r="S245" s="65" t="s">
        <v>777</v>
      </c>
      <c r="T245" s="66">
        <v>2.73</v>
      </c>
      <c r="U245" s="67" t="s">
        <v>33</v>
      </c>
      <c r="V245" s="68">
        <v>2021</v>
      </c>
    </row>
    <row r="246" spans="1:22">
      <c r="A246" s="60">
        <v>1</v>
      </c>
      <c r="B246" s="60" t="s">
        <v>515</v>
      </c>
      <c r="C246" s="60">
        <v>11000</v>
      </c>
      <c r="D246" s="61">
        <v>1697</v>
      </c>
      <c r="E246" s="61">
        <v>4569168</v>
      </c>
      <c r="F246" s="62">
        <v>44518</v>
      </c>
      <c r="G246" s="61" t="s">
        <v>148</v>
      </c>
      <c r="H246" s="61" t="s">
        <v>975</v>
      </c>
      <c r="I246" s="61" t="s">
        <v>36</v>
      </c>
      <c r="J246" s="61" t="s">
        <v>26</v>
      </c>
      <c r="K246" s="61"/>
      <c r="L246" s="61" t="s">
        <v>859</v>
      </c>
      <c r="M246" s="61" t="s">
        <v>38</v>
      </c>
      <c r="N246" s="61" t="s">
        <v>1039</v>
      </c>
      <c r="O246" s="61"/>
      <c r="P246" s="63"/>
      <c r="Q246" s="61"/>
      <c r="R246" s="64"/>
      <c r="S246" s="65"/>
      <c r="T246" s="65"/>
      <c r="U246" s="67"/>
      <c r="V246" s="68">
        <v>2021</v>
      </c>
    </row>
    <row r="247" spans="1:22">
      <c r="A247" s="60">
        <v>1</v>
      </c>
      <c r="B247" s="60" t="s">
        <v>515</v>
      </c>
      <c r="C247" s="60">
        <v>11002</v>
      </c>
      <c r="D247" s="61">
        <v>1695</v>
      </c>
      <c r="E247" s="61">
        <v>4577786</v>
      </c>
      <c r="F247" s="62">
        <v>44523</v>
      </c>
      <c r="G247" s="61" t="s">
        <v>131</v>
      </c>
      <c r="H247" s="61" t="s">
        <v>300</v>
      </c>
      <c r="I247" s="61" t="s">
        <v>36</v>
      </c>
      <c r="J247" s="61" t="s">
        <v>26</v>
      </c>
      <c r="K247" s="61"/>
      <c r="L247" s="61" t="s">
        <v>632</v>
      </c>
      <c r="M247" s="61" t="s">
        <v>28</v>
      </c>
      <c r="N247" s="61" t="s">
        <v>1040</v>
      </c>
      <c r="O247" s="61"/>
      <c r="P247" s="63"/>
      <c r="Q247" s="61"/>
      <c r="R247" s="64"/>
      <c r="S247" s="65"/>
      <c r="T247" s="65"/>
      <c r="U247" s="67"/>
      <c r="V247" s="68">
        <v>2021</v>
      </c>
    </row>
    <row r="248" spans="1:22">
      <c r="A248" s="60">
        <v>1</v>
      </c>
      <c r="B248" s="60" t="s">
        <v>515</v>
      </c>
      <c r="C248" s="60">
        <v>11001</v>
      </c>
      <c r="D248" s="61">
        <v>1696</v>
      </c>
      <c r="E248" s="61">
        <v>4571105</v>
      </c>
      <c r="F248" s="62">
        <v>44519</v>
      </c>
      <c r="G248" s="61" t="s">
        <v>80</v>
      </c>
      <c r="H248" s="61" t="s">
        <v>636</v>
      </c>
      <c r="I248" s="61" t="s">
        <v>82</v>
      </c>
      <c r="J248" s="61" t="s">
        <v>46</v>
      </c>
      <c r="K248" s="61" t="s">
        <v>338</v>
      </c>
      <c r="L248" s="61" t="s">
        <v>859</v>
      </c>
      <c r="M248" s="61" t="s">
        <v>38</v>
      </c>
      <c r="N248" s="61" t="s">
        <v>1041</v>
      </c>
      <c r="O248" s="61"/>
      <c r="P248" s="63"/>
      <c r="Q248" s="61"/>
      <c r="R248" s="64"/>
      <c r="S248" s="65"/>
      <c r="T248" s="65"/>
      <c r="U248" s="67"/>
      <c r="V248" s="68">
        <v>2021</v>
      </c>
    </row>
    <row r="249" spans="1:22" ht="30">
      <c r="A249" s="60">
        <v>1</v>
      </c>
      <c r="B249" s="60" t="s">
        <v>515</v>
      </c>
      <c r="C249" s="60">
        <v>11007</v>
      </c>
      <c r="D249" s="61">
        <v>1698</v>
      </c>
      <c r="E249" s="61">
        <v>4584469</v>
      </c>
      <c r="F249" s="62">
        <v>44526</v>
      </c>
      <c r="G249" s="61" t="s">
        <v>86</v>
      </c>
      <c r="H249" s="61" t="s">
        <v>1042</v>
      </c>
      <c r="I249" s="61" t="s">
        <v>36</v>
      </c>
      <c r="J249" s="61" t="s">
        <v>26</v>
      </c>
      <c r="K249" s="61"/>
      <c r="L249" s="61" t="s">
        <v>850</v>
      </c>
      <c r="M249" s="61" t="s">
        <v>1043</v>
      </c>
      <c r="N249" s="61" t="s">
        <v>1044</v>
      </c>
      <c r="O249" s="61"/>
      <c r="P249" s="63"/>
      <c r="Q249" s="61"/>
      <c r="R249" s="64"/>
      <c r="S249" s="65"/>
      <c r="T249" s="65"/>
      <c r="U249" s="67"/>
      <c r="V249" s="68">
        <v>2021</v>
      </c>
    </row>
    <row r="250" spans="1:22">
      <c r="A250" s="71">
        <v>1</v>
      </c>
      <c r="B250" s="71" t="s">
        <v>515</v>
      </c>
      <c r="C250" s="71">
        <v>11015</v>
      </c>
      <c r="D250" s="72">
        <v>1703</v>
      </c>
      <c r="E250" s="72">
        <v>4618415</v>
      </c>
      <c r="F250" s="73">
        <v>44546</v>
      </c>
      <c r="G250" s="72" t="s">
        <v>455</v>
      </c>
      <c r="H250" s="72" t="s">
        <v>44</v>
      </c>
      <c r="I250" s="72" t="s">
        <v>45</v>
      </c>
      <c r="J250" s="72" t="s">
        <v>46</v>
      </c>
      <c r="K250" s="72"/>
      <c r="L250" s="72" t="s">
        <v>632</v>
      </c>
      <c r="M250" s="72" t="s">
        <v>28</v>
      </c>
      <c r="N250" s="72" t="s">
        <v>1045</v>
      </c>
      <c r="O250" s="72"/>
      <c r="P250" s="74"/>
      <c r="Q250" s="72"/>
      <c r="R250" s="75"/>
      <c r="S250" s="76"/>
      <c r="T250" s="77"/>
      <c r="U250" s="78"/>
      <c r="V250" s="79">
        <v>2022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Moujannad, Maryam</dc:creator>
  <cp:lastModifiedBy>mojanad</cp:lastModifiedBy>
  <dcterms:created xsi:type="dcterms:W3CDTF">2022-03-02T12:30:04Z</dcterms:created>
  <dcterms:modified xsi:type="dcterms:W3CDTF">2022-03-02T12:54:45Z</dcterms:modified>
</cp:coreProperties>
</file>