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5.xml" ContentType="application/vnd.openxmlformats-officedocument.drawingml.chartshapes+xml"/>
  <Override PartName="/xl/charts/chart3.xml" ContentType="application/vnd.openxmlformats-officedocument.drawingml.chart+xml"/>
  <Override PartName="/xl/drawings/drawing6.xml" ContentType="application/vnd.openxmlformats-officedocument.drawingml.chartshapes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hidePivotFieldList="1" defaultThemeVersion="124226"/>
  <bookViews>
    <workbookView xWindow="1755" yWindow="1170" windowWidth="24240" windowHeight="6435" activeTab="4"/>
  </bookViews>
  <sheets>
    <sheet name="MENU" sheetId="4" r:id="rId1"/>
    <sheet name="SAISIE" sheetId="1" r:id="rId2"/>
    <sheet name="RAPPORT EMS" sheetId="3" r:id="rId3"/>
    <sheet name="POSTER" sheetId="9" r:id="rId4"/>
    <sheet name="CALCULS" sheetId="8" r:id="rId5"/>
    <sheet name="labels RHC" sheetId="2" r:id="rId6"/>
    <sheet name="Feuil1" sheetId="10" r:id="rId7"/>
  </sheets>
  <definedNames>
    <definedName name="_xlnm._FilterDatabase" localSheetId="1" hidden="1">SAISIE!$A$2:$AB$40</definedName>
    <definedName name="codetab">MENU!$E$6</definedName>
    <definedName name="ficheHDM">SAISIE!$A$2:$AB$37</definedName>
    <definedName name="fiches_rhc">SAISIE!$A$2:$AB$40</definedName>
  </definedNames>
  <calcPr calcId="145621"/>
</workbook>
</file>

<file path=xl/calcChain.xml><?xml version="1.0" encoding="utf-8"?>
<calcChain xmlns="http://schemas.openxmlformats.org/spreadsheetml/2006/main">
  <c r="K22" i="2" l="1"/>
  <c r="K23" i="2"/>
  <c r="C68" i="8" l="1"/>
  <c r="C43" i="3" s="1"/>
  <c r="C65" i="8"/>
  <c r="C62" i="8"/>
  <c r="C59" i="8"/>
  <c r="C56" i="8"/>
  <c r="C35" i="3" s="1"/>
  <c r="C72" i="8"/>
  <c r="C32" i="8"/>
  <c r="C31" i="8"/>
  <c r="C29" i="8"/>
  <c r="C16" i="8"/>
  <c r="C41" i="3" l="1"/>
  <c r="C37" i="3"/>
  <c r="C39" i="3"/>
  <c r="C28" i="8"/>
  <c r="C6" i="3" l="1"/>
  <c r="D35" i="3" l="1"/>
  <c r="D43" i="3"/>
  <c r="D39" i="3"/>
  <c r="D41" i="3"/>
  <c r="D37" i="3"/>
  <c r="C30" i="3"/>
  <c r="C83" i="8" l="1"/>
  <c r="C62" i="3" s="1"/>
  <c r="C98" i="8" l="1"/>
  <c r="C86" i="3" s="1"/>
  <c r="C94" i="8"/>
  <c r="C79" i="3" s="1"/>
  <c r="C93" i="8"/>
  <c r="C78" i="3" s="1"/>
  <c r="C89" i="8"/>
  <c r="C71" i="3" s="1"/>
  <c r="C88" i="8"/>
  <c r="C70" i="3" s="1"/>
  <c r="C31" i="3"/>
  <c r="C30" i="8"/>
  <c r="C29" i="3" s="1"/>
  <c r="C28" i="3"/>
  <c r="C27" i="3"/>
  <c r="C87" i="3" l="1"/>
  <c r="C80" i="3"/>
  <c r="D79" i="3" s="1"/>
  <c r="C72" i="3"/>
  <c r="D70" i="3" s="1"/>
  <c r="C32" i="3"/>
  <c r="D30" i="3" s="1"/>
  <c r="D31" i="3" l="1"/>
  <c r="D28" i="3"/>
  <c r="D78" i="3"/>
  <c r="D80" i="3" s="1"/>
  <c r="D71" i="3"/>
  <c r="D72" i="3" s="1"/>
  <c r="D29" i="3"/>
  <c r="D27" i="3"/>
  <c r="D32" i="3" l="1"/>
  <c r="D86" i="3" l="1"/>
  <c r="C81" i="8"/>
  <c r="C84" i="8" s="1"/>
  <c r="C63" i="3" s="1"/>
  <c r="D87" i="3" l="1"/>
  <c r="C64" i="3" l="1"/>
  <c r="D63" i="3" s="1"/>
  <c r="D62" i="3" l="1"/>
  <c r="D64" i="3" l="1"/>
  <c r="C9" i="8"/>
  <c r="C18" i="3" s="1"/>
  <c r="C54" i="3" s="1"/>
  <c r="C6" i="8"/>
  <c r="C77" i="8"/>
  <c r="D54" i="3" s="1"/>
  <c r="C17" i="8"/>
  <c r="E14" i="3" s="1"/>
  <c r="C21" i="8"/>
  <c r="E18" i="3" s="1"/>
  <c r="C4" i="8"/>
  <c r="C13" i="3" s="1"/>
  <c r="C8" i="8"/>
  <c r="C17" i="3" s="1"/>
  <c r="C7" i="8"/>
  <c r="C73" i="8"/>
  <c r="D50" i="3" s="1"/>
  <c r="C5" i="8"/>
  <c r="C14" i="3" s="1"/>
  <c r="C11" i="8"/>
  <c r="C20" i="3" s="1"/>
  <c r="C56" i="3" s="1"/>
  <c r="C10" i="8"/>
  <c r="C19" i="3" s="1"/>
  <c r="C55" i="3" s="1"/>
  <c r="C78" i="8"/>
  <c r="D55" i="3" s="1"/>
  <c r="C23" i="8"/>
  <c r="E20" i="3" s="1"/>
  <c r="C20" i="8"/>
  <c r="E17" i="3" s="1"/>
  <c r="K7" i="2" s="1"/>
  <c r="C79" i="8"/>
  <c r="D56" i="3" s="1"/>
  <c r="C76" i="8"/>
  <c r="D53" i="3" s="1"/>
  <c r="C22" i="8"/>
  <c r="E19" i="3" s="1"/>
  <c r="C18" i="8"/>
  <c r="E15" i="3" s="1"/>
  <c r="C75" i="8"/>
  <c r="D52" i="3" s="1"/>
  <c r="C74" i="8"/>
  <c r="D51" i="3" s="1"/>
  <c r="D49" i="3"/>
  <c r="C19" i="8"/>
  <c r="E16" i="3" s="1"/>
  <c r="K6" i="2" s="1"/>
  <c r="E13" i="3"/>
  <c r="C53" i="3" l="1"/>
  <c r="E53" i="3" s="1"/>
  <c r="J7" i="2"/>
  <c r="C16" i="3"/>
  <c r="J6" i="2" s="1"/>
  <c r="C50" i="3"/>
  <c r="E50" i="3" s="1"/>
  <c r="C15" i="3"/>
  <c r="C51" i="3" s="1"/>
  <c r="E51" i="3" s="1"/>
  <c r="D57" i="3"/>
  <c r="E54" i="3"/>
  <c r="J8" i="2"/>
  <c r="K3" i="2"/>
  <c r="K5" i="2"/>
  <c r="K10" i="2"/>
  <c r="K9" i="2"/>
  <c r="K8" i="2"/>
  <c r="E21" i="3"/>
  <c r="F15" i="3" s="1"/>
  <c r="F17" i="3" l="1"/>
  <c r="F16" i="3"/>
  <c r="J5" i="2"/>
  <c r="E56" i="3"/>
  <c r="J10" i="2"/>
  <c r="F19" i="3"/>
  <c r="F18" i="3"/>
  <c r="F20" i="3"/>
  <c r="C52" i="3"/>
  <c r="E52" i="3" s="1"/>
  <c r="J4" i="2"/>
  <c r="F14" i="3"/>
  <c r="K4" i="2"/>
  <c r="F13" i="3"/>
  <c r="J9" i="2"/>
  <c r="E55" i="3"/>
  <c r="F21" i="3" l="1"/>
  <c r="C49" i="3"/>
  <c r="C21" i="3"/>
  <c r="J3" i="2"/>
  <c r="D17" i="3" l="1"/>
  <c r="D13" i="3"/>
  <c r="D16" i="3"/>
  <c r="D14" i="3"/>
  <c r="D15" i="3"/>
  <c r="D18" i="3"/>
  <c r="D20" i="3"/>
  <c r="D19" i="3"/>
  <c r="C57" i="3"/>
  <c r="E57" i="3" s="1"/>
  <c r="E49" i="3"/>
  <c r="D21" i="3" l="1"/>
</calcChain>
</file>

<file path=xl/sharedStrings.xml><?xml version="1.0" encoding="utf-8"?>
<sst xmlns="http://schemas.openxmlformats.org/spreadsheetml/2006/main" count="979" uniqueCount="492">
  <si>
    <t>PE</t>
  </si>
  <si>
    <t>1. Cutanée non opératoire</t>
  </si>
  <si>
    <t>2. Site opératoire</t>
  </si>
  <si>
    <t>3. Pleuro-pulmonaire</t>
  </si>
  <si>
    <t>4. Urinaire</t>
  </si>
  <si>
    <t>5. CVC</t>
  </si>
  <si>
    <t>6. CVP</t>
  </si>
  <si>
    <t>7. CCI</t>
  </si>
  <si>
    <t>8. Digestif ou abdominal</t>
  </si>
  <si>
    <t>9. Translocation digestive probable</t>
  </si>
  <si>
    <t>10. Inconnue</t>
  </si>
  <si>
    <t>11. Materno-fœtale</t>
  </si>
  <si>
    <t>12. Autres cathéters et assimilés (à préciser)</t>
  </si>
  <si>
    <t>13. Picc line</t>
  </si>
  <si>
    <t>14. Cathéters sous-cutanés</t>
  </si>
  <si>
    <t>15. Cathéters de dialyse</t>
  </si>
  <si>
    <t>20.1 Méningite</t>
  </si>
  <si>
    <t>20.2 Endocardite</t>
  </si>
  <si>
    <t>20.3 Infection ostéo-articulaire</t>
  </si>
  <si>
    <t>20.4 Autre (à préciser)</t>
  </si>
  <si>
    <t>MO</t>
  </si>
  <si>
    <t>STA AUR 0</t>
  </si>
  <si>
    <t>STA AUR 1</t>
  </si>
  <si>
    <t>STA AUR 2</t>
  </si>
  <si>
    <t>STA AUR 9</t>
  </si>
  <si>
    <t>STA EPI 0</t>
  </si>
  <si>
    <t>STA EPI 1</t>
  </si>
  <si>
    <t>STA EPI 2</t>
  </si>
  <si>
    <t>STA EPI 9</t>
  </si>
  <si>
    <t>STA HAE 0</t>
  </si>
  <si>
    <t>STA HAE 1</t>
  </si>
  <si>
    <t>STA HAE 2</t>
  </si>
  <si>
    <t>STA HAE 9</t>
  </si>
  <si>
    <t>STA AUT</t>
  </si>
  <si>
    <t>STA NSP</t>
  </si>
  <si>
    <t>STR PNE 0</t>
  </si>
  <si>
    <t>STR PNE 1</t>
  </si>
  <si>
    <t>STR PNE 2</t>
  </si>
  <si>
    <t>STR PNE 9</t>
  </si>
  <si>
    <t>STR AGA</t>
  </si>
  <si>
    <t>STR PYO</t>
  </si>
  <si>
    <t>STR HCG</t>
  </si>
  <si>
    <t>STR NGR</t>
  </si>
  <si>
    <t>STR AUT</t>
  </si>
  <si>
    <t>ENC FAE 0</t>
  </si>
  <si>
    <t>ENC FAE 1</t>
  </si>
  <si>
    <t>ENC FAE 2</t>
  </si>
  <si>
    <t>ENC FAE 9</t>
  </si>
  <si>
    <t>ENC FAC 0</t>
  </si>
  <si>
    <t>ENC FAC 1</t>
  </si>
  <si>
    <t>ENC FAC 2</t>
  </si>
  <si>
    <t>ENC FAC 9</t>
  </si>
  <si>
    <t>ENC AUT</t>
  </si>
  <si>
    <t>ENC NSP</t>
  </si>
  <si>
    <t>CGP AUT</t>
  </si>
  <si>
    <t>MOR SPP</t>
  </si>
  <si>
    <t>NEI MEN</t>
  </si>
  <si>
    <t>NEI AUT</t>
  </si>
  <si>
    <t>CGN AUT</t>
  </si>
  <si>
    <t>COR SPP</t>
  </si>
  <si>
    <t>BAC SPP</t>
  </si>
  <si>
    <t>LAC SPP</t>
  </si>
  <si>
    <t>LIS MON</t>
  </si>
  <si>
    <t>BGP AUT</t>
  </si>
  <si>
    <t>CIT FRE 1</t>
  </si>
  <si>
    <t>CIT FRE 2</t>
  </si>
  <si>
    <t>CIT FRE 3</t>
  </si>
  <si>
    <t>CIT FRE 9</t>
  </si>
  <si>
    <t>CIT KOS 1</t>
  </si>
  <si>
    <t>CIT KOS 2</t>
  </si>
  <si>
    <t>CIT KOS 3</t>
  </si>
  <si>
    <t>CIT KOS 9</t>
  </si>
  <si>
    <t>CIT AUT 1</t>
  </si>
  <si>
    <t>CIT AUT 2</t>
  </si>
  <si>
    <t>CIT AUT 3</t>
  </si>
  <si>
    <t>CIT AUT 9</t>
  </si>
  <si>
    <t>ENT CLO 1</t>
  </si>
  <si>
    <t>ENT CLO 2</t>
  </si>
  <si>
    <t>ENT CLO 3</t>
  </si>
  <si>
    <t>ENT CLO 9</t>
  </si>
  <si>
    <t>ENT AER 1</t>
  </si>
  <si>
    <t>ENT AER 2</t>
  </si>
  <si>
    <t>ENT AER 3</t>
  </si>
  <si>
    <t>ENT AER 9</t>
  </si>
  <si>
    <t>ENT AUT 1</t>
  </si>
  <si>
    <t>ENT AUT 2</t>
  </si>
  <si>
    <t>ENT AUT 3</t>
  </si>
  <si>
    <t>ENT AUT 9</t>
  </si>
  <si>
    <t>ESC COL 0</t>
  </si>
  <si>
    <t>ESC COL 1</t>
  </si>
  <si>
    <t>ESC COL 2</t>
  </si>
  <si>
    <t>ESC COL 3</t>
  </si>
  <si>
    <t>ESC COL 9</t>
  </si>
  <si>
    <t>HAF SPP 1</t>
  </si>
  <si>
    <t>HAF SPP 2</t>
  </si>
  <si>
    <t>HAF SPP 3</t>
  </si>
  <si>
    <t>HAF SPP 9</t>
  </si>
  <si>
    <t>KLE PNE 1</t>
  </si>
  <si>
    <t>KLE PNE 2</t>
  </si>
  <si>
    <t>KLE PNE 3</t>
  </si>
  <si>
    <t>KLE PNE 9</t>
  </si>
  <si>
    <t>KLE OXY 1</t>
  </si>
  <si>
    <t>KLE OXY 2</t>
  </si>
  <si>
    <t>KLE OXY 3</t>
  </si>
  <si>
    <t>KLE OXY 9</t>
  </si>
  <si>
    <t>KLE AUT 1</t>
  </si>
  <si>
    <t>KLE AUT 2</t>
  </si>
  <si>
    <t>KLE AUT 3</t>
  </si>
  <si>
    <t>KLE AUT 9</t>
  </si>
  <si>
    <t>MOG SPP 1</t>
  </si>
  <si>
    <t>MOG SPP 2</t>
  </si>
  <si>
    <t>MOG SPP 3</t>
  </si>
  <si>
    <t>MOG SPP 9</t>
  </si>
  <si>
    <t>PRT MIR 0</t>
  </si>
  <si>
    <t>PRT MIR 1</t>
  </si>
  <si>
    <t>PRT MIR 2</t>
  </si>
  <si>
    <t>PRT MIR 3</t>
  </si>
  <si>
    <t>PRT MIR 9</t>
  </si>
  <si>
    <t>PRT AUT 1</t>
  </si>
  <si>
    <t>PRT AUT 2</t>
  </si>
  <si>
    <t>PRT AUT 3</t>
  </si>
  <si>
    <t>PRT AUT 9</t>
  </si>
  <si>
    <t>PRV SPP 1</t>
  </si>
  <si>
    <t>PRV SPP 2</t>
  </si>
  <si>
    <t>PRV SPP 3</t>
  </si>
  <si>
    <t>PRV SPP 9</t>
  </si>
  <si>
    <t>SAL TYP 0</t>
  </si>
  <si>
    <t>SAL TYP 1</t>
  </si>
  <si>
    <t>SAL TYP 2</t>
  </si>
  <si>
    <t>SAL TYP 3</t>
  </si>
  <si>
    <t>SAL TYP 9</t>
  </si>
  <si>
    <t>SAL AUT 0</t>
  </si>
  <si>
    <t>SAL AUT 1</t>
  </si>
  <si>
    <t>SAL AUT 2</t>
  </si>
  <si>
    <t>SAL AUT 3</t>
  </si>
  <si>
    <t>SAL AUT 9</t>
  </si>
  <si>
    <t>SER SPP 1</t>
  </si>
  <si>
    <t>SER SPP 2</t>
  </si>
  <si>
    <t>SER SPP 3</t>
  </si>
  <si>
    <t>SER SPP 9</t>
  </si>
  <si>
    <t>SHI SPP 0</t>
  </si>
  <si>
    <t>SHI SPP 1</t>
  </si>
  <si>
    <t>SHI SPP 2</t>
  </si>
  <si>
    <t>SHI SPP 3</t>
  </si>
  <si>
    <t>SHI SPP 9</t>
  </si>
  <si>
    <t>ETB AUT 0</t>
  </si>
  <si>
    <t>ETB AUT 1</t>
  </si>
  <si>
    <t>ETB AUT 2</t>
  </si>
  <si>
    <t>ETB AUT 3</t>
  </si>
  <si>
    <t>ETB AUT 9</t>
  </si>
  <si>
    <t>ACI BAU 1</t>
  </si>
  <si>
    <t>ACI BAU 2</t>
  </si>
  <si>
    <t>ACI BAU 9</t>
  </si>
  <si>
    <t>PSE AER 0</t>
  </si>
  <si>
    <t>PSE AER 1</t>
  </si>
  <si>
    <t>PSE AER 2</t>
  </si>
  <si>
    <t>PSE AER 9</t>
  </si>
  <si>
    <t>STE MAL</t>
  </si>
  <si>
    <t>LEG SPP</t>
  </si>
  <si>
    <t>ACH SPP</t>
  </si>
  <si>
    <t>ACI AUT</t>
  </si>
  <si>
    <t>AEM SPP</t>
  </si>
  <si>
    <t>AGR SPP</t>
  </si>
  <si>
    <t>ALC SPP</t>
  </si>
  <si>
    <t>CAM SPP</t>
  </si>
  <si>
    <t>FLA SPP</t>
  </si>
  <si>
    <t>GAR SPP</t>
  </si>
  <si>
    <t>HAE SPP</t>
  </si>
  <si>
    <t>HEL PYL</t>
  </si>
  <si>
    <t>PAS SPP</t>
  </si>
  <si>
    <t>BUR CEP</t>
  </si>
  <si>
    <t>PSE AUT</t>
  </si>
  <si>
    <t>BGN AUT</t>
  </si>
  <si>
    <t>BAT FRA</t>
  </si>
  <si>
    <t>BAT AUT</t>
  </si>
  <si>
    <t>CLO DIF</t>
  </si>
  <si>
    <t>CLO AUT</t>
  </si>
  <si>
    <t>PRE SPP</t>
  </si>
  <si>
    <t>PRO SPP</t>
  </si>
  <si>
    <t>ANA AUT</t>
  </si>
  <si>
    <t>MYC ATY</t>
  </si>
  <si>
    <t>MYC TUB</t>
  </si>
  <si>
    <t>CHL SPP</t>
  </si>
  <si>
    <t>MYP SPP</t>
  </si>
  <si>
    <t>ACT SPP</t>
  </si>
  <si>
    <t>NOC SPP</t>
  </si>
  <si>
    <t>BCT AUT</t>
  </si>
  <si>
    <t>CAN ALB</t>
  </si>
  <si>
    <t xml:space="preserve">CAN AUT </t>
  </si>
  <si>
    <t>ASP FUM</t>
  </si>
  <si>
    <t xml:space="preserve">ASP AUT </t>
  </si>
  <si>
    <t>LEV AUT</t>
  </si>
  <si>
    <t>FIL AUT</t>
  </si>
  <si>
    <t>PAR AUT</t>
  </si>
  <si>
    <t>DISC/SPEC</t>
  </si>
  <si>
    <t>PED NEO</t>
  </si>
  <si>
    <t>PED JOU</t>
  </si>
  <si>
    <t>PED SUR</t>
  </si>
  <si>
    <t>PED PED</t>
  </si>
  <si>
    <t>PED AUT</t>
  </si>
  <si>
    <t>REA NEO</t>
  </si>
  <si>
    <t>REA PED</t>
  </si>
  <si>
    <t>REA MED</t>
  </si>
  <si>
    <t>REA POL</t>
  </si>
  <si>
    <t>REA CHI</t>
  </si>
  <si>
    <t>REA SPE</t>
  </si>
  <si>
    <t>REA AUT</t>
  </si>
  <si>
    <t>CHI THO</t>
  </si>
  <si>
    <t>CHI CAR</t>
  </si>
  <si>
    <t>CHI VAS</t>
  </si>
  <si>
    <t>CHI CVA</t>
  </si>
  <si>
    <t>CHI NEU</t>
  </si>
  <si>
    <t>CHI DIG</t>
  </si>
  <si>
    <t>CHI GEN</t>
  </si>
  <si>
    <t>CHI ORT</t>
  </si>
  <si>
    <t>CHI PLA</t>
  </si>
  <si>
    <t>CHI ORL</t>
  </si>
  <si>
    <t>CHI OPH</t>
  </si>
  <si>
    <t>CHI STO</t>
  </si>
  <si>
    <t>CHI URO</t>
  </si>
  <si>
    <t>CHI CAN</t>
  </si>
  <si>
    <t>CHI SUR</t>
  </si>
  <si>
    <t>CHI AMB</t>
  </si>
  <si>
    <t>CHI TRA</t>
  </si>
  <si>
    <t>CHI AUT</t>
  </si>
  <si>
    <t>OBS OBS</t>
  </si>
  <si>
    <t>OBS CHI</t>
  </si>
  <si>
    <t>OBS GYN</t>
  </si>
  <si>
    <t>OBS AUT</t>
  </si>
  <si>
    <t>MED GEN</t>
  </si>
  <si>
    <t>MED INT</t>
  </si>
  <si>
    <t>MED SUR</t>
  </si>
  <si>
    <t>MED PNE</t>
  </si>
  <si>
    <t>MED CAR</t>
  </si>
  <si>
    <t>MED USI</t>
  </si>
  <si>
    <t>MED NEP</t>
  </si>
  <si>
    <t>MED HGE</t>
  </si>
  <si>
    <t>MED DER</t>
  </si>
  <si>
    <t>MED NUT</t>
  </si>
  <si>
    <t>MED RHU</t>
  </si>
  <si>
    <t>MED NEU</t>
  </si>
  <si>
    <t>MED CAN</t>
  </si>
  <si>
    <t>MED RAD</t>
  </si>
  <si>
    <t>MED HEM</t>
  </si>
  <si>
    <t>MED GER</t>
  </si>
  <si>
    <t>MED INF</t>
  </si>
  <si>
    <t>MED JOU</t>
  </si>
  <si>
    <t>MED AUT</t>
  </si>
  <si>
    <t>SSR SSR</t>
  </si>
  <si>
    <t>SSR AUT</t>
  </si>
  <si>
    <t>SLD SLD</t>
  </si>
  <si>
    <t>PSY PSY</t>
  </si>
  <si>
    <t>AUT DIA</t>
  </si>
  <si>
    <t>AUT HAD</t>
  </si>
  <si>
    <t>AUT URG</t>
  </si>
  <si>
    <t>EHP EHP</t>
  </si>
  <si>
    <t>Nombre de fiches examinées :</t>
  </si>
  <si>
    <t>Autre</t>
  </si>
  <si>
    <t>CHI PED</t>
  </si>
  <si>
    <t>Total</t>
  </si>
  <si>
    <t>Oui</t>
  </si>
  <si>
    <t>Non</t>
  </si>
  <si>
    <t>Nb</t>
  </si>
  <si>
    <t>N° Fiche</t>
  </si>
  <si>
    <t>%</t>
  </si>
  <si>
    <t>LABELS RHC</t>
  </si>
  <si>
    <t>Onglet masqué</t>
  </si>
  <si>
    <t>16. Cathéter veineux ombilical</t>
  </si>
  <si>
    <t>KLE PNE 4</t>
  </si>
  <si>
    <t>CIT FRE 4</t>
  </si>
  <si>
    <t>CIT KOS 4</t>
  </si>
  <si>
    <t>CIT AUT 4</t>
  </si>
  <si>
    <t>ENT CLO 4</t>
  </si>
  <si>
    <t>ENT AER 4</t>
  </si>
  <si>
    <t>ENT AUT 4</t>
  </si>
  <si>
    <t>ESC COL 4</t>
  </si>
  <si>
    <t>HAF SPP 4</t>
  </si>
  <si>
    <t>KLE OXY 4</t>
  </si>
  <si>
    <t>KLE AUT 4</t>
  </si>
  <si>
    <t>MOG SPP 4</t>
  </si>
  <si>
    <t>PRT MIR 4</t>
  </si>
  <si>
    <t>PRT AUT 4</t>
  </si>
  <si>
    <t>PRV SPP 4</t>
  </si>
  <si>
    <t>SAL TYP 4</t>
  </si>
  <si>
    <t>SAL AUT 4</t>
  </si>
  <si>
    <t>SER SPP 4</t>
  </si>
  <si>
    <t>SHI SPP 4</t>
  </si>
  <si>
    <t>ETB AUT 4</t>
  </si>
  <si>
    <t>DS1</t>
  </si>
  <si>
    <t>DS2</t>
  </si>
  <si>
    <t>PE1</t>
  </si>
  <si>
    <t>PE2</t>
  </si>
  <si>
    <t>Date</t>
  </si>
  <si>
    <t>VIL VIL</t>
  </si>
  <si>
    <t>Fonction</t>
  </si>
  <si>
    <t>Soin</t>
  </si>
  <si>
    <t>1.PERSONNEL MÉDICAL</t>
  </si>
  <si>
    <t>GS1</t>
  </si>
  <si>
    <t>GS2</t>
  </si>
  <si>
    <t>3.PERSONNEL INFIRMIER</t>
  </si>
  <si>
    <t>GS3</t>
  </si>
  <si>
    <t>GS4</t>
  </si>
  <si>
    <t>GS5</t>
  </si>
  <si>
    <t>GS6</t>
  </si>
  <si>
    <t>7.PERSONNEL DE RÉÉDUCATION</t>
  </si>
  <si>
    <t>GS7</t>
  </si>
  <si>
    <t>8.PERSONNEL EN CHARGE DU TRANSPORT DES PATIENTS/RÉSIDENTS</t>
  </si>
  <si>
    <t>GS8</t>
  </si>
  <si>
    <t>9.AUTRE</t>
  </si>
  <si>
    <t>GS9</t>
  </si>
  <si>
    <t>GS10</t>
  </si>
  <si>
    <t>GS11</t>
  </si>
  <si>
    <t>GS12</t>
  </si>
  <si>
    <t>GS13</t>
  </si>
  <si>
    <t>GS14</t>
  </si>
  <si>
    <t>GS15</t>
  </si>
  <si>
    <t>GS16</t>
  </si>
  <si>
    <t>GS17</t>
  </si>
  <si>
    <t>GS18</t>
  </si>
  <si>
    <t>GS19</t>
  </si>
  <si>
    <t>GS20</t>
  </si>
  <si>
    <t>GS21</t>
  </si>
  <si>
    <t>GS22</t>
  </si>
  <si>
    <t>GS23</t>
  </si>
  <si>
    <t>GS24</t>
  </si>
  <si>
    <t>GS25</t>
  </si>
  <si>
    <t>GM1</t>
  </si>
  <si>
    <t>GM2</t>
  </si>
  <si>
    <t>GM3</t>
  </si>
  <si>
    <t>GM4</t>
  </si>
  <si>
    <t>GM5</t>
  </si>
  <si>
    <t>GM6</t>
  </si>
  <si>
    <t>GM7</t>
  </si>
  <si>
    <t>GM8</t>
  </si>
  <si>
    <t>GM9</t>
  </si>
  <si>
    <t>GM10</t>
  </si>
  <si>
    <t>GM11</t>
  </si>
  <si>
    <t>GM12</t>
  </si>
  <si>
    <t>GM13</t>
  </si>
  <si>
    <t>GM14</t>
  </si>
  <si>
    <t>GM15</t>
  </si>
  <si>
    <t>GM16</t>
  </si>
  <si>
    <t>GM17</t>
  </si>
  <si>
    <t>GM18</t>
  </si>
  <si>
    <t>GM19</t>
  </si>
  <si>
    <t>GM20</t>
  </si>
  <si>
    <t>GM21</t>
  </si>
  <si>
    <t>GM22</t>
  </si>
  <si>
    <t>GL1</t>
  </si>
  <si>
    <t>GL2</t>
  </si>
  <si>
    <t>GL3</t>
  </si>
  <si>
    <t>GL4</t>
  </si>
  <si>
    <t>GB1</t>
  </si>
  <si>
    <t>GB2</t>
  </si>
  <si>
    <t>GB3</t>
  </si>
  <si>
    <t>GB4</t>
  </si>
  <si>
    <t>GB5</t>
  </si>
  <si>
    <t>GB6</t>
  </si>
  <si>
    <t>GB7</t>
  </si>
  <si>
    <t>GB8</t>
  </si>
  <si>
    <t>GB9</t>
  </si>
  <si>
    <t>GB10</t>
  </si>
  <si>
    <t>GB11</t>
  </si>
  <si>
    <t>GB12</t>
  </si>
  <si>
    <t>GB13</t>
  </si>
  <si>
    <t>GB14</t>
  </si>
  <si>
    <t>GB15</t>
  </si>
  <si>
    <t>GB16</t>
  </si>
  <si>
    <t>CS1</t>
  </si>
  <si>
    <t>CS2</t>
  </si>
  <si>
    <t>CS3</t>
  </si>
  <si>
    <t>CS4</t>
  </si>
  <si>
    <t>CS5</t>
  </si>
  <si>
    <t>CS6</t>
  </si>
  <si>
    <t>CS7</t>
  </si>
  <si>
    <t>CS8</t>
  </si>
  <si>
    <t>CS9</t>
  </si>
  <si>
    <t>CS10</t>
  </si>
  <si>
    <t>CS11</t>
  </si>
  <si>
    <t>CS12</t>
  </si>
  <si>
    <t>CS13</t>
  </si>
  <si>
    <t>CS14</t>
  </si>
  <si>
    <t>CS15</t>
  </si>
  <si>
    <t>CS16</t>
  </si>
  <si>
    <t>Étudiant</t>
  </si>
  <si>
    <t>Pré-requis</t>
  </si>
  <si>
    <t>A</t>
  </si>
  <si>
    <t>B</t>
  </si>
  <si>
    <t>D</t>
  </si>
  <si>
    <t>E</t>
  </si>
  <si>
    <t>F</t>
  </si>
  <si>
    <t>G</t>
  </si>
  <si>
    <t>Séchage spontané</t>
  </si>
  <si>
    <t>Répartition par fonction</t>
  </si>
  <si>
    <t>Personnel médical</t>
  </si>
  <si>
    <t>Personnel infirmier</t>
  </si>
  <si>
    <t>Personnel de rééducation</t>
  </si>
  <si>
    <t>Nb étudiant</t>
  </si>
  <si>
    <t>1. OUI</t>
  </si>
  <si>
    <t xml:space="preserve">Etudiant </t>
  </si>
  <si>
    <t>% parmi les étudiants</t>
  </si>
  <si>
    <t>Répartition par soin</t>
  </si>
  <si>
    <t>Soins avec risque de contact avec du sang (GS)</t>
  </si>
  <si>
    <t>Soins avec risque de contact avec des muqueuses (GM)</t>
  </si>
  <si>
    <t>Soins avec risque de contact avec la peau lésée (GL)</t>
  </si>
  <si>
    <t>Soins avec risque de contact avec les liquides biologiques (GB)</t>
  </si>
  <si>
    <t>Soins avec contact avec la peau saine (CS)</t>
  </si>
  <si>
    <t>Soins</t>
  </si>
  <si>
    <t>Fonctions</t>
  </si>
  <si>
    <t>GS</t>
  </si>
  <si>
    <t>GM</t>
  </si>
  <si>
    <t>GL</t>
  </si>
  <si>
    <t>GB</t>
  </si>
  <si>
    <t>CS</t>
  </si>
  <si>
    <t xml:space="preserve">Respect global des pré-requis </t>
  </si>
  <si>
    <t>Respect global pré-requis</t>
  </si>
  <si>
    <t>Respect des pré-requis par fonction</t>
  </si>
  <si>
    <t>2. NON</t>
  </si>
  <si>
    <t>7 étapes</t>
  </si>
  <si>
    <t>autre</t>
  </si>
  <si>
    <t>Étapes friction</t>
  </si>
  <si>
    <t>C</t>
  </si>
  <si>
    <t>Total fiches</t>
  </si>
  <si>
    <t>Durée de la friction</t>
  </si>
  <si>
    <t>Étapes</t>
  </si>
  <si>
    <t>Durée friction</t>
  </si>
  <si>
    <t>oui</t>
  </si>
  <si>
    <t>non</t>
  </si>
  <si>
    <t>conformité friction</t>
  </si>
  <si>
    <t>Nb total</t>
  </si>
  <si>
    <t>Cliquer sur l'icône ci-contre pour accéder à l'onglet de saisie</t>
  </si>
  <si>
    <t>Cliquer sur l'icône pour accéder à l'onglet "rapport"</t>
  </si>
  <si>
    <t>Cliquer sur l'icône pour accéder à l'onglet "Poster"</t>
  </si>
  <si>
    <t>Description de la friction</t>
  </si>
  <si>
    <t>Non étudiant</t>
  </si>
  <si>
    <t>Audités</t>
  </si>
  <si>
    <r>
      <rPr>
        <b/>
        <sz val="10"/>
        <color theme="4" tint="-0.499984740745262"/>
        <rFont val="Times New Roman"/>
        <family val="1"/>
      </rPr>
      <t>*GS</t>
    </r>
    <r>
      <rPr>
        <sz val="10"/>
        <color theme="4" tint="-0.499984740745262"/>
        <rFont val="Times New Roman"/>
        <family val="1"/>
      </rPr>
      <t xml:space="preserve">:Soins avec risque de contact avec du sang / </t>
    </r>
    <r>
      <rPr>
        <b/>
        <sz val="10"/>
        <color theme="4" tint="-0.499984740745262"/>
        <rFont val="Times New Roman"/>
        <family val="1"/>
      </rPr>
      <t>GM</t>
    </r>
    <r>
      <rPr>
        <sz val="10"/>
        <color theme="4" tint="-0.499984740745262"/>
        <rFont val="Times New Roman"/>
        <family val="1"/>
      </rPr>
      <t xml:space="preserve">:Soins avec risque de contact avec des muqueuses / </t>
    </r>
    <r>
      <rPr>
        <b/>
        <sz val="10"/>
        <color theme="4" tint="-0.499984740745262"/>
        <rFont val="Times New Roman"/>
        <family val="1"/>
      </rPr>
      <t>GL:</t>
    </r>
    <r>
      <rPr>
        <sz val="10"/>
        <color theme="4" tint="-0.499984740745262"/>
        <rFont val="Times New Roman"/>
        <family val="1"/>
      </rPr>
      <t>Soins avec risque de contact avec la peau lésée</t>
    </r>
  </si>
  <si>
    <t>Pers médical</t>
  </si>
  <si>
    <t>Pers infirmier</t>
  </si>
  <si>
    <t>Pers rééduc</t>
  </si>
  <si>
    <t>Pers transport patients/résidents</t>
  </si>
  <si>
    <r>
      <rPr>
        <b/>
        <sz val="10"/>
        <color theme="4" tint="-0.499984740745262"/>
        <rFont val="Times New Roman"/>
        <family val="1"/>
      </rPr>
      <t xml:space="preserve">  GB</t>
    </r>
    <r>
      <rPr>
        <sz val="10"/>
        <color theme="4" tint="-0.499984740745262"/>
        <rFont val="Times New Roman"/>
        <family val="1"/>
      </rPr>
      <t>:Soins avec risque de contact avec les liquides biologiques /</t>
    </r>
    <r>
      <rPr>
        <b/>
        <sz val="10"/>
        <color theme="4" tint="-0.499984740745262"/>
        <rFont val="Times New Roman"/>
        <family val="1"/>
      </rPr>
      <t xml:space="preserve"> CS</t>
    </r>
    <r>
      <rPr>
        <sz val="10"/>
        <color theme="4" tint="-0.499984740745262"/>
        <rFont val="Times New Roman"/>
        <family val="1"/>
      </rPr>
      <t>:Soins avec contact avec la peau saine</t>
    </r>
  </si>
  <si>
    <t>Respect du séchage spontané</t>
  </si>
  <si>
    <t>Description des étapes de la friction</t>
  </si>
  <si>
    <t>Respect de la durée de la friction</t>
  </si>
  <si>
    <t>Attention, les pourcentages sont donnés à titre indicatif ; lorsque le dénominateur qui a servi au calcul est inférieur à 30, le pourcentage ne doit pas être utilisé pour l'analyse</t>
  </si>
  <si>
    <t>GB17</t>
  </si>
  <si>
    <t>(remplir la case bleue)</t>
  </si>
  <si>
    <t>AUT AUT</t>
  </si>
  <si>
    <t>Nom de l'établissement</t>
  </si>
  <si>
    <t>Hygiène des mains</t>
  </si>
  <si>
    <t>Quantité de PHA conforme</t>
  </si>
  <si>
    <t>≥ 30 sec</t>
  </si>
  <si>
    <t>Nom de l'ÉTABLISSEMENT</t>
  </si>
  <si>
    <t>1. Personnel médical</t>
  </si>
  <si>
    <t>2. Personnel infirmier</t>
  </si>
  <si>
    <t>3. AS- AMP</t>
  </si>
  <si>
    <t>4. ASG- Agent de soins</t>
  </si>
  <si>
    <t>5. Éducateur spécialisé</t>
  </si>
  <si>
    <t xml:space="preserve">6. Personnel de rééducation </t>
  </si>
  <si>
    <t>7. Personnel /transport</t>
  </si>
  <si>
    <t>8. Autres</t>
  </si>
  <si>
    <t>Soin/contact
avec du sang</t>
  </si>
  <si>
    <t>Soin/contact
muqueuses</t>
  </si>
  <si>
    <t>Soin/contact
peau lésée</t>
  </si>
  <si>
    <t>Soin/contact
liquides bio</t>
  </si>
  <si>
    <t>Soin/contact
peau saine</t>
  </si>
  <si>
    <t xml:space="preserve">AUDIT HYGIÈNE DES MAINS </t>
  </si>
  <si>
    <t>AS-AMP</t>
  </si>
  <si>
    <t>Personnel en charge du transport des résidents</t>
  </si>
  <si>
    <t>ASG- Agent de soins</t>
  </si>
  <si>
    <t>Éducateur spécialisé</t>
  </si>
  <si>
    <r>
      <rPr>
        <sz val="12"/>
        <color theme="1"/>
        <rFont val="Arial"/>
        <family val="2"/>
      </rPr>
      <t>≥</t>
    </r>
    <r>
      <rPr>
        <sz val="12"/>
        <color theme="1"/>
        <rFont val="Times New Roman"/>
        <family val="2"/>
      </rPr>
      <t xml:space="preserve"> 30 secondes</t>
    </r>
  </si>
  <si>
    <t>&lt; 30 secondes</t>
  </si>
  <si>
    <t>Pré-requis+friction+ ≥ 30 sec+ séchage spontané</t>
  </si>
  <si>
    <t>Quantité de produit conforme</t>
  </si>
  <si>
    <t>Si non :</t>
  </si>
  <si>
    <t>Jusqu'au séchage complet</t>
  </si>
  <si>
    <t>Autres</t>
  </si>
  <si>
    <t>≥ 30 SEC</t>
  </si>
  <si>
    <t>&lt; 30 sec</t>
  </si>
  <si>
    <t>Tenue conforme</t>
  </si>
  <si>
    <t>Absence de bijoux</t>
  </si>
  <si>
    <t>Ongles conformes</t>
  </si>
  <si>
    <t>AUDIT HYGIÈNE DES MAINS 2022</t>
  </si>
  <si>
    <t>4.AS-AMP</t>
  </si>
  <si>
    <t>5.ASG - Agent de soins</t>
  </si>
  <si>
    <t>6.EDUCATEUR SPECIALISE</t>
  </si>
  <si>
    <t>ASG - Agent de soins</t>
  </si>
  <si>
    <t>AS - AMP</t>
  </si>
  <si>
    <t>Educ spé</t>
  </si>
  <si>
    <t>PFS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</si>
</sst>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 x14ac:knownFonts="1">
    <font>
      <sz val="12"/>
      <color theme="1"/>
      <name val="Times New Roman"/>
      <family val="2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4" tint="-0.499984740745262"/>
      <name val="Times New Roman"/>
      <family val="1"/>
    </font>
    <font>
      <b/>
      <sz val="20"/>
      <color rgb="FFBED3F9"/>
      <name val="Calibri"/>
      <family val="2"/>
    </font>
    <font>
      <b/>
      <sz val="11"/>
      <color theme="1"/>
      <name val="Arial"/>
      <family val="2"/>
    </font>
    <font>
      <sz val="11"/>
      <color theme="0" tint="-0.499984740745262"/>
      <name val="Arial"/>
      <family val="2"/>
    </font>
    <font>
      <sz val="11"/>
      <color theme="1"/>
      <name val="Arial"/>
      <family val="2"/>
    </font>
    <font>
      <sz val="12"/>
      <color rgb="FF0070C0"/>
      <name val="Times New Roman"/>
      <family val="2"/>
    </font>
    <font>
      <b/>
      <i/>
      <sz val="12"/>
      <color theme="1"/>
      <name val="Times New Roman"/>
      <family val="1"/>
    </font>
    <font>
      <sz val="22"/>
      <color theme="1"/>
      <name val="Times New Roman"/>
      <family val="1"/>
    </font>
    <font>
      <sz val="8"/>
      <color theme="1"/>
      <name val="Arial"/>
      <family val="2"/>
    </font>
    <font>
      <b/>
      <u/>
      <sz val="12"/>
      <color theme="4" tint="-0.249977111117893"/>
      <name val="Times New Roman"/>
      <family val="1"/>
    </font>
    <font>
      <sz val="12"/>
      <color theme="1"/>
      <name val="Arial"/>
      <family val="2"/>
    </font>
    <font>
      <b/>
      <sz val="22"/>
      <color theme="4" tint="-0.249977111117893"/>
      <name val="Times New Roman"/>
      <family val="1"/>
    </font>
    <font>
      <b/>
      <sz val="12"/>
      <color theme="4" tint="-0.249977111117893"/>
      <name val="Times New Roman"/>
      <family val="1"/>
    </font>
    <font>
      <b/>
      <sz val="12"/>
      <color theme="9" tint="-0.249977111117893"/>
      <name val="Times New Roman"/>
      <family val="1"/>
    </font>
    <font>
      <b/>
      <sz val="36"/>
      <color theme="4" tint="-0.249977111117893"/>
      <name val="Calibri"/>
      <family val="2"/>
      <scheme val="minor"/>
    </font>
    <font>
      <b/>
      <sz val="22"/>
      <color theme="4" tint="-0.249977111117893"/>
      <name val="Calibri"/>
      <family val="2"/>
      <scheme val="minor"/>
    </font>
    <font>
      <b/>
      <sz val="18"/>
      <color theme="4" tint="-0.249977111117893"/>
      <name val="Calibri"/>
      <family val="2"/>
      <scheme val="minor"/>
    </font>
    <font>
      <b/>
      <sz val="18"/>
      <color theme="9" tint="-0.249977111117893"/>
      <name val="Calibri"/>
      <family val="2"/>
      <scheme val="minor"/>
    </font>
    <font>
      <sz val="12"/>
      <color theme="4" tint="-0.499984740745262"/>
      <name val="Times New Roman"/>
      <family val="2"/>
    </font>
    <font>
      <sz val="10"/>
      <color theme="4" tint="-0.499984740745262"/>
      <name val="Times New Roman"/>
      <family val="1"/>
    </font>
    <font>
      <b/>
      <sz val="10"/>
      <color theme="4" tint="-0.499984740745262"/>
      <name val="Times New Roman"/>
      <family val="1"/>
    </font>
    <font>
      <sz val="18"/>
      <color theme="9" tint="-0.249977111117893"/>
      <name val="Times New Roman"/>
      <family val="2"/>
    </font>
    <font>
      <sz val="11"/>
      <name val="Arial"/>
      <family val="2"/>
    </font>
    <font>
      <sz val="10"/>
      <color theme="3" tint="-0.249977111117893"/>
      <name val="Times New Roman"/>
      <family val="1"/>
    </font>
    <font>
      <b/>
      <sz val="10"/>
      <color theme="3" tint="-0.249977111117893"/>
      <name val="Times New Roman"/>
      <family val="1"/>
    </font>
    <font>
      <b/>
      <sz val="12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sz val="12"/>
      <color theme="1"/>
      <name val="Times New Roman"/>
      <family val="2"/>
    </font>
    <font>
      <b/>
      <u/>
      <sz val="12"/>
      <color rgb="FF006699"/>
      <name val="Times New Roman"/>
      <family val="1"/>
    </font>
  </fonts>
  <fills count="12">
    <fill>
      <patternFill patternType="none"/>
    </fill>
    <fill>
      <patternFill patternType="gray125"/>
    </fill>
    <fill>
      <patternFill patternType="solid">
        <fgColor rgb="FFC2E48A"/>
        <bgColor indexed="64"/>
      </patternFill>
    </fill>
    <fill>
      <patternFill patternType="solid">
        <fgColor rgb="FFFB75E8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CFF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9" fontId="31" fillId="0" borderId="0" applyFont="0" applyFill="0" applyBorder="0" applyAlignment="0" applyProtection="0"/>
  </cellStyleXfs>
  <cellXfs count="109">
    <xf numFmtId="0" fontId="0" fillId="0" borderId="0" xfId="0"/>
    <xf numFmtId="0" fontId="1" fillId="0" borderId="0" xfId="0" applyFont="1"/>
    <xf numFmtId="0" fontId="0" fillId="0" borderId="0" xfId="0" applyFill="1"/>
    <xf numFmtId="0" fontId="0" fillId="0" borderId="0" xfId="0" applyBorder="1" applyAlignment="1">
      <alignment horizontal="center" vertical="center"/>
    </xf>
    <xf numFmtId="0" fontId="3" fillId="0" borderId="0" xfId="0" applyFont="1"/>
    <xf numFmtId="0" fontId="4" fillId="0" borderId="0" xfId="0" applyFont="1" applyAlignment="1">
      <alignment horizontal="center" vertical="center"/>
    </xf>
    <xf numFmtId="0" fontId="2" fillId="0" borderId="0" xfId="0" applyFont="1"/>
    <xf numFmtId="0" fontId="5" fillId="0" borderId="0" xfId="0" applyFont="1" applyFill="1" applyAlignment="1" applyProtection="1">
      <alignment vertical="center"/>
    </xf>
    <xf numFmtId="0" fontId="7" fillId="0" borderId="0" xfId="0" applyFont="1" applyFill="1" applyAlignment="1" applyProtection="1">
      <alignment vertical="center"/>
    </xf>
    <xf numFmtId="0" fontId="5" fillId="0" borderId="0" xfId="0" applyFont="1" applyFill="1" applyAlignment="1" applyProtection="1">
      <alignment horizontal="center" vertical="center" wrapText="1"/>
    </xf>
    <xf numFmtId="0" fontId="7" fillId="0" borderId="2" xfId="0" applyFont="1" applyFill="1" applyBorder="1" applyAlignment="1" applyProtection="1">
      <alignment horizontal="center" vertical="center"/>
      <protection locked="0"/>
    </xf>
    <xf numFmtId="0" fontId="7" fillId="0" borderId="0" xfId="0" applyFont="1" applyFill="1" applyAlignment="1" applyProtection="1">
      <alignment vertical="center"/>
      <protection locked="0"/>
    </xf>
    <xf numFmtId="0" fontId="5" fillId="0" borderId="0" xfId="0" applyFont="1" applyFill="1" applyAlignment="1" applyProtection="1">
      <alignment vertical="center"/>
      <protection locked="0"/>
    </xf>
    <xf numFmtId="0" fontId="6" fillId="0" borderId="0" xfId="0" applyFont="1" applyFill="1" applyAlignment="1" applyProtection="1">
      <alignment horizontal="center" vertical="center"/>
    </xf>
    <xf numFmtId="0" fontId="7" fillId="0" borderId="0" xfId="0" applyFont="1" applyFill="1" applyAlignment="1" applyProtection="1">
      <alignment horizontal="center" vertical="center"/>
      <protection locked="0"/>
    </xf>
    <xf numFmtId="0" fontId="8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1" fillId="0" borderId="0" xfId="0" applyFont="1" applyAlignment="1">
      <alignment horizontal="center" vertical="center"/>
    </xf>
    <xf numFmtId="0" fontId="0" fillId="6" borderId="0" xfId="0" applyFill="1"/>
    <xf numFmtId="0" fontId="0" fillId="0" borderId="1" xfId="0" applyBorder="1" applyAlignment="1">
      <alignment horizontal="center" vertical="center"/>
    </xf>
    <xf numFmtId="0" fontId="11" fillId="0" borderId="0" xfId="0" applyFont="1"/>
    <xf numFmtId="0" fontId="11" fillId="7" borderId="2" xfId="0" applyFont="1" applyFill="1" applyBorder="1"/>
    <xf numFmtId="0" fontId="12" fillId="0" borderId="0" xfId="0" applyFont="1" applyFill="1" applyAlignment="1">
      <alignment vertical="center"/>
    </xf>
    <xf numFmtId="9" fontId="1" fillId="0" borderId="0" xfId="0" applyNumberFormat="1" applyFont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5" fillId="0" borderId="0" xfId="0" applyFont="1"/>
    <xf numFmtId="0" fontId="16" fillId="0" borderId="0" xfId="0" applyFont="1" applyAlignment="1">
      <alignment horizontal="center" vertical="center"/>
    </xf>
    <xf numFmtId="0" fontId="0" fillId="9" borderId="0" xfId="0" applyFill="1"/>
    <xf numFmtId="0" fontId="17" fillId="9" borderId="0" xfId="0" applyFont="1" applyFill="1" applyAlignment="1">
      <alignment horizontal="center" vertical="center"/>
    </xf>
    <xf numFmtId="0" fontId="18" fillId="9" borderId="0" xfId="0" applyFont="1" applyFill="1" applyAlignment="1">
      <alignment horizontal="center" vertical="center"/>
    </xf>
    <xf numFmtId="0" fontId="11" fillId="0" borderId="0" xfId="0" applyFont="1" applyAlignment="1">
      <alignment wrapText="1"/>
    </xf>
    <xf numFmtId="0" fontId="1" fillId="8" borderId="0" xfId="0" applyFont="1" applyFill="1" applyBorder="1"/>
    <xf numFmtId="0" fontId="1" fillId="8" borderId="0" xfId="0" applyFont="1" applyFill="1" applyBorder="1" applyAlignment="1">
      <alignment horizontal="center" vertical="center"/>
    </xf>
    <xf numFmtId="9" fontId="1" fillId="8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center" vertical="center"/>
    </xf>
    <xf numFmtId="9" fontId="1" fillId="0" borderId="0" xfId="0" applyNumberFormat="1" applyFont="1" applyFill="1" applyBorder="1" applyAlignment="1">
      <alignment horizontal="center" vertical="center"/>
    </xf>
    <xf numFmtId="0" fontId="11" fillId="10" borderId="2" xfId="0" applyFont="1" applyFill="1" applyBorder="1"/>
    <xf numFmtId="0" fontId="11" fillId="0" borderId="0" xfId="0" applyFont="1" applyFill="1" applyBorder="1"/>
    <xf numFmtId="0" fontId="26" fillId="0" borderId="0" xfId="0" applyFont="1"/>
    <xf numFmtId="14" fontId="25" fillId="0" borderId="2" xfId="0" applyNumberFormat="1" applyFont="1" applyFill="1" applyBorder="1" applyAlignment="1" applyProtection="1">
      <alignment horizontal="center" vertical="center"/>
      <protection locked="0"/>
    </xf>
    <xf numFmtId="0" fontId="0" fillId="8" borderId="2" xfId="0" applyFill="1" applyBorder="1" applyProtection="1">
      <protection locked="0"/>
    </xf>
    <xf numFmtId="14" fontId="0" fillId="8" borderId="2" xfId="0" applyNumberFormat="1" applyFill="1" applyBorder="1" applyProtection="1">
      <protection locked="0"/>
    </xf>
    <xf numFmtId="0" fontId="5" fillId="0" borderId="0" xfId="0" applyFont="1" applyFill="1" applyBorder="1" applyAlignment="1" applyProtection="1">
      <alignment vertical="center"/>
      <protection locked="0"/>
    </xf>
    <xf numFmtId="0" fontId="6" fillId="0" borderId="0" xfId="0" applyFont="1" applyFill="1" applyBorder="1" applyAlignment="1" applyProtection="1">
      <alignment horizontal="center" vertical="center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0" fillId="8" borderId="8" xfId="0" applyFill="1" applyBorder="1" applyAlignment="1" applyProtection="1">
      <alignment horizontal="center" vertical="center"/>
      <protection locked="0"/>
    </xf>
    <xf numFmtId="14" fontId="0" fillId="8" borderId="9" xfId="0" applyNumberFormat="1" applyFill="1" applyBorder="1" applyProtection="1">
      <protection locked="0"/>
    </xf>
    <xf numFmtId="14" fontId="25" fillId="0" borderId="3" xfId="0" applyNumberFormat="1" applyFont="1" applyFill="1" applyBorder="1" applyAlignment="1" applyProtection="1">
      <alignment horizontal="center" vertical="center"/>
      <protection locked="0"/>
    </xf>
    <xf numFmtId="0" fontId="7" fillId="0" borderId="3" xfId="0" applyFont="1" applyFill="1" applyBorder="1" applyAlignment="1" applyProtection="1">
      <alignment horizontal="center" vertical="center"/>
      <protection locked="0"/>
    </xf>
    <xf numFmtId="0" fontId="0" fillId="8" borderId="3" xfId="0" applyFill="1" applyBorder="1" applyProtection="1">
      <protection locked="0"/>
    </xf>
    <xf numFmtId="14" fontId="0" fillId="8" borderId="3" xfId="0" applyNumberFormat="1" applyFill="1" applyBorder="1" applyProtection="1">
      <protection locked="0"/>
    </xf>
    <xf numFmtId="14" fontId="0" fillId="8" borderId="11" xfId="0" applyNumberFormat="1" applyFill="1" applyBorder="1" applyProtection="1">
      <protection locked="0"/>
    </xf>
    <xf numFmtId="0" fontId="1" fillId="6" borderId="0" xfId="0" applyFont="1" applyFill="1" applyAlignment="1" applyProtection="1">
      <alignment horizontal="center"/>
      <protection locked="0"/>
    </xf>
    <xf numFmtId="14" fontId="25" fillId="0" borderId="0" xfId="0" applyNumberFormat="1" applyFont="1" applyFill="1" applyBorder="1" applyAlignment="1" applyProtection="1">
      <alignment horizontal="center" vertical="center"/>
      <protection locked="0"/>
    </xf>
    <xf numFmtId="0" fontId="0" fillId="8" borderId="0" xfId="0" applyFill="1" applyBorder="1" applyProtection="1">
      <protection locked="0"/>
    </xf>
    <xf numFmtId="14" fontId="0" fillId="8" borderId="0" xfId="0" applyNumberFormat="1" applyFill="1" applyBorder="1" applyProtection="1">
      <protection locked="0"/>
    </xf>
    <xf numFmtId="0" fontId="0" fillId="8" borderId="0" xfId="0" applyFill="1" applyBorder="1" applyAlignment="1" applyProtection="1">
      <alignment horizontal="center" vertical="center"/>
      <protection locked="0"/>
    </xf>
    <xf numFmtId="0" fontId="0" fillId="8" borderId="10" xfId="0" applyFill="1" applyBorder="1" applyAlignment="1" applyProtection="1">
      <alignment horizontal="center" vertical="center"/>
      <protection locked="0"/>
    </xf>
    <xf numFmtId="0" fontId="25" fillId="4" borderId="0" xfId="0" applyFont="1" applyFill="1" applyBorder="1" applyAlignment="1" applyProtection="1">
      <alignment horizontal="center" vertical="center"/>
    </xf>
    <xf numFmtId="0" fontId="29" fillId="4" borderId="6" xfId="0" applyFont="1" applyFill="1" applyBorder="1" applyAlignment="1" applyProtection="1">
      <alignment horizontal="center" vertical="center" wrapText="1"/>
    </xf>
    <xf numFmtId="0" fontId="30" fillId="4" borderId="5" xfId="0" applyFont="1" applyFill="1" applyBorder="1" applyAlignment="1" applyProtection="1">
      <alignment horizontal="center" vertical="center" wrapText="1"/>
    </xf>
    <xf numFmtId="0" fontId="29" fillId="2" borderId="5" xfId="0" applyFont="1" applyFill="1" applyBorder="1" applyAlignment="1" applyProtection="1">
      <alignment horizontal="center" vertical="center" wrapText="1"/>
    </xf>
    <xf numFmtId="0" fontId="29" fillId="3" borderId="5" xfId="0" applyFont="1" applyFill="1" applyBorder="1" applyAlignment="1" applyProtection="1">
      <alignment horizontal="center" vertical="center" wrapText="1"/>
    </xf>
    <xf numFmtId="0" fontId="29" fillId="3" borderId="7" xfId="0" applyFont="1" applyFill="1" applyBorder="1" applyAlignment="1" applyProtection="1">
      <alignment horizontal="center" vertical="center" wrapText="1"/>
    </xf>
    <xf numFmtId="0" fontId="0" fillId="0" borderId="0" xfId="0" applyBorder="1"/>
    <xf numFmtId="0" fontId="0" fillId="0" borderId="0" xfId="0" applyFill="1" applyBorder="1"/>
    <xf numFmtId="0" fontId="12" fillId="0" borderId="0" xfId="0" applyFont="1" applyFill="1" applyBorder="1" applyAlignment="1">
      <alignment vertical="center"/>
    </xf>
    <xf numFmtId="9" fontId="0" fillId="0" borderId="0" xfId="0" applyNumberFormat="1" applyBorder="1" applyAlignment="1">
      <alignment horizontal="center" vertical="center"/>
    </xf>
    <xf numFmtId="0" fontId="12" fillId="0" borderId="0" xfId="0" applyFont="1"/>
    <xf numFmtId="14" fontId="0" fillId="11" borderId="2" xfId="0" applyNumberFormat="1" applyFill="1" applyBorder="1" applyProtection="1">
      <protection locked="0"/>
    </xf>
    <xf numFmtId="14" fontId="0" fillId="11" borderId="3" xfId="0" applyNumberFormat="1" applyFill="1" applyBorder="1" applyProtection="1">
      <protection locked="0"/>
    </xf>
    <xf numFmtId="0" fontId="1" fillId="5" borderId="13" xfId="0" applyFont="1" applyFill="1" applyBorder="1" applyAlignment="1">
      <alignment vertical="center"/>
    </xf>
    <xf numFmtId="0" fontId="1" fillId="5" borderId="14" xfId="0" applyFont="1" applyFill="1" applyBorder="1" applyAlignment="1">
      <alignment horizontal="center" vertical="center"/>
    </xf>
    <xf numFmtId="0" fontId="1" fillId="5" borderId="15" xfId="0" applyFont="1" applyFill="1" applyBorder="1" applyAlignment="1">
      <alignment horizontal="center" vertical="center"/>
    </xf>
    <xf numFmtId="0" fontId="1" fillId="5" borderId="16" xfId="0" applyFont="1" applyFill="1" applyBorder="1" applyAlignment="1">
      <alignment horizontal="center" vertical="center" wrapText="1"/>
    </xf>
    <xf numFmtId="0" fontId="0" fillId="0" borderId="17" xfId="0" applyBorder="1"/>
    <xf numFmtId="9" fontId="0" fillId="0" borderId="18" xfId="0" applyNumberFormat="1" applyBorder="1" applyAlignment="1">
      <alignment horizontal="center" vertical="center"/>
    </xf>
    <xf numFmtId="0" fontId="1" fillId="5" borderId="19" xfId="0" applyFont="1" applyFill="1" applyBorder="1"/>
    <xf numFmtId="0" fontId="1" fillId="5" borderId="20" xfId="0" applyFont="1" applyFill="1" applyBorder="1" applyAlignment="1">
      <alignment horizontal="center" vertical="center"/>
    </xf>
    <xf numFmtId="9" fontId="1" fillId="5" borderId="20" xfId="0" applyNumberFormat="1" applyFont="1" applyFill="1" applyBorder="1" applyAlignment="1">
      <alignment horizontal="center" vertical="center"/>
    </xf>
    <xf numFmtId="0" fontId="1" fillId="5" borderId="21" xfId="0" applyFont="1" applyFill="1" applyBorder="1" applyAlignment="1">
      <alignment horizontal="center" vertical="center"/>
    </xf>
    <xf numFmtId="9" fontId="1" fillId="5" borderId="22" xfId="0" applyNumberFormat="1" applyFont="1" applyFill="1" applyBorder="1" applyAlignment="1">
      <alignment horizontal="center" vertical="center"/>
    </xf>
    <xf numFmtId="0" fontId="1" fillId="5" borderId="13" xfId="0" applyFont="1" applyFill="1" applyBorder="1"/>
    <xf numFmtId="0" fontId="1" fillId="5" borderId="16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11" fillId="7" borderId="2" xfId="0" applyFont="1" applyFill="1" applyBorder="1" applyAlignment="1">
      <alignment wrapText="1"/>
    </xf>
    <xf numFmtId="0" fontId="11" fillId="7" borderId="23" xfId="0" applyFont="1" applyFill="1" applyBorder="1"/>
    <xf numFmtId="0" fontId="32" fillId="0" borderId="0" xfId="0" applyFont="1"/>
    <xf numFmtId="9" fontId="1" fillId="0" borderId="0" xfId="1" applyFont="1" applyAlignment="1">
      <alignment horizontal="center" vertical="center"/>
    </xf>
    <xf numFmtId="14" fontId="0" fillId="3" borderId="2" xfId="0" applyNumberFormat="1" applyFill="1" applyBorder="1" applyProtection="1">
      <protection locked="0"/>
    </xf>
    <xf numFmtId="14" fontId="0" fillId="0" borderId="2" xfId="0" applyNumberFormat="1" applyFill="1" applyBorder="1" applyProtection="1">
      <protection locked="0"/>
    </xf>
    <xf numFmtId="0" fontId="1" fillId="0" borderId="0" xfId="0" applyFont="1" applyAlignment="1"/>
    <xf numFmtId="0" fontId="0" fillId="0" borderId="0" xfId="0" applyAlignment="1"/>
    <xf numFmtId="0" fontId="1" fillId="0" borderId="0" xfId="0" applyFont="1" applyAlignment="1">
      <alignment horizontal="left"/>
    </xf>
    <xf numFmtId="0" fontId="5" fillId="3" borderId="0" xfId="0" applyFont="1" applyFill="1" applyBorder="1" applyAlignment="1" applyProtection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28" fillId="4" borderId="12" xfId="0" applyFont="1" applyFill="1" applyBorder="1" applyAlignment="1" applyProtection="1">
      <alignment horizontal="center" vertical="center"/>
    </xf>
    <xf numFmtId="0" fontId="25" fillId="4" borderId="12" xfId="0" applyFont="1" applyFill="1" applyBorder="1" applyAlignment="1" applyProtection="1">
      <alignment horizontal="center" vertical="center"/>
    </xf>
    <xf numFmtId="0" fontId="14" fillId="6" borderId="0" xfId="0" applyFont="1" applyFill="1" applyAlignment="1">
      <alignment horizontal="center" vertical="center"/>
    </xf>
    <xf numFmtId="0" fontId="10" fillId="6" borderId="0" xfId="0" applyFont="1" applyFill="1" applyAlignment="1"/>
    <xf numFmtId="0" fontId="27" fillId="9" borderId="0" xfId="0" applyFont="1" applyFill="1" applyAlignment="1">
      <alignment vertical="center" wrapText="1"/>
    </xf>
    <xf numFmtId="0" fontId="0" fillId="0" borderId="0" xfId="0" applyAlignment="1">
      <alignment vertical="center"/>
    </xf>
    <xf numFmtId="0" fontId="22" fillId="9" borderId="0" xfId="0" applyFont="1" applyFill="1" applyAlignment="1">
      <alignment horizontal="left" vertical="center"/>
    </xf>
    <xf numFmtId="0" fontId="21" fillId="9" borderId="0" xfId="0" applyFont="1" applyFill="1" applyAlignment="1">
      <alignment horizontal="left" vertical="center"/>
    </xf>
    <xf numFmtId="0" fontId="19" fillId="6" borderId="0" xfId="0" applyFont="1" applyFill="1" applyAlignment="1">
      <alignment horizontal="center" vertical="center"/>
    </xf>
    <xf numFmtId="0" fontId="20" fillId="9" borderId="0" xfId="0" applyFont="1" applyFill="1" applyAlignment="1">
      <alignment horizontal="center" vertical="center"/>
    </xf>
    <xf numFmtId="0" fontId="24" fillId="0" borderId="0" xfId="0" applyFont="1" applyAlignment="1">
      <alignment horizontal="center" vertic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colors>
    <mruColors>
      <color rgb="FFFFCCFF"/>
      <color rgb="FFFB75E8"/>
      <color rgb="FF006699"/>
      <color rgb="FF009999"/>
      <color rgb="FF00FFCC"/>
      <color rgb="FFC2E48A"/>
      <color rgb="FF00FFFF"/>
      <color rgb="FFFFFF99"/>
      <color rgb="FFFF99CC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7691322790009265E-2"/>
          <c:y val="0.10424893405128531"/>
          <c:w val="0.67822043086137518"/>
          <c:h val="0.44537396371744947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'labels RHC'!$J$2</c:f>
              <c:strCache>
                <c:ptCount val="1"/>
                <c:pt idx="0">
                  <c:v>Non étudiant</c:v>
                </c:pt>
              </c:strCache>
            </c:strRef>
          </c:tx>
          <c:invertIfNegative val="0"/>
          <c:cat>
            <c:strRef>
              <c:f>'labels RHC'!$L$3:$L$10</c:f>
              <c:strCache>
                <c:ptCount val="8"/>
                <c:pt idx="0">
                  <c:v>Pers médical</c:v>
                </c:pt>
                <c:pt idx="1">
                  <c:v>Pers infirmier</c:v>
                </c:pt>
                <c:pt idx="2">
                  <c:v>AS - AMP</c:v>
                </c:pt>
                <c:pt idx="3">
                  <c:v>ASG - Agent de soins</c:v>
                </c:pt>
                <c:pt idx="4">
                  <c:v>Educ spé</c:v>
                </c:pt>
                <c:pt idx="5">
                  <c:v>Pers rééduc</c:v>
                </c:pt>
                <c:pt idx="6">
                  <c:v>Pers transport patients/résidents</c:v>
                </c:pt>
                <c:pt idx="7">
                  <c:v>Autre</c:v>
                </c:pt>
              </c:strCache>
            </c:strRef>
          </c:cat>
          <c:val>
            <c:numRef>
              <c:f>'labels RHC'!$J$3:$J$10</c:f>
              <c:numCache>
                <c:formatCode>General</c:formatCode>
                <c:ptCount val="8"/>
                <c:pt idx="0">
                  <c:v>1</c:v>
                </c:pt>
                <c:pt idx="1">
                  <c:v>2</c:v>
                </c:pt>
                <c:pt idx="2">
                  <c:v>2</c:v>
                </c:pt>
                <c:pt idx="3">
                  <c:v>1</c:v>
                </c:pt>
                <c:pt idx="4">
                  <c:v>1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</c:ser>
        <c:ser>
          <c:idx val="1"/>
          <c:order val="1"/>
          <c:tx>
            <c:strRef>
              <c:f>'labels RHC'!$K$2</c:f>
              <c:strCache>
                <c:ptCount val="1"/>
                <c:pt idx="0">
                  <c:v>Étudiant</c:v>
                </c:pt>
              </c:strCache>
            </c:strRef>
          </c:tx>
          <c:invertIfNegative val="0"/>
          <c:cat>
            <c:strRef>
              <c:f>'labels RHC'!$L$3:$L$10</c:f>
              <c:strCache>
                <c:ptCount val="8"/>
                <c:pt idx="0">
                  <c:v>Pers médical</c:v>
                </c:pt>
                <c:pt idx="1">
                  <c:v>Pers infirmier</c:v>
                </c:pt>
                <c:pt idx="2">
                  <c:v>AS - AMP</c:v>
                </c:pt>
                <c:pt idx="3">
                  <c:v>ASG - Agent de soins</c:v>
                </c:pt>
                <c:pt idx="4">
                  <c:v>Educ spé</c:v>
                </c:pt>
                <c:pt idx="5">
                  <c:v>Pers rééduc</c:v>
                </c:pt>
                <c:pt idx="6">
                  <c:v>Pers transport patients/résidents</c:v>
                </c:pt>
                <c:pt idx="7">
                  <c:v>Autre</c:v>
                </c:pt>
              </c:strCache>
            </c:strRef>
          </c:cat>
          <c:val>
            <c:numRef>
              <c:f>'labels RHC'!$K$3:$K$10</c:f>
              <c:numCache>
                <c:formatCode>General</c:formatCode>
                <c:ptCount val="8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1</c:v>
                </c:pt>
                <c:pt idx="5">
                  <c:v>1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38833920"/>
        <c:axId val="138835456"/>
      </c:barChart>
      <c:catAx>
        <c:axId val="138833920"/>
        <c:scaling>
          <c:orientation val="minMax"/>
        </c:scaling>
        <c:delete val="0"/>
        <c:axPos val="b"/>
        <c:majorTickMark val="out"/>
        <c:minorTickMark val="none"/>
        <c:tickLblPos val="nextTo"/>
        <c:crossAx val="138835456"/>
        <c:crosses val="autoZero"/>
        <c:auto val="1"/>
        <c:lblAlgn val="ctr"/>
        <c:lblOffset val="100"/>
        <c:noMultiLvlLbl val="0"/>
      </c:catAx>
      <c:valAx>
        <c:axId val="13883545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3883392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9514973278942547E-2"/>
          <c:y val="0.18753676338402905"/>
          <c:w val="0.40240508490655535"/>
          <c:h val="0.64914525955748748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2E48A"/>
            </a:solidFill>
          </c:spPr>
          <c:invertIfNegative val="0"/>
          <c:dPt>
            <c:idx val="1"/>
            <c:invertIfNegative val="0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</c:spPr>
          </c:dPt>
          <c:cat>
            <c:strRef>
              <c:f>'RAPPORT EMS'!$B$86</c:f>
              <c:strCache>
                <c:ptCount val="1"/>
                <c:pt idx="0">
                  <c:v>PFS</c:v>
                </c:pt>
              </c:strCache>
            </c:strRef>
          </c:cat>
          <c:val>
            <c:numRef>
              <c:f>'RAPPORT EMS'!$D$86</c:f>
              <c:numCache>
                <c:formatCode>0%</c:formatCode>
                <c:ptCount val="1"/>
                <c:pt idx="0">
                  <c:v>0.2</c:v>
                </c:pt>
              </c:numCache>
            </c:numRef>
          </c:val>
        </c:ser>
        <c:ser>
          <c:idx val="1"/>
          <c:order val="1"/>
          <c:invertIfNegative val="0"/>
          <c:cat>
            <c:strRef>
              <c:f>'RAPPORT EMS'!$B$86</c:f>
              <c:strCache>
                <c:ptCount val="1"/>
                <c:pt idx="0">
                  <c:v>PFS</c:v>
                </c:pt>
              </c:strCache>
            </c:strRef>
          </c:cat>
          <c:val>
            <c:numRef>
              <c:f>'RAPPORT EMS'!$D$62</c:f>
              <c:numCache>
                <c:formatCode>0%</c:formatCode>
                <c:ptCount val="1"/>
                <c:pt idx="0">
                  <c:v>0.4</c:v>
                </c:pt>
              </c:numCache>
            </c:numRef>
          </c:val>
        </c:ser>
        <c:ser>
          <c:idx val="2"/>
          <c:order val="2"/>
          <c:tx>
            <c:v>série3</c:v>
          </c:tx>
          <c:invertIfNegative val="0"/>
          <c:val>
            <c:numRef>
              <c:f>'RAPPORT EMS'!$D$35</c:f>
              <c:numCache>
                <c:formatCode>0%</c:formatCode>
                <c:ptCount val="1"/>
                <c:pt idx="0">
                  <c:v>0.4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8859264"/>
        <c:axId val="138860800"/>
      </c:barChart>
      <c:catAx>
        <c:axId val="138859264"/>
        <c:scaling>
          <c:orientation val="minMax"/>
        </c:scaling>
        <c:delete val="0"/>
        <c:axPos val="b"/>
        <c:majorTickMark val="out"/>
        <c:minorTickMark val="none"/>
        <c:tickLblPos val="nextTo"/>
        <c:crossAx val="138860800"/>
        <c:crosses val="autoZero"/>
        <c:auto val="1"/>
        <c:lblAlgn val="ctr"/>
        <c:lblOffset val="100"/>
        <c:noMultiLvlLbl val="0"/>
      </c:catAx>
      <c:valAx>
        <c:axId val="138860800"/>
        <c:scaling>
          <c:orientation val="minMax"/>
          <c:max val="1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crossAx val="13885926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0"/>
          <c:order val="0"/>
          <c:dLbls>
            <c:numFmt formatCode="0%;;;" sourceLinked="0"/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'labels RHC'!$J$12:$J$16</c:f>
              <c:strCache>
                <c:ptCount val="5"/>
                <c:pt idx="0">
                  <c:v>GS</c:v>
                </c:pt>
                <c:pt idx="1">
                  <c:v>GM</c:v>
                </c:pt>
                <c:pt idx="2">
                  <c:v>GL</c:v>
                </c:pt>
                <c:pt idx="3">
                  <c:v>GB</c:v>
                </c:pt>
                <c:pt idx="4">
                  <c:v>CS</c:v>
                </c:pt>
              </c:strCache>
            </c:strRef>
          </c:cat>
          <c:val>
            <c:numRef>
              <c:f>'RAPPORT EMS'!$C$27:$C$31</c:f>
              <c:numCache>
                <c:formatCode>General</c:formatCode>
                <c:ptCount val="5"/>
                <c:pt idx="0">
                  <c:v>3</c:v>
                </c:pt>
                <c:pt idx="1">
                  <c:v>2</c:v>
                </c:pt>
                <c:pt idx="2">
                  <c:v>1</c:v>
                </c:pt>
                <c:pt idx="3">
                  <c:v>0</c:v>
                </c:pt>
                <c:pt idx="4">
                  <c:v>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</c:plotArea>
    <c:legend>
      <c:legendPos val="r"/>
      <c:layout/>
      <c:overlay val="0"/>
      <c:txPr>
        <a:bodyPr/>
        <a:lstStyle/>
        <a:p>
          <a:pPr rtl="0">
            <a:defRPr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OUTIL3%20audit%20HDM%202018.xlsx#'RAPPORT ES'!A1" TargetMode="External"/><Relationship Id="rId7" Type="http://schemas.openxmlformats.org/officeDocument/2006/relationships/image" Target="../media/image4.jpeg"/><Relationship Id="rId2" Type="http://schemas.openxmlformats.org/officeDocument/2006/relationships/image" Target="../media/image1.png"/><Relationship Id="rId1" Type="http://schemas.openxmlformats.org/officeDocument/2006/relationships/hyperlink" Target="OUTIL3%20audit%20HDM%202018.xlsx#SAISIE!A1" TargetMode="External"/><Relationship Id="rId6" Type="http://schemas.openxmlformats.org/officeDocument/2006/relationships/image" Target="../media/image3.jpeg"/><Relationship Id="rId5" Type="http://schemas.openxmlformats.org/officeDocument/2006/relationships/hyperlink" Target="OUTIL3%20audit%20HDM%202018.xlsx#POSTER!A1" TargetMode="External"/><Relationship Id="rId4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hyperlink" Target="#MENU!A1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.xml"/><Relationship Id="rId2" Type="http://schemas.openxmlformats.org/officeDocument/2006/relationships/chart" Target="../charts/chart1.xml"/><Relationship Id="rId1" Type="http://schemas.openxmlformats.org/officeDocument/2006/relationships/image" Target="../media/image1.png"/><Relationship Id="rId5" Type="http://schemas.openxmlformats.org/officeDocument/2006/relationships/chart" Target="../charts/chart3.xml"/><Relationship Id="rId4" Type="http://schemas.openxmlformats.org/officeDocument/2006/relationships/image" Target="../media/image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30</xdr:row>
      <xdr:rowOff>0</xdr:rowOff>
    </xdr:from>
    <xdr:to>
      <xdr:col>8</xdr:col>
      <xdr:colOff>304800</xdr:colOff>
      <xdr:row>31</xdr:row>
      <xdr:rowOff>104775</xdr:rowOff>
    </xdr:to>
    <xdr:sp macro="" textlink="">
      <xdr:nvSpPr>
        <xdr:cNvPr id="3075" name="AutoShape 3" descr="Résultat de recherche d'images pour &quot;hôpital&quot;"/>
        <xdr:cNvSpPr>
          <a:spLocks noChangeAspect="1" noChangeArrowheads="1"/>
        </xdr:cNvSpPr>
      </xdr:nvSpPr>
      <xdr:spPr bwMode="auto">
        <a:xfrm>
          <a:off x="6705600" y="5600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4</xdr:col>
      <xdr:colOff>266701</xdr:colOff>
      <xdr:row>0</xdr:row>
      <xdr:rowOff>0</xdr:rowOff>
    </xdr:from>
    <xdr:ext cx="3429000" cy="1219436"/>
    <xdr:sp macro="" textlink="">
      <xdr:nvSpPr>
        <xdr:cNvPr id="16" name="Rectangle 15"/>
        <xdr:cNvSpPr/>
      </xdr:nvSpPr>
      <xdr:spPr>
        <a:xfrm>
          <a:off x="3619501" y="0"/>
          <a:ext cx="3429000" cy="1219436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7200" b="1" cap="none" spc="0">
              <a:ln w="10541" cmpd="sng">
                <a:solidFill>
                  <a:schemeClr val="accent1">
                    <a:shade val="88000"/>
                    <a:satMod val="110000"/>
                  </a:schemeClr>
                </a:solidFill>
                <a:prstDash val="solid"/>
              </a:ln>
              <a:gradFill>
                <a:gsLst>
                  <a:gs pos="0">
                    <a:schemeClr val="accent1">
                      <a:tint val="40000"/>
                      <a:satMod val="250000"/>
                    </a:schemeClr>
                  </a:gs>
                  <a:gs pos="9000">
                    <a:schemeClr val="accent1">
                      <a:tint val="52000"/>
                      <a:satMod val="300000"/>
                    </a:schemeClr>
                  </a:gs>
                  <a:gs pos="50000">
                    <a:schemeClr val="accent1">
                      <a:shade val="20000"/>
                      <a:satMod val="300000"/>
                    </a:schemeClr>
                  </a:gs>
                  <a:gs pos="79000">
                    <a:schemeClr val="accent1">
                      <a:tint val="52000"/>
                      <a:satMod val="300000"/>
                    </a:schemeClr>
                  </a:gs>
                  <a:gs pos="100000">
                    <a:schemeClr val="accent1">
                      <a:tint val="40000"/>
                      <a:satMod val="250000"/>
                    </a:schemeClr>
                  </a:gs>
                </a:gsLst>
                <a:lin ang="5400000"/>
              </a:gradFill>
              <a:effectLst/>
            </a:rPr>
            <a:t>MENU</a:t>
          </a:r>
        </a:p>
      </xdr:txBody>
    </xdr:sp>
    <xdr:clientData/>
  </xdr:oneCellAnchor>
  <xdr:twoCellAnchor editAs="oneCell">
    <xdr:from>
      <xdr:col>6</xdr:col>
      <xdr:colOff>9525</xdr:colOff>
      <xdr:row>8</xdr:row>
      <xdr:rowOff>19050</xdr:rowOff>
    </xdr:from>
    <xdr:to>
      <xdr:col>6</xdr:col>
      <xdr:colOff>695325</xdr:colOff>
      <xdr:row>12</xdr:row>
      <xdr:rowOff>104775</xdr:rowOff>
    </xdr:to>
    <xdr:pic>
      <xdr:nvPicPr>
        <xdr:cNvPr id="19" name="Image 4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38725" y="2019300"/>
          <a:ext cx="685800" cy="885825"/>
        </a:xfrm>
        <a:prstGeom prst="rect">
          <a:avLst/>
        </a:prstGeom>
        <a:noFill/>
        <a:ln w="9525">
          <a:solidFill>
            <a:srgbClr val="3399FF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13</xdr:row>
      <xdr:rowOff>190500</xdr:rowOff>
    </xdr:from>
    <xdr:to>
      <xdr:col>7</xdr:col>
      <xdr:colOff>9525</xdr:colOff>
      <xdr:row>18</xdr:row>
      <xdr:rowOff>38100</xdr:rowOff>
    </xdr:to>
    <xdr:pic>
      <xdr:nvPicPr>
        <xdr:cNvPr id="20" name="irc_mi" descr="Résultat de recherche d'images pour &quot;dessin document&quot;">
          <a:hlinkClick xmlns:r="http://schemas.openxmlformats.org/officeDocument/2006/relationships" r:id="rId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29200" y="3190875"/>
          <a:ext cx="847725" cy="847725"/>
        </a:xfrm>
        <a:prstGeom prst="rect">
          <a:avLst/>
        </a:prstGeom>
        <a:noFill/>
        <a:ln w="9525">
          <a:solidFill>
            <a:srgbClr val="8EB4E3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21</xdr:row>
      <xdr:rowOff>0</xdr:rowOff>
    </xdr:from>
    <xdr:to>
      <xdr:col>6</xdr:col>
      <xdr:colOff>836468</xdr:colOff>
      <xdr:row>24</xdr:row>
      <xdr:rowOff>66675</xdr:rowOff>
    </xdr:to>
    <xdr:pic>
      <xdr:nvPicPr>
        <xdr:cNvPr id="21" name="irc_mi" descr="Image associée">
          <a:hlinkClick xmlns:r="http://schemas.openxmlformats.org/officeDocument/2006/relationships" r:id="rId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29200" y="4505325"/>
          <a:ext cx="836468" cy="666750"/>
        </a:xfrm>
        <a:prstGeom prst="rect">
          <a:avLst/>
        </a:prstGeom>
        <a:noFill/>
        <a:ln>
          <a:solidFill>
            <a:srgbClr val="3399FF"/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209550</xdr:colOff>
      <xdr:row>8</xdr:row>
      <xdr:rowOff>76200</xdr:rowOff>
    </xdr:from>
    <xdr:to>
      <xdr:col>11</xdr:col>
      <xdr:colOff>342900</xdr:colOff>
      <xdr:row>23</xdr:row>
      <xdr:rowOff>133350</xdr:rowOff>
    </xdr:to>
    <xdr:pic>
      <xdr:nvPicPr>
        <xdr:cNvPr id="22" name="irc_mi" descr="Résultat de recherche d'images pour &quot;image de solution hydro-alcoolique&quot;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703" r="20570"/>
        <a:stretch>
          <a:fillRect/>
        </a:stretch>
      </xdr:blipFill>
      <xdr:spPr bwMode="auto">
        <a:xfrm>
          <a:off x="6915150" y="2076450"/>
          <a:ext cx="2647950" cy="2962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59531</xdr:colOff>
      <xdr:row>0</xdr:row>
      <xdr:rowOff>11908</xdr:rowOff>
    </xdr:from>
    <xdr:ext cx="436945" cy="273842"/>
    <xdr:sp macro="" textlink="">
      <xdr:nvSpPr>
        <xdr:cNvPr id="2" name="Rectangle 1">
          <a:hlinkClick xmlns:r="http://schemas.openxmlformats.org/officeDocument/2006/relationships" r:id="rId1"/>
        </xdr:cNvPr>
        <xdr:cNvSpPr/>
      </xdr:nvSpPr>
      <xdr:spPr>
        <a:xfrm>
          <a:off x="59531" y="11908"/>
          <a:ext cx="436945" cy="273842"/>
        </a:xfrm>
        <a:prstGeom prst="rect">
          <a:avLst/>
        </a:prstGeom>
        <a:noFill/>
      </xdr:spPr>
      <xdr:txBody>
        <a:bodyPr vertOverflow="clip" horzOverflow="clip" wrap="square" lIns="0" tIns="0" rIns="0" bIns="0" anchor="ctr" anchorCtr="0">
          <a:noAutofit/>
        </a:bodyPr>
        <a:lstStyle/>
        <a:p>
          <a:pPr algn="ctr"/>
          <a:r>
            <a:rPr lang="fr-FR" sz="1200" b="1" cap="none" spc="0">
              <a:ln w="10541" cmpd="sng">
                <a:solidFill>
                  <a:schemeClr val="accent1">
                    <a:shade val="88000"/>
                    <a:satMod val="110000"/>
                  </a:schemeClr>
                </a:solidFill>
                <a:prstDash val="solid"/>
              </a:ln>
              <a:gradFill>
                <a:gsLst>
                  <a:gs pos="15000">
                    <a:schemeClr val="accent1">
                      <a:tint val="40000"/>
                      <a:satMod val="250000"/>
                    </a:schemeClr>
                  </a:gs>
                  <a:gs pos="9000">
                    <a:schemeClr val="accent1">
                      <a:tint val="52000"/>
                      <a:satMod val="300000"/>
                    </a:schemeClr>
                  </a:gs>
                  <a:gs pos="50000">
                    <a:schemeClr val="accent1">
                      <a:shade val="20000"/>
                      <a:satMod val="300000"/>
                    </a:schemeClr>
                  </a:gs>
                  <a:gs pos="79000">
                    <a:schemeClr val="accent1">
                      <a:tint val="52000"/>
                      <a:satMod val="300000"/>
                    </a:schemeClr>
                  </a:gs>
                  <a:gs pos="100000">
                    <a:schemeClr val="accent1">
                      <a:tint val="40000"/>
                      <a:satMod val="250000"/>
                    </a:schemeClr>
                  </a:gs>
                </a:gsLst>
                <a:lin ang="5400000"/>
              </a:gradFill>
              <a:effectLst/>
            </a:rPr>
            <a:t>MENU</a:t>
          </a: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666750</xdr:colOff>
      <xdr:row>1</xdr:row>
      <xdr:rowOff>152401</xdr:rowOff>
    </xdr:from>
    <xdr:to>
      <xdr:col>5</xdr:col>
      <xdr:colOff>800101</xdr:colOff>
      <xdr:row>7</xdr:row>
      <xdr:rowOff>170261</xdr:rowOff>
    </xdr:to>
    <xdr:pic>
      <xdr:nvPicPr>
        <xdr:cNvPr id="3" name="Image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15100" y="762001"/>
          <a:ext cx="942976" cy="1218010"/>
        </a:xfrm>
        <a:prstGeom prst="rect">
          <a:avLst/>
        </a:prstGeom>
        <a:noFill/>
        <a:ln w="9525">
          <a:noFill/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5</xdr:col>
      <xdr:colOff>228600</xdr:colOff>
      <xdr:row>0</xdr:row>
      <xdr:rowOff>190500</xdr:rowOff>
    </xdr:from>
    <xdr:ext cx="436945" cy="273842"/>
    <xdr:sp macro="" textlink="">
      <xdr:nvSpPr>
        <xdr:cNvPr id="4" name="Rectangle 3">
          <a:hlinkClick xmlns:r="http://schemas.openxmlformats.org/officeDocument/2006/relationships" r:id="rId2"/>
        </xdr:cNvPr>
        <xdr:cNvSpPr/>
      </xdr:nvSpPr>
      <xdr:spPr>
        <a:xfrm>
          <a:off x="7962900" y="190500"/>
          <a:ext cx="436945" cy="273842"/>
        </a:xfrm>
        <a:prstGeom prst="rect">
          <a:avLst/>
        </a:prstGeom>
        <a:noFill/>
      </xdr:spPr>
      <xdr:txBody>
        <a:bodyPr vertOverflow="clip" horzOverflow="clip" wrap="square" lIns="0" tIns="0" rIns="0" bIns="0" anchor="ctr" anchorCtr="0">
          <a:noAutofit/>
        </a:bodyPr>
        <a:lstStyle/>
        <a:p>
          <a:pPr algn="ctr"/>
          <a:r>
            <a:rPr lang="fr-FR" sz="1200" b="1" cap="none" spc="0">
              <a:ln w="10541" cmpd="sng">
                <a:solidFill>
                  <a:schemeClr val="accent1">
                    <a:shade val="88000"/>
                    <a:satMod val="110000"/>
                  </a:schemeClr>
                </a:solidFill>
                <a:prstDash val="solid"/>
              </a:ln>
              <a:gradFill>
                <a:gsLst>
                  <a:gs pos="15000">
                    <a:schemeClr val="accent1">
                      <a:tint val="40000"/>
                      <a:satMod val="250000"/>
                    </a:schemeClr>
                  </a:gs>
                  <a:gs pos="9000">
                    <a:schemeClr val="accent1">
                      <a:tint val="52000"/>
                      <a:satMod val="300000"/>
                    </a:schemeClr>
                  </a:gs>
                  <a:gs pos="50000">
                    <a:schemeClr val="accent1">
                      <a:shade val="20000"/>
                      <a:satMod val="300000"/>
                    </a:schemeClr>
                  </a:gs>
                  <a:gs pos="79000">
                    <a:schemeClr val="accent1">
                      <a:tint val="52000"/>
                      <a:satMod val="300000"/>
                    </a:schemeClr>
                  </a:gs>
                  <a:gs pos="100000">
                    <a:schemeClr val="accent1">
                      <a:tint val="40000"/>
                      <a:satMod val="250000"/>
                    </a:schemeClr>
                  </a:gs>
                </a:gsLst>
                <a:lin ang="5400000"/>
              </a:gradFill>
              <a:effectLst/>
            </a:rPr>
            <a:t>MENU</a:t>
          </a:r>
        </a:p>
      </xdr:txBody>
    </xdr:sp>
    <xdr:clientData/>
  </xdr:oneCellAnchor>
  <xdr:twoCellAnchor>
    <xdr:from>
      <xdr:col>1</xdr:col>
      <xdr:colOff>438150</xdr:colOff>
      <xdr:row>1</xdr:row>
      <xdr:rowOff>76200</xdr:rowOff>
    </xdr:from>
    <xdr:to>
      <xdr:col>4</xdr:col>
      <xdr:colOff>361950</xdr:colOff>
      <xdr:row>3</xdr:row>
      <xdr:rowOff>133350</xdr:rowOff>
    </xdr:to>
    <xdr:sp macro="" textlink="">
      <xdr:nvSpPr>
        <xdr:cNvPr id="2" name="ZoneTexte 1"/>
        <xdr:cNvSpPr txBox="1"/>
      </xdr:nvSpPr>
      <xdr:spPr>
        <a:xfrm>
          <a:off x="923925" y="685800"/>
          <a:ext cx="5286375" cy="4572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chemeClr val="tx2"/>
              </a:solidFill>
              <a:effectLst/>
            </a:rPr>
            <a:t>Attention, les pourcentages sont donnés à titre indicatif</a:t>
          </a:r>
          <a:r>
            <a:rPr lang="fr-FR" sz="1100" b="1" baseline="0">
              <a:solidFill>
                <a:schemeClr val="tx2"/>
              </a:solidFill>
              <a:effectLst/>
            </a:rPr>
            <a:t> </a:t>
          </a:r>
          <a:r>
            <a:rPr lang="fr-FR" sz="1100" b="1">
              <a:solidFill>
                <a:schemeClr val="tx2"/>
              </a:solidFill>
              <a:effectLst/>
            </a:rPr>
            <a:t>; lorsque le dénominateur qui a servi au calcul est inférieur à 30, le pourcentage ne doit pas être utilisé pour l'analyse</a:t>
          </a:r>
          <a:endParaRPr lang="fr-FR" sz="1100" b="1" i="0">
            <a:ln>
              <a:noFill/>
            </a:ln>
            <a:solidFill>
              <a:schemeClr val="tx2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66676</xdr:colOff>
      <xdr:row>9</xdr:row>
      <xdr:rowOff>180974</xdr:rowOff>
    </xdr:from>
    <xdr:to>
      <xdr:col>3</xdr:col>
      <xdr:colOff>780745</xdr:colOff>
      <xdr:row>14</xdr:row>
      <xdr:rowOff>103188</xdr:rowOff>
    </xdr:to>
    <xdr:pic>
      <xdr:nvPicPr>
        <xdr:cNvPr id="12" name="Image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81276" y="2047874"/>
          <a:ext cx="714069" cy="922339"/>
        </a:xfrm>
        <a:prstGeom prst="rect">
          <a:avLst/>
        </a:prstGeom>
        <a:noFill/>
        <a:ln w="9525">
          <a:solidFill>
            <a:srgbClr val="3399FF"/>
          </a:solidFill>
          <a:miter lim="800000"/>
          <a:headEnd/>
          <a:tailEnd/>
        </a:ln>
        <a:effectLst>
          <a:softEdge rad="127000"/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561974</xdr:colOff>
      <xdr:row>2</xdr:row>
      <xdr:rowOff>19049</xdr:rowOff>
    </xdr:from>
    <xdr:to>
      <xdr:col>6</xdr:col>
      <xdr:colOff>657225</xdr:colOff>
      <xdr:row>8</xdr:row>
      <xdr:rowOff>171450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695325</xdr:colOff>
      <xdr:row>14</xdr:row>
      <xdr:rowOff>142875</xdr:rowOff>
    </xdr:from>
    <xdr:to>
      <xdr:col>10</xdr:col>
      <xdr:colOff>219075</xdr:colOff>
      <xdr:row>25</xdr:row>
      <xdr:rowOff>28575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oneCell">
    <xdr:from>
      <xdr:col>7</xdr:col>
      <xdr:colOff>504825</xdr:colOff>
      <xdr:row>9</xdr:row>
      <xdr:rowOff>161925</xdr:rowOff>
    </xdr:from>
    <xdr:to>
      <xdr:col>11</xdr:col>
      <xdr:colOff>22860</xdr:colOff>
      <xdr:row>14</xdr:row>
      <xdr:rowOff>190500</xdr:rowOff>
    </xdr:to>
    <xdr:pic>
      <xdr:nvPicPr>
        <xdr:cNvPr id="8" name="irc_mi" descr="Image associée"/>
        <xdr:cNvPicPr/>
      </xdr:nvPicPr>
      <xdr:blipFill>
        <a:blip xmlns:r="http://schemas.openxmlformats.org/officeDocument/2006/relationships" r:embed="rId4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72225" y="2028825"/>
          <a:ext cx="2870835" cy="1028700"/>
        </a:xfrm>
        <a:prstGeom prst="roundRect">
          <a:avLst>
            <a:gd name="adj" fmla="val 8594"/>
          </a:avLst>
        </a:prstGeom>
        <a:noFill/>
        <a:ln>
          <a:noFill/>
        </a:ln>
        <a:effectLst>
          <a:reflection blurRad="6350" stA="52000" endA="300" endPos="35000" dir="5400000" sy="-100000" algn="bl" rotWithShape="0"/>
          <a:softEdge rad="31750"/>
        </a:effectLst>
      </xdr:spPr>
    </xdr:pic>
    <xdr:clientData/>
  </xdr:twoCellAnchor>
  <xdr:twoCellAnchor>
    <xdr:from>
      <xdr:col>6</xdr:col>
      <xdr:colOff>714375</xdr:colOff>
      <xdr:row>1</xdr:row>
      <xdr:rowOff>104777</xdr:rowOff>
    </xdr:from>
    <xdr:to>
      <xdr:col>9</xdr:col>
      <xdr:colOff>114300</xdr:colOff>
      <xdr:row>9</xdr:row>
      <xdr:rowOff>104775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9</xdr:col>
      <xdr:colOff>123825</xdr:colOff>
      <xdr:row>19</xdr:row>
      <xdr:rowOff>57150</xdr:rowOff>
    </xdr:from>
    <xdr:to>
      <xdr:col>10</xdr:col>
      <xdr:colOff>666750</xdr:colOff>
      <xdr:row>22</xdr:row>
      <xdr:rowOff>76200</xdr:rowOff>
    </xdr:to>
    <xdr:sp macro="" textlink="">
      <xdr:nvSpPr>
        <xdr:cNvPr id="10" name="ZoneTexte 9"/>
        <xdr:cNvSpPr txBox="1"/>
      </xdr:nvSpPr>
      <xdr:spPr>
        <a:xfrm>
          <a:off x="7667625" y="3924300"/>
          <a:ext cx="1381125" cy="619125"/>
        </a:xfrm>
        <a:prstGeom prst="rect">
          <a:avLst/>
        </a:prstGeom>
        <a:solidFill>
          <a:schemeClr val="accent6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chemeClr val="accent1">
                  <a:lumMod val="50000"/>
                </a:schemeClr>
              </a:solidFill>
              <a:latin typeface="Arial"/>
              <a:cs typeface="Arial"/>
            </a:rPr>
            <a:t>Pré-requis</a:t>
          </a:r>
        </a:p>
        <a:p>
          <a:pPr algn="ctr"/>
          <a:r>
            <a:rPr lang="fr-FR" sz="1100">
              <a:solidFill>
                <a:schemeClr val="accent1">
                  <a:lumMod val="50000"/>
                </a:schemeClr>
              </a:solidFill>
              <a:latin typeface="Arial"/>
              <a:cs typeface="Arial"/>
            </a:rPr>
            <a:t>≥ 30 secondes</a:t>
          </a:r>
        </a:p>
        <a:p>
          <a:pPr algn="ctr"/>
          <a:r>
            <a:rPr lang="fr-FR" sz="1100">
              <a:solidFill>
                <a:schemeClr val="accent1">
                  <a:lumMod val="50000"/>
                </a:schemeClr>
              </a:solidFill>
              <a:latin typeface="Arial"/>
              <a:cs typeface="Arial"/>
            </a:rPr>
            <a:t>séchage spontané</a:t>
          </a:r>
          <a:endParaRPr lang="fr-FR" sz="1100">
            <a:solidFill>
              <a:schemeClr val="accent1">
                <a:lumMod val="50000"/>
              </a:schemeClr>
            </a:solidFill>
          </a:endParaRPr>
        </a:p>
      </xdr:txBody>
    </xdr:sp>
    <xdr:clientData/>
  </xdr:twoCellAnchor>
</xdr:wsDr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0.08393</cdr:x>
      <cdr:y>0.02715</cdr:y>
    </cdr:from>
    <cdr:to>
      <cdr:x>0.90887</cdr:x>
      <cdr:y>0.13575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333375" y="57151"/>
          <a:ext cx="3276600" cy="2286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r>
            <a:rPr lang="fr-FR" sz="1400" b="1">
              <a:solidFill>
                <a:schemeClr val="accent6">
                  <a:lumMod val="75000"/>
                </a:schemeClr>
              </a:solidFill>
            </a:rPr>
            <a:t>CONFORMITÉ DE L'HYGIÈNE DES MAINS</a:t>
          </a:r>
        </a:p>
      </cdr:txBody>
    </cdr:sp>
  </cdr:relSizeAnchor>
</c:userShapes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0.06557</cdr:x>
      <cdr:y>0.01932</cdr:y>
    </cdr:from>
    <cdr:to>
      <cdr:x>0.98361</cdr:x>
      <cdr:y>0.15459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114301" y="38102"/>
          <a:ext cx="1600200" cy="2667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r>
            <a:rPr lang="fr-FR" sz="1400" b="1">
              <a:solidFill>
                <a:schemeClr val="accent6">
                  <a:lumMod val="75000"/>
                </a:schemeClr>
              </a:solidFill>
            </a:rPr>
            <a:t>SOINS OBSERVÉS*</a:t>
          </a:r>
        </a:p>
      </cdr:txBody>
    </cdr:sp>
  </cdr:relSizeAnchor>
</c:userShapes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19</xdr:row>
      <xdr:rowOff>0</xdr:rowOff>
    </xdr:from>
    <xdr:to>
      <xdr:col>9</xdr:col>
      <xdr:colOff>304800</xdr:colOff>
      <xdr:row>21</xdr:row>
      <xdr:rowOff>19050</xdr:rowOff>
    </xdr:to>
    <xdr:sp macro="" textlink="">
      <xdr:nvSpPr>
        <xdr:cNvPr id="8193" name="AutoShape 1" descr="Résultat de recherche d'images pour &quot;podium&quot;"/>
        <xdr:cNvSpPr>
          <a:spLocks noChangeAspect="1" noChangeArrowheads="1"/>
        </xdr:cNvSpPr>
      </xdr:nvSpPr>
      <xdr:spPr bwMode="auto">
        <a:xfrm>
          <a:off x="8191500" y="18516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304800</xdr:colOff>
      <xdr:row>21</xdr:row>
      <xdr:rowOff>19050</xdr:rowOff>
    </xdr:to>
    <xdr:sp macro="" textlink="">
      <xdr:nvSpPr>
        <xdr:cNvPr id="8196" name="AutoShape 4" descr="Résultat de recherche d'images pour &quot;podium&quot;"/>
        <xdr:cNvSpPr>
          <a:spLocks noChangeAspect="1" noChangeArrowheads="1"/>
        </xdr:cNvSpPr>
      </xdr:nvSpPr>
      <xdr:spPr bwMode="auto">
        <a:xfrm>
          <a:off x="6972300" y="18516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8</xdr:col>
      <xdr:colOff>0</xdr:colOff>
      <xdr:row>77</xdr:row>
      <xdr:rowOff>0</xdr:rowOff>
    </xdr:from>
    <xdr:ext cx="304800" cy="304800"/>
    <xdr:sp macro="" textlink="">
      <xdr:nvSpPr>
        <xdr:cNvPr id="6" name="AutoShape 4" descr="Résultat de recherche d'images pour &quot;podium&quot;"/>
        <xdr:cNvSpPr>
          <a:spLocks noChangeAspect="1" noChangeArrowheads="1"/>
        </xdr:cNvSpPr>
      </xdr:nvSpPr>
      <xdr:spPr bwMode="auto">
        <a:xfrm>
          <a:off x="10163175" y="2714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345</xdr:row>
      <xdr:rowOff>0</xdr:rowOff>
    </xdr:from>
    <xdr:ext cx="304800" cy="304800"/>
    <xdr:sp macro="" textlink="">
      <xdr:nvSpPr>
        <xdr:cNvPr id="8" name="AutoShape 4" descr="Résultat de recherche d'images pour &quot;podium&quot;"/>
        <xdr:cNvSpPr>
          <a:spLocks noChangeAspect="1" noChangeArrowheads="1"/>
        </xdr:cNvSpPr>
      </xdr:nvSpPr>
      <xdr:spPr bwMode="auto">
        <a:xfrm>
          <a:off x="10163175" y="2714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365</xdr:row>
      <xdr:rowOff>0</xdr:rowOff>
    </xdr:from>
    <xdr:ext cx="304800" cy="304800"/>
    <xdr:sp macro="" textlink="">
      <xdr:nvSpPr>
        <xdr:cNvPr id="9" name="AutoShape 4" descr="Résultat de recherche d'images pour &quot;podium&quot;"/>
        <xdr:cNvSpPr>
          <a:spLocks noChangeAspect="1" noChangeArrowheads="1"/>
        </xdr:cNvSpPr>
      </xdr:nvSpPr>
      <xdr:spPr bwMode="auto">
        <a:xfrm>
          <a:off x="5924550" y="82400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:G23"/>
  <sheetViews>
    <sheetView showGridLines="0" workbookViewId="0">
      <selection activeCell="A5" sqref="A5"/>
    </sheetView>
  </sheetViews>
  <sheetFormatPr baseColWidth="10" defaultRowHeight="15.75" x14ac:dyDescent="0.25"/>
  <sheetData>
    <row r="1" spans="2:7" ht="26.25" x14ac:dyDescent="0.25">
      <c r="C1" s="5"/>
      <c r="E1" s="5"/>
    </row>
    <row r="2" spans="2:7" ht="26.25" x14ac:dyDescent="0.25">
      <c r="C2" s="5"/>
      <c r="E2" s="5"/>
    </row>
    <row r="3" spans="2:7" ht="26.25" x14ac:dyDescent="0.25">
      <c r="C3" s="5"/>
      <c r="E3" s="5"/>
    </row>
    <row r="6" spans="2:7" x14ac:dyDescent="0.25">
      <c r="B6" s="1" t="s">
        <v>453</v>
      </c>
      <c r="E6" s="53"/>
      <c r="F6" s="18"/>
      <c r="G6" s="18"/>
    </row>
    <row r="7" spans="2:7" x14ac:dyDescent="0.25">
      <c r="B7" s="94" t="s">
        <v>447</v>
      </c>
      <c r="C7" s="94"/>
    </row>
    <row r="11" spans="2:7" x14ac:dyDescent="0.25">
      <c r="B11" s="93" t="s">
        <v>430</v>
      </c>
      <c r="C11" s="93"/>
      <c r="D11" s="93"/>
      <c r="E11" s="93"/>
      <c r="F11" s="94"/>
    </row>
    <row r="17" spans="2:5" x14ac:dyDescent="0.25">
      <c r="B17" s="93" t="s">
        <v>431</v>
      </c>
      <c r="C17" s="93"/>
      <c r="D17" s="93"/>
      <c r="E17" s="93"/>
    </row>
    <row r="18" spans="2:5" x14ac:dyDescent="0.25">
      <c r="B18" s="4"/>
    </row>
    <row r="20" spans="2:5" ht="8.25" customHeight="1" x14ac:dyDescent="0.25"/>
    <row r="23" spans="2:5" x14ac:dyDescent="0.25">
      <c r="B23" s="95" t="s">
        <v>432</v>
      </c>
      <c r="C23" s="95"/>
      <c r="D23" s="95"/>
      <c r="E23" s="95"/>
    </row>
  </sheetData>
  <mergeCells count="4">
    <mergeCell ref="B11:F11"/>
    <mergeCell ref="B17:E17"/>
    <mergeCell ref="B23:E23"/>
    <mergeCell ref="B7:C7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70C0"/>
  </sheetPr>
  <dimension ref="A1:AB104"/>
  <sheetViews>
    <sheetView showGridLines="0" zoomScaleNormal="100" workbookViewId="0">
      <pane xSplit="1" ySplit="2" topLeftCell="H3" activePane="bottomRight" state="frozen"/>
      <selection pane="topRight" activeCell="B1" sqref="B1"/>
      <selection pane="bottomLeft" activeCell="A3" sqref="A3"/>
      <selection pane="bottomRight" activeCell="Z5" sqref="Z5"/>
    </sheetView>
  </sheetViews>
  <sheetFormatPr baseColWidth="10" defaultColWidth="19.875" defaultRowHeight="15" x14ac:dyDescent="0.25"/>
  <cols>
    <col min="1" max="1" width="6.5" style="12" customWidth="1"/>
    <col min="2" max="2" width="8.625" style="13" customWidth="1"/>
    <col min="3" max="4" width="9.75" style="14" hidden="1" customWidth="1"/>
    <col min="5" max="5" width="22.625" style="14" bestFit="1" customWidth="1"/>
    <col min="6" max="6" width="8.25" style="14" customWidth="1"/>
    <col min="7" max="7" width="11.25" style="14" customWidth="1"/>
    <col min="8" max="9" width="10.875" style="14" customWidth="1"/>
    <col min="10" max="11" width="11" style="14" customWidth="1"/>
    <col min="12" max="12" width="9.5" style="14" customWidth="1"/>
    <col min="13" max="13" width="7" style="14" customWidth="1"/>
    <col min="14" max="14" width="9.125" style="14" customWidth="1"/>
    <col min="15" max="15" width="10.5" style="14" customWidth="1"/>
    <col min="16" max="16" width="9.875" style="14" customWidth="1"/>
    <col min="17" max="17" width="14.5" style="14" customWidth="1"/>
    <col min="18" max="19" width="7.625" style="14" customWidth="1"/>
    <col min="20" max="20" width="22.125" style="14" hidden="1" customWidth="1"/>
    <col min="21" max="21" width="0.75" style="14" hidden="1" customWidth="1"/>
    <col min="22" max="26" width="7.625" style="14" customWidth="1"/>
    <col min="27" max="27" width="8.625" style="14" customWidth="1"/>
    <col min="28" max="28" width="10.375" style="14" customWidth="1"/>
    <col min="29" max="16384" width="19.875" style="11"/>
  </cols>
  <sheetData>
    <row r="1" spans="1:28" s="8" customFormat="1" ht="22.5" customHeight="1" thickBot="1" x14ac:dyDescent="0.3">
      <c r="A1" s="7"/>
      <c r="B1" s="98" t="s">
        <v>449</v>
      </c>
      <c r="C1" s="99"/>
      <c r="D1" s="99"/>
      <c r="E1" s="99"/>
      <c r="F1" s="99"/>
      <c r="G1" s="99"/>
      <c r="H1" s="59"/>
      <c r="I1" s="59"/>
      <c r="J1" s="59"/>
      <c r="K1" s="59"/>
      <c r="L1" s="96" t="s">
        <v>450</v>
      </c>
      <c r="M1" s="96"/>
      <c r="N1" s="96"/>
      <c r="O1" s="96"/>
      <c r="P1" s="96"/>
      <c r="Q1" s="96"/>
      <c r="R1" s="97"/>
      <c r="S1" s="97"/>
      <c r="T1" s="97"/>
      <c r="U1" s="97"/>
      <c r="V1" s="97"/>
      <c r="W1" s="97"/>
      <c r="X1" s="97"/>
      <c r="Y1" s="97"/>
      <c r="Z1" s="97"/>
      <c r="AA1" s="97"/>
      <c r="AB1" s="97"/>
    </row>
    <row r="2" spans="1:28" s="9" customFormat="1" ht="50.25" customHeight="1" x14ac:dyDescent="0.25">
      <c r="A2" s="60" t="s">
        <v>263</v>
      </c>
      <c r="B2" s="61" t="s">
        <v>292</v>
      </c>
      <c r="C2" s="62" t="s">
        <v>288</v>
      </c>
      <c r="D2" s="62" t="s">
        <v>289</v>
      </c>
      <c r="E2" s="62" t="s">
        <v>294</v>
      </c>
      <c r="F2" s="62" t="s">
        <v>384</v>
      </c>
      <c r="G2" s="62" t="s">
        <v>462</v>
      </c>
      <c r="H2" s="62" t="s">
        <v>463</v>
      </c>
      <c r="I2" s="62" t="s">
        <v>464</v>
      </c>
      <c r="J2" s="62" t="s">
        <v>465</v>
      </c>
      <c r="K2" s="62" t="s">
        <v>466</v>
      </c>
      <c r="L2" s="63" t="s">
        <v>385</v>
      </c>
      <c r="M2" s="63" t="s">
        <v>476</v>
      </c>
      <c r="N2" s="63" t="s">
        <v>481</v>
      </c>
      <c r="O2" s="63" t="s">
        <v>482</v>
      </c>
      <c r="P2" s="63" t="s">
        <v>483</v>
      </c>
      <c r="Q2" s="63" t="s">
        <v>451</v>
      </c>
      <c r="R2" s="63" t="s">
        <v>386</v>
      </c>
      <c r="S2" s="63" t="s">
        <v>387</v>
      </c>
      <c r="T2" s="63" t="s">
        <v>290</v>
      </c>
      <c r="U2" s="63" t="s">
        <v>291</v>
      </c>
      <c r="V2" s="63" t="s">
        <v>421</v>
      </c>
      <c r="W2" s="63" t="s">
        <v>388</v>
      </c>
      <c r="X2" s="63" t="s">
        <v>389</v>
      </c>
      <c r="Y2" s="63" t="s">
        <v>390</v>
      </c>
      <c r="Z2" s="63" t="s">
        <v>391</v>
      </c>
      <c r="AA2" s="63" t="s">
        <v>452</v>
      </c>
      <c r="AB2" s="64" t="s">
        <v>477</v>
      </c>
    </row>
    <row r="3" spans="1:28" ht="15.75" x14ac:dyDescent="0.25">
      <c r="A3" s="46">
        <v>1</v>
      </c>
      <c r="B3" s="40"/>
      <c r="C3" s="10"/>
      <c r="D3" s="10"/>
      <c r="E3" s="42" t="s">
        <v>454</v>
      </c>
      <c r="F3" s="41" t="s">
        <v>417</v>
      </c>
      <c r="G3" s="42"/>
      <c r="H3" s="42"/>
      <c r="I3" s="42"/>
      <c r="J3" s="42"/>
      <c r="K3" s="42" t="s">
        <v>368</v>
      </c>
      <c r="L3" s="42" t="s">
        <v>417</v>
      </c>
      <c r="M3" s="70"/>
      <c r="N3" s="70" t="s">
        <v>417</v>
      </c>
      <c r="O3" s="70" t="s">
        <v>417</v>
      </c>
      <c r="P3" s="70" t="s">
        <v>398</v>
      </c>
      <c r="Q3" s="42" t="s">
        <v>398</v>
      </c>
      <c r="R3" s="42" t="s">
        <v>398</v>
      </c>
      <c r="S3" s="42" t="s">
        <v>398</v>
      </c>
      <c r="T3" s="42"/>
      <c r="U3" s="42"/>
      <c r="V3" s="42" t="s">
        <v>398</v>
      </c>
      <c r="W3" s="42" t="s">
        <v>398</v>
      </c>
      <c r="X3" s="42" t="s">
        <v>398</v>
      </c>
      <c r="Y3" s="42" t="s">
        <v>398</v>
      </c>
      <c r="Z3" s="42" t="s">
        <v>417</v>
      </c>
      <c r="AA3" s="42" t="s">
        <v>417</v>
      </c>
      <c r="AB3" s="47" t="s">
        <v>398</v>
      </c>
    </row>
    <row r="4" spans="1:28" ht="15.75" x14ac:dyDescent="0.25">
      <c r="A4" s="46">
        <v>2</v>
      </c>
      <c r="B4" s="40"/>
      <c r="C4" s="10"/>
      <c r="D4" s="10"/>
      <c r="E4" s="42" t="s">
        <v>455</v>
      </c>
      <c r="F4" s="41" t="s">
        <v>398</v>
      </c>
      <c r="G4" s="42" t="s">
        <v>297</v>
      </c>
      <c r="H4" s="42"/>
      <c r="I4" s="42"/>
      <c r="J4" s="42"/>
      <c r="K4" s="42"/>
      <c r="L4" s="42" t="s">
        <v>398</v>
      </c>
      <c r="M4" s="70"/>
      <c r="N4" s="70"/>
      <c r="O4" s="70"/>
      <c r="P4" s="70"/>
      <c r="Q4" s="42" t="s">
        <v>398</v>
      </c>
      <c r="R4" s="42" t="s">
        <v>398</v>
      </c>
      <c r="S4" s="42" t="s">
        <v>398</v>
      </c>
      <c r="T4" s="42"/>
      <c r="U4" s="42"/>
      <c r="V4" s="42" t="s">
        <v>417</v>
      </c>
      <c r="W4" s="42" t="s">
        <v>417</v>
      </c>
      <c r="X4" s="42" t="s">
        <v>417</v>
      </c>
      <c r="Y4" s="42" t="s">
        <v>417</v>
      </c>
      <c r="Z4" s="42" t="s">
        <v>398</v>
      </c>
      <c r="AA4" s="42" t="s">
        <v>398</v>
      </c>
      <c r="AB4" s="47" t="s">
        <v>398</v>
      </c>
    </row>
    <row r="5" spans="1:28" ht="15.75" x14ac:dyDescent="0.25">
      <c r="A5" s="46">
        <v>3</v>
      </c>
      <c r="B5" s="40"/>
      <c r="C5" s="10"/>
      <c r="D5" s="10"/>
      <c r="E5" s="42" t="s">
        <v>455</v>
      </c>
      <c r="F5" s="41" t="s">
        <v>417</v>
      </c>
      <c r="G5" s="42" t="s">
        <v>298</v>
      </c>
      <c r="H5" s="42"/>
      <c r="I5" s="42"/>
      <c r="J5" s="42"/>
      <c r="K5" s="42"/>
      <c r="L5" s="42" t="s">
        <v>398</v>
      </c>
      <c r="M5" s="70"/>
      <c r="N5" s="70"/>
      <c r="O5" s="70"/>
      <c r="P5" s="70"/>
      <c r="Q5" s="42" t="s">
        <v>398</v>
      </c>
      <c r="R5" s="42" t="s">
        <v>398</v>
      </c>
      <c r="S5" s="42" t="s">
        <v>398</v>
      </c>
      <c r="T5" s="42"/>
      <c r="U5" s="42"/>
      <c r="V5" s="42" t="s">
        <v>398</v>
      </c>
      <c r="W5" s="42" t="s">
        <v>398</v>
      </c>
      <c r="X5" s="42" t="s">
        <v>398</v>
      </c>
      <c r="Y5" s="42" t="s">
        <v>398</v>
      </c>
      <c r="Z5" s="42" t="s">
        <v>398</v>
      </c>
      <c r="AA5" s="42" t="s">
        <v>398</v>
      </c>
      <c r="AB5" s="47" t="s">
        <v>398</v>
      </c>
    </row>
    <row r="6" spans="1:28" ht="15.75" x14ac:dyDescent="0.25">
      <c r="A6" s="46">
        <v>4</v>
      </c>
      <c r="B6" s="40"/>
      <c r="C6" s="10"/>
      <c r="D6" s="10"/>
      <c r="E6" s="42" t="s">
        <v>456</v>
      </c>
      <c r="F6" s="41" t="s">
        <v>417</v>
      </c>
      <c r="G6" s="42"/>
      <c r="H6" s="42" t="s">
        <v>326</v>
      </c>
      <c r="I6" s="42"/>
      <c r="J6" s="42"/>
      <c r="K6" s="42"/>
      <c r="L6" s="42" t="s">
        <v>417</v>
      </c>
      <c r="M6" s="70"/>
      <c r="N6" s="70" t="s">
        <v>398</v>
      </c>
      <c r="O6" s="70" t="s">
        <v>417</v>
      </c>
      <c r="P6" s="70" t="s">
        <v>417</v>
      </c>
      <c r="Q6" s="42" t="s">
        <v>398</v>
      </c>
      <c r="R6" s="42" t="s">
        <v>398</v>
      </c>
      <c r="S6" s="42" t="s">
        <v>398</v>
      </c>
      <c r="T6" s="42"/>
      <c r="U6" s="42"/>
      <c r="V6" s="42" t="s">
        <v>417</v>
      </c>
      <c r="W6" s="42" t="s">
        <v>417</v>
      </c>
      <c r="X6" s="42" t="s">
        <v>398</v>
      </c>
      <c r="Y6" s="42" t="s">
        <v>398</v>
      </c>
      <c r="Z6" s="42" t="s">
        <v>398</v>
      </c>
      <c r="AA6" s="42" t="s">
        <v>417</v>
      </c>
      <c r="AB6" s="47" t="s">
        <v>417</v>
      </c>
    </row>
    <row r="7" spans="1:28" ht="15.75" x14ac:dyDescent="0.25">
      <c r="A7" s="46">
        <v>5</v>
      </c>
      <c r="B7" s="40"/>
      <c r="C7" s="10"/>
      <c r="D7" s="10"/>
      <c r="E7" s="42" t="s">
        <v>457</v>
      </c>
      <c r="F7" s="41" t="s">
        <v>417</v>
      </c>
      <c r="G7" s="42"/>
      <c r="H7" s="42" t="s">
        <v>326</v>
      </c>
      <c r="I7" s="42"/>
      <c r="J7" s="42"/>
      <c r="K7" s="42"/>
      <c r="L7" s="42" t="s">
        <v>417</v>
      </c>
      <c r="M7" s="70"/>
      <c r="N7" s="70" t="s">
        <v>398</v>
      </c>
      <c r="O7" s="70" t="s">
        <v>417</v>
      </c>
      <c r="P7" s="70" t="s">
        <v>417</v>
      </c>
      <c r="Q7" s="42" t="s">
        <v>398</v>
      </c>
      <c r="R7" s="42" t="s">
        <v>398</v>
      </c>
      <c r="S7" s="42" t="s">
        <v>398</v>
      </c>
      <c r="T7" s="42"/>
      <c r="U7" s="42"/>
      <c r="V7" s="42" t="s">
        <v>398</v>
      </c>
      <c r="W7" s="42" t="s">
        <v>417</v>
      </c>
      <c r="X7" s="42" t="s">
        <v>398</v>
      </c>
      <c r="Y7" s="42" t="s">
        <v>417</v>
      </c>
      <c r="Z7" s="42" t="s">
        <v>417</v>
      </c>
      <c r="AA7" s="42" t="s">
        <v>417</v>
      </c>
      <c r="AB7" s="47" t="s">
        <v>398</v>
      </c>
    </row>
    <row r="8" spans="1:28" ht="15.75" x14ac:dyDescent="0.25">
      <c r="A8" s="46">
        <v>6</v>
      </c>
      <c r="B8" s="40"/>
      <c r="C8" s="10"/>
      <c r="D8" s="10"/>
      <c r="E8" s="42" t="s">
        <v>458</v>
      </c>
      <c r="F8" s="41" t="s">
        <v>398</v>
      </c>
      <c r="G8" s="42"/>
      <c r="H8" s="42"/>
      <c r="I8" s="42"/>
      <c r="J8" s="42"/>
      <c r="K8" s="42" t="s">
        <v>368</v>
      </c>
      <c r="L8" s="42" t="s">
        <v>398</v>
      </c>
      <c r="M8" s="70"/>
      <c r="N8" s="70"/>
      <c r="O8" s="70"/>
      <c r="P8" s="70"/>
      <c r="Q8" s="42" t="s">
        <v>398</v>
      </c>
      <c r="R8" s="42" t="s">
        <v>398</v>
      </c>
      <c r="S8" s="42" t="s">
        <v>398</v>
      </c>
      <c r="T8" s="42"/>
      <c r="U8" s="42"/>
      <c r="V8" s="42" t="s">
        <v>398</v>
      </c>
      <c r="W8" s="42" t="s">
        <v>398</v>
      </c>
      <c r="X8" s="42" t="s">
        <v>398</v>
      </c>
      <c r="Y8" s="42" t="s">
        <v>417</v>
      </c>
      <c r="Z8" s="42" t="s">
        <v>417</v>
      </c>
      <c r="AA8" s="42" t="s">
        <v>417</v>
      </c>
      <c r="AB8" s="47" t="s">
        <v>398</v>
      </c>
    </row>
    <row r="9" spans="1:28" ht="15.75" x14ac:dyDescent="0.25">
      <c r="A9" s="46">
        <v>7</v>
      </c>
      <c r="B9" s="40"/>
      <c r="C9" s="10"/>
      <c r="D9" s="10"/>
      <c r="E9" s="42" t="s">
        <v>458</v>
      </c>
      <c r="F9" s="41" t="s">
        <v>417</v>
      </c>
      <c r="G9" s="42"/>
      <c r="H9" s="42"/>
      <c r="I9" s="42"/>
      <c r="J9" s="42"/>
      <c r="K9" s="42" t="s">
        <v>368</v>
      </c>
      <c r="L9" s="42" t="s">
        <v>417</v>
      </c>
      <c r="M9" s="70"/>
      <c r="N9" s="70" t="s">
        <v>398</v>
      </c>
      <c r="O9" s="70" t="s">
        <v>417</v>
      </c>
      <c r="P9" s="70" t="s">
        <v>417</v>
      </c>
      <c r="Q9" s="42" t="s">
        <v>398</v>
      </c>
      <c r="R9" s="42" t="s">
        <v>398</v>
      </c>
      <c r="S9" s="42" t="s">
        <v>398</v>
      </c>
      <c r="T9" s="42"/>
      <c r="U9" s="42"/>
      <c r="V9" s="42" t="s">
        <v>398</v>
      </c>
      <c r="W9" s="42" t="s">
        <v>398</v>
      </c>
      <c r="X9" s="42" t="s">
        <v>398</v>
      </c>
      <c r="Y9" s="42" t="s">
        <v>398</v>
      </c>
      <c r="Z9" s="42" t="s">
        <v>398</v>
      </c>
      <c r="AA9" s="42" t="s">
        <v>417</v>
      </c>
      <c r="AB9" s="47" t="s">
        <v>398</v>
      </c>
    </row>
    <row r="10" spans="1:28" ht="15.75" x14ac:dyDescent="0.25">
      <c r="A10" s="46">
        <v>8</v>
      </c>
      <c r="B10" s="40"/>
      <c r="C10" s="10"/>
      <c r="D10" s="10"/>
      <c r="E10" s="42" t="s">
        <v>459</v>
      </c>
      <c r="F10" s="41" t="s">
        <v>398</v>
      </c>
      <c r="G10" s="42"/>
      <c r="H10" s="42"/>
      <c r="I10" s="42"/>
      <c r="J10" s="42"/>
      <c r="K10" s="42" t="s">
        <v>368</v>
      </c>
      <c r="L10" s="42" t="s">
        <v>417</v>
      </c>
      <c r="M10" s="70"/>
      <c r="N10" s="70" t="s">
        <v>398</v>
      </c>
      <c r="O10" s="70" t="s">
        <v>417</v>
      </c>
      <c r="P10" s="70" t="s">
        <v>417</v>
      </c>
      <c r="Q10" s="42" t="s">
        <v>398</v>
      </c>
      <c r="R10" s="42" t="s">
        <v>398</v>
      </c>
      <c r="S10" s="42" t="s">
        <v>398</v>
      </c>
      <c r="T10" s="42"/>
      <c r="U10" s="42"/>
      <c r="V10" s="42" t="s">
        <v>398</v>
      </c>
      <c r="W10" s="42" t="s">
        <v>417</v>
      </c>
      <c r="X10" s="42" t="s">
        <v>398</v>
      </c>
      <c r="Y10" s="42" t="s">
        <v>398</v>
      </c>
      <c r="Z10" s="42" t="s">
        <v>417</v>
      </c>
      <c r="AA10" s="42" t="s">
        <v>417</v>
      </c>
      <c r="AB10" s="47" t="s">
        <v>398</v>
      </c>
    </row>
    <row r="11" spans="1:28" ht="15.75" x14ac:dyDescent="0.25">
      <c r="A11" s="46">
        <v>9</v>
      </c>
      <c r="B11" s="40"/>
      <c r="C11" s="10"/>
      <c r="D11" s="10"/>
      <c r="E11" s="42" t="s">
        <v>455</v>
      </c>
      <c r="F11" s="41" t="s">
        <v>417</v>
      </c>
      <c r="G11" s="42" t="s">
        <v>300</v>
      </c>
      <c r="H11" s="42"/>
      <c r="I11" s="42"/>
      <c r="J11" s="42"/>
      <c r="K11" s="42"/>
      <c r="L11" s="42" t="s">
        <v>398</v>
      </c>
      <c r="M11" s="70"/>
      <c r="N11" s="70"/>
      <c r="O11" s="70"/>
      <c r="P11" s="70"/>
      <c r="Q11" s="42" t="s">
        <v>398</v>
      </c>
      <c r="R11" s="42" t="s">
        <v>398</v>
      </c>
      <c r="S11" s="42" t="s">
        <v>398</v>
      </c>
      <c r="T11" s="42"/>
      <c r="U11" s="42"/>
      <c r="V11" s="42" t="s">
        <v>398</v>
      </c>
      <c r="W11" s="42" t="s">
        <v>398</v>
      </c>
      <c r="X11" s="42" t="s">
        <v>398</v>
      </c>
      <c r="Y11" s="42" t="s">
        <v>398</v>
      </c>
      <c r="Z11" s="42" t="s">
        <v>398</v>
      </c>
      <c r="AA11" s="42" t="s">
        <v>398</v>
      </c>
      <c r="AB11" s="47" t="s">
        <v>398</v>
      </c>
    </row>
    <row r="12" spans="1:28" ht="15.75" x14ac:dyDescent="0.25">
      <c r="A12" s="46">
        <v>10</v>
      </c>
      <c r="B12" s="40"/>
      <c r="C12" s="10"/>
      <c r="D12" s="10"/>
      <c r="E12" s="42" t="s">
        <v>456</v>
      </c>
      <c r="F12" s="41" t="s">
        <v>417</v>
      </c>
      <c r="G12" s="42"/>
      <c r="H12" s="42"/>
      <c r="I12" s="42" t="s">
        <v>348</v>
      </c>
      <c r="J12" s="42"/>
      <c r="K12" s="42"/>
      <c r="L12" s="42" t="s">
        <v>417</v>
      </c>
      <c r="M12" s="70"/>
      <c r="N12" s="70" t="s">
        <v>417</v>
      </c>
      <c r="O12" s="70" t="s">
        <v>417</v>
      </c>
      <c r="P12" s="70" t="s">
        <v>417</v>
      </c>
      <c r="Q12" s="42" t="s">
        <v>398</v>
      </c>
      <c r="R12" s="42" t="s">
        <v>398</v>
      </c>
      <c r="S12" s="42" t="s">
        <v>398</v>
      </c>
      <c r="T12" s="42"/>
      <c r="U12" s="42"/>
      <c r="V12" s="42" t="s">
        <v>398</v>
      </c>
      <c r="W12" s="42" t="s">
        <v>398</v>
      </c>
      <c r="X12" s="42" t="s">
        <v>398</v>
      </c>
      <c r="Y12" s="42" t="s">
        <v>398</v>
      </c>
      <c r="Z12" s="42" t="s">
        <v>398</v>
      </c>
      <c r="AA12" s="42" t="s">
        <v>417</v>
      </c>
      <c r="AB12" s="47" t="s">
        <v>398</v>
      </c>
    </row>
    <row r="13" spans="1:28" ht="15.75" x14ac:dyDescent="0.25">
      <c r="A13" s="46"/>
      <c r="B13" s="40"/>
      <c r="C13" s="10"/>
      <c r="D13" s="10"/>
      <c r="E13" s="42"/>
      <c r="F13" s="41"/>
      <c r="G13" s="42"/>
      <c r="H13" s="42"/>
      <c r="I13" s="42"/>
      <c r="J13" s="42"/>
      <c r="K13" s="42"/>
      <c r="L13" s="42"/>
      <c r="M13" s="70"/>
      <c r="N13" s="70"/>
      <c r="O13" s="70"/>
      <c r="P13" s="70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7"/>
    </row>
    <row r="14" spans="1:28" ht="15.75" x14ac:dyDescent="0.25">
      <c r="A14" s="46"/>
      <c r="B14" s="40"/>
      <c r="C14" s="10"/>
      <c r="D14" s="10"/>
      <c r="E14" s="42"/>
      <c r="F14" s="41"/>
      <c r="G14" s="42"/>
      <c r="H14" s="42"/>
      <c r="I14" s="42"/>
      <c r="J14" s="42"/>
      <c r="K14" s="42"/>
      <c r="L14" s="42"/>
      <c r="M14" s="70"/>
      <c r="N14" s="70"/>
      <c r="O14" s="70"/>
      <c r="P14" s="70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7"/>
    </row>
    <row r="15" spans="1:28" ht="15.75" x14ac:dyDescent="0.25">
      <c r="A15" s="46"/>
      <c r="B15" s="40"/>
      <c r="C15" s="10"/>
      <c r="D15" s="10"/>
      <c r="E15" s="42"/>
      <c r="F15" s="41"/>
      <c r="G15" s="42"/>
      <c r="H15" s="42"/>
      <c r="I15" s="42"/>
      <c r="J15" s="42"/>
      <c r="K15" s="42"/>
      <c r="L15" s="42"/>
      <c r="M15" s="70"/>
      <c r="N15" s="70"/>
      <c r="O15" s="70"/>
      <c r="P15" s="70"/>
      <c r="Q15" s="42"/>
      <c r="R15" s="42"/>
      <c r="S15" s="92"/>
      <c r="T15" s="91"/>
      <c r="U15" s="91"/>
      <c r="V15" s="92"/>
      <c r="W15" s="92"/>
      <c r="X15" s="42"/>
      <c r="Y15" s="42"/>
      <c r="Z15" s="42"/>
      <c r="AA15" s="42"/>
      <c r="AB15" s="47"/>
    </row>
    <row r="16" spans="1:28" ht="15.75" x14ac:dyDescent="0.25">
      <c r="A16" s="46"/>
      <c r="B16" s="40"/>
      <c r="C16" s="10"/>
      <c r="D16" s="10"/>
      <c r="E16" s="42"/>
      <c r="F16" s="41"/>
      <c r="G16" s="42"/>
      <c r="H16" s="42"/>
      <c r="I16" s="42"/>
      <c r="J16" s="42"/>
      <c r="K16" s="42"/>
      <c r="L16" s="42"/>
      <c r="M16" s="70"/>
      <c r="N16" s="70"/>
      <c r="O16" s="70"/>
      <c r="P16" s="70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7"/>
    </row>
    <row r="17" spans="1:28" ht="15.75" x14ac:dyDescent="0.25">
      <c r="A17" s="46"/>
      <c r="B17" s="40"/>
      <c r="C17" s="10"/>
      <c r="D17" s="10"/>
      <c r="E17" s="42"/>
      <c r="F17" s="41"/>
      <c r="G17" s="42"/>
      <c r="H17" s="42"/>
      <c r="I17" s="42"/>
      <c r="J17" s="42"/>
      <c r="K17" s="42"/>
      <c r="L17" s="42"/>
      <c r="M17" s="70"/>
      <c r="N17" s="70"/>
      <c r="O17" s="70"/>
      <c r="P17" s="70"/>
      <c r="Q17" s="42"/>
      <c r="R17" s="42"/>
      <c r="S17" s="42"/>
      <c r="T17" s="42"/>
      <c r="U17" s="42"/>
      <c r="V17" s="42"/>
      <c r="W17" s="42"/>
      <c r="X17" s="42"/>
      <c r="Y17" s="42"/>
      <c r="Z17" s="42"/>
      <c r="AA17" s="42"/>
      <c r="AB17" s="47"/>
    </row>
    <row r="18" spans="1:28" ht="15.75" x14ac:dyDescent="0.25">
      <c r="A18" s="46"/>
      <c r="B18" s="40"/>
      <c r="C18" s="10"/>
      <c r="D18" s="10"/>
      <c r="E18" s="42"/>
      <c r="F18" s="41"/>
      <c r="G18" s="42"/>
      <c r="H18" s="42"/>
      <c r="I18" s="42"/>
      <c r="J18" s="42"/>
      <c r="K18" s="42"/>
      <c r="L18" s="42"/>
      <c r="M18" s="70"/>
      <c r="N18" s="70"/>
      <c r="O18" s="70"/>
      <c r="P18" s="70"/>
      <c r="Q18" s="42"/>
      <c r="R18" s="42"/>
      <c r="S18" s="42"/>
      <c r="T18" s="42"/>
      <c r="U18" s="42"/>
      <c r="V18" s="42"/>
      <c r="W18" s="42"/>
      <c r="X18" s="42"/>
      <c r="Y18" s="42"/>
      <c r="Z18" s="42"/>
      <c r="AA18" s="42"/>
      <c r="AB18" s="47"/>
    </row>
    <row r="19" spans="1:28" ht="15.75" x14ac:dyDescent="0.25">
      <c r="A19" s="46"/>
      <c r="B19" s="40"/>
      <c r="C19" s="10"/>
      <c r="D19" s="10"/>
      <c r="E19" s="42"/>
      <c r="F19" s="41"/>
      <c r="G19" s="42"/>
      <c r="H19" s="42"/>
      <c r="I19" s="42"/>
      <c r="J19" s="42"/>
      <c r="K19" s="42"/>
      <c r="L19" s="42"/>
      <c r="M19" s="70"/>
      <c r="N19" s="70"/>
      <c r="O19" s="70"/>
      <c r="P19" s="70"/>
      <c r="Q19" s="42"/>
      <c r="R19" s="42"/>
      <c r="S19" s="42"/>
      <c r="T19" s="42"/>
      <c r="U19" s="42"/>
      <c r="V19" s="42"/>
      <c r="W19" s="42"/>
      <c r="X19" s="42"/>
      <c r="Y19" s="42"/>
      <c r="Z19" s="42"/>
      <c r="AA19" s="42"/>
      <c r="AB19" s="47"/>
    </row>
    <row r="20" spans="1:28" ht="15.75" x14ac:dyDescent="0.25">
      <c r="A20" s="46"/>
      <c r="B20" s="40"/>
      <c r="C20" s="10"/>
      <c r="D20" s="10"/>
      <c r="E20" s="42"/>
      <c r="F20" s="41"/>
      <c r="G20" s="42"/>
      <c r="H20" s="42"/>
      <c r="I20" s="42"/>
      <c r="J20" s="42"/>
      <c r="K20" s="42"/>
      <c r="L20" s="42"/>
      <c r="M20" s="70"/>
      <c r="N20" s="70"/>
      <c r="O20" s="70"/>
      <c r="P20" s="70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7"/>
    </row>
    <row r="21" spans="1:28" ht="15.75" x14ac:dyDescent="0.25">
      <c r="A21" s="46"/>
      <c r="B21" s="40"/>
      <c r="C21" s="10"/>
      <c r="D21" s="10"/>
      <c r="E21" s="42"/>
      <c r="F21" s="41"/>
      <c r="G21" s="42"/>
      <c r="H21" s="42"/>
      <c r="I21" s="42"/>
      <c r="J21" s="42"/>
      <c r="K21" s="42"/>
      <c r="L21" s="42"/>
      <c r="M21" s="70"/>
      <c r="N21" s="70"/>
      <c r="O21" s="70"/>
      <c r="P21" s="70"/>
      <c r="Q21" s="42"/>
      <c r="R21" s="42"/>
      <c r="S21" s="42"/>
      <c r="T21" s="42"/>
      <c r="U21" s="42"/>
      <c r="V21" s="42"/>
      <c r="W21" s="42"/>
      <c r="X21" s="42"/>
      <c r="Y21" s="42"/>
      <c r="Z21" s="42"/>
      <c r="AA21" s="42"/>
      <c r="AB21" s="47"/>
    </row>
    <row r="22" spans="1:28" ht="15.75" x14ac:dyDescent="0.25">
      <c r="A22" s="46"/>
      <c r="B22" s="40"/>
      <c r="C22" s="10"/>
      <c r="D22" s="10"/>
      <c r="E22" s="42"/>
      <c r="F22" s="41"/>
      <c r="G22" s="42"/>
      <c r="H22" s="42"/>
      <c r="I22" s="42"/>
      <c r="J22" s="42"/>
      <c r="K22" s="42"/>
      <c r="L22" s="42"/>
      <c r="M22" s="70"/>
      <c r="N22" s="70"/>
      <c r="O22" s="70"/>
      <c r="P22" s="70"/>
      <c r="Q22" s="42"/>
      <c r="R22" s="42"/>
      <c r="S22" s="42"/>
      <c r="T22" s="42"/>
      <c r="U22" s="42"/>
      <c r="V22" s="42"/>
      <c r="W22" s="42"/>
      <c r="X22" s="42"/>
      <c r="Y22" s="42"/>
      <c r="Z22" s="42"/>
      <c r="AA22" s="42"/>
      <c r="AB22" s="47"/>
    </row>
    <row r="23" spans="1:28" ht="15.75" x14ac:dyDescent="0.25">
      <c r="A23" s="46"/>
      <c r="B23" s="40"/>
      <c r="C23" s="10"/>
      <c r="D23" s="10"/>
      <c r="E23" s="42"/>
      <c r="F23" s="41"/>
      <c r="G23" s="42"/>
      <c r="H23" s="42"/>
      <c r="I23" s="42"/>
      <c r="J23" s="42"/>
      <c r="K23" s="42"/>
      <c r="L23" s="42"/>
      <c r="M23" s="70"/>
      <c r="N23" s="70"/>
      <c r="O23" s="70"/>
      <c r="P23" s="70"/>
      <c r="Q23" s="42"/>
      <c r="R23" s="42"/>
      <c r="S23" s="42"/>
      <c r="T23" s="42"/>
      <c r="U23" s="42"/>
      <c r="V23" s="42"/>
      <c r="W23" s="42"/>
      <c r="X23" s="42"/>
      <c r="Y23" s="42"/>
      <c r="Z23" s="42"/>
      <c r="AA23" s="42"/>
      <c r="AB23" s="47"/>
    </row>
    <row r="24" spans="1:28" ht="15.75" x14ac:dyDescent="0.25">
      <c r="A24" s="46"/>
      <c r="B24" s="40"/>
      <c r="C24" s="10"/>
      <c r="D24" s="10"/>
      <c r="E24" s="42"/>
      <c r="F24" s="41"/>
      <c r="G24" s="42"/>
      <c r="H24" s="42"/>
      <c r="I24" s="42"/>
      <c r="J24" s="42"/>
      <c r="K24" s="42"/>
      <c r="L24" s="42"/>
      <c r="M24" s="70"/>
      <c r="N24" s="70"/>
      <c r="O24" s="70"/>
      <c r="P24" s="70"/>
      <c r="Q24" s="42"/>
      <c r="R24" s="42"/>
      <c r="S24" s="42"/>
      <c r="T24" s="42"/>
      <c r="U24" s="42"/>
      <c r="V24" s="42"/>
      <c r="W24" s="42"/>
      <c r="X24" s="42"/>
      <c r="Y24" s="42"/>
      <c r="Z24" s="42"/>
      <c r="AA24" s="42"/>
      <c r="AB24" s="47"/>
    </row>
    <row r="25" spans="1:28" ht="15.75" x14ac:dyDescent="0.25">
      <c r="A25" s="46"/>
      <c r="B25" s="40"/>
      <c r="C25" s="10"/>
      <c r="D25" s="10"/>
      <c r="E25" s="42"/>
      <c r="F25" s="41"/>
      <c r="G25" s="42"/>
      <c r="H25" s="42"/>
      <c r="I25" s="42"/>
      <c r="J25" s="42"/>
      <c r="K25" s="42"/>
      <c r="L25" s="42"/>
      <c r="M25" s="70"/>
      <c r="N25" s="70"/>
      <c r="O25" s="70"/>
      <c r="P25" s="70"/>
      <c r="Q25" s="42"/>
      <c r="R25" s="42"/>
      <c r="S25" s="42"/>
      <c r="T25" s="42"/>
      <c r="U25" s="42"/>
      <c r="V25" s="42"/>
      <c r="W25" s="42"/>
      <c r="X25" s="42"/>
      <c r="Y25" s="42"/>
      <c r="Z25" s="42"/>
      <c r="AA25" s="42"/>
      <c r="AB25" s="47"/>
    </row>
    <row r="26" spans="1:28" ht="15.75" x14ac:dyDescent="0.25">
      <c r="A26" s="46"/>
      <c r="B26" s="40"/>
      <c r="C26" s="10"/>
      <c r="D26" s="10"/>
      <c r="E26" s="42"/>
      <c r="F26" s="41"/>
      <c r="G26" s="42"/>
      <c r="H26" s="42"/>
      <c r="I26" s="42"/>
      <c r="J26" s="42"/>
      <c r="K26" s="42"/>
      <c r="L26" s="42"/>
      <c r="M26" s="70"/>
      <c r="N26" s="70"/>
      <c r="O26" s="70"/>
      <c r="P26" s="70"/>
      <c r="Q26" s="42"/>
      <c r="R26" s="42"/>
      <c r="S26" s="42"/>
      <c r="T26" s="42"/>
      <c r="U26" s="42"/>
      <c r="V26" s="42"/>
      <c r="W26" s="42"/>
      <c r="X26" s="42"/>
      <c r="Y26" s="42"/>
      <c r="Z26" s="42"/>
      <c r="AA26" s="42"/>
      <c r="AB26" s="47"/>
    </row>
    <row r="27" spans="1:28" ht="15.75" x14ac:dyDescent="0.25">
      <c r="A27" s="46"/>
      <c r="B27" s="40"/>
      <c r="C27" s="10"/>
      <c r="D27" s="10"/>
      <c r="E27" s="42"/>
      <c r="F27" s="41"/>
      <c r="G27" s="42"/>
      <c r="H27" s="42"/>
      <c r="I27" s="42"/>
      <c r="J27" s="42"/>
      <c r="K27" s="42"/>
      <c r="L27" s="42"/>
      <c r="M27" s="70"/>
      <c r="N27" s="70"/>
      <c r="O27" s="70"/>
      <c r="P27" s="70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7"/>
    </row>
    <row r="28" spans="1:28" ht="15.75" x14ac:dyDescent="0.25">
      <c r="A28" s="46"/>
      <c r="B28" s="40"/>
      <c r="C28" s="10"/>
      <c r="D28" s="10"/>
      <c r="E28" s="42"/>
      <c r="F28" s="41"/>
      <c r="G28" s="42"/>
      <c r="H28" s="42"/>
      <c r="I28" s="42"/>
      <c r="J28" s="42"/>
      <c r="K28" s="42"/>
      <c r="L28" s="42"/>
      <c r="M28" s="70"/>
      <c r="N28" s="70"/>
      <c r="O28" s="70"/>
      <c r="P28" s="70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7"/>
    </row>
    <row r="29" spans="1:28" ht="15.75" x14ac:dyDescent="0.25">
      <c r="A29" s="46"/>
      <c r="B29" s="40"/>
      <c r="C29" s="10"/>
      <c r="D29" s="10"/>
      <c r="E29" s="42"/>
      <c r="F29" s="41"/>
      <c r="G29" s="42"/>
      <c r="H29" s="42"/>
      <c r="I29" s="42"/>
      <c r="J29" s="42"/>
      <c r="K29" s="42"/>
      <c r="L29" s="42"/>
      <c r="M29" s="70"/>
      <c r="N29" s="70"/>
      <c r="O29" s="70"/>
      <c r="P29" s="70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7"/>
    </row>
    <row r="30" spans="1:28" ht="15.75" x14ac:dyDescent="0.25">
      <c r="A30" s="46"/>
      <c r="B30" s="40"/>
      <c r="C30" s="10"/>
      <c r="D30" s="10"/>
      <c r="E30" s="42"/>
      <c r="F30" s="41"/>
      <c r="G30" s="42"/>
      <c r="H30" s="42"/>
      <c r="I30" s="42"/>
      <c r="J30" s="42"/>
      <c r="K30" s="42"/>
      <c r="L30" s="42"/>
      <c r="M30" s="70"/>
      <c r="N30" s="70"/>
      <c r="O30" s="70"/>
      <c r="P30" s="70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7"/>
    </row>
    <row r="31" spans="1:28" ht="15.75" x14ac:dyDescent="0.25">
      <c r="A31" s="46"/>
      <c r="B31" s="40"/>
      <c r="C31" s="10"/>
      <c r="D31" s="10"/>
      <c r="E31" s="42"/>
      <c r="F31" s="41"/>
      <c r="G31" s="42"/>
      <c r="H31" s="42"/>
      <c r="I31" s="42"/>
      <c r="J31" s="42"/>
      <c r="K31" s="42"/>
      <c r="L31" s="42"/>
      <c r="M31" s="70"/>
      <c r="N31" s="70"/>
      <c r="O31" s="70"/>
      <c r="P31" s="70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7"/>
    </row>
    <row r="32" spans="1:28" ht="15.75" x14ac:dyDescent="0.25">
      <c r="A32" s="46"/>
      <c r="B32" s="40"/>
      <c r="C32" s="10"/>
      <c r="D32" s="10"/>
      <c r="E32" s="42"/>
      <c r="F32" s="41"/>
      <c r="G32" s="42"/>
      <c r="H32" s="42"/>
      <c r="I32" s="42"/>
      <c r="J32" s="42"/>
      <c r="K32" s="42"/>
      <c r="L32" s="42"/>
      <c r="M32" s="70"/>
      <c r="N32" s="70"/>
      <c r="O32" s="70"/>
      <c r="P32" s="70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7"/>
    </row>
    <row r="33" spans="1:28" ht="15.75" x14ac:dyDescent="0.25">
      <c r="A33" s="46"/>
      <c r="B33" s="40"/>
      <c r="C33" s="10"/>
      <c r="D33" s="10"/>
      <c r="E33" s="42"/>
      <c r="F33" s="41"/>
      <c r="G33" s="42"/>
      <c r="H33" s="42"/>
      <c r="I33" s="42"/>
      <c r="J33" s="42"/>
      <c r="K33" s="42"/>
      <c r="L33" s="42"/>
      <c r="M33" s="70"/>
      <c r="N33" s="70"/>
      <c r="O33" s="70"/>
      <c r="P33" s="70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7"/>
    </row>
    <row r="34" spans="1:28" ht="15.75" x14ac:dyDescent="0.25">
      <c r="A34" s="46"/>
      <c r="B34" s="40"/>
      <c r="C34" s="10"/>
      <c r="D34" s="10"/>
      <c r="E34" s="42"/>
      <c r="F34" s="41"/>
      <c r="G34" s="42"/>
      <c r="H34" s="42"/>
      <c r="I34" s="42"/>
      <c r="J34" s="42"/>
      <c r="K34" s="42"/>
      <c r="L34" s="42"/>
      <c r="M34" s="70"/>
      <c r="N34" s="70"/>
      <c r="O34" s="70"/>
      <c r="P34" s="70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7"/>
    </row>
    <row r="35" spans="1:28" ht="16.5" thickBot="1" x14ac:dyDescent="0.3">
      <c r="A35" s="58"/>
      <c r="B35" s="48"/>
      <c r="C35" s="49"/>
      <c r="D35" s="49"/>
      <c r="E35" s="51"/>
      <c r="F35" s="50"/>
      <c r="G35" s="51"/>
      <c r="H35" s="51"/>
      <c r="I35" s="51"/>
      <c r="J35" s="51"/>
      <c r="K35" s="51"/>
      <c r="L35" s="51"/>
      <c r="M35" s="71"/>
      <c r="N35" s="71"/>
      <c r="O35" s="71"/>
      <c r="P35" s="7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2"/>
    </row>
    <row r="36" spans="1:28" ht="15.75" x14ac:dyDescent="0.25">
      <c r="A36" s="57"/>
      <c r="B36" s="54"/>
      <c r="C36" s="45"/>
      <c r="D36" s="45"/>
      <c r="E36" s="56"/>
      <c r="F36" s="55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6"/>
      <c r="R36" s="56"/>
      <c r="S36" s="56"/>
      <c r="T36" s="56"/>
      <c r="U36" s="56"/>
      <c r="V36" s="56"/>
      <c r="W36" s="56"/>
      <c r="X36" s="56"/>
      <c r="Y36" s="56"/>
      <c r="Z36" s="56"/>
      <c r="AA36" s="56"/>
      <c r="AB36" s="56"/>
    </row>
    <row r="37" spans="1:28" ht="15.75" x14ac:dyDescent="0.25">
      <c r="A37" s="57"/>
      <c r="B37" s="54"/>
      <c r="C37" s="45"/>
      <c r="D37" s="45"/>
      <c r="E37" s="56"/>
      <c r="F37" s="55"/>
      <c r="G37" s="56"/>
      <c r="H37" s="56"/>
      <c r="I37" s="56"/>
      <c r="J37" s="56"/>
      <c r="K37" s="56"/>
      <c r="L37" s="56"/>
      <c r="M37" s="56"/>
      <c r="N37" s="56"/>
      <c r="O37" s="56"/>
      <c r="P37" s="56"/>
      <c r="Q37" s="56"/>
      <c r="R37" s="56"/>
      <c r="S37" s="56"/>
      <c r="T37" s="56"/>
      <c r="U37" s="56"/>
      <c r="V37" s="56"/>
      <c r="W37" s="56"/>
      <c r="X37" s="56"/>
      <c r="Y37" s="56"/>
      <c r="Z37" s="56"/>
      <c r="AA37" s="56"/>
      <c r="AB37" s="56"/>
    </row>
    <row r="38" spans="1:28" ht="15.75" x14ac:dyDescent="0.25">
      <c r="A38" s="57"/>
      <c r="B38" s="54"/>
      <c r="C38" s="45"/>
      <c r="D38" s="45"/>
      <c r="E38" s="56"/>
      <c r="F38" s="55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</row>
    <row r="39" spans="1:28" ht="15.75" x14ac:dyDescent="0.25">
      <c r="A39" s="57"/>
      <c r="B39" s="54"/>
      <c r="C39" s="45"/>
      <c r="D39" s="45"/>
      <c r="E39" s="56"/>
      <c r="F39" s="55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</row>
    <row r="40" spans="1:28" ht="15.75" x14ac:dyDescent="0.25">
      <c r="A40" s="57"/>
      <c r="B40" s="54"/>
      <c r="C40" s="45"/>
      <c r="D40" s="45"/>
      <c r="E40" s="56"/>
      <c r="F40" s="55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</row>
    <row r="41" spans="1:28" ht="15.75" x14ac:dyDescent="0.25">
      <c r="A41" s="43"/>
      <c r="B41" s="54"/>
      <c r="C41" s="45"/>
      <c r="D41" s="45"/>
      <c r="E41" s="56"/>
      <c r="F41" s="55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</row>
    <row r="42" spans="1:28" ht="15.75" x14ac:dyDescent="0.25">
      <c r="A42" s="43"/>
      <c r="B42" s="54"/>
      <c r="C42" s="45"/>
      <c r="D42" s="45"/>
      <c r="E42" s="56"/>
      <c r="F42" s="55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</row>
    <row r="43" spans="1:28" ht="15.75" x14ac:dyDescent="0.25">
      <c r="A43" s="43"/>
      <c r="B43" s="54"/>
      <c r="C43" s="45"/>
      <c r="D43" s="45"/>
      <c r="E43" s="56"/>
      <c r="F43" s="55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</row>
    <row r="44" spans="1:28" ht="15.75" x14ac:dyDescent="0.25">
      <c r="A44" s="43"/>
      <c r="B44" s="54"/>
      <c r="C44" s="45"/>
      <c r="D44" s="45"/>
      <c r="E44" s="56"/>
      <c r="F44" s="55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</row>
    <row r="45" spans="1:28" ht="15.75" x14ac:dyDescent="0.25">
      <c r="A45" s="43"/>
      <c r="B45" s="54"/>
      <c r="C45" s="45"/>
      <c r="D45" s="45"/>
      <c r="E45" s="56"/>
      <c r="F45" s="55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</row>
    <row r="46" spans="1:28" ht="15.75" x14ac:dyDescent="0.25">
      <c r="A46" s="43"/>
      <c r="B46" s="54"/>
      <c r="C46" s="45"/>
      <c r="D46" s="45"/>
      <c r="E46" s="56"/>
      <c r="F46" s="55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</row>
    <row r="47" spans="1:28" ht="15.75" x14ac:dyDescent="0.25">
      <c r="A47" s="43"/>
      <c r="B47" s="54"/>
      <c r="C47" s="45"/>
      <c r="D47" s="45"/>
      <c r="E47" s="56"/>
      <c r="F47" s="55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</row>
    <row r="48" spans="1:28" ht="15.75" x14ac:dyDescent="0.25">
      <c r="A48" s="43"/>
      <c r="B48" s="54"/>
      <c r="C48" s="45"/>
      <c r="D48" s="45"/>
      <c r="E48" s="56"/>
      <c r="F48" s="55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</row>
    <row r="49" spans="1:28" ht="15.75" x14ac:dyDescent="0.25">
      <c r="A49" s="43"/>
      <c r="B49" s="54"/>
      <c r="C49" s="45"/>
      <c r="D49" s="45"/>
      <c r="E49" s="56"/>
      <c r="F49" s="55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</row>
    <row r="50" spans="1:28" ht="15.75" x14ac:dyDescent="0.25">
      <c r="A50" s="43"/>
      <c r="B50" s="54"/>
      <c r="C50" s="45"/>
      <c r="D50" s="45"/>
      <c r="E50" s="56"/>
      <c r="F50" s="55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6"/>
    </row>
    <row r="51" spans="1:28" ht="15.75" x14ac:dyDescent="0.25">
      <c r="A51" s="43"/>
      <c r="B51" s="54"/>
      <c r="C51" s="45"/>
      <c r="D51" s="45"/>
      <c r="E51" s="56"/>
      <c r="F51" s="55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6"/>
    </row>
    <row r="52" spans="1:28" ht="15.75" x14ac:dyDescent="0.25">
      <c r="A52" s="43"/>
      <c r="B52" s="54"/>
      <c r="C52" s="45"/>
      <c r="D52" s="45"/>
      <c r="E52" s="56"/>
      <c r="F52" s="55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</row>
    <row r="53" spans="1:28" ht="15.75" x14ac:dyDescent="0.25">
      <c r="A53" s="43"/>
      <c r="B53" s="54"/>
      <c r="C53" s="45"/>
      <c r="D53" s="45"/>
      <c r="E53" s="56"/>
      <c r="F53" s="55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</row>
    <row r="54" spans="1:28" ht="15.75" x14ac:dyDescent="0.25">
      <c r="A54" s="43"/>
      <c r="B54" s="54"/>
      <c r="C54" s="45"/>
      <c r="D54" s="45"/>
      <c r="E54" s="56"/>
      <c r="F54" s="55"/>
      <c r="G54" s="56"/>
      <c r="H54" s="56"/>
      <c r="I54" s="56"/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6"/>
      <c r="AA54" s="56"/>
      <c r="AB54" s="56"/>
    </row>
    <row r="55" spans="1:28" ht="15.75" x14ac:dyDescent="0.25">
      <c r="A55" s="43"/>
      <c r="B55" s="54"/>
      <c r="C55" s="45"/>
      <c r="D55" s="45"/>
      <c r="E55" s="56"/>
      <c r="F55" s="55"/>
      <c r="G55" s="56"/>
      <c r="H55" s="56"/>
      <c r="I55" s="56"/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6"/>
      <c r="AA55" s="56"/>
      <c r="AB55" s="56"/>
    </row>
    <row r="56" spans="1:28" ht="15.75" x14ac:dyDescent="0.25">
      <c r="A56" s="43"/>
      <c r="B56" s="54"/>
      <c r="C56" s="45"/>
      <c r="D56" s="45"/>
      <c r="E56" s="56"/>
      <c r="F56" s="55"/>
      <c r="G56" s="56"/>
      <c r="H56" s="56"/>
      <c r="I56" s="56"/>
      <c r="J56" s="56"/>
      <c r="K56" s="56"/>
      <c r="L56" s="56"/>
      <c r="M56" s="56"/>
      <c r="N56" s="56"/>
      <c r="O56" s="56"/>
      <c r="P56" s="56"/>
      <c r="Q56" s="56"/>
      <c r="R56" s="56"/>
      <c r="S56" s="56"/>
      <c r="T56" s="56"/>
      <c r="U56" s="56"/>
      <c r="V56" s="56"/>
      <c r="W56" s="56"/>
      <c r="X56" s="56"/>
      <c r="Y56" s="56"/>
      <c r="Z56" s="56"/>
      <c r="AA56" s="56"/>
      <c r="AB56" s="56"/>
    </row>
    <row r="57" spans="1:28" ht="15.75" x14ac:dyDescent="0.25">
      <c r="A57" s="43"/>
      <c r="B57" s="54"/>
      <c r="C57" s="45"/>
      <c r="D57" s="45"/>
      <c r="E57" s="56"/>
      <c r="F57" s="55"/>
      <c r="G57" s="56"/>
      <c r="H57" s="56"/>
      <c r="I57" s="56"/>
      <c r="J57" s="56"/>
      <c r="K57" s="56"/>
      <c r="L57" s="56"/>
      <c r="M57" s="56"/>
      <c r="N57" s="56"/>
      <c r="O57" s="56"/>
      <c r="P57" s="56"/>
      <c r="Q57" s="56"/>
      <c r="R57" s="56"/>
      <c r="S57" s="56"/>
      <c r="T57" s="56"/>
      <c r="U57" s="56"/>
      <c r="V57" s="56"/>
      <c r="W57" s="56"/>
      <c r="X57" s="56"/>
      <c r="Y57" s="56"/>
      <c r="Z57" s="56"/>
      <c r="AA57" s="56"/>
      <c r="AB57" s="56"/>
    </row>
    <row r="58" spans="1:28" ht="15.75" x14ac:dyDescent="0.25">
      <c r="A58" s="43"/>
      <c r="B58" s="54"/>
      <c r="C58" s="45"/>
      <c r="D58" s="45"/>
      <c r="E58" s="56"/>
      <c r="F58" s="55"/>
      <c r="G58" s="56"/>
      <c r="H58" s="56"/>
      <c r="I58" s="56"/>
      <c r="J58" s="56"/>
      <c r="K58" s="56"/>
      <c r="L58" s="56"/>
      <c r="M58" s="56"/>
      <c r="N58" s="56"/>
      <c r="O58" s="56"/>
      <c r="P58" s="56"/>
      <c r="Q58" s="56"/>
      <c r="R58" s="56"/>
      <c r="S58" s="56"/>
      <c r="T58" s="56"/>
      <c r="U58" s="56"/>
      <c r="V58" s="56"/>
      <c r="W58" s="56"/>
      <c r="X58" s="56"/>
      <c r="Y58" s="56"/>
      <c r="Z58" s="56"/>
      <c r="AA58" s="56"/>
      <c r="AB58" s="56"/>
    </row>
    <row r="59" spans="1:28" ht="15.75" x14ac:dyDescent="0.25">
      <c r="A59" s="43"/>
      <c r="B59" s="54"/>
      <c r="C59" s="45"/>
      <c r="D59" s="45"/>
      <c r="E59" s="56"/>
      <c r="F59" s="55"/>
      <c r="G59" s="56"/>
      <c r="H59" s="56"/>
      <c r="I59" s="56"/>
      <c r="J59" s="56"/>
      <c r="K59" s="56"/>
      <c r="L59" s="56"/>
      <c r="M59" s="56"/>
      <c r="N59" s="56"/>
      <c r="O59" s="56"/>
      <c r="P59" s="56"/>
      <c r="Q59" s="56"/>
      <c r="R59" s="56"/>
      <c r="S59" s="56"/>
      <c r="T59" s="56"/>
      <c r="U59" s="56"/>
      <c r="V59" s="56"/>
      <c r="W59" s="56"/>
      <c r="X59" s="56"/>
      <c r="Y59" s="56"/>
      <c r="Z59" s="56"/>
      <c r="AA59" s="56"/>
      <c r="AB59" s="56"/>
    </row>
    <row r="60" spans="1:28" ht="15.75" x14ac:dyDescent="0.25">
      <c r="A60" s="43"/>
      <c r="B60" s="54"/>
      <c r="C60" s="45"/>
      <c r="D60" s="45"/>
      <c r="E60" s="56"/>
      <c r="F60" s="55"/>
      <c r="G60" s="56"/>
      <c r="H60" s="56"/>
      <c r="I60" s="56"/>
      <c r="J60" s="56"/>
      <c r="K60" s="56"/>
      <c r="L60" s="56"/>
      <c r="M60" s="56"/>
      <c r="N60" s="56"/>
      <c r="O60" s="56"/>
      <c r="P60" s="56"/>
      <c r="Q60" s="56"/>
      <c r="R60" s="56"/>
      <c r="S60" s="56"/>
      <c r="T60" s="56"/>
      <c r="U60" s="56"/>
      <c r="V60" s="56"/>
      <c r="W60" s="56"/>
      <c r="X60" s="56"/>
      <c r="Y60" s="56"/>
      <c r="Z60" s="56"/>
      <c r="AA60" s="56"/>
      <c r="AB60" s="56"/>
    </row>
    <row r="61" spans="1:28" ht="15.75" x14ac:dyDescent="0.25">
      <c r="A61" s="43"/>
      <c r="B61" s="54"/>
      <c r="C61" s="45"/>
      <c r="D61" s="45"/>
      <c r="E61" s="56"/>
      <c r="F61" s="55"/>
      <c r="G61" s="56"/>
      <c r="H61" s="56"/>
      <c r="I61" s="56"/>
      <c r="J61" s="56"/>
      <c r="K61" s="56"/>
      <c r="L61" s="56"/>
      <c r="M61" s="56"/>
      <c r="N61" s="56"/>
      <c r="O61" s="56"/>
      <c r="P61" s="56"/>
      <c r="Q61" s="56"/>
      <c r="R61" s="56"/>
      <c r="S61" s="56"/>
      <c r="T61" s="56"/>
      <c r="U61" s="56"/>
      <c r="V61" s="56"/>
      <c r="W61" s="56"/>
      <c r="X61" s="56"/>
      <c r="Y61" s="56"/>
      <c r="Z61" s="56"/>
      <c r="AA61" s="56"/>
      <c r="AB61" s="56"/>
    </row>
    <row r="62" spans="1:28" ht="15.75" x14ac:dyDescent="0.25">
      <c r="A62" s="43"/>
      <c r="B62" s="54"/>
      <c r="C62" s="45"/>
      <c r="D62" s="45"/>
      <c r="E62" s="56"/>
      <c r="F62" s="55"/>
      <c r="G62" s="56"/>
      <c r="H62" s="56"/>
      <c r="I62" s="56"/>
      <c r="J62" s="56"/>
      <c r="K62" s="56"/>
      <c r="L62" s="56"/>
      <c r="M62" s="56"/>
      <c r="N62" s="56"/>
      <c r="O62" s="56"/>
      <c r="P62" s="56"/>
      <c r="Q62" s="56"/>
      <c r="R62" s="56"/>
      <c r="S62" s="56"/>
      <c r="T62" s="56"/>
      <c r="U62" s="56"/>
      <c r="V62" s="56"/>
      <c r="W62" s="56"/>
      <c r="X62" s="56"/>
      <c r="Y62" s="56"/>
      <c r="Z62" s="56"/>
      <c r="AA62" s="56"/>
      <c r="AB62" s="56"/>
    </row>
    <row r="63" spans="1:28" ht="15.75" x14ac:dyDescent="0.25">
      <c r="A63" s="43"/>
      <c r="B63" s="54"/>
      <c r="C63" s="45"/>
      <c r="D63" s="45"/>
      <c r="E63" s="56"/>
      <c r="F63" s="55"/>
      <c r="G63" s="56"/>
      <c r="H63" s="56"/>
      <c r="I63" s="56"/>
      <c r="J63" s="56"/>
      <c r="K63" s="56"/>
      <c r="L63" s="56"/>
      <c r="M63" s="56"/>
      <c r="N63" s="56"/>
      <c r="O63" s="56"/>
      <c r="P63" s="56"/>
      <c r="Q63" s="56"/>
      <c r="R63" s="56"/>
      <c r="S63" s="56"/>
      <c r="T63" s="56"/>
      <c r="U63" s="56"/>
      <c r="V63" s="56"/>
      <c r="W63" s="56"/>
      <c r="X63" s="56"/>
      <c r="Y63" s="56"/>
      <c r="Z63" s="56"/>
      <c r="AA63" s="56"/>
      <c r="AB63" s="56"/>
    </row>
    <row r="64" spans="1:28" ht="15.75" x14ac:dyDescent="0.25">
      <c r="A64" s="43"/>
      <c r="B64" s="54"/>
      <c r="C64" s="45"/>
      <c r="D64" s="45"/>
      <c r="E64" s="56"/>
      <c r="F64" s="55"/>
      <c r="G64" s="56"/>
      <c r="H64" s="56"/>
      <c r="I64" s="56"/>
      <c r="J64" s="56"/>
      <c r="K64" s="56"/>
      <c r="L64" s="56"/>
      <c r="M64" s="56"/>
      <c r="N64" s="56"/>
      <c r="O64" s="56"/>
      <c r="P64" s="56"/>
      <c r="Q64" s="56"/>
      <c r="R64" s="56"/>
      <c r="S64" s="56"/>
      <c r="T64" s="56"/>
      <c r="U64" s="56"/>
      <c r="V64" s="56"/>
      <c r="W64" s="56"/>
      <c r="X64" s="56"/>
      <c r="Y64" s="56"/>
      <c r="Z64" s="56"/>
      <c r="AA64" s="56"/>
      <c r="AB64" s="56"/>
    </row>
    <row r="65" spans="1:28" ht="15.75" x14ac:dyDescent="0.25">
      <c r="A65" s="43"/>
      <c r="B65" s="54"/>
      <c r="C65" s="45"/>
      <c r="D65" s="45"/>
      <c r="E65" s="56"/>
      <c r="F65" s="55"/>
      <c r="G65" s="56"/>
      <c r="H65" s="56"/>
      <c r="I65" s="56"/>
      <c r="J65" s="56"/>
      <c r="K65" s="56"/>
      <c r="L65" s="56"/>
      <c r="M65" s="56"/>
      <c r="N65" s="56"/>
      <c r="O65" s="56"/>
      <c r="P65" s="56"/>
      <c r="Q65" s="56"/>
      <c r="R65" s="56"/>
      <c r="S65" s="56"/>
      <c r="T65" s="56"/>
      <c r="U65" s="56"/>
      <c r="V65" s="56"/>
      <c r="W65" s="56"/>
      <c r="X65" s="56"/>
      <c r="Y65" s="56"/>
      <c r="Z65" s="56"/>
      <c r="AA65" s="56"/>
      <c r="AB65" s="56"/>
    </row>
    <row r="66" spans="1:28" ht="15.75" x14ac:dyDescent="0.25">
      <c r="A66" s="43"/>
      <c r="B66" s="54"/>
      <c r="C66" s="45"/>
      <c r="D66" s="45"/>
      <c r="E66" s="56"/>
      <c r="F66" s="55"/>
      <c r="G66" s="56"/>
      <c r="H66" s="56"/>
      <c r="I66" s="56"/>
      <c r="J66" s="56"/>
      <c r="K66" s="56"/>
      <c r="L66" s="56"/>
      <c r="M66" s="56"/>
      <c r="N66" s="56"/>
      <c r="O66" s="56"/>
      <c r="P66" s="56"/>
      <c r="Q66" s="56"/>
      <c r="R66" s="56"/>
      <c r="S66" s="56"/>
      <c r="T66" s="56"/>
      <c r="U66" s="56"/>
      <c r="V66" s="56"/>
      <c r="W66" s="56"/>
      <c r="X66" s="56"/>
      <c r="Y66" s="56"/>
      <c r="Z66" s="56"/>
      <c r="AA66" s="56"/>
      <c r="AB66" s="56"/>
    </row>
    <row r="67" spans="1:28" ht="15.75" x14ac:dyDescent="0.25">
      <c r="A67" s="43"/>
      <c r="B67" s="54"/>
      <c r="C67" s="45"/>
      <c r="D67" s="45"/>
      <c r="E67" s="56"/>
      <c r="F67" s="55"/>
      <c r="G67" s="56"/>
      <c r="H67" s="56"/>
      <c r="I67" s="56"/>
      <c r="J67" s="56"/>
      <c r="K67" s="56"/>
      <c r="L67" s="56"/>
      <c r="M67" s="56"/>
      <c r="N67" s="56"/>
      <c r="O67" s="56"/>
      <c r="P67" s="56"/>
      <c r="Q67" s="56"/>
      <c r="R67" s="56"/>
      <c r="S67" s="56"/>
      <c r="T67" s="56"/>
      <c r="U67" s="56"/>
      <c r="V67" s="56"/>
      <c r="W67" s="56"/>
      <c r="X67" s="56"/>
      <c r="Y67" s="56"/>
      <c r="Z67" s="56"/>
      <c r="AA67" s="56"/>
      <c r="AB67" s="56"/>
    </row>
    <row r="68" spans="1:28" ht="15.75" x14ac:dyDescent="0.25">
      <c r="A68" s="43"/>
      <c r="B68" s="54"/>
      <c r="C68" s="45"/>
      <c r="D68" s="45"/>
      <c r="E68" s="56"/>
      <c r="F68" s="55"/>
      <c r="G68" s="56"/>
      <c r="H68" s="56"/>
      <c r="I68" s="56"/>
      <c r="J68" s="56"/>
      <c r="K68" s="56"/>
      <c r="L68" s="56"/>
      <c r="M68" s="56"/>
      <c r="N68" s="56"/>
      <c r="O68" s="56"/>
      <c r="P68" s="56"/>
      <c r="Q68" s="56"/>
      <c r="R68" s="56"/>
      <c r="S68" s="56"/>
      <c r="T68" s="56"/>
      <c r="U68" s="56"/>
      <c r="V68" s="56"/>
      <c r="W68" s="56"/>
      <c r="X68" s="56"/>
      <c r="Y68" s="56"/>
      <c r="Z68" s="56"/>
      <c r="AA68" s="56"/>
      <c r="AB68" s="56"/>
    </row>
    <row r="69" spans="1:28" ht="15.75" x14ac:dyDescent="0.25">
      <c r="A69" s="43"/>
      <c r="B69" s="54"/>
      <c r="C69" s="45"/>
      <c r="D69" s="45"/>
      <c r="E69" s="56"/>
      <c r="F69" s="55"/>
      <c r="G69" s="56"/>
      <c r="H69" s="56"/>
      <c r="I69" s="56"/>
      <c r="J69" s="56"/>
      <c r="K69" s="56"/>
      <c r="L69" s="56"/>
      <c r="M69" s="56"/>
      <c r="N69" s="56"/>
      <c r="O69" s="56"/>
      <c r="P69" s="56"/>
      <c r="Q69" s="56"/>
      <c r="R69" s="56"/>
      <c r="S69" s="56"/>
      <c r="T69" s="56"/>
      <c r="U69" s="56"/>
      <c r="V69" s="56"/>
      <c r="W69" s="56"/>
      <c r="X69" s="56"/>
      <c r="Y69" s="56"/>
      <c r="Z69" s="56"/>
      <c r="AA69" s="56"/>
      <c r="AB69" s="56"/>
    </row>
    <row r="70" spans="1:28" ht="15.75" x14ac:dyDescent="0.25">
      <c r="A70" s="43"/>
      <c r="B70" s="54"/>
      <c r="C70" s="45"/>
      <c r="D70" s="45"/>
      <c r="E70" s="56"/>
      <c r="F70" s="55"/>
      <c r="G70" s="56"/>
      <c r="H70" s="56"/>
      <c r="I70" s="56"/>
      <c r="J70" s="56"/>
      <c r="K70" s="56"/>
      <c r="L70" s="56"/>
      <c r="M70" s="56"/>
      <c r="N70" s="56"/>
      <c r="O70" s="56"/>
      <c r="P70" s="56"/>
      <c r="Q70" s="56"/>
      <c r="R70" s="56"/>
      <c r="S70" s="56"/>
      <c r="T70" s="56"/>
      <c r="U70" s="56"/>
      <c r="V70" s="56"/>
      <c r="W70" s="56"/>
      <c r="X70" s="56"/>
      <c r="Y70" s="56"/>
      <c r="Z70" s="56"/>
      <c r="AA70" s="56"/>
      <c r="AB70" s="56"/>
    </row>
    <row r="71" spans="1:28" ht="15.75" x14ac:dyDescent="0.25">
      <c r="A71" s="43"/>
      <c r="B71" s="54"/>
      <c r="C71" s="45"/>
      <c r="D71" s="45"/>
      <c r="E71" s="56"/>
      <c r="F71" s="55"/>
      <c r="G71" s="56"/>
      <c r="H71" s="56"/>
      <c r="I71" s="56"/>
      <c r="J71" s="56"/>
      <c r="K71" s="56"/>
      <c r="L71" s="56"/>
      <c r="M71" s="56"/>
      <c r="N71" s="56"/>
      <c r="O71" s="56"/>
      <c r="P71" s="56"/>
      <c r="Q71" s="56"/>
      <c r="R71" s="56"/>
      <c r="S71" s="56"/>
      <c r="T71" s="56"/>
      <c r="U71" s="56"/>
      <c r="V71" s="56"/>
      <c r="W71" s="56"/>
      <c r="X71" s="56"/>
      <c r="Y71" s="56"/>
      <c r="Z71" s="56"/>
      <c r="AA71" s="56"/>
      <c r="AB71" s="56"/>
    </row>
    <row r="72" spans="1:28" ht="15.75" x14ac:dyDescent="0.25">
      <c r="A72" s="43"/>
      <c r="B72" s="54"/>
      <c r="C72" s="45"/>
      <c r="D72" s="45"/>
      <c r="E72" s="56"/>
      <c r="F72" s="55"/>
      <c r="G72" s="56"/>
      <c r="H72" s="56"/>
      <c r="I72" s="56"/>
      <c r="J72" s="56"/>
      <c r="K72" s="56"/>
      <c r="L72" s="56"/>
      <c r="M72" s="56"/>
      <c r="N72" s="56"/>
      <c r="O72" s="56"/>
      <c r="P72" s="56"/>
      <c r="Q72" s="56"/>
      <c r="R72" s="56"/>
      <c r="S72" s="56"/>
      <c r="T72" s="56"/>
      <c r="U72" s="56"/>
      <c r="V72" s="56"/>
      <c r="W72" s="56"/>
      <c r="X72" s="56"/>
      <c r="Y72" s="56"/>
      <c r="Z72" s="56"/>
      <c r="AA72" s="56"/>
      <c r="AB72" s="56"/>
    </row>
    <row r="73" spans="1:28" ht="15.75" x14ac:dyDescent="0.25">
      <c r="A73" s="43"/>
      <c r="B73" s="54"/>
      <c r="C73" s="45"/>
      <c r="D73" s="45"/>
      <c r="E73" s="56"/>
      <c r="F73" s="55"/>
      <c r="G73" s="56"/>
      <c r="H73" s="56"/>
      <c r="I73" s="56"/>
      <c r="J73" s="56"/>
      <c r="K73" s="56"/>
      <c r="L73" s="56"/>
      <c r="M73" s="56"/>
      <c r="N73" s="56"/>
      <c r="O73" s="56"/>
      <c r="P73" s="56"/>
      <c r="Q73" s="56"/>
      <c r="R73" s="56"/>
      <c r="S73" s="56"/>
      <c r="T73" s="56"/>
      <c r="U73" s="56"/>
      <c r="V73" s="56"/>
      <c r="W73" s="56"/>
      <c r="X73" s="56"/>
      <c r="Y73" s="56"/>
      <c r="Z73" s="56"/>
      <c r="AA73" s="56"/>
      <c r="AB73" s="56"/>
    </row>
    <row r="74" spans="1:28" ht="15.75" x14ac:dyDescent="0.25">
      <c r="A74" s="43"/>
      <c r="B74" s="54"/>
      <c r="C74" s="45"/>
      <c r="D74" s="45"/>
      <c r="E74" s="56"/>
      <c r="F74" s="55"/>
      <c r="G74" s="56"/>
      <c r="H74" s="56"/>
      <c r="I74" s="56"/>
      <c r="J74" s="56"/>
      <c r="K74" s="56"/>
      <c r="L74" s="56"/>
      <c r="M74" s="56"/>
      <c r="N74" s="56"/>
      <c r="O74" s="56"/>
      <c r="P74" s="56"/>
      <c r="Q74" s="56"/>
      <c r="R74" s="56"/>
      <c r="S74" s="56"/>
      <c r="T74" s="56"/>
      <c r="U74" s="56"/>
      <c r="V74" s="56"/>
      <c r="W74" s="56"/>
      <c r="X74" s="56"/>
      <c r="Y74" s="56"/>
      <c r="Z74" s="56"/>
      <c r="AA74" s="56"/>
      <c r="AB74" s="56"/>
    </row>
    <row r="75" spans="1:28" ht="15.75" x14ac:dyDescent="0.25">
      <c r="A75" s="43"/>
      <c r="B75" s="54"/>
      <c r="C75" s="45"/>
      <c r="D75" s="45"/>
      <c r="E75" s="56"/>
      <c r="F75" s="55"/>
      <c r="G75" s="56"/>
      <c r="H75" s="56"/>
      <c r="I75" s="56"/>
      <c r="J75" s="56"/>
      <c r="K75" s="56"/>
      <c r="L75" s="56"/>
      <c r="M75" s="56"/>
      <c r="N75" s="56"/>
      <c r="O75" s="56"/>
      <c r="P75" s="56"/>
      <c r="Q75" s="56"/>
      <c r="R75" s="56"/>
      <c r="S75" s="56"/>
      <c r="T75" s="56"/>
      <c r="U75" s="56"/>
      <c r="V75" s="56"/>
      <c r="W75" s="56"/>
      <c r="X75" s="56"/>
      <c r="Y75" s="56"/>
      <c r="Z75" s="56"/>
      <c r="AA75" s="56"/>
      <c r="AB75" s="56"/>
    </row>
    <row r="76" spans="1:28" ht="15.75" x14ac:dyDescent="0.25">
      <c r="A76" s="43"/>
      <c r="B76" s="54"/>
      <c r="C76" s="45"/>
      <c r="D76" s="45"/>
      <c r="E76" s="56"/>
      <c r="F76" s="55"/>
      <c r="G76" s="56"/>
      <c r="H76" s="56"/>
      <c r="I76" s="56"/>
      <c r="J76" s="56"/>
      <c r="K76" s="56"/>
      <c r="L76" s="56"/>
      <c r="M76" s="56"/>
      <c r="N76" s="56"/>
      <c r="O76" s="56"/>
      <c r="P76" s="56"/>
      <c r="Q76" s="56"/>
      <c r="R76" s="56"/>
      <c r="S76" s="56"/>
      <c r="T76" s="56"/>
      <c r="U76" s="56"/>
      <c r="V76" s="56"/>
      <c r="W76" s="56"/>
      <c r="X76" s="56"/>
      <c r="Y76" s="56"/>
      <c r="Z76" s="56"/>
      <c r="AA76" s="56"/>
      <c r="AB76" s="56"/>
    </row>
    <row r="77" spans="1:28" ht="15.75" x14ac:dyDescent="0.25">
      <c r="A77" s="43"/>
      <c r="B77" s="54"/>
      <c r="C77" s="45"/>
      <c r="D77" s="45"/>
      <c r="E77" s="56"/>
      <c r="F77" s="55"/>
      <c r="G77" s="56"/>
      <c r="H77" s="56"/>
      <c r="I77" s="56"/>
      <c r="J77" s="56"/>
      <c r="K77" s="56"/>
      <c r="L77" s="56"/>
      <c r="M77" s="56"/>
      <c r="N77" s="56"/>
      <c r="O77" s="56"/>
      <c r="P77" s="56"/>
      <c r="Q77" s="56"/>
      <c r="R77" s="56"/>
      <c r="S77" s="56"/>
      <c r="T77" s="56"/>
      <c r="U77" s="56"/>
      <c r="V77" s="56"/>
      <c r="W77" s="56"/>
      <c r="X77" s="56"/>
      <c r="Y77" s="56"/>
      <c r="Z77" s="56"/>
      <c r="AA77" s="56"/>
      <c r="AB77" s="56"/>
    </row>
    <row r="78" spans="1:28" ht="15.75" x14ac:dyDescent="0.25">
      <c r="A78" s="43"/>
      <c r="B78" s="54"/>
      <c r="C78" s="45"/>
      <c r="D78" s="45"/>
      <c r="E78" s="56"/>
      <c r="F78" s="55"/>
      <c r="G78" s="56"/>
      <c r="H78" s="56"/>
      <c r="I78" s="56"/>
      <c r="J78" s="56"/>
      <c r="K78" s="56"/>
      <c r="L78" s="56"/>
      <c r="M78" s="56"/>
      <c r="N78" s="56"/>
      <c r="O78" s="56"/>
      <c r="P78" s="56"/>
      <c r="Q78" s="56"/>
      <c r="R78" s="56"/>
      <c r="S78" s="56"/>
      <c r="T78" s="56"/>
      <c r="U78" s="56"/>
      <c r="V78" s="56"/>
      <c r="W78" s="56"/>
      <c r="X78" s="56"/>
      <c r="Y78" s="56"/>
      <c r="Z78" s="56"/>
      <c r="AA78" s="56"/>
      <c r="AB78" s="56"/>
    </row>
    <row r="79" spans="1:28" ht="15.75" x14ac:dyDescent="0.25">
      <c r="A79" s="43"/>
      <c r="B79" s="54"/>
      <c r="C79" s="45"/>
      <c r="D79" s="45"/>
      <c r="E79" s="56"/>
      <c r="F79" s="55"/>
      <c r="G79" s="56"/>
      <c r="H79" s="56"/>
      <c r="I79" s="56"/>
      <c r="J79" s="56"/>
      <c r="K79" s="56"/>
      <c r="L79" s="56"/>
      <c r="M79" s="56"/>
      <c r="N79" s="56"/>
      <c r="O79" s="56"/>
      <c r="P79" s="56"/>
      <c r="Q79" s="56"/>
      <c r="R79" s="56"/>
      <c r="S79" s="56"/>
      <c r="T79" s="56"/>
      <c r="U79" s="56"/>
      <c r="V79" s="56"/>
      <c r="W79" s="56"/>
      <c r="X79" s="56"/>
      <c r="Y79" s="56"/>
      <c r="Z79" s="56"/>
      <c r="AA79" s="56"/>
      <c r="AB79" s="56"/>
    </row>
    <row r="80" spans="1:28" ht="15.75" x14ac:dyDescent="0.25">
      <c r="A80" s="43"/>
      <c r="B80" s="54"/>
      <c r="C80" s="45"/>
      <c r="D80" s="45"/>
      <c r="E80" s="56"/>
      <c r="F80" s="55"/>
      <c r="G80" s="56"/>
      <c r="H80" s="56"/>
      <c r="I80" s="56"/>
      <c r="J80" s="56"/>
      <c r="K80" s="56"/>
      <c r="L80" s="56"/>
      <c r="M80" s="56"/>
      <c r="N80" s="56"/>
      <c r="O80" s="56"/>
      <c r="P80" s="56"/>
      <c r="Q80" s="56"/>
      <c r="R80" s="56"/>
      <c r="S80" s="56"/>
      <c r="T80" s="56"/>
      <c r="U80" s="56"/>
      <c r="V80" s="56"/>
      <c r="W80" s="56"/>
      <c r="X80" s="56"/>
      <c r="Y80" s="56"/>
      <c r="Z80" s="56"/>
      <c r="AA80" s="56"/>
      <c r="AB80" s="56"/>
    </row>
    <row r="81" spans="1:28" ht="15.75" x14ac:dyDescent="0.25">
      <c r="A81" s="43"/>
      <c r="B81" s="54"/>
      <c r="C81" s="45"/>
      <c r="D81" s="45"/>
      <c r="E81" s="56"/>
      <c r="F81" s="55"/>
      <c r="G81" s="56"/>
      <c r="H81" s="56"/>
      <c r="I81" s="56"/>
      <c r="J81" s="56"/>
      <c r="K81" s="56"/>
      <c r="L81" s="56"/>
      <c r="M81" s="56"/>
      <c r="N81" s="56"/>
      <c r="O81" s="56"/>
      <c r="P81" s="56"/>
      <c r="Q81" s="56"/>
      <c r="R81" s="56"/>
      <c r="S81" s="56"/>
      <c r="T81" s="56"/>
      <c r="U81" s="56"/>
      <c r="V81" s="56"/>
      <c r="W81" s="56"/>
      <c r="X81" s="56"/>
      <c r="Y81" s="56"/>
      <c r="Z81" s="56"/>
      <c r="AA81" s="56"/>
      <c r="AB81" s="56"/>
    </row>
    <row r="82" spans="1:28" ht="15.75" x14ac:dyDescent="0.25">
      <c r="A82" s="43"/>
      <c r="B82" s="54"/>
      <c r="C82" s="45"/>
      <c r="D82" s="45"/>
      <c r="E82" s="56"/>
      <c r="F82" s="55"/>
      <c r="G82" s="56"/>
      <c r="H82" s="56"/>
      <c r="I82" s="56"/>
      <c r="J82" s="56"/>
      <c r="K82" s="56"/>
      <c r="L82" s="56"/>
      <c r="M82" s="56"/>
      <c r="N82" s="56"/>
      <c r="O82" s="56"/>
      <c r="P82" s="56"/>
      <c r="Q82" s="56"/>
      <c r="R82" s="56"/>
      <c r="S82" s="56"/>
      <c r="T82" s="56"/>
      <c r="U82" s="56"/>
      <c r="V82" s="56"/>
      <c r="W82" s="56"/>
      <c r="X82" s="56"/>
      <c r="Y82" s="56"/>
      <c r="Z82" s="56"/>
      <c r="AA82" s="56"/>
      <c r="AB82" s="56"/>
    </row>
    <row r="83" spans="1:28" ht="15.75" x14ac:dyDescent="0.25">
      <c r="A83" s="43"/>
      <c r="B83" s="54"/>
      <c r="C83" s="45"/>
      <c r="D83" s="45"/>
      <c r="E83" s="56"/>
      <c r="F83" s="55"/>
      <c r="G83" s="56"/>
      <c r="H83" s="56"/>
      <c r="I83" s="56"/>
      <c r="J83" s="56"/>
      <c r="K83" s="56"/>
      <c r="L83" s="56"/>
      <c r="M83" s="56"/>
      <c r="N83" s="56"/>
      <c r="O83" s="56"/>
      <c r="P83" s="56"/>
      <c r="Q83" s="56"/>
      <c r="R83" s="56"/>
      <c r="S83" s="56"/>
      <c r="T83" s="56"/>
      <c r="U83" s="56"/>
      <c r="V83" s="56"/>
      <c r="W83" s="56"/>
      <c r="X83" s="56"/>
      <c r="Y83" s="56"/>
      <c r="Z83" s="56"/>
      <c r="AA83" s="56"/>
      <c r="AB83" s="56"/>
    </row>
    <row r="84" spans="1:28" ht="15.75" x14ac:dyDescent="0.25">
      <c r="A84" s="43"/>
      <c r="B84" s="54"/>
      <c r="C84" s="45"/>
      <c r="D84" s="45"/>
      <c r="E84" s="56"/>
      <c r="F84" s="55"/>
      <c r="G84" s="56"/>
      <c r="H84" s="56"/>
      <c r="I84" s="56"/>
      <c r="J84" s="56"/>
      <c r="K84" s="56"/>
      <c r="L84" s="56"/>
      <c r="M84" s="56"/>
      <c r="N84" s="56"/>
      <c r="O84" s="56"/>
      <c r="P84" s="56"/>
      <c r="Q84" s="56"/>
      <c r="R84" s="56"/>
      <c r="S84" s="56"/>
      <c r="T84" s="56"/>
      <c r="U84" s="56"/>
      <c r="V84" s="56"/>
      <c r="W84" s="56"/>
      <c r="X84" s="56"/>
      <c r="Y84" s="56"/>
      <c r="Z84" s="56"/>
      <c r="AA84" s="56"/>
      <c r="AB84" s="56"/>
    </row>
    <row r="85" spans="1:28" ht="15.75" x14ac:dyDescent="0.25">
      <c r="A85" s="43"/>
      <c r="B85" s="54"/>
      <c r="C85" s="45"/>
      <c r="D85" s="45"/>
      <c r="E85" s="56"/>
      <c r="F85" s="55"/>
      <c r="G85" s="56"/>
      <c r="H85" s="56"/>
      <c r="I85" s="56"/>
      <c r="J85" s="56"/>
      <c r="K85" s="56"/>
      <c r="L85" s="56"/>
      <c r="M85" s="56"/>
      <c r="N85" s="56"/>
      <c r="O85" s="56"/>
      <c r="P85" s="56"/>
      <c r="Q85" s="56"/>
      <c r="R85" s="56"/>
      <c r="S85" s="56"/>
      <c r="T85" s="56"/>
      <c r="U85" s="56"/>
      <c r="V85" s="56"/>
      <c r="W85" s="56"/>
      <c r="X85" s="56"/>
      <c r="Y85" s="56"/>
      <c r="Z85" s="56"/>
      <c r="AA85" s="56"/>
      <c r="AB85" s="56"/>
    </row>
    <row r="86" spans="1:28" ht="15.75" x14ac:dyDescent="0.25">
      <c r="A86" s="43"/>
      <c r="B86" s="54"/>
      <c r="C86" s="45"/>
      <c r="D86" s="45"/>
      <c r="E86" s="56"/>
      <c r="F86" s="55"/>
      <c r="G86" s="56"/>
      <c r="H86" s="56"/>
      <c r="I86" s="56"/>
      <c r="J86" s="56"/>
      <c r="K86" s="56"/>
      <c r="L86" s="56"/>
      <c r="M86" s="56"/>
      <c r="N86" s="56"/>
      <c r="O86" s="56"/>
      <c r="P86" s="56"/>
      <c r="Q86" s="56"/>
      <c r="R86" s="56"/>
      <c r="S86" s="56"/>
      <c r="T86" s="56"/>
      <c r="U86" s="56"/>
      <c r="V86" s="56"/>
      <c r="W86" s="56"/>
      <c r="X86" s="56"/>
      <c r="Y86" s="56"/>
      <c r="Z86" s="56"/>
      <c r="AA86" s="56"/>
      <c r="AB86" s="56"/>
    </row>
    <row r="87" spans="1:28" ht="15.75" x14ac:dyDescent="0.25">
      <c r="A87" s="43"/>
      <c r="B87" s="54"/>
      <c r="C87" s="45"/>
      <c r="D87" s="45"/>
      <c r="E87" s="56"/>
      <c r="F87" s="55"/>
      <c r="G87" s="56"/>
      <c r="H87" s="56"/>
      <c r="I87" s="56"/>
      <c r="J87" s="56"/>
      <c r="K87" s="56"/>
      <c r="L87" s="56"/>
      <c r="M87" s="56"/>
      <c r="N87" s="56"/>
      <c r="O87" s="56"/>
      <c r="P87" s="56"/>
      <c r="Q87" s="56"/>
      <c r="R87" s="56"/>
      <c r="S87" s="56"/>
      <c r="T87" s="56"/>
      <c r="U87" s="56"/>
      <c r="V87" s="56"/>
      <c r="W87" s="56"/>
      <c r="X87" s="56"/>
      <c r="Y87" s="56"/>
      <c r="Z87" s="56"/>
      <c r="AA87" s="56"/>
      <c r="AB87" s="56"/>
    </row>
    <row r="88" spans="1:28" ht="15.75" x14ac:dyDescent="0.25">
      <c r="A88" s="43"/>
      <c r="B88" s="54"/>
      <c r="C88" s="45"/>
      <c r="D88" s="45"/>
      <c r="E88" s="56"/>
      <c r="F88" s="55"/>
      <c r="G88" s="56"/>
      <c r="H88" s="56"/>
      <c r="I88" s="56"/>
      <c r="J88" s="56"/>
      <c r="K88" s="56"/>
      <c r="L88" s="56"/>
      <c r="M88" s="56"/>
      <c r="N88" s="56"/>
      <c r="O88" s="56"/>
      <c r="P88" s="56"/>
      <c r="Q88" s="56"/>
      <c r="R88" s="56"/>
      <c r="S88" s="56"/>
      <c r="T88" s="56"/>
      <c r="U88" s="56"/>
      <c r="V88" s="56"/>
      <c r="W88" s="56"/>
      <c r="X88" s="56"/>
      <c r="Y88" s="56"/>
      <c r="Z88" s="56"/>
      <c r="AA88" s="56"/>
      <c r="AB88" s="56"/>
    </row>
    <row r="89" spans="1:28" ht="15.75" x14ac:dyDescent="0.25">
      <c r="A89" s="43"/>
      <c r="B89" s="54"/>
      <c r="C89" s="45"/>
      <c r="D89" s="45"/>
      <c r="E89" s="56"/>
      <c r="F89" s="55"/>
      <c r="G89" s="56"/>
      <c r="H89" s="56"/>
      <c r="I89" s="56"/>
      <c r="J89" s="56"/>
      <c r="K89" s="56"/>
      <c r="L89" s="56"/>
      <c r="M89" s="56"/>
      <c r="N89" s="56"/>
      <c r="O89" s="56"/>
      <c r="P89" s="56"/>
      <c r="Q89" s="56"/>
      <c r="R89" s="56"/>
      <c r="S89" s="56"/>
      <c r="T89" s="56"/>
      <c r="U89" s="56"/>
      <c r="V89" s="56"/>
      <c r="W89" s="56"/>
      <c r="X89" s="56"/>
      <c r="Y89" s="56"/>
      <c r="Z89" s="56"/>
      <c r="AA89" s="56"/>
      <c r="AB89" s="56"/>
    </row>
    <row r="90" spans="1:28" ht="15.75" x14ac:dyDescent="0.25">
      <c r="A90" s="43"/>
      <c r="B90" s="54"/>
      <c r="C90" s="45"/>
      <c r="D90" s="45"/>
      <c r="E90" s="56"/>
      <c r="F90" s="55"/>
      <c r="G90" s="56"/>
      <c r="H90" s="56"/>
      <c r="I90" s="56"/>
      <c r="J90" s="56"/>
      <c r="K90" s="56"/>
      <c r="L90" s="56"/>
      <c r="M90" s="56"/>
      <c r="N90" s="56"/>
      <c r="O90" s="56"/>
      <c r="P90" s="56"/>
      <c r="Q90" s="56"/>
      <c r="R90" s="56"/>
      <c r="S90" s="56"/>
      <c r="T90" s="56"/>
      <c r="U90" s="56"/>
      <c r="V90" s="56"/>
      <c r="W90" s="56"/>
      <c r="X90" s="56"/>
      <c r="Y90" s="56"/>
      <c r="Z90" s="56"/>
      <c r="AA90" s="56"/>
      <c r="AB90" s="56"/>
    </row>
    <row r="91" spans="1:28" ht="15.75" x14ac:dyDescent="0.25">
      <c r="A91" s="43"/>
      <c r="B91" s="54"/>
      <c r="C91" s="45"/>
      <c r="D91" s="45"/>
      <c r="E91" s="56"/>
      <c r="F91" s="55"/>
      <c r="G91" s="56"/>
      <c r="H91" s="56"/>
      <c r="I91" s="56"/>
      <c r="J91" s="56"/>
      <c r="K91" s="56"/>
      <c r="L91" s="56"/>
      <c r="M91" s="56"/>
      <c r="N91" s="56"/>
      <c r="O91" s="56"/>
      <c r="P91" s="56"/>
      <c r="Q91" s="56"/>
      <c r="R91" s="56"/>
      <c r="S91" s="56"/>
      <c r="T91" s="56"/>
      <c r="U91" s="56"/>
      <c r="V91" s="56"/>
      <c r="W91" s="56"/>
      <c r="X91" s="56"/>
      <c r="Y91" s="56"/>
      <c r="Z91" s="56"/>
      <c r="AA91" s="56"/>
      <c r="AB91" s="56"/>
    </row>
    <row r="92" spans="1:28" ht="15.75" x14ac:dyDescent="0.25">
      <c r="A92" s="43"/>
      <c r="B92" s="54"/>
      <c r="C92" s="45"/>
      <c r="D92" s="45"/>
      <c r="E92" s="56"/>
      <c r="F92" s="55"/>
      <c r="G92" s="56"/>
      <c r="H92" s="56"/>
      <c r="I92" s="56"/>
      <c r="J92" s="56"/>
      <c r="K92" s="56"/>
      <c r="L92" s="56"/>
      <c r="M92" s="56"/>
      <c r="N92" s="56"/>
      <c r="O92" s="56"/>
      <c r="P92" s="56"/>
      <c r="Q92" s="56"/>
      <c r="R92" s="56"/>
      <c r="S92" s="56"/>
      <c r="T92" s="56"/>
      <c r="U92" s="56"/>
      <c r="V92" s="56"/>
      <c r="W92" s="56"/>
      <c r="X92" s="56"/>
      <c r="Y92" s="56"/>
      <c r="Z92" s="56"/>
      <c r="AA92" s="56"/>
      <c r="AB92" s="56"/>
    </row>
    <row r="93" spans="1:28" ht="15.75" x14ac:dyDescent="0.25">
      <c r="A93" s="43"/>
      <c r="B93" s="54"/>
      <c r="C93" s="45"/>
      <c r="D93" s="45"/>
      <c r="E93" s="56"/>
      <c r="F93" s="55"/>
      <c r="G93" s="56"/>
      <c r="H93" s="56"/>
      <c r="I93" s="56"/>
      <c r="J93" s="56"/>
      <c r="K93" s="56"/>
      <c r="L93" s="56"/>
      <c r="M93" s="56"/>
      <c r="N93" s="56"/>
      <c r="O93" s="56"/>
      <c r="P93" s="56"/>
      <c r="Q93" s="56"/>
      <c r="R93" s="56"/>
      <c r="S93" s="56"/>
      <c r="T93" s="56"/>
      <c r="U93" s="56"/>
      <c r="V93" s="56"/>
      <c r="W93" s="56"/>
      <c r="X93" s="56"/>
      <c r="Y93" s="56"/>
      <c r="Z93" s="56"/>
      <c r="AA93" s="56"/>
      <c r="AB93" s="56"/>
    </row>
    <row r="94" spans="1:28" ht="15.75" x14ac:dyDescent="0.25">
      <c r="A94" s="43"/>
      <c r="B94" s="54"/>
      <c r="C94" s="45"/>
      <c r="D94" s="45"/>
      <c r="E94" s="56"/>
      <c r="F94" s="55"/>
      <c r="G94" s="56"/>
      <c r="H94" s="56"/>
      <c r="I94" s="56"/>
      <c r="J94" s="56"/>
      <c r="K94" s="56"/>
      <c r="L94" s="56"/>
      <c r="M94" s="56"/>
      <c r="N94" s="56"/>
      <c r="O94" s="56"/>
      <c r="P94" s="56"/>
      <c r="Q94" s="56"/>
      <c r="R94" s="56"/>
      <c r="S94" s="56"/>
      <c r="T94" s="56"/>
      <c r="U94" s="56"/>
      <c r="V94" s="56"/>
      <c r="W94" s="56"/>
      <c r="X94" s="56"/>
      <c r="Y94" s="56"/>
      <c r="Z94" s="56"/>
      <c r="AA94" s="56"/>
      <c r="AB94" s="56"/>
    </row>
    <row r="95" spans="1:28" ht="15.75" x14ac:dyDescent="0.25">
      <c r="A95" s="43"/>
      <c r="B95" s="54"/>
      <c r="C95" s="45"/>
      <c r="D95" s="45"/>
      <c r="E95" s="56"/>
      <c r="F95" s="55"/>
      <c r="G95" s="56"/>
      <c r="H95" s="56"/>
      <c r="I95" s="56"/>
      <c r="J95" s="56"/>
      <c r="K95" s="56"/>
      <c r="L95" s="56"/>
      <c r="M95" s="56"/>
      <c r="N95" s="56"/>
      <c r="O95" s="56"/>
      <c r="P95" s="56"/>
      <c r="Q95" s="56"/>
      <c r="R95" s="56"/>
      <c r="S95" s="56"/>
      <c r="T95" s="56"/>
      <c r="U95" s="56"/>
      <c r="V95" s="56"/>
      <c r="W95" s="56"/>
      <c r="X95" s="56"/>
      <c r="Y95" s="56"/>
      <c r="Z95" s="56"/>
      <c r="AA95" s="56"/>
      <c r="AB95" s="56"/>
    </row>
    <row r="96" spans="1:28" ht="15.75" x14ac:dyDescent="0.25">
      <c r="A96" s="43"/>
      <c r="B96" s="54"/>
      <c r="C96" s="45"/>
      <c r="D96" s="45"/>
      <c r="E96" s="56"/>
      <c r="F96" s="55"/>
      <c r="G96" s="56"/>
      <c r="H96" s="56"/>
      <c r="I96" s="56"/>
      <c r="J96" s="56"/>
      <c r="K96" s="56"/>
      <c r="L96" s="56"/>
      <c r="M96" s="56"/>
      <c r="N96" s="56"/>
      <c r="O96" s="56"/>
      <c r="P96" s="56"/>
      <c r="Q96" s="56"/>
      <c r="R96" s="56"/>
      <c r="S96" s="56"/>
      <c r="T96" s="56"/>
      <c r="U96" s="56"/>
      <c r="V96" s="56"/>
      <c r="W96" s="56"/>
      <c r="X96" s="56"/>
      <c r="Y96" s="56"/>
      <c r="Z96" s="56"/>
      <c r="AA96" s="56"/>
      <c r="AB96" s="56"/>
    </row>
    <row r="97" spans="1:28" ht="15.75" x14ac:dyDescent="0.25">
      <c r="A97" s="43"/>
      <c r="B97" s="54"/>
      <c r="C97" s="45"/>
      <c r="D97" s="45"/>
      <c r="E97" s="56"/>
      <c r="F97" s="55"/>
      <c r="G97" s="56"/>
      <c r="H97" s="56"/>
      <c r="I97" s="56"/>
      <c r="J97" s="56"/>
      <c r="K97" s="56"/>
      <c r="L97" s="56"/>
      <c r="M97" s="56"/>
      <c r="N97" s="56"/>
      <c r="O97" s="56"/>
      <c r="P97" s="56"/>
      <c r="Q97" s="56"/>
      <c r="R97" s="56"/>
      <c r="S97" s="56"/>
      <c r="T97" s="56"/>
      <c r="U97" s="56"/>
      <c r="V97" s="56"/>
      <c r="W97" s="56"/>
      <c r="X97" s="56"/>
      <c r="Y97" s="56"/>
      <c r="Z97" s="56"/>
      <c r="AA97" s="56"/>
      <c r="AB97" s="56"/>
    </row>
    <row r="98" spans="1:28" ht="15.75" x14ac:dyDescent="0.25">
      <c r="A98" s="43"/>
      <c r="B98" s="54"/>
      <c r="C98" s="45"/>
      <c r="D98" s="45"/>
      <c r="E98" s="56"/>
      <c r="F98" s="55"/>
      <c r="G98" s="56"/>
      <c r="H98" s="56"/>
      <c r="I98" s="56"/>
      <c r="J98" s="56"/>
      <c r="K98" s="56"/>
      <c r="L98" s="56"/>
      <c r="M98" s="56"/>
      <c r="N98" s="56"/>
      <c r="O98" s="56"/>
      <c r="P98" s="56"/>
      <c r="Q98" s="56"/>
      <c r="R98" s="56"/>
      <c r="S98" s="56"/>
      <c r="T98" s="56"/>
      <c r="U98" s="56"/>
      <c r="V98" s="56"/>
      <c r="W98" s="56"/>
      <c r="X98" s="56"/>
      <c r="Y98" s="56"/>
      <c r="Z98" s="56"/>
      <c r="AA98" s="56"/>
      <c r="AB98" s="56"/>
    </row>
    <row r="99" spans="1:28" ht="15.75" x14ac:dyDescent="0.25">
      <c r="A99" s="43"/>
      <c r="B99" s="54"/>
      <c r="C99" s="45"/>
      <c r="D99" s="45"/>
      <c r="E99" s="56"/>
      <c r="F99" s="55"/>
      <c r="G99" s="56"/>
      <c r="H99" s="56"/>
      <c r="I99" s="56"/>
      <c r="J99" s="56"/>
      <c r="K99" s="56"/>
      <c r="L99" s="56"/>
      <c r="M99" s="56"/>
      <c r="N99" s="56"/>
      <c r="O99" s="56"/>
      <c r="P99" s="56"/>
      <c r="Q99" s="56"/>
      <c r="R99" s="56"/>
      <c r="S99" s="56"/>
      <c r="T99" s="56"/>
      <c r="U99" s="56"/>
      <c r="V99" s="56"/>
      <c r="W99" s="56"/>
      <c r="X99" s="56"/>
      <c r="Y99" s="56"/>
      <c r="Z99" s="56"/>
      <c r="AA99" s="56"/>
      <c r="AB99" s="56"/>
    </row>
    <row r="100" spans="1:28" ht="15.75" x14ac:dyDescent="0.25">
      <c r="A100" s="43"/>
      <c r="B100" s="54"/>
      <c r="C100" s="45"/>
      <c r="D100" s="45"/>
      <c r="E100" s="56"/>
      <c r="F100" s="55"/>
      <c r="G100" s="56"/>
      <c r="H100" s="56"/>
      <c r="I100" s="56"/>
      <c r="J100" s="56"/>
      <c r="K100" s="56"/>
      <c r="L100" s="56"/>
      <c r="M100" s="56"/>
      <c r="N100" s="56"/>
      <c r="O100" s="56"/>
      <c r="P100" s="56"/>
      <c r="Q100" s="56"/>
      <c r="R100" s="56"/>
      <c r="S100" s="56"/>
      <c r="T100" s="56"/>
      <c r="U100" s="56"/>
      <c r="V100" s="56"/>
      <c r="W100" s="56"/>
      <c r="X100" s="56"/>
      <c r="Y100" s="56"/>
      <c r="Z100" s="56"/>
      <c r="AA100" s="56"/>
      <c r="AB100" s="56"/>
    </row>
    <row r="101" spans="1:28" x14ac:dyDescent="0.25">
      <c r="A101" s="43"/>
      <c r="B101" s="44"/>
      <c r="C101" s="45"/>
      <c r="D101" s="45"/>
      <c r="E101" s="45"/>
      <c r="F101" s="45"/>
      <c r="G101" s="45"/>
      <c r="H101" s="45"/>
      <c r="I101" s="45"/>
      <c r="J101" s="45"/>
      <c r="K101" s="45"/>
      <c r="L101" s="45"/>
      <c r="M101" s="45"/>
      <c r="N101" s="45"/>
      <c r="O101" s="45"/>
      <c r="P101" s="45"/>
      <c r="Q101" s="45"/>
      <c r="R101" s="45"/>
      <c r="S101" s="45"/>
      <c r="T101" s="45"/>
      <c r="U101" s="45"/>
      <c r="V101" s="45"/>
      <c r="W101" s="45"/>
      <c r="X101" s="45"/>
      <c r="Y101" s="45"/>
      <c r="Z101" s="45"/>
      <c r="AA101" s="45"/>
      <c r="AB101" s="45"/>
    </row>
    <row r="102" spans="1:28" x14ac:dyDescent="0.25">
      <c r="A102" s="43"/>
      <c r="B102" s="44"/>
      <c r="C102" s="45"/>
      <c r="D102" s="45"/>
      <c r="E102" s="45"/>
      <c r="F102" s="45"/>
      <c r="G102" s="45"/>
      <c r="H102" s="45"/>
      <c r="I102" s="45"/>
      <c r="J102" s="45"/>
      <c r="K102" s="45"/>
      <c r="L102" s="45"/>
      <c r="M102" s="45"/>
      <c r="N102" s="45"/>
      <c r="O102" s="45"/>
      <c r="P102" s="45"/>
      <c r="Q102" s="45"/>
      <c r="R102" s="45"/>
      <c r="S102" s="45"/>
      <c r="T102" s="45"/>
      <c r="U102" s="45"/>
      <c r="V102" s="45"/>
      <c r="W102" s="45"/>
      <c r="X102" s="45"/>
      <c r="Y102" s="45"/>
      <c r="Z102" s="45"/>
      <c r="AA102" s="45"/>
      <c r="AB102" s="45"/>
    </row>
    <row r="103" spans="1:28" x14ac:dyDescent="0.25">
      <c r="A103" s="43"/>
      <c r="B103" s="44"/>
      <c r="C103" s="45"/>
      <c r="D103" s="45"/>
      <c r="E103" s="45"/>
      <c r="F103" s="45"/>
      <c r="G103" s="45"/>
      <c r="H103" s="45"/>
      <c r="I103" s="45"/>
      <c r="J103" s="45"/>
      <c r="K103" s="45"/>
      <c r="L103" s="45"/>
      <c r="M103" s="45"/>
      <c r="N103" s="45"/>
      <c r="O103" s="45"/>
      <c r="P103" s="45"/>
      <c r="Q103" s="45"/>
      <c r="R103" s="45"/>
      <c r="S103" s="45"/>
      <c r="T103" s="45"/>
      <c r="U103" s="45"/>
      <c r="V103" s="45"/>
      <c r="W103" s="45"/>
      <c r="X103" s="45"/>
      <c r="Y103" s="45"/>
      <c r="Z103" s="45"/>
      <c r="AA103" s="45"/>
      <c r="AB103" s="45"/>
    </row>
    <row r="104" spans="1:28" x14ac:dyDescent="0.25">
      <c r="A104" s="43"/>
      <c r="B104" s="44"/>
      <c r="C104" s="45"/>
      <c r="D104" s="45"/>
      <c r="E104" s="45"/>
      <c r="F104" s="45"/>
      <c r="G104" s="45"/>
      <c r="H104" s="45"/>
      <c r="I104" s="45"/>
      <c r="J104" s="45"/>
      <c r="K104" s="45"/>
      <c r="L104" s="45"/>
      <c r="M104" s="45"/>
      <c r="N104" s="45"/>
      <c r="O104" s="45"/>
      <c r="P104" s="45"/>
      <c r="Q104" s="45"/>
      <c r="R104" s="45"/>
      <c r="S104" s="45"/>
      <c r="T104" s="45"/>
      <c r="U104" s="45"/>
      <c r="V104" s="45"/>
      <c r="W104" s="45"/>
      <c r="X104" s="45"/>
      <c r="Y104" s="45"/>
      <c r="Z104" s="45"/>
      <c r="AA104" s="45"/>
      <c r="AB104" s="45"/>
    </row>
  </sheetData>
  <mergeCells count="2">
    <mergeCell ref="L1:AB1"/>
    <mergeCell ref="B1:G1"/>
  </mergeCells>
  <dataValidations count="2">
    <dataValidation type="date" allowBlank="1" showInputMessage="1" showErrorMessage="1" sqref="B3:B100">
      <formula1>43160</formula1>
      <formula2>43373</formula2>
    </dataValidation>
    <dataValidation type="list" allowBlank="1" showInputMessage="1" showErrorMessage="1" sqref="F3:F100 L3:L100 N3:AB100 M36:M100">
      <formula1>"1. OUI,2. NON"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>
          <x14:formula1>
            <xm:f>'labels RHC'!$P$3:$P$86</xm:f>
          </x14:formula1>
          <xm:sqref>G36:K100</xm:sqref>
        </x14:dataValidation>
        <x14:dataValidation type="list" allowBlank="1" showInputMessage="1" showErrorMessage="1">
          <x14:formula1>
            <xm:f>Feuil1!$A$1:$A$8</xm:f>
          </x14:formula1>
          <xm:sqref>E3:E35</xm:sqref>
        </x14:dataValidation>
        <x14:dataValidation type="list" allowBlank="1" showInputMessage="1" showErrorMessage="1">
          <x14:formula1>
            <xm:f>Feuil1!$B$1:$B$9</xm:f>
          </x14:formula1>
          <xm:sqref>G3:G35</xm:sqref>
        </x14:dataValidation>
        <x14:dataValidation type="list" allowBlank="1" showInputMessage="1" showErrorMessage="1">
          <x14:formula1>
            <xm:f>Feuil1!$D$1:$D$4</xm:f>
          </x14:formula1>
          <xm:sqref>I3:I35</xm:sqref>
        </x14:dataValidation>
        <x14:dataValidation type="list" allowBlank="1" showInputMessage="1" showErrorMessage="1">
          <x14:formula1>
            <xm:f>Feuil1!$E$1:$E$16</xm:f>
          </x14:formula1>
          <xm:sqref>J3:J35</xm:sqref>
        </x14:dataValidation>
        <x14:dataValidation type="list" allowBlank="1" showInputMessage="1" showErrorMessage="1">
          <x14:formula1>
            <xm:f>Feuil1!$F$1:$F$15</xm:f>
          </x14:formula1>
          <xm:sqref>K3:K35</xm:sqref>
        </x14:dataValidation>
        <x14:dataValidation type="list" allowBlank="1" showInputMessage="1" showErrorMessage="1">
          <x14:formula1>
            <xm:f>Feuil1!$C$1:$C$18</xm:f>
          </x14:formula1>
          <xm:sqref>H3:H35</xm:sqref>
        </x14:dataValidation>
        <x14:dataValidation type="list" allowBlank="1" showInputMessage="1" showErrorMessage="1">
          <x14:formula1>
            <xm:f>'labels RHC'!$I$3:$I$10</xm:f>
          </x14:formula1>
          <xm:sqref>E36:E100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101"/>
  <sheetViews>
    <sheetView showGridLines="0" zoomScaleNormal="100" workbookViewId="0">
      <selection activeCell="C62" sqref="C62"/>
    </sheetView>
  </sheetViews>
  <sheetFormatPr baseColWidth="10" defaultRowHeight="15.75" x14ac:dyDescent="0.25"/>
  <cols>
    <col min="1" max="1" width="6.375" customWidth="1"/>
    <col min="2" max="2" width="49.375" customWidth="1"/>
    <col min="3" max="3" width="8.375" customWidth="1"/>
    <col min="4" max="4" width="12.75" customWidth="1"/>
    <col min="5" max="5" width="10.625" bestFit="1" customWidth="1"/>
    <col min="6" max="6" width="10.875" customWidth="1"/>
    <col min="8" max="8" width="11.75" bestFit="1" customWidth="1"/>
    <col min="11" max="11" width="21.625" customWidth="1"/>
    <col min="12" max="13" width="11" customWidth="1"/>
  </cols>
  <sheetData>
    <row r="1" spans="1:6" ht="48" customHeight="1" x14ac:dyDescent="0.4">
      <c r="A1" s="18"/>
      <c r="B1" s="100" t="s">
        <v>467</v>
      </c>
      <c r="C1" s="101"/>
      <c r="D1" s="101"/>
      <c r="E1" s="101"/>
      <c r="F1" s="101"/>
    </row>
    <row r="6" spans="1:6" x14ac:dyDescent="0.25">
      <c r="B6" s="25" t="s">
        <v>256</v>
      </c>
      <c r="C6" s="26">
        <f>COUNTIF(SAISIE!A3:A35,"&gt;0")</f>
        <v>10</v>
      </c>
    </row>
    <row r="8" spans="1:6" x14ac:dyDescent="0.25">
      <c r="B8" s="22"/>
      <c r="C8" s="2"/>
      <c r="D8" s="2"/>
    </row>
    <row r="9" spans="1:6" x14ac:dyDescent="0.25">
      <c r="B9" s="34"/>
      <c r="C9" s="35"/>
      <c r="D9" s="36"/>
    </row>
    <row r="10" spans="1:6" x14ac:dyDescent="0.25">
      <c r="B10" s="22" t="s">
        <v>393</v>
      </c>
    </row>
    <row r="11" spans="1:6" ht="16.5" thickBot="1" x14ac:dyDescent="0.3"/>
    <row r="12" spans="1:6" ht="47.25" x14ac:dyDescent="0.25">
      <c r="B12" s="72" t="s">
        <v>408</v>
      </c>
      <c r="C12" s="73" t="s">
        <v>429</v>
      </c>
      <c r="D12" s="73" t="s">
        <v>264</v>
      </c>
      <c r="E12" s="74" t="s">
        <v>397</v>
      </c>
      <c r="F12" s="75" t="s">
        <v>400</v>
      </c>
    </row>
    <row r="13" spans="1:6" x14ac:dyDescent="0.25">
      <c r="B13" s="76" t="s">
        <v>394</v>
      </c>
      <c r="C13" s="3">
        <f>CALCULS!C4</f>
        <v>1</v>
      </c>
      <c r="D13" s="68">
        <f t="shared" ref="D13:D20" si="0">IFERROR(C13/$C$21,0)</f>
        <v>0.1</v>
      </c>
      <c r="E13" s="19">
        <f>CALCULS!C16</f>
        <v>0</v>
      </c>
      <c r="F13" s="77">
        <f t="shared" ref="F13:F20" si="1">IFERROR(E13/$E$21,0)</f>
        <v>0</v>
      </c>
    </row>
    <row r="14" spans="1:6" x14ac:dyDescent="0.25">
      <c r="B14" s="76" t="s">
        <v>395</v>
      </c>
      <c r="C14" s="3">
        <f>CALCULS!C5</f>
        <v>3</v>
      </c>
      <c r="D14" s="68">
        <f t="shared" si="0"/>
        <v>0.3</v>
      </c>
      <c r="E14" s="19">
        <f>CALCULS!C17</f>
        <v>1</v>
      </c>
      <c r="F14" s="77">
        <f t="shared" si="1"/>
        <v>0.33333333333333331</v>
      </c>
    </row>
    <row r="15" spans="1:6" x14ac:dyDescent="0.25">
      <c r="B15" s="76" t="s">
        <v>468</v>
      </c>
      <c r="C15" s="3">
        <f>CALCULS!C6</f>
        <v>2</v>
      </c>
      <c r="D15" s="68">
        <f t="shared" si="0"/>
        <v>0.2</v>
      </c>
      <c r="E15" s="19">
        <f>CALCULS!C18</f>
        <v>0</v>
      </c>
      <c r="F15" s="77">
        <f t="shared" si="1"/>
        <v>0</v>
      </c>
    </row>
    <row r="16" spans="1:6" x14ac:dyDescent="0.25">
      <c r="B16" s="76" t="s">
        <v>470</v>
      </c>
      <c r="C16" s="3">
        <f>CALCULS!C7</f>
        <v>1</v>
      </c>
      <c r="D16" s="68">
        <f t="shared" si="0"/>
        <v>0.1</v>
      </c>
      <c r="E16" s="19">
        <f>CALCULS!C19</f>
        <v>0</v>
      </c>
      <c r="F16" s="77">
        <f t="shared" si="1"/>
        <v>0</v>
      </c>
    </row>
    <row r="17" spans="2:6" x14ac:dyDescent="0.25">
      <c r="B17" s="76" t="s">
        <v>471</v>
      </c>
      <c r="C17" s="3">
        <f>CALCULS!C8</f>
        <v>2</v>
      </c>
      <c r="D17" s="68">
        <f t="shared" si="0"/>
        <v>0.2</v>
      </c>
      <c r="E17" s="19">
        <f>CALCULS!C20</f>
        <v>1</v>
      </c>
      <c r="F17" s="77">
        <f t="shared" si="1"/>
        <v>0.33333333333333331</v>
      </c>
    </row>
    <row r="18" spans="2:6" x14ac:dyDescent="0.25">
      <c r="B18" s="76" t="s">
        <v>396</v>
      </c>
      <c r="C18" s="3">
        <f>CALCULS!C9</f>
        <v>1</v>
      </c>
      <c r="D18" s="68">
        <f t="shared" si="0"/>
        <v>0.1</v>
      </c>
      <c r="E18" s="19">
        <f>CALCULS!C21</f>
        <v>1</v>
      </c>
      <c r="F18" s="77">
        <f t="shared" si="1"/>
        <v>0.33333333333333331</v>
      </c>
    </row>
    <row r="19" spans="2:6" x14ac:dyDescent="0.25">
      <c r="B19" s="76" t="s">
        <v>469</v>
      </c>
      <c r="C19" s="3">
        <f>CALCULS!C10</f>
        <v>0</v>
      </c>
      <c r="D19" s="68">
        <f t="shared" si="0"/>
        <v>0</v>
      </c>
      <c r="E19" s="19">
        <f>CALCULS!C22</f>
        <v>0</v>
      </c>
      <c r="F19" s="77">
        <f t="shared" si="1"/>
        <v>0</v>
      </c>
    </row>
    <row r="20" spans="2:6" x14ac:dyDescent="0.25">
      <c r="B20" s="76" t="s">
        <v>478</v>
      </c>
      <c r="C20" s="3">
        <f>CALCULS!C11</f>
        <v>0</v>
      </c>
      <c r="D20" s="68">
        <f t="shared" si="0"/>
        <v>0</v>
      </c>
      <c r="E20" s="19">
        <f>CALCULS!C23</f>
        <v>0</v>
      </c>
      <c r="F20" s="77">
        <f t="shared" si="1"/>
        <v>0</v>
      </c>
    </row>
    <row r="21" spans="2:6" ht="16.5" thickBot="1" x14ac:dyDescent="0.3">
      <c r="B21" s="78" t="s">
        <v>259</v>
      </c>
      <c r="C21" s="79">
        <f>SUM(C13:C20)</f>
        <v>10</v>
      </c>
      <c r="D21" s="80">
        <f>SUM(D13:D20)</f>
        <v>1.0000000000000002</v>
      </c>
      <c r="E21" s="81">
        <f>SUM(E13:E20)</f>
        <v>3</v>
      </c>
      <c r="F21" s="82">
        <f>SUM(F13:F20)</f>
        <v>1</v>
      </c>
    </row>
    <row r="24" spans="2:6" x14ac:dyDescent="0.25">
      <c r="B24" s="22" t="s">
        <v>401</v>
      </c>
    </row>
    <row r="25" spans="2:6" ht="16.5" thickBot="1" x14ac:dyDescent="0.3"/>
    <row r="26" spans="2:6" x14ac:dyDescent="0.25">
      <c r="B26" s="83" t="s">
        <v>407</v>
      </c>
      <c r="C26" s="73" t="s">
        <v>262</v>
      </c>
      <c r="D26" s="84" t="s">
        <v>264</v>
      </c>
    </row>
    <row r="27" spans="2:6" x14ac:dyDescent="0.25">
      <c r="B27" s="76" t="s">
        <v>402</v>
      </c>
      <c r="C27" s="3">
        <f>CALCULS!C28</f>
        <v>3</v>
      </c>
      <c r="D27" s="77">
        <f>IFERROR(C27/$C$32,0)</f>
        <v>0.3</v>
      </c>
    </row>
    <row r="28" spans="2:6" x14ac:dyDescent="0.25">
      <c r="B28" s="76" t="s">
        <v>403</v>
      </c>
      <c r="C28" s="3">
        <f>CALCULS!C29</f>
        <v>2</v>
      </c>
      <c r="D28" s="77">
        <f t="shared" ref="D28:D30" si="2">IFERROR(C28/$C$32,0)</f>
        <v>0.2</v>
      </c>
    </row>
    <row r="29" spans="2:6" x14ac:dyDescent="0.25">
      <c r="B29" s="76" t="s">
        <v>404</v>
      </c>
      <c r="C29" s="3">
        <f>CALCULS!C30</f>
        <v>1</v>
      </c>
      <c r="D29" s="77">
        <f t="shared" si="2"/>
        <v>0.1</v>
      </c>
    </row>
    <row r="30" spans="2:6" x14ac:dyDescent="0.25">
      <c r="B30" s="76" t="s">
        <v>405</v>
      </c>
      <c r="C30" s="3">
        <f>CALCULS!C31</f>
        <v>0</v>
      </c>
      <c r="D30" s="77">
        <f t="shared" si="2"/>
        <v>0</v>
      </c>
    </row>
    <row r="31" spans="2:6" x14ac:dyDescent="0.25">
      <c r="B31" s="76" t="s">
        <v>406</v>
      </c>
      <c r="C31" s="3">
        <f>CALCULS!C32</f>
        <v>4</v>
      </c>
      <c r="D31" s="77">
        <f>IFERROR(C31/$C$32,0)</f>
        <v>0.4</v>
      </c>
    </row>
    <row r="32" spans="2:6" ht="16.5" thickBot="1" x14ac:dyDescent="0.3">
      <c r="B32" s="78" t="s">
        <v>259</v>
      </c>
      <c r="C32" s="79">
        <f>SUM(C27:C31)</f>
        <v>10</v>
      </c>
      <c r="D32" s="82">
        <f>SUM(D27:D31)</f>
        <v>1</v>
      </c>
    </row>
    <row r="35" spans="2:5" x14ac:dyDescent="0.25">
      <c r="B35" s="22" t="s">
        <v>414</v>
      </c>
      <c r="C35" s="17">
        <f>CALCULS!C56</f>
        <v>4</v>
      </c>
      <c r="D35" s="23">
        <f>IFERROR(C35/$C$6,0)</f>
        <v>0.4</v>
      </c>
    </row>
    <row r="37" spans="2:5" x14ac:dyDescent="0.25">
      <c r="B37" s="89" t="s">
        <v>481</v>
      </c>
      <c r="C37" s="17">
        <f>CALCULS!C59+CALCULS!C56</f>
        <v>8</v>
      </c>
      <c r="D37" s="90">
        <f>IFERROR(C37/$C$6,0)</f>
        <v>0.8</v>
      </c>
    </row>
    <row r="39" spans="2:5" x14ac:dyDescent="0.25">
      <c r="B39" s="89" t="s">
        <v>482</v>
      </c>
      <c r="C39" s="17">
        <f>CALCULS!C62+CALCULS!C56</f>
        <v>4</v>
      </c>
      <c r="D39" s="90">
        <f>IFERROR(C39/$C$6,0)</f>
        <v>0.4</v>
      </c>
    </row>
    <row r="41" spans="2:5" x14ac:dyDescent="0.25">
      <c r="B41" s="89" t="s">
        <v>483</v>
      </c>
      <c r="C41" s="17">
        <f>CALCULS!C65+CALCULS!C56</f>
        <v>5</v>
      </c>
      <c r="D41" s="90">
        <f>IFERROR(C41/$C$6,0)</f>
        <v>0.5</v>
      </c>
    </row>
    <row r="42" spans="2:5" x14ac:dyDescent="0.25">
      <c r="C42" s="17"/>
    </row>
    <row r="43" spans="2:5" x14ac:dyDescent="0.25">
      <c r="B43" s="69" t="s">
        <v>475</v>
      </c>
      <c r="C43" s="17">
        <f>CALCULS!C68</f>
        <v>10</v>
      </c>
      <c r="D43" s="90">
        <f>IFERROR(C43/$C$6,0)</f>
        <v>1</v>
      </c>
    </row>
    <row r="44" spans="2:5" x14ac:dyDescent="0.25">
      <c r="C44" s="17"/>
    </row>
    <row r="45" spans="2:5" x14ac:dyDescent="0.25">
      <c r="C45" s="17"/>
    </row>
    <row r="46" spans="2:5" x14ac:dyDescent="0.25">
      <c r="B46" s="22" t="s">
        <v>416</v>
      </c>
      <c r="C46" s="17"/>
    </row>
    <row r="47" spans="2:5" ht="16.5" thickBot="1" x14ac:dyDescent="0.3"/>
    <row r="48" spans="2:5" x14ac:dyDescent="0.25">
      <c r="B48" s="83" t="s">
        <v>408</v>
      </c>
      <c r="C48" s="85" t="s">
        <v>429</v>
      </c>
      <c r="D48" s="73" t="s">
        <v>262</v>
      </c>
      <c r="E48" s="84" t="s">
        <v>264</v>
      </c>
    </row>
    <row r="49" spans="2:5" x14ac:dyDescent="0.25">
      <c r="B49" s="76" t="s">
        <v>394</v>
      </c>
      <c r="C49" s="24">
        <f t="shared" ref="C49:C56" si="3">C13</f>
        <v>1</v>
      </c>
      <c r="D49" s="3">
        <f>CALCULS!C72</f>
        <v>0</v>
      </c>
      <c r="E49" s="77">
        <f>IFERROR(D49/C49,0)</f>
        <v>0</v>
      </c>
    </row>
    <row r="50" spans="2:5" x14ac:dyDescent="0.25">
      <c r="B50" s="76" t="s">
        <v>395</v>
      </c>
      <c r="C50" s="24">
        <f t="shared" si="3"/>
        <v>3</v>
      </c>
      <c r="D50" s="3">
        <f>CALCULS!C73</f>
        <v>3</v>
      </c>
      <c r="E50" s="77">
        <f t="shared" ref="E50:E56" si="4">IFERROR(D50/C50,0)</f>
        <v>1</v>
      </c>
    </row>
    <row r="51" spans="2:5" x14ac:dyDescent="0.25">
      <c r="B51" s="76" t="s">
        <v>468</v>
      </c>
      <c r="C51" s="24">
        <f t="shared" si="3"/>
        <v>2</v>
      </c>
      <c r="D51" s="3">
        <f>CALCULS!C74</f>
        <v>0</v>
      </c>
      <c r="E51" s="77">
        <f t="shared" si="4"/>
        <v>0</v>
      </c>
    </row>
    <row r="52" spans="2:5" x14ac:dyDescent="0.25">
      <c r="B52" s="76" t="s">
        <v>470</v>
      </c>
      <c r="C52" s="24">
        <f t="shared" si="3"/>
        <v>1</v>
      </c>
      <c r="D52" s="3">
        <f>CALCULS!C75</f>
        <v>0</v>
      </c>
      <c r="E52" s="77">
        <f>IFERROR(D52/C52,0)</f>
        <v>0</v>
      </c>
    </row>
    <row r="53" spans="2:5" x14ac:dyDescent="0.25">
      <c r="B53" s="76" t="s">
        <v>471</v>
      </c>
      <c r="C53" s="24">
        <f t="shared" si="3"/>
        <v>2</v>
      </c>
      <c r="D53" s="3">
        <f>CALCULS!C76</f>
        <v>1</v>
      </c>
      <c r="E53" s="77">
        <f>IFERROR(D53/C53,0)</f>
        <v>0.5</v>
      </c>
    </row>
    <row r="54" spans="2:5" x14ac:dyDescent="0.25">
      <c r="B54" s="76" t="s">
        <v>396</v>
      </c>
      <c r="C54" s="24">
        <f t="shared" si="3"/>
        <v>1</v>
      </c>
      <c r="D54" s="3">
        <f>CALCULS!C77</f>
        <v>0</v>
      </c>
      <c r="E54" s="77">
        <f t="shared" si="4"/>
        <v>0</v>
      </c>
    </row>
    <row r="55" spans="2:5" x14ac:dyDescent="0.25">
      <c r="B55" s="76" t="s">
        <v>469</v>
      </c>
      <c r="C55" s="24">
        <f t="shared" si="3"/>
        <v>0</v>
      </c>
      <c r="D55" s="3">
        <f>CALCULS!C78</f>
        <v>0</v>
      </c>
      <c r="E55" s="77">
        <f t="shared" si="4"/>
        <v>0</v>
      </c>
    </row>
    <row r="56" spans="2:5" x14ac:dyDescent="0.25">
      <c r="B56" s="76" t="s">
        <v>478</v>
      </c>
      <c r="C56" s="24">
        <f t="shared" si="3"/>
        <v>0</v>
      </c>
      <c r="D56" s="3">
        <f>CALCULS!C79</f>
        <v>0</v>
      </c>
      <c r="E56" s="77">
        <f t="shared" si="4"/>
        <v>0</v>
      </c>
    </row>
    <row r="57" spans="2:5" ht="16.5" thickBot="1" x14ac:dyDescent="0.3">
      <c r="B57" s="78" t="s">
        <v>259</v>
      </c>
      <c r="C57" s="86">
        <f>SUM(C49:C56)</f>
        <v>10</v>
      </c>
      <c r="D57" s="79">
        <f>SUM(D49:D56)</f>
        <v>4</v>
      </c>
      <c r="E57" s="82">
        <f>IFERROR(D57/C57,0)</f>
        <v>0.4</v>
      </c>
    </row>
    <row r="58" spans="2:5" x14ac:dyDescent="0.25">
      <c r="B58" s="31"/>
      <c r="C58" s="32"/>
      <c r="D58" s="32"/>
      <c r="E58" s="33"/>
    </row>
    <row r="59" spans="2:5" x14ac:dyDescent="0.25">
      <c r="B59" s="22" t="s">
        <v>443</v>
      </c>
    </row>
    <row r="60" spans="2:5" ht="16.5" thickBot="1" x14ac:dyDescent="0.3"/>
    <row r="61" spans="2:5" x14ac:dyDescent="0.25">
      <c r="B61" s="83" t="s">
        <v>424</v>
      </c>
      <c r="C61" s="73" t="s">
        <v>262</v>
      </c>
      <c r="D61" s="84" t="s">
        <v>264</v>
      </c>
    </row>
    <row r="62" spans="2:5" x14ac:dyDescent="0.25">
      <c r="B62" s="76" t="s">
        <v>418</v>
      </c>
      <c r="C62" s="3">
        <f>CALCULS!C83</f>
        <v>4</v>
      </c>
      <c r="D62" s="77">
        <f>IFERROR(C62/$C$64,0)</f>
        <v>0.4</v>
      </c>
    </row>
    <row r="63" spans="2:5" x14ac:dyDescent="0.25">
      <c r="B63" s="76" t="s">
        <v>478</v>
      </c>
      <c r="C63" s="3">
        <f>CALCULS!C84</f>
        <v>6</v>
      </c>
      <c r="D63" s="77">
        <f>IFERROR(C63/$C$64,0)</f>
        <v>0.6</v>
      </c>
    </row>
    <row r="64" spans="2:5" ht="16.5" thickBot="1" x14ac:dyDescent="0.3">
      <c r="B64" s="78" t="s">
        <v>259</v>
      </c>
      <c r="C64" s="79">
        <f>SUM(C62:C63)</f>
        <v>10</v>
      </c>
      <c r="D64" s="82">
        <f>SUM(D62:D63)</f>
        <v>1</v>
      </c>
    </row>
    <row r="67" spans="2:4" x14ac:dyDescent="0.25">
      <c r="B67" s="22" t="s">
        <v>444</v>
      </c>
    </row>
    <row r="68" spans="2:4" ht="16.5" thickBot="1" x14ac:dyDescent="0.3"/>
    <row r="69" spans="2:4" x14ac:dyDescent="0.25">
      <c r="B69" s="83" t="s">
        <v>423</v>
      </c>
      <c r="C69" s="73" t="s">
        <v>262</v>
      </c>
      <c r="D69" s="84" t="s">
        <v>264</v>
      </c>
    </row>
    <row r="70" spans="2:4" x14ac:dyDescent="0.25">
      <c r="B70" s="76" t="s">
        <v>472</v>
      </c>
      <c r="C70" s="3">
        <f>CALCULS!C88</f>
        <v>3</v>
      </c>
      <c r="D70" s="77">
        <f>IFERROR(C70/$C$72,0)</f>
        <v>0.3</v>
      </c>
    </row>
    <row r="71" spans="2:4" x14ac:dyDescent="0.25">
      <c r="B71" s="76" t="s">
        <v>473</v>
      </c>
      <c r="C71" s="3">
        <f>CALCULS!C89</f>
        <v>7</v>
      </c>
      <c r="D71" s="77">
        <f>IFERROR(C71/$C$72,0)</f>
        <v>0.7</v>
      </c>
    </row>
    <row r="72" spans="2:4" ht="16.5" thickBot="1" x14ac:dyDescent="0.3">
      <c r="B72" s="78" t="s">
        <v>259</v>
      </c>
      <c r="C72" s="79">
        <f>SUM(C69:C71)</f>
        <v>10</v>
      </c>
      <c r="D72" s="82">
        <f>SUM(D69:D71)</f>
        <v>1</v>
      </c>
    </row>
    <row r="75" spans="2:4" x14ac:dyDescent="0.25">
      <c r="B75" s="22" t="s">
        <v>442</v>
      </c>
    </row>
    <row r="76" spans="2:4" ht="16.5" thickBot="1" x14ac:dyDescent="0.3"/>
    <row r="77" spans="2:4" x14ac:dyDescent="0.25">
      <c r="B77" s="83" t="s">
        <v>392</v>
      </c>
      <c r="C77" s="73" t="s">
        <v>262</v>
      </c>
      <c r="D77" s="84" t="s">
        <v>264</v>
      </c>
    </row>
    <row r="78" spans="2:4" x14ac:dyDescent="0.25">
      <c r="B78" s="76" t="s">
        <v>260</v>
      </c>
      <c r="C78" s="3">
        <f>CALCULS!C93</f>
        <v>9</v>
      </c>
      <c r="D78" s="77">
        <f>IFERROR(C78/$C$80,0)</f>
        <v>0.9</v>
      </c>
    </row>
    <row r="79" spans="2:4" x14ac:dyDescent="0.25">
      <c r="B79" s="76" t="s">
        <v>261</v>
      </c>
      <c r="C79" s="3">
        <f>CALCULS!C94</f>
        <v>1</v>
      </c>
      <c r="D79" s="77">
        <f>IFERROR(C79/$C$80,0)</f>
        <v>0.1</v>
      </c>
    </row>
    <row r="80" spans="2:4" ht="16.5" thickBot="1" x14ac:dyDescent="0.3">
      <c r="B80" s="78" t="s">
        <v>259</v>
      </c>
      <c r="C80" s="79">
        <f>SUM(C77:C79)</f>
        <v>10</v>
      </c>
      <c r="D80" s="82">
        <f>SUM(D77:D79)</f>
        <v>1</v>
      </c>
    </row>
    <row r="83" spans="2:6" x14ac:dyDescent="0.25">
      <c r="B83" s="22" t="s">
        <v>433</v>
      </c>
    </row>
    <row r="84" spans="2:6" ht="16.5" thickBot="1" x14ac:dyDescent="0.3"/>
    <row r="85" spans="2:6" x14ac:dyDescent="0.25">
      <c r="B85" s="83" t="s">
        <v>474</v>
      </c>
      <c r="C85" s="73" t="s">
        <v>262</v>
      </c>
      <c r="D85" s="84" t="s">
        <v>264</v>
      </c>
    </row>
    <row r="86" spans="2:6" x14ac:dyDescent="0.25">
      <c r="B86" s="76" t="s">
        <v>491</v>
      </c>
      <c r="C86" s="3">
        <f>CALCULS!C98</f>
        <v>2</v>
      </c>
      <c r="D86" s="77">
        <f>IFERROR(C86/$C$6,0)</f>
        <v>0.2</v>
      </c>
    </row>
    <row r="87" spans="2:6" ht="16.5" thickBot="1" x14ac:dyDescent="0.3">
      <c r="B87" s="78" t="s">
        <v>259</v>
      </c>
      <c r="C87" s="79">
        <f>SUM(C85:C86)</f>
        <v>2</v>
      </c>
      <c r="D87" s="82">
        <f>SUM(D85:D86)</f>
        <v>0.2</v>
      </c>
    </row>
    <row r="89" spans="2:6" x14ac:dyDescent="0.25">
      <c r="B89" s="67"/>
      <c r="C89" s="65"/>
      <c r="D89" s="65"/>
      <c r="E89" s="65"/>
      <c r="F89" s="65"/>
    </row>
    <row r="90" spans="2:6" x14ac:dyDescent="0.25">
      <c r="B90" s="65"/>
      <c r="C90" s="3"/>
      <c r="D90" s="3"/>
      <c r="E90" s="68"/>
      <c r="F90" s="3"/>
    </row>
    <row r="91" spans="2:6" x14ac:dyDescent="0.25">
      <c r="B91" s="65"/>
      <c r="C91" s="3"/>
      <c r="D91" s="3"/>
      <c r="E91" s="68"/>
      <c r="F91" s="3"/>
    </row>
    <row r="92" spans="2:6" x14ac:dyDescent="0.25">
      <c r="B92" s="65"/>
      <c r="C92" s="3"/>
      <c r="D92" s="3"/>
      <c r="E92" s="68"/>
      <c r="F92" s="3"/>
    </row>
    <row r="93" spans="2:6" x14ac:dyDescent="0.25">
      <c r="B93" s="65"/>
      <c r="C93" s="3"/>
      <c r="D93" s="3"/>
      <c r="E93" s="68"/>
      <c r="F93" s="3"/>
    </row>
    <row r="94" spans="2:6" x14ac:dyDescent="0.25">
      <c r="B94" s="65"/>
      <c r="C94" s="3"/>
      <c r="D94" s="3"/>
      <c r="E94" s="68"/>
      <c r="F94" s="3"/>
    </row>
    <row r="95" spans="2:6" x14ac:dyDescent="0.25">
      <c r="B95" s="65"/>
      <c r="C95" s="3"/>
      <c r="D95" s="3"/>
      <c r="E95" s="68"/>
      <c r="F95" s="3"/>
    </row>
    <row r="96" spans="2:6" x14ac:dyDescent="0.25">
      <c r="B96" s="65"/>
      <c r="C96" s="3"/>
      <c r="D96" s="3"/>
      <c r="E96" s="68"/>
      <c r="F96" s="3"/>
    </row>
    <row r="97" spans="2:6" x14ac:dyDescent="0.25">
      <c r="B97" s="65"/>
      <c r="C97" s="3"/>
      <c r="D97" s="3"/>
      <c r="E97" s="68"/>
      <c r="F97" s="3"/>
    </row>
    <row r="98" spans="2:6" x14ac:dyDescent="0.25">
      <c r="B98" s="65"/>
      <c r="C98" s="3"/>
      <c r="D98" s="3"/>
      <c r="E98" s="68"/>
      <c r="F98" s="3"/>
    </row>
    <row r="99" spans="2:6" x14ac:dyDescent="0.25">
      <c r="B99" s="66"/>
      <c r="C99" s="3"/>
      <c r="D99" s="3"/>
      <c r="E99" s="68"/>
      <c r="F99" s="3"/>
    </row>
    <row r="100" spans="2:6" x14ac:dyDescent="0.25">
      <c r="B100" s="66"/>
      <c r="C100" s="3"/>
      <c r="D100" s="3"/>
      <c r="E100" s="68"/>
      <c r="F100" s="3"/>
    </row>
    <row r="101" spans="2:6" x14ac:dyDescent="0.25">
      <c r="B101" s="65"/>
      <c r="C101" s="3"/>
      <c r="D101" s="3"/>
      <c r="E101" s="68"/>
      <c r="F101" s="3"/>
    </row>
  </sheetData>
  <mergeCells count="1">
    <mergeCell ref="B1:F1"/>
  </mergeCells>
  <pageMargins left="0.7" right="0.7" top="0.75" bottom="0.75" header="0.3" footer="0.3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"/>
  <sheetViews>
    <sheetView showGridLines="0" topLeftCell="A4" workbookViewId="0">
      <selection activeCell="H9" sqref="H9"/>
    </sheetView>
  </sheetViews>
  <sheetFormatPr baseColWidth="10" defaultRowHeight="15.75" x14ac:dyDescent="0.25"/>
  <cols>
    <col min="11" max="11" width="11" customWidth="1"/>
  </cols>
  <sheetData>
    <row r="1" spans="1:11" ht="21" customHeight="1" x14ac:dyDescent="0.25">
      <c r="A1" s="27"/>
      <c r="B1" s="28"/>
      <c r="C1" s="28"/>
      <c r="D1" s="28"/>
      <c r="E1" s="107" t="s">
        <v>435</v>
      </c>
      <c r="F1" s="108"/>
      <c r="G1" s="108"/>
      <c r="H1" s="28"/>
      <c r="I1" s="28"/>
      <c r="J1" s="28"/>
      <c r="K1" s="28"/>
    </row>
    <row r="2" spans="1:11" ht="15.75" customHeight="1" x14ac:dyDescent="0.25">
      <c r="A2" s="28"/>
      <c r="B2" s="28"/>
      <c r="C2" s="28"/>
      <c r="D2" s="28"/>
      <c r="E2" s="28"/>
      <c r="F2" s="28"/>
      <c r="G2" s="28"/>
      <c r="H2" s="28"/>
      <c r="I2" s="28"/>
      <c r="J2" s="28"/>
      <c r="K2" s="28"/>
    </row>
    <row r="3" spans="1:11" ht="15.75" customHeight="1" x14ac:dyDescent="0.25">
      <c r="A3" s="29"/>
      <c r="B3" s="28"/>
      <c r="C3" s="28"/>
      <c r="D3" s="28"/>
      <c r="E3" s="28"/>
      <c r="F3" s="28"/>
      <c r="G3" s="28"/>
      <c r="H3" s="28"/>
      <c r="I3" s="28"/>
      <c r="J3" s="28"/>
      <c r="K3" s="28"/>
    </row>
    <row r="4" spans="1:11" x14ac:dyDescent="0.25">
      <c r="A4" s="27"/>
      <c r="B4" s="27"/>
      <c r="C4" s="27"/>
      <c r="D4" s="27"/>
      <c r="E4" s="27"/>
      <c r="F4" s="27"/>
      <c r="G4" s="27"/>
      <c r="H4" s="27"/>
      <c r="I4" s="27"/>
      <c r="J4" s="27"/>
      <c r="K4" s="27"/>
    </row>
    <row r="5" spans="1:11" x14ac:dyDescent="0.25">
      <c r="A5" s="27"/>
      <c r="B5" s="27"/>
      <c r="C5" s="27"/>
      <c r="D5" s="27"/>
      <c r="E5" s="27"/>
      <c r="F5" s="27"/>
      <c r="G5" s="27"/>
      <c r="H5" s="27"/>
      <c r="I5" s="27"/>
      <c r="J5" s="27"/>
      <c r="K5" s="27"/>
    </row>
    <row r="6" spans="1:11" x14ac:dyDescent="0.25">
      <c r="A6" s="27"/>
      <c r="B6" s="27"/>
      <c r="C6" s="27"/>
      <c r="D6" s="27"/>
      <c r="E6" s="27"/>
      <c r="F6" s="27"/>
      <c r="G6" s="27"/>
      <c r="H6" s="27"/>
      <c r="I6" s="27"/>
      <c r="J6" s="27"/>
      <c r="K6" s="27"/>
    </row>
    <row r="7" spans="1:11" x14ac:dyDescent="0.25">
      <c r="A7" s="27"/>
      <c r="B7" s="27"/>
      <c r="C7" s="27"/>
      <c r="D7" s="27"/>
      <c r="E7" s="27"/>
      <c r="F7" s="27"/>
      <c r="G7" s="27"/>
      <c r="H7" s="27"/>
      <c r="I7" s="27"/>
      <c r="J7" s="27"/>
      <c r="K7" s="27"/>
    </row>
    <row r="8" spans="1:11" x14ac:dyDescent="0.25">
      <c r="A8" s="27"/>
      <c r="B8" s="27"/>
      <c r="C8" s="27"/>
      <c r="D8" s="27"/>
      <c r="E8" s="27"/>
      <c r="F8" s="27"/>
      <c r="G8" s="27"/>
      <c r="H8" s="27"/>
      <c r="I8" s="27"/>
      <c r="J8" s="27"/>
      <c r="K8" s="27"/>
    </row>
    <row r="9" spans="1:11" x14ac:dyDescent="0.25">
      <c r="A9" s="27"/>
      <c r="B9" s="27"/>
      <c r="C9" s="27"/>
      <c r="D9" s="27"/>
      <c r="E9" s="27"/>
      <c r="F9" s="27"/>
      <c r="G9" s="27"/>
      <c r="H9" s="27"/>
      <c r="I9" s="27"/>
      <c r="J9" s="27"/>
      <c r="K9" s="27"/>
    </row>
    <row r="10" spans="1:11" x14ac:dyDescent="0.25">
      <c r="A10" s="27"/>
      <c r="B10" s="27"/>
      <c r="C10" s="27"/>
      <c r="D10" s="27"/>
      <c r="E10" s="27"/>
      <c r="F10" s="27"/>
      <c r="G10" s="27"/>
      <c r="H10" s="27"/>
      <c r="I10" s="27"/>
      <c r="J10" s="27"/>
      <c r="K10" s="27"/>
    </row>
    <row r="11" spans="1:11" x14ac:dyDescent="0.25">
      <c r="A11" s="27"/>
      <c r="B11" s="27"/>
      <c r="C11" s="27"/>
      <c r="D11" s="27"/>
      <c r="E11" s="27"/>
      <c r="F11" s="27"/>
      <c r="G11" s="27"/>
      <c r="H11" s="27"/>
      <c r="I11" s="27"/>
      <c r="J11" s="27"/>
      <c r="K11" s="27"/>
    </row>
    <row r="12" spans="1:11" x14ac:dyDescent="0.25">
      <c r="A12" s="27"/>
      <c r="B12" s="27"/>
      <c r="C12" s="27"/>
      <c r="D12" s="27"/>
      <c r="E12" s="27"/>
      <c r="F12" s="27"/>
      <c r="G12" s="27"/>
      <c r="H12" s="27"/>
      <c r="I12" s="27"/>
      <c r="J12" s="27"/>
      <c r="K12" s="27"/>
    </row>
    <row r="13" spans="1:11" x14ac:dyDescent="0.25">
      <c r="A13" s="27"/>
      <c r="B13" s="27"/>
      <c r="C13" s="27"/>
      <c r="D13" s="27"/>
      <c r="E13" s="106" t="s">
        <v>484</v>
      </c>
      <c r="F13" s="94"/>
      <c r="G13" s="94"/>
      <c r="H13" s="94"/>
      <c r="I13" s="27"/>
      <c r="J13" s="27"/>
      <c r="K13" s="27"/>
    </row>
    <row r="14" spans="1:11" x14ac:dyDescent="0.25">
      <c r="A14" s="27"/>
      <c r="B14" s="27"/>
      <c r="C14" s="27"/>
      <c r="D14" s="27"/>
      <c r="E14" s="94"/>
      <c r="F14" s="94"/>
      <c r="G14" s="94"/>
      <c r="H14" s="94"/>
      <c r="I14" s="27"/>
      <c r="J14" s="27"/>
      <c r="K14" s="27"/>
    </row>
    <row r="15" spans="1:11" x14ac:dyDescent="0.25">
      <c r="A15" s="27"/>
      <c r="B15" s="27"/>
      <c r="C15" s="27"/>
      <c r="D15" s="27"/>
      <c r="E15" s="27"/>
      <c r="F15" s="27"/>
      <c r="G15" s="27"/>
      <c r="H15" s="27"/>
      <c r="I15" s="27"/>
      <c r="J15" s="27"/>
      <c r="K15" s="27"/>
    </row>
    <row r="16" spans="1:11" x14ac:dyDescent="0.25">
      <c r="A16" s="27"/>
      <c r="B16" s="27"/>
      <c r="C16" s="27"/>
      <c r="D16" s="27"/>
      <c r="E16" s="27"/>
      <c r="F16" s="27"/>
      <c r="G16" s="27"/>
      <c r="H16" s="27"/>
      <c r="I16" s="27"/>
      <c r="J16" s="27"/>
      <c r="K16" s="27"/>
    </row>
    <row r="17" spans="1:13" x14ac:dyDescent="0.25">
      <c r="A17" s="27"/>
      <c r="B17" s="27"/>
      <c r="C17" s="27"/>
      <c r="D17" s="27"/>
      <c r="E17" s="27"/>
      <c r="F17" s="27"/>
      <c r="G17" s="27"/>
      <c r="H17" s="27"/>
      <c r="I17" s="27"/>
      <c r="J17" s="27"/>
      <c r="K17" s="27"/>
    </row>
    <row r="18" spans="1:13" x14ac:dyDescent="0.25">
      <c r="A18" s="27"/>
      <c r="B18" s="27"/>
      <c r="C18" s="27"/>
      <c r="D18" s="27"/>
      <c r="E18" s="27"/>
      <c r="F18" s="27"/>
      <c r="G18" s="27"/>
      <c r="H18" s="27"/>
      <c r="I18" s="27"/>
      <c r="J18" s="27"/>
      <c r="K18" s="27"/>
    </row>
    <row r="19" spans="1:13" x14ac:dyDescent="0.25">
      <c r="A19" s="27"/>
      <c r="B19" s="27"/>
      <c r="C19" s="27"/>
      <c r="D19" s="27"/>
      <c r="E19" s="27"/>
      <c r="F19" s="27"/>
      <c r="G19" s="27"/>
      <c r="H19" s="27"/>
      <c r="I19" s="27"/>
      <c r="J19" s="27"/>
      <c r="K19" s="27"/>
    </row>
    <row r="20" spans="1:13" x14ac:dyDescent="0.25">
      <c r="A20" s="27"/>
      <c r="B20" s="27"/>
      <c r="C20" s="27"/>
      <c r="D20" s="27"/>
      <c r="E20" s="27"/>
      <c r="F20" s="27"/>
      <c r="G20" s="27"/>
      <c r="H20" s="27"/>
      <c r="I20" s="27"/>
      <c r="J20" s="27"/>
      <c r="K20" s="27"/>
    </row>
    <row r="21" spans="1:13" x14ac:dyDescent="0.25">
      <c r="A21" s="27"/>
      <c r="B21" s="27"/>
      <c r="C21" s="27"/>
      <c r="D21" s="27"/>
      <c r="E21" s="27"/>
      <c r="F21" s="27"/>
      <c r="G21" s="27"/>
      <c r="H21" s="27"/>
      <c r="I21" s="27"/>
      <c r="J21" s="27"/>
      <c r="K21" s="27"/>
    </row>
    <row r="22" spans="1:13" x14ac:dyDescent="0.25">
      <c r="A22" s="27"/>
      <c r="B22" s="27"/>
      <c r="C22" s="27"/>
      <c r="D22" s="27"/>
      <c r="E22" s="27"/>
      <c r="F22" s="27"/>
      <c r="G22" s="27"/>
      <c r="H22" s="27"/>
      <c r="I22" s="27"/>
      <c r="J22" s="27"/>
      <c r="K22" s="27"/>
    </row>
    <row r="23" spans="1:13" x14ac:dyDescent="0.25">
      <c r="A23" s="27"/>
      <c r="B23" s="27"/>
      <c r="C23" s="27"/>
      <c r="D23" s="27"/>
      <c r="E23" s="27"/>
      <c r="F23" s="27"/>
      <c r="G23" s="27"/>
      <c r="H23" s="27"/>
      <c r="I23" s="27"/>
      <c r="J23" s="27"/>
      <c r="K23" s="27"/>
    </row>
    <row r="24" spans="1:13" x14ac:dyDescent="0.25">
      <c r="A24" s="27"/>
      <c r="B24" s="27"/>
      <c r="C24" s="27"/>
      <c r="D24" s="27"/>
      <c r="E24" s="27"/>
      <c r="F24" s="27"/>
      <c r="G24" s="27"/>
      <c r="H24" s="27"/>
      <c r="I24" s="27"/>
      <c r="J24" s="27"/>
      <c r="K24" s="27"/>
    </row>
    <row r="25" spans="1:13" x14ac:dyDescent="0.25">
      <c r="A25" s="27"/>
      <c r="B25" s="27"/>
      <c r="C25" s="27"/>
      <c r="D25" s="27"/>
      <c r="E25" s="27"/>
      <c r="F25" s="27"/>
      <c r="G25" s="27"/>
      <c r="H25" s="27"/>
      <c r="I25" s="27"/>
      <c r="J25" s="27"/>
      <c r="K25" s="27"/>
    </row>
    <row r="26" spans="1:13" x14ac:dyDescent="0.25">
      <c r="A26" s="27"/>
      <c r="B26" s="27"/>
      <c r="C26" s="27"/>
      <c r="D26" s="27"/>
      <c r="E26" s="27"/>
      <c r="F26" s="27"/>
      <c r="G26" s="27"/>
      <c r="H26" s="27"/>
      <c r="I26" s="27"/>
      <c r="J26" s="27"/>
      <c r="K26" s="27"/>
    </row>
    <row r="27" spans="1:13" x14ac:dyDescent="0.25">
      <c r="A27" s="104" t="s">
        <v>436</v>
      </c>
      <c r="B27" s="105"/>
      <c r="C27" s="105"/>
      <c r="D27" s="105"/>
      <c r="E27" s="105"/>
      <c r="F27" s="105"/>
      <c r="G27" s="105"/>
      <c r="H27" s="105"/>
      <c r="I27" s="105"/>
      <c r="J27" s="105"/>
      <c r="K27" s="105"/>
    </row>
    <row r="28" spans="1:13" x14ac:dyDescent="0.25">
      <c r="A28" s="104" t="s">
        <v>441</v>
      </c>
      <c r="B28" s="105"/>
      <c r="C28" s="105"/>
      <c r="D28" s="105"/>
      <c r="E28" s="105"/>
      <c r="F28" s="105"/>
      <c r="G28" s="105"/>
      <c r="H28" s="105"/>
      <c r="I28" s="105"/>
      <c r="J28" s="105"/>
      <c r="K28" s="105"/>
    </row>
    <row r="29" spans="1:13" ht="27.75" customHeight="1" x14ac:dyDescent="0.25">
      <c r="A29" s="102" t="s">
        <v>445</v>
      </c>
      <c r="B29" s="103"/>
      <c r="C29" s="103"/>
      <c r="D29" s="103"/>
      <c r="E29" s="103"/>
      <c r="F29" s="103"/>
      <c r="G29" s="103"/>
      <c r="H29" s="103"/>
      <c r="I29" s="103"/>
      <c r="J29" s="103"/>
      <c r="K29" s="103"/>
      <c r="L29" s="39"/>
      <c r="M29" s="39"/>
    </row>
  </sheetData>
  <mergeCells count="5">
    <mergeCell ref="A29:K29"/>
    <mergeCell ref="A28:K28"/>
    <mergeCell ref="E13:H14"/>
    <mergeCell ref="E1:G1"/>
    <mergeCell ref="A27:K27"/>
  </mergeCells>
  <pageMargins left="0.70866141732283472" right="0.70866141732283472" top="0.55118110236220474" bottom="0.55118110236220474" header="0.31496062992125984" footer="0.31496062992125984"/>
  <pageSetup paperSize="9" orientation="landscape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N235"/>
  <sheetViews>
    <sheetView tabSelected="1" topLeftCell="B80" workbookViewId="0">
      <selection activeCell="C84" sqref="C84"/>
    </sheetView>
  </sheetViews>
  <sheetFormatPr baseColWidth="10" defaultRowHeight="11.25" x14ac:dyDescent="0.2"/>
  <cols>
    <col min="1" max="1" width="11" style="20"/>
    <col min="2" max="2" width="44.75" style="20" bestFit="1" customWidth="1"/>
    <col min="3" max="4" width="11" style="20"/>
    <col min="5" max="5" width="18.25" style="20" bestFit="1" customWidth="1"/>
    <col min="6" max="6" width="17" style="20" bestFit="1" customWidth="1"/>
    <col min="7" max="7" width="14.875" style="20" bestFit="1" customWidth="1"/>
    <col min="8" max="8" width="15.25" style="20" bestFit="1" customWidth="1"/>
    <col min="9" max="9" width="18.25" style="20" bestFit="1" customWidth="1"/>
    <col min="10" max="10" width="7.5" style="20" bestFit="1" customWidth="1"/>
    <col min="11" max="11" width="7" style="20" bestFit="1" customWidth="1"/>
    <col min="12" max="12" width="7.5" style="20" bestFit="1" customWidth="1"/>
    <col min="13" max="13" width="6.375" style="20" bestFit="1" customWidth="1"/>
    <col min="14" max="14" width="17" style="20" bestFit="1" customWidth="1"/>
    <col min="15" max="15" width="3.625" style="20" bestFit="1" customWidth="1"/>
    <col min="16" max="16" width="4.625" style="20" bestFit="1" customWidth="1"/>
    <col min="17" max="17" width="16" style="20" bestFit="1" customWidth="1"/>
    <col min="18" max="18" width="3.125" style="20" bestFit="1" customWidth="1"/>
    <col min="19" max="19" width="4.625" style="20" customWidth="1"/>
    <col min="20" max="20" width="3.625" style="20" bestFit="1" customWidth="1"/>
    <col min="21" max="21" width="4.625" style="20" bestFit="1" customWidth="1"/>
    <col min="22" max="22" width="16" style="20" bestFit="1" customWidth="1"/>
    <col min="23" max="23" width="3.125" style="20" bestFit="1" customWidth="1"/>
    <col min="24" max="24" width="3.625" style="20" bestFit="1" customWidth="1"/>
    <col min="25" max="25" width="4.625" style="20" bestFit="1" customWidth="1"/>
    <col min="26" max="26" width="16" style="20" bestFit="1" customWidth="1"/>
    <col min="27" max="27" width="3.125" style="20" bestFit="1" customWidth="1"/>
    <col min="28" max="28" width="3.625" style="20" bestFit="1" customWidth="1"/>
    <col min="29" max="29" width="4.625" style="20" bestFit="1" customWidth="1"/>
    <col min="30" max="30" width="16" style="20" bestFit="1" customWidth="1"/>
    <col min="31" max="31" width="3.125" style="20" bestFit="1" customWidth="1"/>
    <col min="32" max="16384" width="11" style="20"/>
  </cols>
  <sheetData>
    <row r="3" spans="2:10" x14ac:dyDescent="0.2">
      <c r="B3" s="20" t="s">
        <v>294</v>
      </c>
      <c r="E3" s="21" t="s">
        <v>294</v>
      </c>
      <c r="F3" s="21" t="s">
        <v>294</v>
      </c>
      <c r="G3" s="21" t="s">
        <v>294</v>
      </c>
      <c r="H3" s="21" t="s">
        <v>294</v>
      </c>
      <c r="I3" s="21" t="s">
        <v>294</v>
      </c>
    </row>
    <row r="4" spans="2:10" x14ac:dyDescent="0.2">
      <c r="B4" s="20" t="s">
        <v>454</v>
      </c>
      <c r="C4" s="20">
        <f>DCOUNT(ficheHDM,1,E3:E4)</f>
        <v>1</v>
      </c>
      <c r="E4" s="21" t="s">
        <v>454</v>
      </c>
      <c r="F4" s="21" t="s">
        <v>455</v>
      </c>
      <c r="G4" s="21" t="s">
        <v>456</v>
      </c>
      <c r="H4" s="21" t="s">
        <v>457</v>
      </c>
      <c r="I4" s="37" t="s">
        <v>458</v>
      </c>
    </row>
    <row r="5" spans="2:10" x14ac:dyDescent="0.2">
      <c r="B5" s="20" t="s">
        <v>455</v>
      </c>
      <c r="C5" s="20">
        <f>DCOUNT(ficheHDM,1,F3:F4)</f>
        <v>3</v>
      </c>
      <c r="E5" s="21" t="s">
        <v>294</v>
      </c>
      <c r="F5" s="21" t="s">
        <v>294</v>
      </c>
      <c r="G5" s="21" t="s">
        <v>294</v>
      </c>
      <c r="H5" s="38"/>
    </row>
    <row r="6" spans="2:10" x14ac:dyDescent="0.2">
      <c r="B6" s="20" t="s">
        <v>456</v>
      </c>
      <c r="C6" s="20">
        <f>DCOUNT(ficheHDM,1,G3:G4)</f>
        <v>2</v>
      </c>
      <c r="E6" s="37" t="s">
        <v>459</v>
      </c>
      <c r="F6" s="37" t="s">
        <v>460</v>
      </c>
      <c r="G6" s="37" t="s">
        <v>461</v>
      </c>
      <c r="H6" s="38"/>
    </row>
    <row r="7" spans="2:10" x14ac:dyDescent="0.2">
      <c r="B7" s="20" t="s">
        <v>457</v>
      </c>
      <c r="C7" s="20">
        <f>DCOUNT(ficheHDM,1,H3:H4)</f>
        <v>1</v>
      </c>
    </row>
    <row r="8" spans="2:10" x14ac:dyDescent="0.2">
      <c r="B8" s="20" t="s">
        <v>458</v>
      </c>
      <c r="C8" s="20">
        <f>DCOUNT(ficheHDM,1,I3:I4)</f>
        <v>2</v>
      </c>
    </row>
    <row r="9" spans="2:10" x14ac:dyDescent="0.2">
      <c r="B9" s="20" t="s">
        <v>459</v>
      </c>
      <c r="C9" s="20">
        <f>DCOUNT(ficheHDM,1,E5:E6)</f>
        <v>1</v>
      </c>
    </row>
    <row r="10" spans="2:10" x14ac:dyDescent="0.2">
      <c r="B10" s="20" t="s">
        <v>460</v>
      </c>
      <c r="C10" s="20">
        <f>DCOUNT(ficheHDM,1,F5:F6)</f>
        <v>0</v>
      </c>
    </row>
    <row r="11" spans="2:10" x14ac:dyDescent="0.2">
      <c r="B11" s="20" t="s">
        <v>461</v>
      </c>
      <c r="C11" s="20">
        <f>DCOUNT(ficheHDM,1,G5:G6)</f>
        <v>0</v>
      </c>
    </row>
    <row r="14" spans="2:10" x14ac:dyDescent="0.2">
      <c r="E14" s="21" t="s">
        <v>294</v>
      </c>
      <c r="F14" s="21" t="s">
        <v>384</v>
      </c>
      <c r="G14" s="21" t="s">
        <v>294</v>
      </c>
      <c r="H14" s="21" t="s">
        <v>384</v>
      </c>
      <c r="I14" s="21" t="s">
        <v>294</v>
      </c>
      <c r="J14" s="21" t="s">
        <v>384</v>
      </c>
    </row>
    <row r="15" spans="2:10" x14ac:dyDescent="0.2">
      <c r="B15" s="20" t="s">
        <v>399</v>
      </c>
      <c r="E15" s="21" t="s">
        <v>454</v>
      </c>
      <c r="F15" s="21" t="s">
        <v>398</v>
      </c>
      <c r="G15" s="21" t="s">
        <v>455</v>
      </c>
      <c r="H15" s="88" t="s">
        <v>398</v>
      </c>
      <c r="I15" s="37" t="s">
        <v>456</v>
      </c>
      <c r="J15" s="21" t="s">
        <v>398</v>
      </c>
    </row>
    <row r="16" spans="2:10" x14ac:dyDescent="0.2">
      <c r="B16" s="20" t="s">
        <v>454</v>
      </c>
      <c r="C16" s="20">
        <f>DCOUNT(ficheHDM,1,E14:F15)</f>
        <v>0</v>
      </c>
    </row>
    <row r="17" spans="2:10" x14ac:dyDescent="0.2">
      <c r="B17" s="20" t="s">
        <v>455</v>
      </c>
      <c r="C17" s="20">
        <f>DCOUNT(ficheHDM,1,G14:H15)</f>
        <v>1</v>
      </c>
      <c r="E17" s="21" t="s">
        <v>294</v>
      </c>
      <c r="F17" s="21" t="s">
        <v>384</v>
      </c>
      <c r="G17" s="21" t="s">
        <v>294</v>
      </c>
      <c r="H17" s="21" t="s">
        <v>384</v>
      </c>
      <c r="I17" s="21" t="s">
        <v>294</v>
      </c>
      <c r="J17" s="21" t="s">
        <v>384</v>
      </c>
    </row>
    <row r="18" spans="2:10" x14ac:dyDescent="0.2">
      <c r="B18" s="20" t="s">
        <v>456</v>
      </c>
      <c r="C18" s="20">
        <f>DCOUNT(ficheHDM,1,I14:J15)</f>
        <v>0</v>
      </c>
      <c r="E18" s="37" t="s">
        <v>457</v>
      </c>
      <c r="F18" s="88" t="s">
        <v>398</v>
      </c>
      <c r="G18" s="37" t="s">
        <v>458</v>
      </c>
      <c r="H18" s="88" t="s">
        <v>398</v>
      </c>
      <c r="I18" s="37" t="s">
        <v>459</v>
      </c>
      <c r="J18" s="21" t="s">
        <v>398</v>
      </c>
    </row>
    <row r="19" spans="2:10" x14ac:dyDescent="0.2">
      <c r="B19" s="20" t="s">
        <v>457</v>
      </c>
      <c r="C19" s="20">
        <f>DCOUNT(ficheHDM,1,E17:F18)</f>
        <v>0</v>
      </c>
    </row>
    <row r="20" spans="2:10" x14ac:dyDescent="0.2">
      <c r="B20" s="20" t="s">
        <v>458</v>
      </c>
      <c r="C20" s="20">
        <f>DCOUNT(ficheHDM,1,G17:H18)</f>
        <v>1</v>
      </c>
      <c r="E20" s="21" t="s">
        <v>294</v>
      </c>
      <c r="F20" s="21" t="s">
        <v>384</v>
      </c>
      <c r="G20" s="21" t="s">
        <v>294</v>
      </c>
      <c r="H20" s="21" t="s">
        <v>384</v>
      </c>
      <c r="I20" s="38"/>
      <c r="J20" s="38"/>
    </row>
    <row r="21" spans="2:10" x14ac:dyDescent="0.2">
      <c r="B21" s="20" t="s">
        <v>459</v>
      </c>
      <c r="C21" s="20">
        <f>DCOUNT(ficheHDM,1,I17:J18)</f>
        <v>1</v>
      </c>
      <c r="E21" s="37" t="s">
        <v>460</v>
      </c>
      <c r="F21" s="88" t="s">
        <v>398</v>
      </c>
      <c r="G21" s="37" t="s">
        <v>461</v>
      </c>
      <c r="H21" s="21" t="s">
        <v>398</v>
      </c>
      <c r="I21" s="38"/>
      <c r="J21" s="38"/>
    </row>
    <row r="22" spans="2:10" x14ac:dyDescent="0.2">
      <c r="B22" s="20" t="s">
        <v>460</v>
      </c>
      <c r="C22" s="20">
        <f>DCOUNT(ficheHDM,1,E20:F21)</f>
        <v>0</v>
      </c>
    </row>
    <row r="23" spans="2:10" x14ac:dyDescent="0.2">
      <c r="B23" s="20" t="s">
        <v>461</v>
      </c>
      <c r="C23" s="20">
        <f>DCOUNT(ficheHDM,1,G20:H21)</f>
        <v>0</v>
      </c>
    </row>
    <row r="27" spans="2:10" ht="22.5" x14ac:dyDescent="0.2">
      <c r="B27" s="20" t="s">
        <v>407</v>
      </c>
      <c r="E27" s="87" t="s">
        <v>462</v>
      </c>
      <c r="F27" s="87" t="s">
        <v>463</v>
      </c>
      <c r="G27" s="87" t="s">
        <v>464</v>
      </c>
      <c r="H27" s="87" t="s">
        <v>465</v>
      </c>
      <c r="I27" s="87" t="s">
        <v>466</v>
      </c>
    </row>
    <row r="28" spans="2:10" x14ac:dyDescent="0.2">
      <c r="B28" s="20" t="s">
        <v>409</v>
      </c>
      <c r="C28" s="20">
        <f>DCOUNT(ficheHDM,1,E27:E36)</f>
        <v>3</v>
      </c>
      <c r="E28" s="21" t="s">
        <v>297</v>
      </c>
      <c r="F28" s="21" t="s">
        <v>326</v>
      </c>
      <c r="G28" s="21" t="s">
        <v>348</v>
      </c>
      <c r="H28" s="21" t="s">
        <v>352</v>
      </c>
      <c r="I28" s="21" t="s">
        <v>368</v>
      </c>
    </row>
    <row r="29" spans="2:10" ht="13.5" customHeight="1" x14ac:dyDescent="0.2">
      <c r="B29" s="20" t="s">
        <v>410</v>
      </c>
      <c r="C29" s="20">
        <f>DCOUNT(ficheHDM,1,F27:F43)</f>
        <v>2</v>
      </c>
      <c r="E29" s="21" t="s">
        <v>298</v>
      </c>
      <c r="F29" s="21" t="s">
        <v>327</v>
      </c>
      <c r="G29" s="21" t="s">
        <v>349</v>
      </c>
      <c r="H29" s="21" t="s">
        <v>353</v>
      </c>
      <c r="I29" s="21" t="s">
        <v>369</v>
      </c>
    </row>
    <row r="30" spans="2:10" x14ac:dyDescent="0.2">
      <c r="B30" s="20" t="s">
        <v>411</v>
      </c>
      <c r="C30" s="20">
        <f>DCOUNT(ficheHDM,1,G27:G31)</f>
        <v>1</v>
      </c>
      <c r="E30" s="21" t="s">
        <v>300</v>
      </c>
      <c r="F30" s="21" t="s">
        <v>328</v>
      </c>
      <c r="G30" s="21" t="s">
        <v>350</v>
      </c>
      <c r="H30" s="21" t="s">
        <v>354</v>
      </c>
      <c r="I30" s="21" t="s">
        <v>370</v>
      </c>
    </row>
    <row r="31" spans="2:10" x14ac:dyDescent="0.2">
      <c r="B31" s="20" t="s">
        <v>412</v>
      </c>
      <c r="C31" s="20">
        <f>DCOUNT(ficheHDM,1,H27:H43)</f>
        <v>0</v>
      </c>
      <c r="E31" s="21" t="s">
        <v>301</v>
      </c>
      <c r="F31" s="21" t="s">
        <v>329</v>
      </c>
      <c r="G31" s="21" t="s">
        <v>351</v>
      </c>
      <c r="H31" s="21" t="s">
        <v>355</v>
      </c>
      <c r="I31" s="21" t="s">
        <v>371</v>
      </c>
    </row>
    <row r="32" spans="2:10" x14ac:dyDescent="0.2">
      <c r="B32" s="20" t="s">
        <v>413</v>
      </c>
      <c r="C32" s="20">
        <f>DCOUNT(ficheHDM,1,I27:I42)</f>
        <v>4</v>
      </c>
      <c r="E32" s="21" t="s">
        <v>302</v>
      </c>
      <c r="F32" s="21" t="s">
        <v>330</v>
      </c>
      <c r="H32" s="21" t="s">
        <v>356</v>
      </c>
      <c r="I32" s="21" t="s">
        <v>372</v>
      </c>
    </row>
    <row r="33" spans="5:9" x14ac:dyDescent="0.2">
      <c r="E33" s="21" t="s">
        <v>303</v>
      </c>
      <c r="F33" s="21" t="s">
        <v>331</v>
      </c>
      <c r="H33" s="21" t="s">
        <v>357</v>
      </c>
      <c r="I33" s="21" t="s">
        <v>373</v>
      </c>
    </row>
    <row r="34" spans="5:9" x14ac:dyDescent="0.2">
      <c r="E34" s="21" t="s">
        <v>305</v>
      </c>
      <c r="F34" s="21" t="s">
        <v>332</v>
      </c>
      <c r="H34" s="21" t="s">
        <v>358</v>
      </c>
      <c r="I34" s="21" t="s">
        <v>374</v>
      </c>
    </row>
    <row r="35" spans="5:9" x14ac:dyDescent="0.2">
      <c r="E35" s="21" t="s">
        <v>307</v>
      </c>
      <c r="F35" s="21" t="s">
        <v>333</v>
      </c>
      <c r="H35" s="21" t="s">
        <v>359</v>
      </c>
      <c r="I35" s="21" t="s">
        <v>375</v>
      </c>
    </row>
    <row r="36" spans="5:9" x14ac:dyDescent="0.2">
      <c r="E36" s="21" t="s">
        <v>309</v>
      </c>
      <c r="F36" s="21" t="s">
        <v>334</v>
      </c>
      <c r="H36" s="21" t="s">
        <v>360</v>
      </c>
      <c r="I36" s="21" t="s">
        <v>376</v>
      </c>
    </row>
    <row r="37" spans="5:9" x14ac:dyDescent="0.2">
      <c r="F37" s="21" t="s">
        <v>335</v>
      </c>
      <c r="H37" s="21" t="s">
        <v>361</v>
      </c>
      <c r="I37" s="21" t="s">
        <v>377</v>
      </c>
    </row>
    <row r="38" spans="5:9" x14ac:dyDescent="0.2">
      <c r="F38" s="21" t="s">
        <v>336</v>
      </c>
      <c r="H38" s="21" t="s">
        <v>362</v>
      </c>
      <c r="I38" s="21" t="s">
        <v>378</v>
      </c>
    </row>
    <row r="39" spans="5:9" x14ac:dyDescent="0.2">
      <c r="F39" s="21" t="s">
        <v>337</v>
      </c>
      <c r="H39" s="21" t="s">
        <v>363</v>
      </c>
      <c r="I39" s="21" t="s">
        <v>379</v>
      </c>
    </row>
    <row r="40" spans="5:9" x14ac:dyDescent="0.2">
      <c r="F40" s="21" t="s">
        <v>338</v>
      </c>
      <c r="H40" s="21" t="s">
        <v>364</v>
      </c>
      <c r="I40" s="21" t="s">
        <v>380</v>
      </c>
    </row>
    <row r="41" spans="5:9" x14ac:dyDescent="0.2">
      <c r="F41" s="21" t="s">
        <v>339</v>
      </c>
      <c r="H41" s="21" t="s">
        <v>365</v>
      </c>
      <c r="I41" s="21" t="s">
        <v>381</v>
      </c>
    </row>
    <row r="42" spans="5:9" x14ac:dyDescent="0.2">
      <c r="F42" s="21" t="s">
        <v>340</v>
      </c>
      <c r="H42" s="21" t="s">
        <v>366</v>
      </c>
      <c r="I42" s="21" t="s">
        <v>382</v>
      </c>
    </row>
    <row r="43" spans="5:9" x14ac:dyDescent="0.2">
      <c r="F43" s="21" t="s">
        <v>341</v>
      </c>
      <c r="H43" s="21" t="s">
        <v>367</v>
      </c>
      <c r="I43" s="38"/>
    </row>
    <row r="44" spans="5:9" x14ac:dyDescent="0.2">
      <c r="F44" s="38"/>
      <c r="H44" s="38"/>
    </row>
    <row r="45" spans="5:9" x14ac:dyDescent="0.2">
      <c r="F45" s="38"/>
    </row>
    <row r="46" spans="5:9" x14ac:dyDescent="0.2">
      <c r="F46" s="38"/>
    </row>
    <row r="47" spans="5:9" x14ac:dyDescent="0.2">
      <c r="F47" s="38"/>
    </row>
    <row r="48" spans="5:9" x14ac:dyDescent="0.2">
      <c r="F48" s="38"/>
    </row>
    <row r="49" spans="2:6" x14ac:dyDescent="0.2">
      <c r="F49" s="38"/>
    </row>
    <row r="55" spans="2:6" x14ac:dyDescent="0.2">
      <c r="E55" s="21" t="s">
        <v>385</v>
      </c>
    </row>
    <row r="56" spans="2:6" x14ac:dyDescent="0.2">
      <c r="B56" s="20" t="s">
        <v>415</v>
      </c>
      <c r="C56" s="20">
        <f>DCOUNT(ficheHDM,1,E55:E56)</f>
        <v>4</v>
      </c>
      <c r="E56" s="21" t="s">
        <v>398</v>
      </c>
    </row>
    <row r="57" spans="2:6" x14ac:dyDescent="0.2">
      <c r="E57" s="38"/>
    </row>
    <row r="58" spans="2:6" x14ac:dyDescent="0.2">
      <c r="E58" s="37" t="s">
        <v>481</v>
      </c>
    </row>
    <row r="59" spans="2:6" x14ac:dyDescent="0.2">
      <c r="B59" s="20" t="s">
        <v>481</v>
      </c>
      <c r="C59" s="20">
        <f>DCOUNT(ficheHDM,1,E58:E59)</f>
        <v>4</v>
      </c>
      <c r="E59" s="37" t="s">
        <v>398</v>
      </c>
    </row>
    <row r="61" spans="2:6" x14ac:dyDescent="0.2">
      <c r="E61" s="37" t="s">
        <v>482</v>
      </c>
    </row>
    <row r="62" spans="2:6" x14ac:dyDescent="0.2">
      <c r="B62" s="20" t="s">
        <v>482</v>
      </c>
      <c r="C62" s="38">
        <f>DCOUNT(ficheHDM,1,E61:E62)</f>
        <v>0</v>
      </c>
      <c r="E62" s="37" t="s">
        <v>398</v>
      </c>
    </row>
    <row r="64" spans="2:6" x14ac:dyDescent="0.2">
      <c r="E64" s="37" t="s">
        <v>483</v>
      </c>
    </row>
    <row r="65" spans="2:10" x14ac:dyDescent="0.2">
      <c r="B65" s="20" t="s">
        <v>483</v>
      </c>
      <c r="C65" s="20">
        <f>DCOUNT(ficheHDM,1,E64:E65)</f>
        <v>1</v>
      </c>
      <c r="E65" s="37" t="s">
        <v>398</v>
      </c>
    </row>
    <row r="67" spans="2:10" x14ac:dyDescent="0.2">
      <c r="E67" s="37" t="s">
        <v>451</v>
      </c>
    </row>
    <row r="68" spans="2:10" x14ac:dyDescent="0.2">
      <c r="B68" s="20" t="s">
        <v>451</v>
      </c>
      <c r="C68" s="20">
        <f>DCOUNT(ficheHDM,1,E67:E68)</f>
        <v>10</v>
      </c>
      <c r="E68" s="37" t="s">
        <v>398</v>
      </c>
    </row>
    <row r="71" spans="2:10" x14ac:dyDescent="0.2">
      <c r="B71" s="20" t="s">
        <v>416</v>
      </c>
    </row>
    <row r="72" spans="2:10" x14ac:dyDescent="0.2">
      <c r="B72" s="20" t="s">
        <v>454</v>
      </c>
      <c r="C72" s="20">
        <f>DCOUNT(ficheHDM,1,E72:F73)</f>
        <v>0</v>
      </c>
      <c r="E72" s="21" t="s">
        <v>294</v>
      </c>
      <c r="F72" s="21" t="s">
        <v>385</v>
      </c>
      <c r="G72" s="21" t="s">
        <v>294</v>
      </c>
      <c r="H72" s="21" t="s">
        <v>385</v>
      </c>
      <c r="I72" s="21" t="s">
        <v>294</v>
      </c>
      <c r="J72" s="21" t="s">
        <v>385</v>
      </c>
    </row>
    <row r="73" spans="2:10" x14ac:dyDescent="0.2">
      <c r="B73" s="20" t="s">
        <v>455</v>
      </c>
      <c r="C73" s="20">
        <f>DCOUNT(ficheHDM,1,G72:H73)</f>
        <v>3</v>
      </c>
      <c r="E73" s="21" t="s">
        <v>454</v>
      </c>
      <c r="F73" s="21" t="s">
        <v>398</v>
      </c>
      <c r="G73" s="21" t="s">
        <v>455</v>
      </c>
      <c r="H73" s="88" t="s">
        <v>398</v>
      </c>
      <c r="I73" s="37" t="s">
        <v>456</v>
      </c>
      <c r="J73" s="21" t="s">
        <v>398</v>
      </c>
    </row>
    <row r="74" spans="2:10" x14ac:dyDescent="0.2">
      <c r="B74" s="20" t="s">
        <v>456</v>
      </c>
      <c r="C74" s="20">
        <f>DCOUNT(ficheHDM,1,I72:J73)</f>
        <v>0</v>
      </c>
    </row>
    <row r="75" spans="2:10" x14ac:dyDescent="0.2">
      <c r="B75" s="20" t="s">
        <v>457</v>
      </c>
      <c r="C75" s="20">
        <f>DCOUNT(ficheHDM,1,E75:F76)</f>
        <v>0</v>
      </c>
      <c r="E75" s="21" t="s">
        <v>294</v>
      </c>
      <c r="F75" s="21" t="s">
        <v>385</v>
      </c>
      <c r="G75" s="21" t="s">
        <v>294</v>
      </c>
      <c r="H75" s="21" t="s">
        <v>385</v>
      </c>
      <c r="I75" s="21" t="s">
        <v>294</v>
      </c>
      <c r="J75" s="21" t="s">
        <v>385</v>
      </c>
    </row>
    <row r="76" spans="2:10" x14ac:dyDescent="0.2">
      <c r="B76" s="20" t="s">
        <v>458</v>
      </c>
      <c r="C76" s="20">
        <f>DCOUNT(ficheHDM,1,G75:H76)</f>
        <v>1</v>
      </c>
      <c r="E76" s="37" t="s">
        <v>457</v>
      </c>
      <c r="F76" s="88" t="s">
        <v>398</v>
      </c>
      <c r="G76" s="37" t="s">
        <v>458</v>
      </c>
      <c r="H76" s="88" t="s">
        <v>398</v>
      </c>
      <c r="I76" s="37" t="s">
        <v>459</v>
      </c>
      <c r="J76" s="21" t="s">
        <v>398</v>
      </c>
    </row>
    <row r="77" spans="2:10" x14ac:dyDescent="0.2">
      <c r="B77" s="20" t="s">
        <v>459</v>
      </c>
      <c r="C77" s="20">
        <f>DCOUNT(ficheHDM,1,I75:J76)</f>
        <v>0</v>
      </c>
    </row>
    <row r="78" spans="2:10" x14ac:dyDescent="0.2">
      <c r="B78" s="20" t="s">
        <v>460</v>
      </c>
      <c r="C78" s="20">
        <f>DCOUNT(ficheHDM,1,E78:F79)</f>
        <v>0</v>
      </c>
      <c r="E78" s="21" t="s">
        <v>294</v>
      </c>
      <c r="F78" s="21" t="s">
        <v>385</v>
      </c>
      <c r="G78" s="21" t="s">
        <v>294</v>
      </c>
      <c r="H78" s="21" t="s">
        <v>385</v>
      </c>
      <c r="I78" s="38"/>
      <c r="J78" s="38"/>
    </row>
    <row r="79" spans="2:10" x14ac:dyDescent="0.2">
      <c r="B79" s="20" t="s">
        <v>461</v>
      </c>
      <c r="C79" s="20">
        <f>DCOUNT(ficheHDM,1,G78:H79)</f>
        <v>0</v>
      </c>
      <c r="E79" s="37" t="s">
        <v>460</v>
      </c>
      <c r="F79" s="88" t="s">
        <v>398</v>
      </c>
      <c r="G79" s="37" t="s">
        <v>461</v>
      </c>
      <c r="H79" s="21" t="s">
        <v>398</v>
      </c>
      <c r="I79" s="38"/>
      <c r="J79" s="38"/>
    </row>
    <row r="81" spans="2:11" x14ac:dyDescent="0.2">
      <c r="B81" s="20" t="s">
        <v>422</v>
      </c>
      <c r="C81" s="20">
        <f>'RAPPORT EMS'!C6</f>
        <v>10</v>
      </c>
    </row>
    <row r="82" spans="2:11" x14ac:dyDescent="0.2">
      <c r="B82" s="20" t="s">
        <v>420</v>
      </c>
      <c r="E82" s="21" t="s">
        <v>386</v>
      </c>
      <c r="F82" s="21" t="s">
        <v>387</v>
      </c>
      <c r="G82" s="21" t="s">
        <v>421</v>
      </c>
      <c r="H82" s="21" t="s">
        <v>388</v>
      </c>
      <c r="I82" s="21" t="s">
        <v>389</v>
      </c>
      <c r="J82" s="21" t="s">
        <v>390</v>
      </c>
      <c r="K82" s="21" t="s">
        <v>391</v>
      </c>
    </row>
    <row r="83" spans="2:11" x14ac:dyDescent="0.2">
      <c r="B83" s="20" t="s">
        <v>418</v>
      </c>
      <c r="C83" s="20">
        <f>DCOUNT(ficheHDM,1,E82:K83)</f>
        <v>4</v>
      </c>
      <c r="E83" s="21" t="s">
        <v>398</v>
      </c>
      <c r="F83" s="21" t="s">
        <v>398</v>
      </c>
      <c r="G83" s="21" t="s">
        <v>398</v>
      </c>
      <c r="H83" s="21" t="s">
        <v>398</v>
      </c>
      <c r="I83" s="21" t="s">
        <v>398</v>
      </c>
      <c r="J83" s="21" t="s">
        <v>398</v>
      </c>
      <c r="K83" s="21" t="s">
        <v>398</v>
      </c>
    </row>
    <row r="84" spans="2:11" x14ac:dyDescent="0.2">
      <c r="B84" s="20" t="s">
        <v>419</v>
      </c>
      <c r="C84" s="20">
        <f>C81-C83</f>
        <v>6</v>
      </c>
    </row>
    <row r="87" spans="2:11" x14ac:dyDescent="0.2">
      <c r="B87" s="20" t="s">
        <v>425</v>
      </c>
      <c r="E87" s="21" t="s">
        <v>479</v>
      </c>
      <c r="F87" s="21" t="s">
        <v>479</v>
      </c>
    </row>
    <row r="88" spans="2:11" x14ac:dyDescent="0.2">
      <c r="B88" s="20" t="s">
        <v>452</v>
      </c>
      <c r="C88" s="20">
        <f>DCOUNT(ficheHDM,1,E87:E88)</f>
        <v>3</v>
      </c>
      <c r="E88" s="21" t="s">
        <v>398</v>
      </c>
      <c r="F88" s="21" t="s">
        <v>417</v>
      </c>
    </row>
    <row r="89" spans="2:11" x14ac:dyDescent="0.2">
      <c r="B89" s="20" t="s">
        <v>480</v>
      </c>
      <c r="C89" s="20">
        <f>DCOUNT(ficheHDM,1,F87:F88)</f>
        <v>7</v>
      </c>
    </row>
    <row r="92" spans="2:11" x14ac:dyDescent="0.2">
      <c r="B92" s="20" t="s">
        <v>477</v>
      </c>
      <c r="E92" s="21" t="s">
        <v>477</v>
      </c>
      <c r="F92" s="21" t="s">
        <v>477</v>
      </c>
    </row>
    <row r="93" spans="2:11" x14ac:dyDescent="0.2">
      <c r="B93" s="20" t="s">
        <v>426</v>
      </c>
      <c r="C93" s="20">
        <f>DCOUNT(ficheHDM,1,E92:E93)</f>
        <v>9</v>
      </c>
      <c r="E93" s="21" t="s">
        <v>398</v>
      </c>
      <c r="F93" s="21" t="s">
        <v>417</v>
      </c>
    </row>
    <row r="94" spans="2:11" x14ac:dyDescent="0.2">
      <c r="B94" s="20" t="s">
        <v>427</v>
      </c>
      <c r="C94" s="20">
        <f>DCOUNT(ficheHDM,1,F92:F93)</f>
        <v>1</v>
      </c>
    </row>
    <row r="97" spans="2:14" x14ac:dyDescent="0.2">
      <c r="B97" s="20" t="s">
        <v>428</v>
      </c>
      <c r="E97" s="21" t="s">
        <v>385</v>
      </c>
      <c r="F97" s="21" t="s">
        <v>386</v>
      </c>
      <c r="G97" s="21" t="s">
        <v>387</v>
      </c>
      <c r="H97" s="21" t="s">
        <v>421</v>
      </c>
      <c r="I97" s="21" t="s">
        <v>388</v>
      </c>
      <c r="J97" s="21" t="s">
        <v>389</v>
      </c>
      <c r="K97" s="21" t="s">
        <v>390</v>
      </c>
      <c r="L97" s="21" t="s">
        <v>391</v>
      </c>
      <c r="M97" s="21" t="s">
        <v>479</v>
      </c>
      <c r="N97" s="21" t="s">
        <v>477</v>
      </c>
    </row>
    <row r="98" spans="2:14" x14ac:dyDescent="0.2">
      <c r="B98" s="20" t="s">
        <v>418</v>
      </c>
      <c r="C98" s="20">
        <f>DCOUNT(ficheHDM,1,E97:N98)</f>
        <v>2</v>
      </c>
      <c r="E98" s="21" t="s">
        <v>398</v>
      </c>
      <c r="F98" s="21" t="s">
        <v>398</v>
      </c>
      <c r="G98" s="21" t="s">
        <v>398</v>
      </c>
      <c r="H98" s="21" t="s">
        <v>398</v>
      </c>
      <c r="I98" s="21" t="s">
        <v>398</v>
      </c>
      <c r="J98" s="21" t="s">
        <v>398</v>
      </c>
      <c r="K98" s="21" t="s">
        <v>398</v>
      </c>
      <c r="L98" s="21" t="s">
        <v>398</v>
      </c>
      <c r="M98" s="21" t="s">
        <v>398</v>
      </c>
      <c r="N98" s="21" t="s">
        <v>398</v>
      </c>
    </row>
    <row r="99" spans="2:14" x14ac:dyDescent="0.2">
      <c r="E99" s="38"/>
      <c r="F99" s="38"/>
      <c r="G99" s="38"/>
      <c r="H99" s="38"/>
      <c r="I99" s="38"/>
      <c r="J99" s="38"/>
      <c r="K99" s="38"/>
    </row>
    <row r="207" spans="2:2" ht="15.75" x14ac:dyDescent="0.25">
      <c r="B207"/>
    </row>
    <row r="208" spans="2:2" ht="15.75" x14ac:dyDescent="0.25">
      <c r="B208"/>
    </row>
    <row r="209" spans="2:2" ht="15.75" x14ac:dyDescent="0.25">
      <c r="B209"/>
    </row>
    <row r="210" spans="2:2" ht="15.75" x14ac:dyDescent="0.25">
      <c r="B210"/>
    </row>
    <row r="211" spans="2:2" ht="15.75" x14ac:dyDescent="0.25">
      <c r="B211"/>
    </row>
    <row r="212" spans="2:2" ht="15.75" x14ac:dyDescent="0.25">
      <c r="B212"/>
    </row>
    <row r="213" spans="2:2" ht="15.75" x14ac:dyDescent="0.25">
      <c r="B213"/>
    </row>
    <row r="214" spans="2:2" ht="15.75" x14ac:dyDescent="0.25">
      <c r="B214"/>
    </row>
    <row r="215" spans="2:2" ht="15.75" x14ac:dyDescent="0.25">
      <c r="B215"/>
    </row>
    <row r="227" spans="2:2" ht="15.75" x14ac:dyDescent="0.25">
      <c r="B227"/>
    </row>
    <row r="228" spans="2:2" ht="15.75" x14ac:dyDescent="0.25">
      <c r="B228"/>
    </row>
    <row r="229" spans="2:2" ht="15.75" x14ac:dyDescent="0.25">
      <c r="B229"/>
    </row>
    <row r="230" spans="2:2" ht="15.75" x14ac:dyDescent="0.25">
      <c r="B230"/>
    </row>
    <row r="231" spans="2:2" ht="15.75" x14ac:dyDescent="0.25">
      <c r="B231"/>
    </row>
    <row r="232" spans="2:2" ht="15.75" x14ac:dyDescent="0.25">
      <c r="B232"/>
    </row>
    <row r="233" spans="2:2" ht="15.75" x14ac:dyDescent="0.25">
      <c r="B233"/>
    </row>
    <row r="234" spans="2:2" ht="15.75" x14ac:dyDescent="0.25">
      <c r="B234"/>
    </row>
    <row r="235" spans="2:2" ht="15.75" x14ac:dyDescent="0.25">
      <c r="B235"/>
    </row>
  </sheetData>
  <pageMargins left="0.7" right="0.7" top="0.75" bottom="0.75" header="0.3" footer="0.3"/>
  <pageSetup paperSize="9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70C0"/>
  </sheetPr>
  <dimension ref="A1:P195"/>
  <sheetViews>
    <sheetView topLeftCell="B4" workbookViewId="0">
      <selection activeCell="J23" sqref="J22:K23"/>
    </sheetView>
  </sheetViews>
  <sheetFormatPr baseColWidth="10" defaultRowHeight="15.75" x14ac:dyDescent="0.25"/>
  <cols>
    <col min="1" max="1" width="12.5" bestFit="1" customWidth="1"/>
    <col min="3" max="3" width="34.625" bestFit="1" customWidth="1"/>
    <col min="9" max="9" width="13.625" bestFit="1" customWidth="1"/>
    <col min="10" max="10" width="30.875" bestFit="1" customWidth="1"/>
    <col min="12" max="12" width="25.125" bestFit="1" customWidth="1"/>
  </cols>
  <sheetData>
    <row r="1" spans="1:16" x14ac:dyDescent="0.25">
      <c r="A1" s="15" t="s">
        <v>265</v>
      </c>
      <c r="B1" s="16" t="s">
        <v>266</v>
      </c>
    </row>
    <row r="2" spans="1:16" s="1" customFormat="1" x14ac:dyDescent="0.25">
      <c r="C2" s="1" t="s">
        <v>0</v>
      </c>
      <c r="E2" s="1" t="s">
        <v>20</v>
      </c>
      <c r="G2" s="1" t="s">
        <v>194</v>
      </c>
      <c r="I2" t="s">
        <v>294</v>
      </c>
      <c r="J2" t="s">
        <v>434</v>
      </c>
      <c r="K2" t="s">
        <v>384</v>
      </c>
      <c r="L2"/>
      <c r="M2"/>
      <c r="N2"/>
      <c r="O2"/>
      <c r="P2" t="s">
        <v>295</v>
      </c>
    </row>
    <row r="3" spans="1:16" ht="23.25" x14ac:dyDescent="0.25">
      <c r="C3" t="s">
        <v>1</v>
      </c>
      <c r="E3" t="s">
        <v>159</v>
      </c>
      <c r="G3" t="s">
        <v>448</v>
      </c>
      <c r="I3" s="30" t="s">
        <v>296</v>
      </c>
      <c r="J3">
        <f>'RAPPORT EMS'!C13-'RAPPORT EMS'!E13</f>
        <v>1</v>
      </c>
      <c r="K3">
        <f>'RAPPORT EMS'!E13</f>
        <v>0</v>
      </c>
      <c r="L3" t="s">
        <v>437</v>
      </c>
      <c r="P3" t="s">
        <v>297</v>
      </c>
    </row>
    <row r="4" spans="1:16" ht="23.25" x14ac:dyDescent="0.25">
      <c r="C4" t="s">
        <v>2</v>
      </c>
      <c r="E4" t="s">
        <v>160</v>
      </c>
      <c r="G4" t="s">
        <v>252</v>
      </c>
      <c r="I4" s="30" t="s">
        <v>299</v>
      </c>
      <c r="J4">
        <f>'RAPPORT EMS'!C14-'RAPPORT EMS'!E14</f>
        <v>2</v>
      </c>
      <c r="K4">
        <f>'RAPPORT EMS'!E14</f>
        <v>1</v>
      </c>
      <c r="L4" t="s">
        <v>438</v>
      </c>
      <c r="P4" t="s">
        <v>298</v>
      </c>
    </row>
    <row r="5" spans="1:16" x14ac:dyDescent="0.25">
      <c r="C5" t="s">
        <v>3</v>
      </c>
      <c r="E5" t="s">
        <v>150</v>
      </c>
      <c r="G5" t="s">
        <v>253</v>
      </c>
      <c r="I5" s="30" t="s">
        <v>485</v>
      </c>
      <c r="J5">
        <f>'RAPPORT EMS'!C15-'RAPPORT EMS'!E15</f>
        <v>2</v>
      </c>
      <c r="K5">
        <f>'RAPPORT EMS'!E15</f>
        <v>0</v>
      </c>
      <c r="L5" t="s">
        <v>489</v>
      </c>
      <c r="P5" t="s">
        <v>300</v>
      </c>
    </row>
    <row r="6" spans="1:16" ht="23.25" x14ac:dyDescent="0.25">
      <c r="C6" t="s">
        <v>4</v>
      </c>
      <c r="E6" t="s">
        <v>151</v>
      </c>
      <c r="G6" t="s">
        <v>254</v>
      </c>
      <c r="I6" s="30" t="s">
        <v>486</v>
      </c>
      <c r="J6">
        <f>'RAPPORT EMS'!C16-'RAPPORT EMS'!E16</f>
        <v>1</v>
      </c>
      <c r="K6">
        <f>'RAPPORT EMS'!E16</f>
        <v>0</v>
      </c>
      <c r="L6" t="s">
        <v>488</v>
      </c>
      <c r="P6" t="s">
        <v>301</v>
      </c>
    </row>
    <row r="7" spans="1:16" ht="23.25" x14ac:dyDescent="0.25">
      <c r="C7" t="s">
        <v>5</v>
      </c>
      <c r="E7" t="s">
        <v>152</v>
      </c>
      <c r="G7" t="s">
        <v>222</v>
      </c>
      <c r="I7" s="30" t="s">
        <v>487</v>
      </c>
      <c r="J7">
        <f>'RAPPORT EMS'!C17-'RAPPORT EMS'!E17</f>
        <v>1</v>
      </c>
      <c r="K7">
        <f>'RAPPORT EMS'!E17</f>
        <v>1</v>
      </c>
      <c r="L7" t="s">
        <v>490</v>
      </c>
      <c r="P7" t="s">
        <v>302</v>
      </c>
    </row>
    <row r="8" spans="1:16" ht="23.25" x14ac:dyDescent="0.25">
      <c r="C8" t="s">
        <v>6</v>
      </c>
      <c r="E8" t="s">
        <v>184</v>
      </c>
      <c r="G8" t="s">
        <v>224</v>
      </c>
      <c r="I8" s="30" t="s">
        <v>304</v>
      </c>
      <c r="J8">
        <f>'RAPPORT EMS'!C18-'RAPPORT EMS'!E18</f>
        <v>0</v>
      </c>
      <c r="K8">
        <f>'RAPPORT EMS'!E18</f>
        <v>1</v>
      </c>
      <c r="L8" t="s">
        <v>439</v>
      </c>
      <c r="P8" t="s">
        <v>303</v>
      </c>
    </row>
    <row r="9" spans="1:16" ht="57" x14ac:dyDescent="0.25">
      <c r="C9" t="s">
        <v>7</v>
      </c>
      <c r="E9" t="s">
        <v>161</v>
      </c>
      <c r="G9" s="6" t="s">
        <v>220</v>
      </c>
      <c r="I9" s="30" t="s">
        <v>306</v>
      </c>
      <c r="J9">
        <f>'RAPPORT EMS'!C19-'RAPPORT EMS'!E19</f>
        <v>0</v>
      </c>
      <c r="K9">
        <f>'RAPPORT EMS'!E19</f>
        <v>0</v>
      </c>
      <c r="L9" t="s">
        <v>440</v>
      </c>
      <c r="P9" t="s">
        <v>305</v>
      </c>
    </row>
    <row r="10" spans="1:16" x14ac:dyDescent="0.25">
      <c r="C10" t="s">
        <v>8</v>
      </c>
      <c r="E10" t="s">
        <v>162</v>
      </c>
      <c r="G10" s="6" t="s">
        <v>208</v>
      </c>
      <c r="I10" s="30" t="s">
        <v>308</v>
      </c>
      <c r="J10">
        <f>'RAPPORT EMS'!C20-'RAPPORT EMS'!E20</f>
        <v>0</v>
      </c>
      <c r="K10">
        <f>'RAPPORT EMS'!E20</f>
        <v>0</v>
      </c>
      <c r="L10" t="s">
        <v>257</v>
      </c>
      <c r="P10" t="s">
        <v>307</v>
      </c>
    </row>
    <row r="11" spans="1:16" x14ac:dyDescent="0.25">
      <c r="C11" t="s">
        <v>9</v>
      </c>
      <c r="E11" t="s">
        <v>163</v>
      </c>
      <c r="G11" s="6" t="s">
        <v>210</v>
      </c>
      <c r="P11" t="s">
        <v>309</v>
      </c>
    </row>
    <row r="12" spans="1:16" x14ac:dyDescent="0.25">
      <c r="C12" t="s">
        <v>10</v>
      </c>
      <c r="E12" t="s">
        <v>179</v>
      </c>
      <c r="G12" s="6" t="s">
        <v>212</v>
      </c>
      <c r="J12" t="s">
        <v>409</v>
      </c>
      <c r="P12" t="s">
        <v>310</v>
      </c>
    </row>
    <row r="13" spans="1:16" x14ac:dyDescent="0.25">
      <c r="C13" t="s">
        <v>11</v>
      </c>
      <c r="E13" t="s">
        <v>190</v>
      </c>
      <c r="G13" s="6" t="s">
        <v>213</v>
      </c>
      <c r="J13" t="s">
        <v>410</v>
      </c>
      <c r="P13" t="s">
        <v>311</v>
      </c>
    </row>
    <row r="14" spans="1:16" x14ac:dyDescent="0.25">
      <c r="C14" t="s">
        <v>12</v>
      </c>
      <c r="E14" t="s">
        <v>189</v>
      </c>
      <c r="G14" t="s">
        <v>211</v>
      </c>
      <c r="J14" t="s">
        <v>411</v>
      </c>
      <c r="P14" t="s">
        <v>312</v>
      </c>
    </row>
    <row r="15" spans="1:16" x14ac:dyDescent="0.25">
      <c r="C15" t="s">
        <v>13</v>
      </c>
      <c r="E15" t="s">
        <v>60</v>
      </c>
      <c r="G15" t="s">
        <v>217</v>
      </c>
      <c r="J15" t="s">
        <v>412</v>
      </c>
      <c r="P15" t="s">
        <v>313</v>
      </c>
    </row>
    <row r="16" spans="1:16" x14ac:dyDescent="0.25">
      <c r="C16" t="s">
        <v>14</v>
      </c>
      <c r="E16" t="s">
        <v>174</v>
      </c>
      <c r="G16" t="s">
        <v>216</v>
      </c>
      <c r="J16" t="s">
        <v>413</v>
      </c>
      <c r="P16" t="s">
        <v>314</v>
      </c>
    </row>
    <row r="17" spans="3:16" x14ac:dyDescent="0.25">
      <c r="C17" t="s">
        <v>15</v>
      </c>
      <c r="E17" t="s">
        <v>173</v>
      </c>
      <c r="G17" t="s">
        <v>214</v>
      </c>
      <c r="P17" t="s">
        <v>315</v>
      </c>
    </row>
    <row r="18" spans="3:16" x14ac:dyDescent="0.25">
      <c r="C18" t="s">
        <v>267</v>
      </c>
      <c r="E18" t="s">
        <v>186</v>
      </c>
      <c r="G18" t="s">
        <v>258</v>
      </c>
      <c r="P18" t="s">
        <v>316</v>
      </c>
    </row>
    <row r="19" spans="3:16" x14ac:dyDescent="0.25">
      <c r="C19" t="s">
        <v>16</v>
      </c>
      <c r="E19" t="s">
        <v>172</v>
      </c>
      <c r="G19" t="s">
        <v>215</v>
      </c>
      <c r="P19" t="s">
        <v>317</v>
      </c>
    </row>
    <row r="20" spans="3:16" x14ac:dyDescent="0.25">
      <c r="C20" t="s">
        <v>17</v>
      </c>
      <c r="E20" t="s">
        <v>63</v>
      </c>
      <c r="G20" t="s">
        <v>218</v>
      </c>
      <c r="P20" t="s">
        <v>318</v>
      </c>
    </row>
    <row r="21" spans="3:16" x14ac:dyDescent="0.25">
      <c r="C21" t="s">
        <v>18</v>
      </c>
      <c r="E21" t="s">
        <v>170</v>
      </c>
      <c r="G21" t="s">
        <v>221</v>
      </c>
      <c r="P21" t="s">
        <v>319</v>
      </c>
    </row>
    <row r="22" spans="3:16" x14ac:dyDescent="0.25">
      <c r="C22" t="s">
        <v>19</v>
      </c>
      <c r="E22" t="s">
        <v>164</v>
      </c>
      <c r="G22" t="s">
        <v>207</v>
      </c>
      <c r="J22" t="s">
        <v>418</v>
      </c>
      <c r="K22">
        <f>'RAPPORT EMS'!C62</f>
        <v>4</v>
      </c>
      <c r="P22" t="s">
        <v>320</v>
      </c>
    </row>
    <row r="23" spans="3:16" x14ac:dyDescent="0.25">
      <c r="E23" t="s">
        <v>187</v>
      </c>
      <c r="G23" t="s">
        <v>223</v>
      </c>
      <c r="J23" t="s">
        <v>478</v>
      </c>
      <c r="K23" t="e">
        <f>'RAPPORT EMS'!#REF!+'RAPPORT EMS'!C63</f>
        <v>#REF!</v>
      </c>
      <c r="P23" t="s">
        <v>321</v>
      </c>
    </row>
    <row r="24" spans="3:16" x14ac:dyDescent="0.25">
      <c r="E24" t="s">
        <v>188</v>
      </c>
      <c r="G24" t="s">
        <v>219</v>
      </c>
      <c r="P24" t="s">
        <v>322</v>
      </c>
    </row>
    <row r="25" spans="3:16" x14ac:dyDescent="0.25">
      <c r="E25" t="s">
        <v>58</v>
      </c>
      <c r="G25" t="s">
        <v>209</v>
      </c>
      <c r="P25" t="s">
        <v>323</v>
      </c>
    </row>
    <row r="26" spans="3:16" x14ac:dyDescent="0.25">
      <c r="E26" t="s">
        <v>54</v>
      </c>
      <c r="G26" t="s">
        <v>255</v>
      </c>
      <c r="P26" t="s">
        <v>324</v>
      </c>
    </row>
    <row r="27" spans="3:16" x14ac:dyDescent="0.25">
      <c r="E27" t="s">
        <v>182</v>
      </c>
      <c r="G27" t="s">
        <v>247</v>
      </c>
      <c r="P27" t="s">
        <v>325</v>
      </c>
    </row>
    <row r="28" spans="3:16" x14ac:dyDescent="0.25">
      <c r="E28" t="s">
        <v>72</v>
      </c>
      <c r="G28" t="s">
        <v>241</v>
      </c>
      <c r="P28" t="s">
        <v>326</v>
      </c>
    </row>
    <row r="29" spans="3:16" x14ac:dyDescent="0.25">
      <c r="E29" t="s">
        <v>73</v>
      </c>
      <c r="G29" t="s">
        <v>233</v>
      </c>
      <c r="P29" t="s">
        <v>327</v>
      </c>
    </row>
    <row r="30" spans="3:16" x14ac:dyDescent="0.25">
      <c r="E30" t="s">
        <v>74</v>
      </c>
      <c r="G30" t="s">
        <v>237</v>
      </c>
      <c r="P30" t="s">
        <v>328</v>
      </c>
    </row>
    <row r="31" spans="3:16" x14ac:dyDescent="0.25">
      <c r="E31" t="s">
        <v>271</v>
      </c>
      <c r="G31" t="s">
        <v>229</v>
      </c>
      <c r="P31" t="s">
        <v>329</v>
      </c>
    </row>
    <row r="32" spans="3:16" x14ac:dyDescent="0.25">
      <c r="E32" t="s">
        <v>75</v>
      </c>
      <c r="G32" t="s">
        <v>244</v>
      </c>
      <c r="P32" t="s">
        <v>330</v>
      </c>
    </row>
    <row r="33" spans="5:16" x14ac:dyDescent="0.25">
      <c r="E33" t="s">
        <v>64</v>
      </c>
      <c r="G33" t="s">
        <v>243</v>
      </c>
      <c r="P33" t="s">
        <v>331</v>
      </c>
    </row>
    <row r="34" spans="5:16" x14ac:dyDescent="0.25">
      <c r="E34" t="s">
        <v>65</v>
      </c>
      <c r="G34" t="s">
        <v>236</v>
      </c>
      <c r="P34" t="s">
        <v>332</v>
      </c>
    </row>
    <row r="35" spans="5:16" x14ac:dyDescent="0.25">
      <c r="E35" t="s">
        <v>66</v>
      </c>
      <c r="G35" t="s">
        <v>245</v>
      </c>
      <c r="P35" t="s">
        <v>333</v>
      </c>
    </row>
    <row r="36" spans="5:16" x14ac:dyDescent="0.25">
      <c r="E36" t="s">
        <v>269</v>
      </c>
      <c r="G36" t="s">
        <v>230</v>
      </c>
      <c r="P36" t="s">
        <v>334</v>
      </c>
    </row>
    <row r="37" spans="5:16" x14ac:dyDescent="0.25">
      <c r="E37" t="s">
        <v>67</v>
      </c>
      <c r="G37" t="s">
        <v>246</v>
      </c>
      <c r="P37" t="s">
        <v>335</v>
      </c>
    </row>
    <row r="38" spans="5:16" x14ac:dyDescent="0.25">
      <c r="E38" t="s">
        <v>68</v>
      </c>
      <c r="G38" t="s">
        <v>235</v>
      </c>
      <c r="P38" t="s">
        <v>336</v>
      </c>
    </row>
    <row r="39" spans="5:16" x14ac:dyDescent="0.25">
      <c r="E39" t="s">
        <v>69</v>
      </c>
      <c r="G39" t="s">
        <v>240</v>
      </c>
      <c r="P39" t="s">
        <v>337</v>
      </c>
    </row>
    <row r="40" spans="5:16" x14ac:dyDescent="0.25">
      <c r="E40" t="s">
        <v>70</v>
      </c>
      <c r="G40" t="s">
        <v>238</v>
      </c>
      <c r="P40" t="s">
        <v>338</v>
      </c>
    </row>
    <row r="41" spans="5:16" x14ac:dyDescent="0.25">
      <c r="E41" t="s">
        <v>270</v>
      </c>
      <c r="G41" t="s">
        <v>232</v>
      </c>
      <c r="P41" t="s">
        <v>339</v>
      </c>
    </row>
    <row r="42" spans="5:16" x14ac:dyDescent="0.25">
      <c r="E42" t="s">
        <v>71</v>
      </c>
      <c r="G42" t="s">
        <v>242</v>
      </c>
      <c r="P42" t="s">
        <v>340</v>
      </c>
    </row>
    <row r="43" spans="5:16" x14ac:dyDescent="0.25">
      <c r="E43" t="s">
        <v>176</v>
      </c>
      <c r="G43" t="s">
        <v>239</v>
      </c>
      <c r="P43" t="s">
        <v>341</v>
      </c>
    </row>
    <row r="44" spans="5:16" x14ac:dyDescent="0.25">
      <c r="E44" t="s">
        <v>175</v>
      </c>
      <c r="G44" t="s">
        <v>231</v>
      </c>
      <c r="P44" t="s">
        <v>342</v>
      </c>
    </row>
    <row r="45" spans="5:16" x14ac:dyDescent="0.25">
      <c r="E45" t="s">
        <v>59</v>
      </c>
      <c r="G45" t="s">
        <v>234</v>
      </c>
      <c r="P45" t="s">
        <v>343</v>
      </c>
    </row>
    <row r="46" spans="5:16" x14ac:dyDescent="0.25">
      <c r="E46" t="s">
        <v>52</v>
      </c>
      <c r="G46" t="s">
        <v>228</v>
      </c>
      <c r="P46" t="s">
        <v>344</v>
      </c>
    </row>
    <row r="47" spans="5:16" x14ac:dyDescent="0.25">
      <c r="E47" t="s">
        <v>48</v>
      </c>
      <c r="G47" t="s">
        <v>226</v>
      </c>
      <c r="P47" t="s">
        <v>345</v>
      </c>
    </row>
    <row r="48" spans="5:16" x14ac:dyDescent="0.25">
      <c r="E48" t="s">
        <v>49</v>
      </c>
      <c r="G48" t="s">
        <v>227</v>
      </c>
      <c r="P48" t="s">
        <v>346</v>
      </c>
    </row>
    <row r="49" spans="5:16" x14ac:dyDescent="0.25">
      <c r="E49" t="s">
        <v>50</v>
      </c>
      <c r="G49" t="s">
        <v>225</v>
      </c>
      <c r="P49" t="s">
        <v>347</v>
      </c>
    </row>
    <row r="50" spans="5:16" x14ac:dyDescent="0.25">
      <c r="E50" t="s">
        <v>51</v>
      </c>
      <c r="G50" t="s">
        <v>199</v>
      </c>
      <c r="P50" t="s">
        <v>348</v>
      </c>
    </row>
    <row r="51" spans="5:16" x14ac:dyDescent="0.25">
      <c r="E51" t="s">
        <v>44</v>
      </c>
      <c r="G51" t="s">
        <v>196</v>
      </c>
      <c r="P51" t="s">
        <v>349</v>
      </c>
    </row>
    <row r="52" spans="5:16" x14ac:dyDescent="0.25">
      <c r="E52" t="s">
        <v>45</v>
      </c>
      <c r="G52" t="s">
        <v>195</v>
      </c>
      <c r="P52" t="s">
        <v>350</v>
      </c>
    </row>
    <row r="53" spans="5:16" x14ac:dyDescent="0.25">
      <c r="E53" t="s">
        <v>46</v>
      </c>
      <c r="G53" t="s">
        <v>198</v>
      </c>
      <c r="P53" t="s">
        <v>351</v>
      </c>
    </row>
    <row r="54" spans="5:16" x14ac:dyDescent="0.25">
      <c r="E54" t="s">
        <v>47</v>
      </c>
      <c r="G54" t="s">
        <v>197</v>
      </c>
      <c r="P54" t="s">
        <v>352</v>
      </c>
    </row>
    <row r="55" spans="5:16" x14ac:dyDescent="0.25">
      <c r="E55" t="s">
        <v>53</v>
      </c>
      <c r="G55" t="s">
        <v>251</v>
      </c>
      <c r="P55" t="s">
        <v>353</v>
      </c>
    </row>
    <row r="56" spans="5:16" x14ac:dyDescent="0.25">
      <c r="E56" t="s">
        <v>80</v>
      </c>
      <c r="G56" t="s">
        <v>206</v>
      </c>
      <c r="P56" t="s">
        <v>354</v>
      </c>
    </row>
    <row r="57" spans="5:16" x14ac:dyDescent="0.25">
      <c r="E57" t="s">
        <v>81</v>
      </c>
      <c r="G57" t="s">
        <v>204</v>
      </c>
      <c r="P57" t="s">
        <v>355</v>
      </c>
    </row>
    <row r="58" spans="5:16" x14ac:dyDescent="0.25">
      <c r="E58" t="s">
        <v>82</v>
      </c>
      <c r="G58" t="s">
        <v>202</v>
      </c>
      <c r="P58" t="s">
        <v>356</v>
      </c>
    </row>
    <row r="59" spans="5:16" x14ac:dyDescent="0.25">
      <c r="E59" t="s">
        <v>273</v>
      </c>
      <c r="G59" t="s">
        <v>200</v>
      </c>
      <c r="P59" t="s">
        <v>357</v>
      </c>
    </row>
    <row r="60" spans="5:16" x14ac:dyDescent="0.25">
      <c r="E60" t="s">
        <v>83</v>
      </c>
      <c r="G60" t="s">
        <v>201</v>
      </c>
      <c r="P60" t="s">
        <v>358</v>
      </c>
    </row>
    <row r="61" spans="5:16" x14ac:dyDescent="0.25">
      <c r="E61" t="s">
        <v>84</v>
      </c>
      <c r="G61" t="s">
        <v>203</v>
      </c>
      <c r="P61" t="s">
        <v>359</v>
      </c>
    </row>
    <row r="62" spans="5:16" x14ac:dyDescent="0.25">
      <c r="E62" t="s">
        <v>85</v>
      </c>
      <c r="G62" t="s">
        <v>205</v>
      </c>
      <c r="P62" t="s">
        <v>360</v>
      </c>
    </row>
    <row r="63" spans="5:16" x14ac:dyDescent="0.25">
      <c r="E63" t="s">
        <v>86</v>
      </c>
      <c r="G63" t="s">
        <v>250</v>
      </c>
      <c r="P63" t="s">
        <v>361</v>
      </c>
    </row>
    <row r="64" spans="5:16" x14ac:dyDescent="0.25">
      <c r="E64" t="s">
        <v>274</v>
      </c>
      <c r="G64" t="s">
        <v>249</v>
      </c>
      <c r="P64" t="s">
        <v>362</v>
      </c>
    </row>
    <row r="65" spans="5:16" x14ac:dyDescent="0.25">
      <c r="E65" t="s">
        <v>87</v>
      </c>
      <c r="G65" t="s">
        <v>248</v>
      </c>
      <c r="P65" t="s">
        <v>363</v>
      </c>
    </row>
    <row r="66" spans="5:16" x14ac:dyDescent="0.25">
      <c r="E66" t="s">
        <v>76</v>
      </c>
      <c r="G66" t="s">
        <v>293</v>
      </c>
      <c r="P66" t="s">
        <v>364</v>
      </c>
    </row>
    <row r="67" spans="5:16" x14ac:dyDescent="0.25">
      <c r="E67" t="s">
        <v>77</v>
      </c>
      <c r="P67" t="s">
        <v>365</v>
      </c>
    </row>
    <row r="68" spans="5:16" x14ac:dyDescent="0.25">
      <c r="E68" t="s">
        <v>78</v>
      </c>
      <c r="P68" t="s">
        <v>366</v>
      </c>
    </row>
    <row r="69" spans="5:16" x14ac:dyDescent="0.25">
      <c r="E69" t="s">
        <v>272</v>
      </c>
      <c r="P69" t="s">
        <v>367</v>
      </c>
    </row>
    <row r="70" spans="5:16" x14ac:dyDescent="0.25">
      <c r="E70" t="s">
        <v>79</v>
      </c>
      <c r="P70" t="s">
        <v>446</v>
      </c>
    </row>
    <row r="71" spans="5:16" x14ac:dyDescent="0.25">
      <c r="E71" t="s">
        <v>88</v>
      </c>
      <c r="P71" t="s">
        <v>368</v>
      </c>
    </row>
    <row r="72" spans="5:16" x14ac:dyDescent="0.25">
      <c r="E72" t="s">
        <v>89</v>
      </c>
      <c r="P72" t="s">
        <v>369</v>
      </c>
    </row>
    <row r="73" spans="5:16" x14ac:dyDescent="0.25">
      <c r="E73" t="s">
        <v>90</v>
      </c>
      <c r="P73" t="s">
        <v>370</v>
      </c>
    </row>
    <row r="74" spans="5:16" x14ac:dyDescent="0.25">
      <c r="E74" t="s">
        <v>91</v>
      </c>
      <c r="P74" t="s">
        <v>371</v>
      </c>
    </row>
    <row r="75" spans="5:16" x14ac:dyDescent="0.25">
      <c r="E75" t="s">
        <v>275</v>
      </c>
      <c r="P75" t="s">
        <v>372</v>
      </c>
    </row>
    <row r="76" spans="5:16" x14ac:dyDescent="0.25">
      <c r="E76" t="s">
        <v>92</v>
      </c>
      <c r="P76" t="s">
        <v>373</v>
      </c>
    </row>
    <row r="77" spans="5:16" x14ac:dyDescent="0.25">
      <c r="E77" t="s">
        <v>145</v>
      </c>
      <c r="P77" t="s">
        <v>374</v>
      </c>
    </row>
    <row r="78" spans="5:16" x14ac:dyDescent="0.25">
      <c r="E78" t="s">
        <v>146</v>
      </c>
      <c r="P78" t="s">
        <v>375</v>
      </c>
    </row>
    <row r="79" spans="5:16" x14ac:dyDescent="0.25">
      <c r="E79" t="s">
        <v>147</v>
      </c>
      <c r="P79" t="s">
        <v>376</v>
      </c>
    </row>
    <row r="80" spans="5:16" x14ac:dyDescent="0.25">
      <c r="E80" t="s">
        <v>148</v>
      </c>
      <c r="P80" t="s">
        <v>377</v>
      </c>
    </row>
    <row r="81" spans="5:16" x14ac:dyDescent="0.25">
      <c r="E81" t="s">
        <v>287</v>
      </c>
      <c r="P81" t="s">
        <v>378</v>
      </c>
    </row>
    <row r="82" spans="5:16" x14ac:dyDescent="0.25">
      <c r="E82" t="s">
        <v>149</v>
      </c>
      <c r="P82" t="s">
        <v>379</v>
      </c>
    </row>
    <row r="83" spans="5:16" x14ac:dyDescent="0.25">
      <c r="E83" t="s">
        <v>192</v>
      </c>
      <c r="P83" t="s">
        <v>380</v>
      </c>
    </row>
    <row r="84" spans="5:16" x14ac:dyDescent="0.25">
      <c r="E84" t="s">
        <v>165</v>
      </c>
      <c r="P84" t="s">
        <v>381</v>
      </c>
    </row>
    <row r="85" spans="5:16" x14ac:dyDescent="0.25">
      <c r="E85" t="s">
        <v>166</v>
      </c>
      <c r="P85" t="s">
        <v>382</v>
      </c>
    </row>
    <row r="86" spans="5:16" x14ac:dyDescent="0.25">
      <c r="E86" t="s">
        <v>167</v>
      </c>
      <c r="P86" t="s">
        <v>383</v>
      </c>
    </row>
    <row r="87" spans="5:16" x14ac:dyDescent="0.25">
      <c r="E87" t="s">
        <v>93</v>
      </c>
    </row>
    <row r="88" spans="5:16" x14ac:dyDescent="0.25">
      <c r="E88" t="s">
        <v>94</v>
      </c>
    </row>
    <row r="89" spans="5:16" x14ac:dyDescent="0.25">
      <c r="E89" t="s">
        <v>95</v>
      </c>
    </row>
    <row r="90" spans="5:16" x14ac:dyDescent="0.25">
      <c r="E90" t="s">
        <v>276</v>
      </c>
    </row>
    <row r="91" spans="5:16" x14ac:dyDescent="0.25">
      <c r="E91" t="s">
        <v>96</v>
      </c>
    </row>
    <row r="92" spans="5:16" x14ac:dyDescent="0.25">
      <c r="E92" t="s">
        <v>168</v>
      </c>
    </row>
    <row r="93" spans="5:16" x14ac:dyDescent="0.25">
      <c r="E93" t="s">
        <v>105</v>
      </c>
    </row>
    <row r="94" spans="5:16" x14ac:dyDescent="0.25">
      <c r="E94" t="s">
        <v>106</v>
      </c>
    </row>
    <row r="95" spans="5:16" x14ac:dyDescent="0.25">
      <c r="E95" t="s">
        <v>107</v>
      </c>
    </row>
    <row r="96" spans="5:16" x14ac:dyDescent="0.25">
      <c r="E96" t="s">
        <v>278</v>
      </c>
    </row>
    <row r="97" spans="5:5" x14ac:dyDescent="0.25">
      <c r="E97" t="s">
        <v>108</v>
      </c>
    </row>
    <row r="98" spans="5:5" x14ac:dyDescent="0.25">
      <c r="E98" t="s">
        <v>101</v>
      </c>
    </row>
    <row r="99" spans="5:5" x14ac:dyDescent="0.25">
      <c r="E99" t="s">
        <v>102</v>
      </c>
    </row>
    <row r="100" spans="5:5" x14ac:dyDescent="0.25">
      <c r="E100" t="s">
        <v>103</v>
      </c>
    </row>
    <row r="101" spans="5:5" x14ac:dyDescent="0.25">
      <c r="E101" t="s">
        <v>277</v>
      </c>
    </row>
    <row r="102" spans="5:5" x14ac:dyDescent="0.25">
      <c r="E102" t="s">
        <v>104</v>
      </c>
    </row>
    <row r="103" spans="5:5" x14ac:dyDescent="0.25">
      <c r="E103" t="s">
        <v>97</v>
      </c>
    </row>
    <row r="104" spans="5:5" x14ac:dyDescent="0.25">
      <c r="E104" t="s">
        <v>98</v>
      </c>
    </row>
    <row r="105" spans="5:5" x14ac:dyDescent="0.25">
      <c r="E105" t="s">
        <v>99</v>
      </c>
    </row>
    <row r="106" spans="5:5" x14ac:dyDescent="0.25">
      <c r="E106" t="s">
        <v>268</v>
      </c>
    </row>
    <row r="107" spans="5:5" x14ac:dyDescent="0.25">
      <c r="E107" t="s">
        <v>100</v>
      </c>
    </row>
    <row r="108" spans="5:5" x14ac:dyDescent="0.25">
      <c r="E108" t="s">
        <v>61</v>
      </c>
    </row>
    <row r="109" spans="5:5" x14ac:dyDescent="0.25">
      <c r="E109" t="s">
        <v>158</v>
      </c>
    </row>
    <row r="110" spans="5:5" x14ac:dyDescent="0.25">
      <c r="E110" t="s">
        <v>191</v>
      </c>
    </row>
    <row r="111" spans="5:5" x14ac:dyDescent="0.25">
      <c r="E111" t="s">
        <v>62</v>
      </c>
    </row>
    <row r="112" spans="5:5" x14ac:dyDescent="0.25">
      <c r="E112" t="s">
        <v>109</v>
      </c>
    </row>
    <row r="113" spans="5:5" x14ac:dyDescent="0.25">
      <c r="E113" t="s">
        <v>110</v>
      </c>
    </row>
    <row r="114" spans="5:5" x14ac:dyDescent="0.25">
      <c r="E114" t="s">
        <v>111</v>
      </c>
    </row>
    <row r="115" spans="5:5" x14ac:dyDescent="0.25">
      <c r="E115" t="s">
        <v>279</v>
      </c>
    </row>
    <row r="116" spans="5:5" x14ac:dyDescent="0.25">
      <c r="E116" t="s">
        <v>112</v>
      </c>
    </row>
    <row r="117" spans="5:5" x14ac:dyDescent="0.25">
      <c r="E117" t="s">
        <v>55</v>
      </c>
    </row>
    <row r="118" spans="5:5" x14ac:dyDescent="0.25">
      <c r="E118" t="s">
        <v>180</v>
      </c>
    </row>
    <row r="119" spans="5:5" x14ac:dyDescent="0.25">
      <c r="E119" t="s">
        <v>181</v>
      </c>
    </row>
    <row r="120" spans="5:5" x14ac:dyDescent="0.25">
      <c r="E120" t="s">
        <v>183</v>
      </c>
    </row>
    <row r="121" spans="5:5" x14ac:dyDescent="0.25">
      <c r="E121" t="s">
        <v>57</v>
      </c>
    </row>
    <row r="122" spans="5:5" x14ac:dyDescent="0.25">
      <c r="E122" t="s">
        <v>56</v>
      </c>
    </row>
    <row r="123" spans="5:5" x14ac:dyDescent="0.25">
      <c r="E123" t="s">
        <v>185</v>
      </c>
    </row>
    <row r="124" spans="5:5" x14ac:dyDescent="0.25">
      <c r="E124" t="s">
        <v>193</v>
      </c>
    </row>
    <row r="125" spans="5:5" x14ac:dyDescent="0.25">
      <c r="E125" t="s">
        <v>169</v>
      </c>
    </row>
    <row r="126" spans="5:5" x14ac:dyDescent="0.25">
      <c r="E126" t="s">
        <v>177</v>
      </c>
    </row>
    <row r="127" spans="5:5" x14ac:dyDescent="0.25">
      <c r="E127" t="s">
        <v>178</v>
      </c>
    </row>
    <row r="128" spans="5:5" x14ac:dyDescent="0.25">
      <c r="E128" t="s">
        <v>118</v>
      </c>
    </row>
    <row r="129" spans="5:5" x14ac:dyDescent="0.25">
      <c r="E129" t="s">
        <v>119</v>
      </c>
    </row>
    <row r="130" spans="5:5" x14ac:dyDescent="0.25">
      <c r="E130" t="s">
        <v>120</v>
      </c>
    </row>
    <row r="131" spans="5:5" x14ac:dyDescent="0.25">
      <c r="E131" t="s">
        <v>281</v>
      </c>
    </row>
    <row r="132" spans="5:5" x14ac:dyDescent="0.25">
      <c r="E132" t="s">
        <v>121</v>
      </c>
    </row>
    <row r="133" spans="5:5" x14ac:dyDescent="0.25">
      <c r="E133" t="s">
        <v>113</v>
      </c>
    </row>
    <row r="134" spans="5:5" x14ac:dyDescent="0.25">
      <c r="E134" t="s">
        <v>114</v>
      </c>
    </row>
    <row r="135" spans="5:5" x14ac:dyDescent="0.25">
      <c r="E135" t="s">
        <v>115</v>
      </c>
    </row>
    <row r="136" spans="5:5" x14ac:dyDescent="0.25">
      <c r="E136" t="s">
        <v>116</v>
      </c>
    </row>
    <row r="137" spans="5:5" x14ac:dyDescent="0.25">
      <c r="E137" t="s">
        <v>280</v>
      </c>
    </row>
    <row r="138" spans="5:5" x14ac:dyDescent="0.25">
      <c r="E138" t="s">
        <v>117</v>
      </c>
    </row>
    <row r="139" spans="5:5" x14ac:dyDescent="0.25">
      <c r="E139" t="s">
        <v>122</v>
      </c>
    </row>
    <row r="140" spans="5:5" x14ac:dyDescent="0.25">
      <c r="E140" t="s">
        <v>123</v>
      </c>
    </row>
    <row r="141" spans="5:5" x14ac:dyDescent="0.25">
      <c r="E141" t="s">
        <v>124</v>
      </c>
    </row>
    <row r="142" spans="5:5" x14ac:dyDescent="0.25">
      <c r="E142" t="s">
        <v>282</v>
      </c>
    </row>
    <row r="143" spans="5:5" x14ac:dyDescent="0.25">
      <c r="E143" t="s">
        <v>125</v>
      </c>
    </row>
    <row r="144" spans="5:5" x14ac:dyDescent="0.25">
      <c r="E144" t="s">
        <v>153</v>
      </c>
    </row>
    <row r="145" spans="5:5" x14ac:dyDescent="0.25">
      <c r="E145" t="s">
        <v>154</v>
      </c>
    </row>
    <row r="146" spans="5:5" x14ac:dyDescent="0.25">
      <c r="E146" t="s">
        <v>155</v>
      </c>
    </row>
    <row r="147" spans="5:5" x14ac:dyDescent="0.25">
      <c r="E147" t="s">
        <v>156</v>
      </c>
    </row>
    <row r="148" spans="5:5" x14ac:dyDescent="0.25">
      <c r="E148" t="s">
        <v>171</v>
      </c>
    </row>
    <row r="149" spans="5:5" x14ac:dyDescent="0.25">
      <c r="E149" t="s">
        <v>131</v>
      </c>
    </row>
    <row r="150" spans="5:5" x14ac:dyDescent="0.25">
      <c r="E150" t="s">
        <v>132</v>
      </c>
    </row>
    <row r="151" spans="5:5" x14ac:dyDescent="0.25">
      <c r="E151" t="s">
        <v>133</v>
      </c>
    </row>
    <row r="152" spans="5:5" x14ac:dyDescent="0.25">
      <c r="E152" t="s">
        <v>134</v>
      </c>
    </row>
    <row r="153" spans="5:5" x14ac:dyDescent="0.25">
      <c r="E153" t="s">
        <v>284</v>
      </c>
    </row>
    <row r="154" spans="5:5" x14ac:dyDescent="0.25">
      <c r="E154" t="s">
        <v>135</v>
      </c>
    </row>
    <row r="155" spans="5:5" x14ac:dyDescent="0.25">
      <c r="E155" t="s">
        <v>126</v>
      </c>
    </row>
    <row r="156" spans="5:5" x14ac:dyDescent="0.25">
      <c r="E156" t="s">
        <v>127</v>
      </c>
    </row>
    <row r="157" spans="5:5" x14ac:dyDescent="0.25">
      <c r="E157" t="s">
        <v>128</v>
      </c>
    </row>
    <row r="158" spans="5:5" x14ac:dyDescent="0.25">
      <c r="E158" t="s">
        <v>129</v>
      </c>
    </row>
    <row r="159" spans="5:5" x14ac:dyDescent="0.25">
      <c r="E159" t="s">
        <v>283</v>
      </c>
    </row>
    <row r="160" spans="5:5" x14ac:dyDescent="0.25">
      <c r="E160" t="s">
        <v>130</v>
      </c>
    </row>
    <row r="161" spans="5:5" x14ac:dyDescent="0.25">
      <c r="E161" t="s">
        <v>136</v>
      </c>
    </row>
    <row r="162" spans="5:5" x14ac:dyDescent="0.25">
      <c r="E162" t="s">
        <v>137</v>
      </c>
    </row>
    <row r="163" spans="5:5" x14ac:dyDescent="0.25">
      <c r="E163" t="s">
        <v>138</v>
      </c>
    </row>
    <row r="164" spans="5:5" x14ac:dyDescent="0.25">
      <c r="E164" t="s">
        <v>285</v>
      </c>
    </row>
    <row r="165" spans="5:5" x14ac:dyDescent="0.25">
      <c r="E165" t="s">
        <v>139</v>
      </c>
    </row>
    <row r="166" spans="5:5" x14ac:dyDescent="0.25">
      <c r="E166" t="s">
        <v>140</v>
      </c>
    </row>
    <row r="167" spans="5:5" x14ac:dyDescent="0.25">
      <c r="E167" t="s">
        <v>141</v>
      </c>
    </row>
    <row r="168" spans="5:5" x14ac:dyDescent="0.25">
      <c r="E168" t="s">
        <v>142</v>
      </c>
    </row>
    <row r="169" spans="5:5" x14ac:dyDescent="0.25">
      <c r="E169" t="s">
        <v>143</v>
      </c>
    </row>
    <row r="170" spans="5:5" x14ac:dyDescent="0.25">
      <c r="E170" t="s">
        <v>286</v>
      </c>
    </row>
    <row r="171" spans="5:5" x14ac:dyDescent="0.25">
      <c r="E171" t="s">
        <v>144</v>
      </c>
    </row>
    <row r="172" spans="5:5" x14ac:dyDescent="0.25">
      <c r="E172" t="s">
        <v>21</v>
      </c>
    </row>
    <row r="173" spans="5:5" x14ac:dyDescent="0.25">
      <c r="E173" t="s">
        <v>22</v>
      </c>
    </row>
    <row r="174" spans="5:5" x14ac:dyDescent="0.25">
      <c r="E174" t="s">
        <v>23</v>
      </c>
    </row>
    <row r="175" spans="5:5" x14ac:dyDescent="0.25">
      <c r="E175" t="s">
        <v>24</v>
      </c>
    </row>
    <row r="176" spans="5:5" x14ac:dyDescent="0.25">
      <c r="E176" t="s">
        <v>33</v>
      </c>
    </row>
    <row r="177" spans="5:5" x14ac:dyDescent="0.25">
      <c r="E177" t="s">
        <v>25</v>
      </c>
    </row>
    <row r="178" spans="5:5" x14ac:dyDescent="0.25">
      <c r="E178" t="s">
        <v>26</v>
      </c>
    </row>
    <row r="179" spans="5:5" x14ac:dyDescent="0.25">
      <c r="E179" t="s">
        <v>27</v>
      </c>
    </row>
    <row r="180" spans="5:5" x14ac:dyDescent="0.25">
      <c r="E180" t="s">
        <v>28</v>
      </c>
    </row>
    <row r="181" spans="5:5" x14ac:dyDescent="0.25">
      <c r="E181" t="s">
        <v>29</v>
      </c>
    </row>
    <row r="182" spans="5:5" x14ac:dyDescent="0.25">
      <c r="E182" t="s">
        <v>30</v>
      </c>
    </row>
    <row r="183" spans="5:5" x14ac:dyDescent="0.25">
      <c r="E183" t="s">
        <v>31</v>
      </c>
    </row>
    <row r="184" spans="5:5" x14ac:dyDescent="0.25">
      <c r="E184" t="s">
        <v>32</v>
      </c>
    </row>
    <row r="185" spans="5:5" x14ac:dyDescent="0.25">
      <c r="E185" t="s">
        <v>34</v>
      </c>
    </row>
    <row r="186" spans="5:5" x14ac:dyDescent="0.25">
      <c r="E186" t="s">
        <v>157</v>
      </c>
    </row>
    <row r="187" spans="5:5" x14ac:dyDescent="0.25">
      <c r="E187" t="s">
        <v>39</v>
      </c>
    </row>
    <row r="188" spans="5:5" x14ac:dyDescent="0.25">
      <c r="E188" t="s">
        <v>43</v>
      </c>
    </row>
    <row r="189" spans="5:5" x14ac:dyDescent="0.25">
      <c r="E189" t="s">
        <v>41</v>
      </c>
    </row>
    <row r="190" spans="5:5" x14ac:dyDescent="0.25">
      <c r="E190" t="s">
        <v>42</v>
      </c>
    </row>
    <row r="191" spans="5:5" x14ac:dyDescent="0.25">
      <c r="E191" t="s">
        <v>35</v>
      </c>
    </row>
    <row r="192" spans="5:5" x14ac:dyDescent="0.25">
      <c r="E192" t="s">
        <v>36</v>
      </c>
    </row>
    <row r="193" spans="5:5" x14ac:dyDescent="0.25">
      <c r="E193" t="s">
        <v>37</v>
      </c>
    </row>
    <row r="194" spans="5:5" x14ac:dyDescent="0.25">
      <c r="E194" t="s">
        <v>38</v>
      </c>
    </row>
    <row r="195" spans="5:5" x14ac:dyDescent="0.25">
      <c r="E195" t="s">
        <v>40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workbookViewId="0">
      <selection activeCell="E16" sqref="E16"/>
    </sheetView>
  </sheetViews>
  <sheetFormatPr baseColWidth="10" defaultRowHeight="15.75" x14ac:dyDescent="0.25"/>
  <cols>
    <col min="1" max="1" width="23" customWidth="1"/>
  </cols>
  <sheetData>
    <row r="1" spans="1:6" x14ac:dyDescent="0.25">
      <c r="A1" t="s">
        <v>454</v>
      </c>
      <c r="B1" t="s">
        <v>297</v>
      </c>
      <c r="C1" t="s">
        <v>326</v>
      </c>
      <c r="D1" t="s">
        <v>348</v>
      </c>
      <c r="E1" t="s">
        <v>352</v>
      </c>
      <c r="F1" t="s">
        <v>368</v>
      </c>
    </row>
    <row r="2" spans="1:6" x14ac:dyDescent="0.25">
      <c r="A2" t="s">
        <v>455</v>
      </c>
      <c r="B2" t="s">
        <v>298</v>
      </c>
      <c r="C2" t="s">
        <v>327</v>
      </c>
      <c r="D2" t="s">
        <v>349</v>
      </c>
      <c r="E2" t="s">
        <v>353</v>
      </c>
      <c r="F2" t="s">
        <v>369</v>
      </c>
    </row>
    <row r="3" spans="1:6" x14ac:dyDescent="0.25">
      <c r="A3" t="s">
        <v>456</v>
      </c>
      <c r="B3" t="s">
        <v>300</v>
      </c>
      <c r="C3" t="s">
        <v>328</v>
      </c>
      <c r="D3" t="s">
        <v>350</v>
      </c>
      <c r="E3" t="s">
        <v>354</v>
      </c>
      <c r="F3" t="s">
        <v>370</v>
      </c>
    </row>
    <row r="4" spans="1:6" x14ac:dyDescent="0.25">
      <c r="A4" t="s">
        <v>457</v>
      </c>
      <c r="B4" t="s">
        <v>301</v>
      </c>
      <c r="C4" t="s">
        <v>329</v>
      </c>
      <c r="D4" t="s">
        <v>351</v>
      </c>
      <c r="E4" t="s">
        <v>355</v>
      </c>
      <c r="F4" t="s">
        <v>371</v>
      </c>
    </row>
    <row r="5" spans="1:6" x14ac:dyDescent="0.25">
      <c r="A5" t="s">
        <v>458</v>
      </c>
      <c r="B5" t="s">
        <v>302</v>
      </c>
      <c r="C5" t="s">
        <v>330</v>
      </c>
      <c r="E5" t="s">
        <v>356</v>
      </c>
      <c r="F5" t="s">
        <v>372</v>
      </c>
    </row>
    <row r="6" spans="1:6" x14ac:dyDescent="0.25">
      <c r="A6" t="s">
        <v>459</v>
      </c>
      <c r="B6" t="s">
        <v>303</v>
      </c>
      <c r="C6" t="s">
        <v>331</v>
      </c>
      <c r="E6" t="s">
        <v>357</v>
      </c>
      <c r="F6" t="s">
        <v>373</v>
      </c>
    </row>
    <row r="7" spans="1:6" x14ac:dyDescent="0.25">
      <c r="A7" t="s">
        <v>460</v>
      </c>
      <c r="B7" t="s">
        <v>305</v>
      </c>
      <c r="C7" t="s">
        <v>332</v>
      </c>
      <c r="E7" t="s">
        <v>358</v>
      </c>
      <c r="F7" t="s">
        <v>374</v>
      </c>
    </row>
    <row r="8" spans="1:6" x14ac:dyDescent="0.25">
      <c r="A8" t="s">
        <v>461</v>
      </c>
      <c r="B8" t="s">
        <v>307</v>
      </c>
      <c r="C8" t="s">
        <v>333</v>
      </c>
      <c r="E8" t="s">
        <v>359</v>
      </c>
      <c r="F8" t="s">
        <v>375</v>
      </c>
    </row>
    <row r="9" spans="1:6" x14ac:dyDescent="0.25">
      <c r="B9" t="s">
        <v>309</v>
      </c>
      <c r="C9" t="s">
        <v>334</v>
      </c>
      <c r="E9" t="s">
        <v>360</v>
      </c>
      <c r="F9" t="s">
        <v>376</v>
      </c>
    </row>
    <row r="10" spans="1:6" x14ac:dyDescent="0.25">
      <c r="C10" t="s">
        <v>335</v>
      </c>
      <c r="E10" t="s">
        <v>361</v>
      </c>
      <c r="F10" t="s">
        <v>377</v>
      </c>
    </row>
    <row r="11" spans="1:6" x14ac:dyDescent="0.25">
      <c r="C11" t="s">
        <v>336</v>
      </c>
      <c r="E11" t="s">
        <v>362</v>
      </c>
      <c r="F11" t="s">
        <v>378</v>
      </c>
    </row>
    <row r="12" spans="1:6" x14ac:dyDescent="0.25">
      <c r="C12" t="s">
        <v>337</v>
      </c>
      <c r="E12" t="s">
        <v>363</v>
      </c>
      <c r="F12" t="s">
        <v>379</v>
      </c>
    </row>
    <row r="13" spans="1:6" x14ac:dyDescent="0.25">
      <c r="C13" t="s">
        <v>338</v>
      </c>
      <c r="E13" t="s">
        <v>364</v>
      </c>
      <c r="F13" t="s">
        <v>380</v>
      </c>
    </row>
    <row r="14" spans="1:6" x14ac:dyDescent="0.25">
      <c r="C14" t="s">
        <v>339</v>
      </c>
      <c r="E14" t="s">
        <v>365</v>
      </c>
      <c r="F14" t="s">
        <v>381</v>
      </c>
    </row>
    <row r="15" spans="1:6" x14ac:dyDescent="0.25">
      <c r="C15" t="s">
        <v>340</v>
      </c>
      <c r="E15" t="s">
        <v>366</v>
      </c>
      <c r="F15" t="s">
        <v>382</v>
      </c>
    </row>
    <row r="16" spans="1:6" x14ac:dyDescent="0.25">
      <c r="C16" t="s">
        <v>341</v>
      </c>
      <c r="E16" t="s">
        <v>367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3</vt:i4>
      </vt:variant>
    </vt:vector>
  </HeadingPairs>
  <TitlesOfParts>
    <vt:vector size="10" baseType="lpstr">
      <vt:lpstr>MENU</vt:lpstr>
      <vt:lpstr>SAISIE</vt:lpstr>
      <vt:lpstr>RAPPORT EMS</vt:lpstr>
      <vt:lpstr>POSTER</vt:lpstr>
      <vt:lpstr>CALCULS</vt:lpstr>
      <vt:lpstr>labels RHC</vt:lpstr>
      <vt:lpstr>Feuil1</vt:lpstr>
      <vt:lpstr>codetab</vt:lpstr>
      <vt:lpstr>ficheHDM</vt:lpstr>
      <vt:lpstr>fiches_rhc</vt:lpstr>
    </vt:vector>
  </TitlesOfParts>
  <Company>CHRU Tours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DIH31643</dc:creator>
  <cp:lastModifiedBy>DIH53919</cp:lastModifiedBy>
  <cp:lastPrinted>2018-04-09T08:25:11Z</cp:lastPrinted>
  <dcterms:created xsi:type="dcterms:W3CDTF">2017-05-02T10:24:17Z</dcterms:created>
  <dcterms:modified xsi:type="dcterms:W3CDTF">2022-03-08T13:17:39Z</dcterms:modified>
</cp:coreProperties>
</file>