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hilippehuber/Desktop/AH Gastronomie/-9 Factures fournisseurs/"/>
    </mc:Choice>
  </mc:AlternateContent>
  <xr:revisionPtr revIDLastSave="0" documentId="13_ncr:1_{9674F0DB-0D9E-8B49-B269-83D020792FA6}" xr6:coauthVersionLast="47" xr6:coauthVersionMax="47" xr10:uidLastSave="{00000000-0000-0000-0000-000000000000}"/>
  <bookViews>
    <workbookView xWindow="0" yWindow="0" windowWidth="35840" windowHeight="22400" activeTab="1" xr2:uid="{00000000-000D-0000-FFFF-FFFF00000000}"/>
  </bookViews>
  <sheets>
    <sheet name="20870" sheetId="3" r:id="rId1"/>
    <sheet name="20870A1" sheetId="4" r:id="rId2"/>
    <sheet name="20870A2" sheetId="5" r:id="rId3"/>
    <sheet name="20870A3" sheetId="6" r:id="rId4"/>
  </sheets>
  <definedNames>
    <definedName name="_xlnm.Print_Titles" localSheetId="0">'20870'!$1:$1</definedName>
    <definedName name="_xlnm.Print_Titles" localSheetId="1">'20870A1'!$1:$1</definedName>
    <definedName name="_xlnm.Print_Titles" localSheetId="2">'20870A2'!$1:$1</definedName>
    <definedName name="_xlnm.Print_Titles" localSheetId="3">'20870A3'!$1:$1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3" l="1"/>
  <c r="O4" i="3"/>
  <c r="O5" i="3"/>
  <c r="O6" i="3"/>
  <c r="O7" i="3"/>
  <c r="O8" i="3"/>
  <c r="P8" i="3" s="1"/>
  <c r="Q8" i="3" s="1"/>
  <c r="O9" i="3"/>
  <c r="P9" i="3" s="1"/>
  <c r="Q9" i="3" s="1"/>
  <c r="O10" i="3"/>
  <c r="P10" i="3" s="1"/>
  <c r="Q10" i="3" s="1"/>
  <c r="O11" i="3"/>
  <c r="P11" i="3" s="1"/>
  <c r="Q11" i="3" s="1"/>
  <c r="O2" i="3"/>
  <c r="O3" i="4"/>
  <c r="O4" i="4"/>
  <c r="P4" i="4" s="1"/>
  <c r="O5" i="4"/>
  <c r="O6" i="4"/>
  <c r="P6" i="4" s="1"/>
  <c r="O7" i="4"/>
  <c r="P7" i="4" s="1"/>
  <c r="O8" i="4"/>
  <c r="P8" i="4" s="1"/>
  <c r="O9" i="4"/>
  <c r="O10" i="4"/>
  <c r="O11" i="4"/>
  <c r="O12" i="4"/>
  <c r="O13" i="4"/>
  <c r="O14" i="4"/>
  <c r="P14" i="4" s="1"/>
  <c r="O15" i="4"/>
  <c r="P15" i="4" s="1"/>
  <c r="O16" i="4"/>
  <c r="P16" i="4" s="1"/>
  <c r="O17" i="4"/>
  <c r="P17" i="4" s="1"/>
  <c r="O18" i="4"/>
  <c r="P18" i="4" s="1"/>
  <c r="O2" i="4"/>
  <c r="P2" i="4" s="1"/>
  <c r="P10" i="4" l="1"/>
  <c r="Q10" i="4" s="1"/>
  <c r="Q4" i="4"/>
  <c r="P13" i="4"/>
  <c r="Q13" i="4" s="1"/>
  <c r="Q8" i="4"/>
  <c r="P12" i="4"/>
  <c r="Q12" i="4" s="1"/>
  <c r="Q7" i="4"/>
  <c r="P11" i="4"/>
  <c r="Q11" i="4" s="1"/>
  <c r="P5" i="4"/>
  <c r="Q5" i="4" s="1"/>
  <c r="Q6" i="4"/>
  <c r="P9" i="4"/>
  <c r="Q9" i="4" s="1"/>
  <c r="P3" i="4"/>
  <c r="Q3" i="4" s="1"/>
  <c r="Q2" i="4"/>
  <c r="Q18" i="4"/>
  <c r="Q17" i="4"/>
  <c r="Q16" i="4"/>
  <c r="Q15" i="4"/>
  <c r="Q14" i="4"/>
  <c r="P2" i="3"/>
  <c r="Q2" i="3" s="1"/>
  <c r="P7" i="3"/>
  <c r="Q7" i="3" s="1"/>
  <c r="P6" i="3"/>
  <c r="Q6" i="3" s="1"/>
  <c r="P5" i="3"/>
  <c r="Q5" i="3" s="1"/>
  <c r="P4" i="3"/>
  <c r="Q4" i="3" s="1"/>
  <c r="P3" i="3"/>
  <c r="Q3" i="3" s="1"/>
</calcChain>
</file>

<file path=xl/sharedStrings.xml><?xml version="1.0" encoding="utf-8"?>
<sst xmlns="http://schemas.openxmlformats.org/spreadsheetml/2006/main" count="251" uniqueCount="79">
  <si>
    <t>magasin</t>
  </si>
  <si>
    <t>groupe</t>
  </si>
  <si>
    <t>catégorie</t>
  </si>
  <si>
    <t>article</t>
  </si>
  <si>
    <t>désignation</t>
  </si>
  <si>
    <t>origine</t>
  </si>
  <si>
    <t>quantité</t>
  </si>
  <si>
    <t>unité</t>
  </si>
  <si>
    <t>valeur €</t>
  </si>
  <si>
    <t>prix moyen</t>
  </si>
  <si>
    <t>pays d'origine</t>
  </si>
  <si>
    <t>famille</t>
  </si>
  <si>
    <t>numéro</t>
  </si>
  <si>
    <t>% TVA</t>
  </si>
  <si>
    <t>CONGELE</t>
  </si>
  <si>
    <t>AUTRE</t>
  </si>
  <si>
    <t>PIZZA</t>
  </si>
  <si>
    <t>PIZZA RISTORANTE PEPPERO/SALAM. 320GR. SURG</t>
  </si>
  <si>
    <t>Pièce</t>
  </si>
  <si>
    <t>DE</t>
  </si>
  <si>
    <t>PIZZA RISTORANTE PROSCIUTTO 330 GR. SURG.</t>
  </si>
  <si>
    <t>BE</t>
  </si>
  <si>
    <t>PIZZA RISTORANTE SPECIALE 330 GR. SURG.</t>
  </si>
  <si>
    <t>PIZZA RISTORANTE TONNO 355 GR. SURG.</t>
  </si>
  <si>
    <t>PIZZA RISTORANTE MOZZARELLA 335GR. SURG.</t>
  </si>
  <si>
    <t>P.D.T/FRITE</t>
  </si>
  <si>
    <t>P.D.T AUTRE DECOUPE</t>
  </si>
  <si>
    <t>KNIDDELEN 4KG SURG.</t>
  </si>
  <si>
    <t>Kilo</t>
  </si>
  <si>
    <t>LU</t>
  </si>
  <si>
    <t>PRODUIT DIVERS</t>
  </si>
  <si>
    <t>PRODUIT MEXICAIN</t>
  </si>
  <si>
    <t>CHURROS CRU 750 GR  (42PC) SURG</t>
  </si>
  <si>
    <t>Sachet</t>
  </si>
  <si>
    <t>NL</t>
  </si>
  <si>
    <t>CRE &amp; TRA</t>
  </si>
  <si>
    <t>PRODUITS LAITIERS</t>
  </si>
  <si>
    <t>CREME</t>
  </si>
  <si>
    <t>CREME LIQUIDE UHT 35% 1LT</t>
  </si>
  <si>
    <t>Boute.</t>
  </si>
  <si>
    <t>FROMAGE</t>
  </si>
  <si>
    <t>EPOISSES 250GR</t>
  </si>
  <si>
    <t>FR</t>
  </si>
  <si>
    <t>LANGRES 220 GR</t>
  </si>
  <si>
    <t>FRUIT</t>
  </si>
  <si>
    <t>IT</t>
  </si>
  <si>
    <t>Boite</t>
  </si>
  <si>
    <t>BOULANGERIE</t>
  </si>
  <si>
    <t>PAIN</t>
  </si>
  <si>
    <t>PAIN EPEAUTRE COURGE BIO 14X440GR SURG.</t>
  </si>
  <si>
    <t>Carton</t>
  </si>
  <si>
    <t>MINI PETIT PAIN HAMBURGER 80X20GR SURG.</t>
  </si>
  <si>
    <t>ART. DIVERS</t>
  </si>
  <si>
    <t>ASSORTIMENT MACARONS SUCRES 70X20GR SURG</t>
  </si>
  <si>
    <t>FRUIT ENTIER</t>
  </si>
  <si>
    <t>CASSIS EGRAPPE 1KG SURG.</t>
  </si>
  <si>
    <t>Litre</t>
  </si>
  <si>
    <t>LEGUME</t>
  </si>
  <si>
    <t>OIGNON</t>
  </si>
  <si>
    <t>OIGNON PETIT BLANC 2.5 KG CONG.</t>
  </si>
  <si>
    <t>POIS</t>
  </si>
  <si>
    <t>POIS TRES FINS  2.5 KG CONG.</t>
  </si>
  <si>
    <t>FRITE</t>
  </si>
  <si>
    <t>FRITE HOME STYLE 11 MM A/PEAU 2.5KG LWF58 SG</t>
  </si>
  <si>
    <t>PUREE DE POMME DE TERRE NATURE 2.5KG SURG.</t>
  </si>
  <si>
    <t>BEURRE</t>
  </si>
  <si>
    <t>BEURRE DOUX ROULEAU 1KG</t>
  </si>
  <si>
    <t>CREME VEGETOP 1LT</t>
  </si>
  <si>
    <t>CREME LIQUIDE 33% FRAICHE 5 L EUROLAIT</t>
  </si>
  <si>
    <t>Seau</t>
  </si>
  <si>
    <t>CREME LIQUIDE 35% UHT 1 LT BRIK</t>
  </si>
  <si>
    <t>CREME CHANTILLY SUCREE PRESSION 700 ML</t>
  </si>
  <si>
    <t>PARM. REGGIANO 300GR CA  S/V.17/18 MOIS</t>
  </si>
  <si>
    <t>VACHERIN MONT-D'OR 45% 620GR</t>
  </si>
  <si>
    <t>ht</t>
  </si>
  <si>
    <t>tva</t>
  </si>
  <si>
    <t>ttc</t>
  </si>
  <si>
    <t>HT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</si>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</sst>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"/>
    <numFmt numFmtId="165" formatCode="0.000"/>
    <numFmt numFmtId="166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6"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6" formatCode="00000"/>
    </dxf>
    <dxf>
      <numFmt numFmtId="4" formatCode="#,##0.00"/>
    </dxf>
    <dxf>
      <numFmt numFmtId="4" formatCode="#,##0.00"/>
    </dxf>
    <dxf>
      <numFmt numFmtId="165" formatCode="0.000"/>
    </dxf>
    <dxf>
      <numFmt numFmtId="164" formatCode="000000"/>
    </dxf>
    <dxf>
      <numFmt numFmtId="166" formatCode="00000"/>
    </dxf>
    <dxf>
      <numFmt numFmtId="4" formatCode="#,##0.00"/>
    </dxf>
    <dxf>
      <numFmt numFmtId="4" formatCode="#,##0.00"/>
    </dxf>
    <dxf>
      <numFmt numFmtId="165" formatCode="0.000"/>
    </dxf>
    <dxf>
      <numFmt numFmtId="164" formatCode="000000"/>
    </dxf>
    <dxf>
      <numFmt numFmtId="166" formatCode="00000"/>
    </dxf>
    <dxf>
      <numFmt numFmtId="4" formatCode="#,##0.00"/>
    </dxf>
    <dxf>
      <numFmt numFmtId="4" formatCode="#,##0.00"/>
    </dxf>
    <dxf>
      <numFmt numFmtId="165" formatCode="0.000"/>
    </dxf>
    <dxf>
      <numFmt numFmtId="164" formatCode="000000"/>
    </dxf>
    <dxf>
      <numFmt numFmtId="166" formatCode="00000"/>
    </dxf>
    <dxf>
      <numFmt numFmtId="4" formatCode="#,##0.00"/>
    </dxf>
    <dxf>
      <numFmt numFmtId="4" formatCode="#,##0.00"/>
    </dxf>
    <dxf>
      <numFmt numFmtId="165" formatCode="0.000"/>
    </dxf>
    <dxf>
      <numFmt numFmtId="164" formatCode="0000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20870" displayName="_20870" ref="A1:Q11" totalsRowShown="0">
  <autoFilter ref="A1:Q11" xr:uid="{00000000-0009-0000-0100-000001000000}"/>
  <tableColumns count="17">
    <tableColumn id="1" xr3:uid="{00000000-0010-0000-0300-000001000000}" name="magasin"/>
    <tableColumn id="2" xr3:uid="{00000000-0010-0000-0300-000002000000}" name="groupe"/>
    <tableColumn id="3" xr3:uid="{00000000-0010-0000-0300-000003000000}" name="catégorie"/>
    <tableColumn id="4" xr3:uid="{00000000-0010-0000-0300-000004000000}" name="article" dataDxfId="10"/>
    <tableColumn id="5" xr3:uid="{00000000-0010-0000-0300-000005000000}" name="désignation"/>
    <tableColumn id="6" xr3:uid="{00000000-0010-0000-0300-000006000000}" name="origine"/>
    <tableColumn id="7" xr3:uid="{00000000-0010-0000-0300-000007000000}" name="quantité" dataDxfId="9"/>
    <tableColumn id="8" xr3:uid="{00000000-0010-0000-0300-000008000000}" name="unité"/>
    <tableColumn id="9" xr3:uid="{00000000-0010-0000-0300-000009000000}" name="valeur €" dataDxfId="8"/>
    <tableColumn id="10" xr3:uid="{00000000-0010-0000-0300-00000A000000}" name="prix moyen" dataDxfId="7"/>
    <tableColumn id="11" xr3:uid="{00000000-0010-0000-0300-00000B000000}" name="pays d'origine"/>
    <tableColumn id="12" xr3:uid="{00000000-0010-0000-0300-00000C000000}" name="famille"/>
    <tableColumn id="13" xr3:uid="{00000000-0010-0000-0300-00000D000000}" name="numéro" dataDxfId="6"/>
    <tableColumn id="14" xr3:uid="{00000000-0010-0000-0300-00000E000000}" name="% TVA"/>
    <tableColumn id="15" xr3:uid="{AC11C7AD-0C64-EF46-9043-3751A68AFA70}" name="ht" dataDxfId="5">
      <calculatedColumnFormula>_20870[[#This Row],[valeur €]]</calculatedColumnFormula>
    </tableColumn>
    <tableColumn id="16" xr3:uid="{AD7548D0-AD9F-D147-8E54-39C8D074DDAB}" name="tva" dataDxfId="4">
      <calculatedColumnFormula>_20870[[#This Row],[ht]]*(_20870[[#This Row],[% TVA]]%)</calculatedColumnFormula>
    </tableColumn>
    <tableColumn id="17" xr3:uid="{4683D225-BBBB-3340-8E8D-1AD1BFB0FCA6}" name="ttc" dataDxfId="3">
      <calculatedColumnFormula>_20870[[#This Row],[ht]]+_20870[[#This Row],[tva]]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20870A1" displayName="_20870A1" ref="A1:Q18" totalsRowShown="0">
  <autoFilter ref="A1:Q18" xr:uid="{00000000-0009-0000-0100-000002000000}"/>
  <tableColumns count="17">
    <tableColumn id="1" xr3:uid="{00000000-0010-0000-0200-000001000000}" name="magasin"/>
    <tableColumn id="2" xr3:uid="{00000000-0010-0000-0200-000002000000}" name="groupe"/>
    <tableColumn id="3" xr3:uid="{00000000-0010-0000-0200-000003000000}" name="catégorie"/>
    <tableColumn id="4" xr3:uid="{00000000-0010-0000-0200-000004000000}" name="article" dataDxfId="15"/>
    <tableColumn id="5" xr3:uid="{00000000-0010-0000-0200-000005000000}" name="désignation"/>
    <tableColumn id="6" xr3:uid="{00000000-0010-0000-0200-000006000000}" name="origine"/>
    <tableColumn id="7" xr3:uid="{00000000-0010-0000-0200-000007000000}" name="quantité" dataDxfId="14"/>
    <tableColumn id="8" xr3:uid="{00000000-0010-0000-0200-000008000000}" name="unité"/>
    <tableColumn id="9" xr3:uid="{00000000-0010-0000-0200-000009000000}" name="valeur €" dataDxfId="13"/>
    <tableColumn id="10" xr3:uid="{00000000-0010-0000-0200-00000A000000}" name="prix moyen" dataDxfId="12"/>
    <tableColumn id="11" xr3:uid="{00000000-0010-0000-0200-00000B000000}" name="pays d'origine"/>
    <tableColumn id="12" xr3:uid="{00000000-0010-0000-0200-00000C000000}" name="famille"/>
    <tableColumn id="13" xr3:uid="{00000000-0010-0000-0200-00000D000000}" name="numéro" dataDxfId="11"/>
    <tableColumn id="14" xr3:uid="{00000000-0010-0000-0200-00000E000000}" name="% TVA"/>
    <tableColumn id="15" xr3:uid="{51EB2CE5-14EB-FD49-AD5C-6D9EF287CFF1}" name="HT" dataDxfId="2">
      <calculatedColumnFormula>_20870A1[[#This Row],[valeur €]]</calculatedColumnFormula>
    </tableColumn>
    <tableColumn id="16" xr3:uid="{217ED608-4DCA-8F41-9CB5-797B87993176}" name="tva" dataDxfId="1">
      <calculatedColumnFormula>_20870A1[[#This Row],[HT]]*(_20870A1[[#This Row],[% TVA]]%)</calculatedColumnFormula>
    </tableColumn>
    <tableColumn id="17" xr3:uid="{950AEDC1-A54E-DC49-B9FC-99E6331D22D4}" name="ttc" dataDxfId="0">
      <calculatedColumnFormula>_20870A1[[#This Row],[HT]]+_20870A1[[#This Row],[tva]]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20870A2" displayName="_20870A2" ref="A1:N2" insertRow="1" totalsRowShown="0">
  <autoFilter ref="A1:N2" xr:uid="{00000000-0009-0000-0100-000003000000}"/>
  <tableColumns count="14">
    <tableColumn id="1" xr3:uid="{00000000-0010-0000-0100-000001000000}" name="magasin"/>
    <tableColumn id="2" xr3:uid="{00000000-0010-0000-0100-000002000000}" name="groupe"/>
    <tableColumn id="3" xr3:uid="{00000000-0010-0000-0100-000003000000}" name="catégorie"/>
    <tableColumn id="4" xr3:uid="{00000000-0010-0000-0100-000004000000}" name="article" dataDxfId="20"/>
    <tableColumn id="5" xr3:uid="{00000000-0010-0000-0100-000005000000}" name="désignation"/>
    <tableColumn id="6" xr3:uid="{00000000-0010-0000-0100-000006000000}" name="origine"/>
    <tableColumn id="7" xr3:uid="{00000000-0010-0000-0100-000007000000}" name="quantité" dataDxfId="19"/>
    <tableColumn id="8" xr3:uid="{00000000-0010-0000-0100-000008000000}" name="unité"/>
    <tableColumn id="9" xr3:uid="{00000000-0010-0000-0100-000009000000}" name="valeur €" dataDxfId="18"/>
    <tableColumn id="10" xr3:uid="{00000000-0010-0000-0100-00000A000000}" name="prix moyen" dataDxfId="17"/>
    <tableColumn id="11" xr3:uid="{00000000-0010-0000-0100-00000B000000}" name="pays d'origine"/>
    <tableColumn id="12" xr3:uid="{00000000-0010-0000-0100-00000C000000}" name="famille"/>
    <tableColumn id="13" xr3:uid="{00000000-0010-0000-0100-00000D000000}" name="numéro" dataDxfId="16"/>
    <tableColumn id="14" xr3:uid="{00000000-0010-0000-0100-00000E000000}" name="% TVA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20870A3" displayName="_20870A3" ref="A1:N2" insertRow="1" totalsRowShown="0">
  <autoFilter ref="A1:N2" xr:uid="{00000000-0009-0000-0100-000004000000}"/>
  <tableColumns count="14">
    <tableColumn id="1" xr3:uid="{00000000-0010-0000-0000-000001000000}" name="magasin"/>
    <tableColumn id="2" xr3:uid="{00000000-0010-0000-0000-000002000000}" name="groupe"/>
    <tableColumn id="3" xr3:uid="{00000000-0010-0000-0000-000003000000}" name="catégorie"/>
    <tableColumn id="4" xr3:uid="{00000000-0010-0000-0000-000004000000}" name="article" dataDxfId="25"/>
    <tableColumn id="5" xr3:uid="{00000000-0010-0000-0000-000005000000}" name="désignation"/>
    <tableColumn id="6" xr3:uid="{00000000-0010-0000-0000-000006000000}" name="origine"/>
    <tableColumn id="7" xr3:uid="{00000000-0010-0000-0000-000007000000}" name="quantité" dataDxfId="24"/>
    <tableColumn id="8" xr3:uid="{00000000-0010-0000-0000-000008000000}" name="unité"/>
    <tableColumn id="9" xr3:uid="{00000000-0010-0000-0000-000009000000}" name="valeur €" dataDxfId="23"/>
    <tableColumn id="10" xr3:uid="{00000000-0010-0000-0000-00000A000000}" name="prix moyen" dataDxfId="22"/>
    <tableColumn id="11" xr3:uid="{00000000-0010-0000-0000-00000B000000}" name="pays d'origine"/>
    <tableColumn id="12" xr3:uid="{00000000-0010-0000-0000-00000C000000}" name="famille"/>
    <tableColumn id="13" xr3:uid="{00000000-0010-0000-0000-00000D000000}" name="numéro" dataDxfId="21"/>
    <tableColumn id="14" xr3:uid="{00000000-0010-0000-0000-00000E000000}" name="% TVA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11"/>
  <sheetViews>
    <sheetView workbookViewId="0">
      <selection activeCell="D43" sqref="D43"/>
    </sheetView>
  </sheetViews>
  <sheetFormatPr baseColWidth="10" defaultRowHeight="15" x14ac:dyDescent="0.2"/>
  <cols>
    <col min="1" max="1" width="11" bestFit="1" customWidth="1"/>
    <col min="2" max="2" width="17.83203125" bestFit="1" customWidth="1"/>
    <col min="3" max="3" width="20.5" bestFit="1" customWidth="1"/>
    <col min="4" max="4" width="8.83203125" style="1" bestFit="1" customWidth="1"/>
    <col min="5" max="5" width="49" bestFit="1" customWidth="1"/>
    <col min="6" max="6" width="20" bestFit="1" customWidth="1"/>
    <col min="7" max="7" width="10.83203125" style="2" bestFit="1" customWidth="1"/>
    <col min="8" max="8" width="8" bestFit="1" customWidth="1"/>
    <col min="9" max="9" width="10.33203125" style="3" bestFit="1" customWidth="1"/>
    <col min="10" max="10" width="13.33203125" style="3" bestFit="1" customWidth="1"/>
    <col min="11" max="11" width="15.6640625" bestFit="1" customWidth="1"/>
    <col min="12" max="12" width="9.5" bestFit="1" customWidth="1"/>
    <col min="13" max="13" width="10.33203125" style="4" bestFit="1" customWidth="1"/>
    <col min="14" max="14" width="8.83203125" bestFit="1" customWidth="1"/>
  </cols>
  <sheetData>
    <row r="1" spans="1:17" x14ac:dyDescent="0.2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2" t="s">
        <v>6</v>
      </c>
      <c r="H1" t="s">
        <v>7</v>
      </c>
      <c r="I1" s="3" t="s">
        <v>8</v>
      </c>
      <c r="J1" s="3" t="s">
        <v>9</v>
      </c>
      <c r="K1" t="s">
        <v>10</v>
      </c>
      <c r="L1" t="s">
        <v>11</v>
      </c>
      <c r="M1" s="4" t="s">
        <v>12</v>
      </c>
      <c r="N1" t="s">
        <v>13</v>
      </c>
      <c r="O1" t="s">
        <v>74</v>
      </c>
      <c r="P1" t="s">
        <v>75</v>
      </c>
      <c r="Q1" t="s">
        <v>76</v>
      </c>
    </row>
    <row r="2" spans="1:17" x14ac:dyDescent="0.2">
      <c r="A2" t="s">
        <v>14</v>
      </c>
      <c r="B2" t="s">
        <v>15</v>
      </c>
      <c r="C2" t="s">
        <v>16</v>
      </c>
      <c r="D2" s="1">
        <v>94</v>
      </c>
      <c r="E2" t="s">
        <v>17</v>
      </c>
      <c r="F2" t="s">
        <v>78</v>
      </c>
      <c r="G2" s="2">
        <v>3</v>
      </c>
      <c r="H2" t="s">
        <v>18</v>
      </c>
      <c r="I2" s="3">
        <v>8.6999999999999993</v>
      </c>
      <c r="J2" s="3">
        <v>2.9</v>
      </c>
      <c r="K2" t="s">
        <v>19</v>
      </c>
      <c r="L2">
        <v>0</v>
      </c>
      <c r="M2" s="4">
        <v>94</v>
      </c>
      <c r="N2">
        <v>3</v>
      </c>
      <c r="O2" s="3">
        <f>_20870[[#This Row],[valeur €]]</f>
        <v>8.6999999999999993</v>
      </c>
      <c r="P2" s="3">
        <f>_20870[[#This Row],[ht]]*(_20870[[#This Row],[% TVA]]%)</f>
        <v>0.26099999999999995</v>
      </c>
      <c r="Q2" s="3">
        <f>_20870[[#This Row],[ht]]+_20870[[#This Row],[tva]]</f>
        <v>8.9609999999999985</v>
      </c>
    </row>
    <row r="3" spans="1:17" x14ac:dyDescent="0.2">
      <c r="A3" t="s">
        <v>14</v>
      </c>
      <c r="B3" t="s">
        <v>15</v>
      </c>
      <c r="C3" t="s">
        <v>16</v>
      </c>
      <c r="D3" s="1">
        <v>779</v>
      </c>
      <c r="E3" t="s">
        <v>20</v>
      </c>
      <c r="F3" t="s">
        <v>78</v>
      </c>
      <c r="G3" s="2">
        <v>1</v>
      </c>
      <c r="H3" t="s">
        <v>18</v>
      </c>
      <c r="I3" s="3">
        <v>2.9</v>
      </c>
      <c r="J3" s="3">
        <v>2.9</v>
      </c>
      <c r="K3" t="s">
        <v>21</v>
      </c>
      <c r="L3">
        <v>0</v>
      </c>
      <c r="M3" s="4">
        <v>779</v>
      </c>
      <c r="N3">
        <v>3</v>
      </c>
      <c r="O3" s="3">
        <f>_20870[[#This Row],[valeur €]]</f>
        <v>2.9</v>
      </c>
      <c r="P3" s="3">
        <f>_20870[[#This Row],[ht]]*(_20870[[#This Row],[% TVA]]%)</f>
        <v>8.6999999999999994E-2</v>
      </c>
      <c r="Q3" s="3">
        <f>_20870[[#This Row],[ht]]+_20870[[#This Row],[tva]]</f>
        <v>2.9870000000000001</v>
      </c>
    </row>
    <row r="4" spans="1:17" x14ac:dyDescent="0.2">
      <c r="A4" t="s">
        <v>14</v>
      </c>
      <c r="B4" t="s">
        <v>15</v>
      </c>
      <c r="C4" t="s">
        <v>16</v>
      </c>
      <c r="D4" s="1">
        <v>780</v>
      </c>
      <c r="E4" t="s">
        <v>22</v>
      </c>
      <c r="F4" t="s">
        <v>78</v>
      </c>
      <c r="G4" s="2">
        <v>1</v>
      </c>
      <c r="H4" t="s">
        <v>18</v>
      </c>
      <c r="I4" s="3">
        <v>2.9</v>
      </c>
      <c r="J4" s="3">
        <v>2.9</v>
      </c>
      <c r="K4" t="s">
        <v>21</v>
      </c>
      <c r="L4">
        <v>0</v>
      </c>
      <c r="M4" s="4">
        <v>780</v>
      </c>
      <c r="N4">
        <v>3</v>
      </c>
      <c r="O4" s="3">
        <f>_20870[[#This Row],[valeur €]]</f>
        <v>2.9</v>
      </c>
      <c r="P4" s="3">
        <f>_20870[[#This Row],[ht]]*(_20870[[#This Row],[% TVA]]%)</f>
        <v>8.6999999999999994E-2</v>
      </c>
      <c r="Q4" s="3">
        <f>_20870[[#This Row],[ht]]+_20870[[#This Row],[tva]]</f>
        <v>2.9870000000000001</v>
      </c>
    </row>
    <row r="5" spans="1:17" x14ac:dyDescent="0.2">
      <c r="A5" t="s">
        <v>14</v>
      </c>
      <c r="B5" t="s">
        <v>15</v>
      </c>
      <c r="C5" t="s">
        <v>16</v>
      </c>
      <c r="D5" s="1">
        <v>988</v>
      </c>
      <c r="E5" t="s">
        <v>23</v>
      </c>
      <c r="F5" t="s">
        <v>78</v>
      </c>
      <c r="G5" s="2">
        <v>1</v>
      </c>
      <c r="H5" t="s">
        <v>18</v>
      </c>
      <c r="I5" s="3">
        <v>2.9</v>
      </c>
      <c r="J5" s="3">
        <v>2.9</v>
      </c>
      <c r="K5" t="s">
        <v>21</v>
      </c>
      <c r="L5">
        <v>0</v>
      </c>
      <c r="M5" s="4">
        <v>988</v>
      </c>
      <c r="N5">
        <v>3</v>
      </c>
      <c r="O5" s="3">
        <f>_20870[[#This Row],[valeur €]]</f>
        <v>2.9</v>
      </c>
      <c r="P5" s="3">
        <f>_20870[[#This Row],[ht]]*(_20870[[#This Row],[% TVA]]%)</f>
        <v>8.6999999999999994E-2</v>
      </c>
      <c r="Q5" s="3">
        <f>_20870[[#This Row],[ht]]+_20870[[#This Row],[tva]]</f>
        <v>2.9870000000000001</v>
      </c>
    </row>
    <row r="6" spans="1:17" x14ac:dyDescent="0.2">
      <c r="A6" t="s">
        <v>14</v>
      </c>
      <c r="B6" t="s">
        <v>15</v>
      </c>
      <c r="C6" t="s">
        <v>16</v>
      </c>
      <c r="D6" s="1">
        <v>2539</v>
      </c>
      <c r="E6" t="s">
        <v>24</v>
      </c>
      <c r="F6" t="s">
        <v>78</v>
      </c>
      <c r="G6" s="2">
        <v>1</v>
      </c>
      <c r="H6" t="s">
        <v>18</v>
      </c>
      <c r="I6" s="3">
        <v>2.9</v>
      </c>
      <c r="J6" s="3">
        <v>2.9</v>
      </c>
      <c r="K6" t="s">
        <v>21</v>
      </c>
      <c r="L6">
        <v>0</v>
      </c>
      <c r="M6" s="4">
        <v>2539</v>
      </c>
      <c r="N6">
        <v>3</v>
      </c>
      <c r="O6" s="3">
        <f>_20870[[#This Row],[valeur €]]</f>
        <v>2.9</v>
      </c>
      <c r="P6" s="3">
        <f>_20870[[#This Row],[ht]]*(_20870[[#This Row],[% TVA]]%)</f>
        <v>8.6999999999999994E-2</v>
      </c>
      <c r="Q6" s="3">
        <f>_20870[[#This Row],[ht]]+_20870[[#This Row],[tva]]</f>
        <v>2.9870000000000001</v>
      </c>
    </row>
    <row r="7" spans="1:17" x14ac:dyDescent="0.2">
      <c r="A7" t="s">
        <v>14</v>
      </c>
      <c r="B7" t="s">
        <v>25</v>
      </c>
      <c r="C7" t="s">
        <v>26</v>
      </c>
      <c r="D7" s="1">
        <v>2302</v>
      </c>
      <c r="E7" t="s">
        <v>27</v>
      </c>
      <c r="F7" t="s">
        <v>78</v>
      </c>
      <c r="G7" s="2">
        <v>4</v>
      </c>
      <c r="H7" t="s">
        <v>28</v>
      </c>
      <c r="I7" s="3">
        <v>25</v>
      </c>
      <c r="J7" s="3">
        <v>6.25</v>
      </c>
      <c r="K7" t="s">
        <v>29</v>
      </c>
      <c r="L7">
        <v>0</v>
      </c>
      <c r="M7" s="4">
        <v>2302</v>
      </c>
      <c r="N7">
        <v>3</v>
      </c>
      <c r="O7" s="3">
        <f>_20870[[#This Row],[valeur €]]</f>
        <v>25</v>
      </c>
      <c r="P7" s="3">
        <f>_20870[[#This Row],[ht]]*(_20870[[#This Row],[% TVA]]%)</f>
        <v>0.75</v>
      </c>
      <c r="Q7" s="3">
        <f>_20870[[#This Row],[ht]]+_20870[[#This Row],[tva]]</f>
        <v>25.75</v>
      </c>
    </row>
    <row r="8" spans="1:17" x14ac:dyDescent="0.2">
      <c r="A8" t="s">
        <v>14</v>
      </c>
      <c r="B8" t="s">
        <v>30</v>
      </c>
      <c r="C8" t="s">
        <v>31</v>
      </c>
      <c r="D8" s="1">
        <v>2333</v>
      </c>
      <c r="E8" t="s">
        <v>32</v>
      </c>
      <c r="F8" t="s">
        <v>78</v>
      </c>
      <c r="G8" s="2">
        <v>6</v>
      </c>
      <c r="H8" t="s">
        <v>33</v>
      </c>
      <c r="I8" s="3">
        <v>24.6</v>
      </c>
      <c r="J8" s="3">
        <v>4.1000000000000005</v>
      </c>
      <c r="K8" t="s">
        <v>34</v>
      </c>
      <c r="L8">
        <v>0</v>
      </c>
      <c r="M8" s="4">
        <v>2333</v>
      </c>
      <c r="N8">
        <v>3</v>
      </c>
      <c r="O8" s="3">
        <f>_20870[[#This Row],[valeur €]]</f>
        <v>24.6</v>
      </c>
      <c r="P8" s="3">
        <f>_20870[[#This Row],[ht]]*(_20870[[#This Row],[% TVA]]%)</f>
        <v>0.73799999999999999</v>
      </c>
      <c r="Q8" s="3">
        <f>_20870[[#This Row],[ht]]+_20870[[#This Row],[tva]]</f>
        <v>25.338000000000001</v>
      </c>
    </row>
    <row r="9" spans="1:17" x14ac:dyDescent="0.2">
      <c r="A9" t="s">
        <v>35</v>
      </c>
      <c r="B9" t="s">
        <v>36</v>
      </c>
      <c r="C9" t="s">
        <v>37</v>
      </c>
      <c r="D9" s="1">
        <v>108324</v>
      </c>
      <c r="E9" t="s">
        <v>38</v>
      </c>
      <c r="F9" t="s">
        <v>78</v>
      </c>
      <c r="G9" s="2">
        <v>6</v>
      </c>
      <c r="H9" t="s">
        <v>39</v>
      </c>
      <c r="I9" s="3">
        <v>20.7</v>
      </c>
      <c r="J9" s="3">
        <v>3.4499999999999997</v>
      </c>
      <c r="K9" t="s">
        <v>29</v>
      </c>
      <c r="L9">
        <v>1</v>
      </c>
      <c r="M9" s="4">
        <v>8324</v>
      </c>
      <c r="N9">
        <v>3</v>
      </c>
      <c r="O9" s="3">
        <f>_20870[[#This Row],[valeur €]]</f>
        <v>20.7</v>
      </c>
      <c r="P9" s="3">
        <f>_20870[[#This Row],[ht]]*(_20870[[#This Row],[% TVA]]%)</f>
        <v>0.621</v>
      </c>
      <c r="Q9" s="3">
        <f>_20870[[#This Row],[ht]]+_20870[[#This Row],[tva]]</f>
        <v>21.320999999999998</v>
      </c>
    </row>
    <row r="10" spans="1:17" x14ac:dyDescent="0.2">
      <c r="A10" t="s">
        <v>35</v>
      </c>
      <c r="B10" t="s">
        <v>36</v>
      </c>
      <c r="C10" t="s">
        <v>40</v>
      </c>
      <c r="D10" s="1">
        <v>104659</v>
      </c>
      <c r="E10" t="s">
        <v>41</v>
      </c>
      <c r="F10" t="s">
        <v>78</v>
      </c>
      <c r="G10" s="2">
        <v>1</v>
      </c>
      <c r="H10" t="s">
        <v>18</v>
      </c>
      <c r="I10" s="3">
        <v>13.2</v>
      </c>
      <c r="J10" s="3">
        <v>13.2</v>
      </c>
      <c r="K10" t="s">
        <v>42</v>
      </c>
      <c r="L10">
        <v>1</v>
      </c>
      <c r="M10" s="4">
        <v>4659</v>
      </c>
      <c r="N10">
        <v>3</v>
      </c>
      <c r="O10" s="3">
        <f>_20870[[#This Row],[valeur €]]</f>
        <v>13.2</v>
      </c>
      <c r="P10" s="3">
        <f>_20870[[#This Row],[ht]]*(_20870[[#This Row],[% TVA]]%)</f>
        <v>0.39599999999999996</v>
      </c>
      <c r="Q10" s="3">
        <f>_20870[[#This Row],[ht]]+_20870[[#This Row],[tva]]</f>
        <v>13.596</v>
      </c>
    </row>
    <row r="11" spans="1:17" x14ac:dyDescent="0.2">
      <c r="A11" t="s">
        <v>35</v>
      </c>
      <c r="B11" t="s">
        <v>36</v>
      </c>
      <c r="C11" t="s">
        <v>40</v>
      </c>
      <c r="D11" s="1">
        <v>104665</v>
      </c>
      <c r="E11" t="s">
        <v>43</v>
      </c>
      <c r="F11" t="s">
        <v>78</v>
      </c>
      <c r="G11" s="2">
        <v>1</v>
      </c>
      <c r="H11" t="s">
        <v>18</v>
      </c>
      <c r="I11" s="3">
        <v>6.95</v>
      </c>
      <c r="J11" s="3">
        <v>6.95</v>
      </c>
      <c r="K11" t="s">
        <v>42</v>
      </c>
      <c r="L11">
        <v>1</v>
      </c>
      <c r="M11" s="4">
        <v>4665</v>
      </c>
      <c r="N11">
        <v>3</v>
      </c>
      <c r="O11" s="3">
        <f>_20870[[#This Row],[valeur €]]</f>
        <v>6.95</v>
      </c>
      <c r="P11" s="3">
        <f>_20870[[#This Row],[ht]]*(_20870[[#This Row],[% TVA]]%)</f>
        <v>0.20849999999999999</v>
      </c>
      <c r="Q11" s="3">
        <f>_20870[[#This Row],[ht]]+_20870[[#This Row],[tva]]</f>
        <v>7.1585000000000001</v>
      </c>
    </row>
  </sheetData>
  <pageMargins left="0.7" right="0.7" top="0.75" bottom="0.75" header="0.3" footer="0.3"/>
  <pageSetup paperSize="9" scale="61" fitToHeight="0" orientation="landscape" r:id="rId1"/>
  <headerFooter>
    <oddHeader>&amp;LLA PROVENCALE&amp;CDétail article&amp;R23/02/2022</oddHeader>
    <oddFooter>&amp;Cfoxy 1.3.15.112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8"/>
  <sheetViews>
    <sheetView tabSelected="1" workbookViewId="0">
      <selection activeCell="C47" sqref="C47"/>
    </sheetView>
  </sheetViews>
  <sheetFormatPr baseColWidth="10" defaultRowHeight="15" x14ac:dyDescent="0.2"/>
  <cols>
    <col min="1" max="1" width="11" bestFit="1" customWidth="1"/>
    <col min="2" max="3" width="26.83203125" bestFit="1" customWidth="1"/>
    <col min="4" max="4" width="8.83203125" style="1" bestFit="1" customWidth="1"/>
    <col min="5" max="5" width="50.1640625" bestFit="1" customWidth="1"/>
    <col min="6" max="6" width="23.33203125" bestFit="1" customWidth="1"/>
    <col min="7" max="7" width="10.83203125" style="2" bestFit="1" customWidth="1"/>
    <col min="8" max="8" width="8" bestFit="1" customWidth="1"/>
    <col min="9" max="9" width="10.33203125" style="3" bestFit="1" customWidth="1"/>
    <col min="10" max="10" width="13.33203125" style="3" bestFit="1" customWidth="1"/>
    <col min="11" max="11" width="15.6640625" bestFit="1" customWidth="1"/>
    <col min="12" max="12" width="9.5" bestFit="1" customWidth="1"/>
    <col min="13" max="13" width="10.33203125" style="4" bestFit="1" customWidth="1"/>
    <col min="14" max="14" width="8.83203125" bestFit="1" customWidth="1"/>
  </cols>
  <sheetData>
    <row r="1" spans="1:17" x14ac:dyDescent="0.2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2" t="s">
        <v>6</v>
      </c>
      <c r="H1" t="s">
        <v>7</v>
      </c>
      <c r="I1" s="3" t="s">
        <v>8</v>
      </c>
      <c r="J1" s="3" t="s">
        <v>9</v>
      </c>
      <c r="K1" t="s">
        <v>10</v>
      </c>
      <c r="L1" t="s">
        <v>11</v>
      </c>
      <c r="M1" s="4" t="s">
        <v>12</v>
      </c>
      <c r="N1" t="s">
        <v>13</v>
      </c>
      <c r="O1" t="s">
        <v>77</v>
      </c>
      <c r="P1" t="s">
        <v>75</v>
      </c>
      <c r="Q1" t="s">
        <v>76</v>
      </c>
    </row>
    <row r="2" spans="1:17" x14ac:dyDescent="0.2">
      <c r="A2" t="s">
        <v>14</v>
      </c>
      <c r="B2" t="s">
        <v>47</v>
      </c>
      <c r="C2" t="s">
        <v>48</v>
      </c>
      <c r="D2" s="1">
        <v>3433</v>
      </c>
      <c r="E2" t="s">
        <v>49</v>
      </c>
      <c r="F2" t="s">
        <v>78</v>
      </c>
      <c r="G2" s="2">
        <v>6</v>
      </c>
      <c r="H2" t="s">
        <v>50</v>
      </c>
      <c r="I2" s="3">
        <v>241.08</v>
      </c>
      <c r="J2" s="3">
        <v>40.18</v>
      </c>
      <c r="K2" t="s">
        <v>29</v>
      </c>
      <c r="L2">
        <v>0</v>
      </c>
      <c r="M2" s="4">
        <v>3433</v>
      </c>
      <c r="N2">
        <v>3</v>
      </c>
      <c r="O2" s="3">
        <f>_20870A1[[#This Row],[valeur €]]</f>
        <v>241.08</v>
      </c>
      <c r="P2">
        <f>_20870A1[[#This Row],[HT]]*(_20870A1[[#This Row],[% TVA]]%)</f>
        <v>7.2324000000000002</v>
      </c>
      <c r="Q2" s="3">
        <f>_20870A1[[#This Row],[HT]]+_20870A1[[#This Row],[tva]]</f>
        <v>248.31240000000003</v>
      </c>
    </row>
    <row r="3" spans="1:17" x14ac:dyDescent="0.2">
      <c r="A3" t="s">
        <v>14</v>
      </c>
      <c r="B3" t="s">
        <v>47</v>
      </c>
      <c r="C3" t="s">
        <v>48</v>
      </c>
      <c r="D3" s="1">
        <v>4942</v>
      </c>
      <c r="E3" t="s">
        <v>51</v>
      </c>
      <c r="F3" t="s">
        <v>78</v>
      </c>
      <c r="G3" s="2">
        <v>1</v>
      </c>
      <c r="H3" t="s">
        <v>50</v>
      </c>
      <c r="I3" s="3">
        <v>20</v>
      </c>
      <c r="J3" s="3">
        <v>20</v>
      </c>
      <c r="K3" t="s">
        <v>29</v>
      </c>
      <c r="L3">
        <v>0</v>
      </c>
      <c r="M3" s="4">
        <v>4942</v>
      </c>
      <c r="N3">
        <v>3</v>
      </c>
      <c r="O3" s="3">
        <f>_20870A1[[#This Row],[valeur €]]</f>
        <v>20</v>
      </c>
      <c r="P3">
        <f>_20870A1[[#This Row],[HT]]*(_20870A1[[#This Row],[% TVA]]%)</f>
        <v>0.6</v>
      </c>
      <c r="Q3" s="3">
        <f>_20870A1[[#This Row],[HT]]+_20870A1[[#This Row],[tva]]</f>
        <v>20.6</v>
      </c>
    </row>
    <row r="4" spans="1:17" x14ac:dyDescent="0.2">
      <c r="A4" t="s">
        <v>14</v>
      </c>
      <c r="B4" t="s">
        <v>52</v>
      </c>
      <c r="C4" t="s">
        <v>52</v>
      </c>
      <c r="D4" s="1">
        <v>4812</v>
      </c>
      <c r="E4" t="s">
        <v>53</v>
      </c>
      <c r="F4" t="s">
        <v>78</v>
      </c>
      <c r="G4" s="2">
        <v>3</v>
      </c>
      <c r="H4" t="s">
        <v>46</v>
      </c>
      <c r="I4" s="3">
        <v>136.5</v>
      </c>
      <c r="J4" s="3">
        <v>45.5</v>
      </c>
      <c r="K4" t="s">
        <v>21</v>
      </c>
      <c r="L4">
        <v>0</v>
      </c>
      <c r="M4" s="4">
        <v>4812</v>
      </c>
      <c r="N4">
        <v>3</v>
      </c>
      <c r="O4" s="3">
        <f>_20870A1[[#This Row],[valeur €]]</f>
        <v>136.5</v>
      </c>
      <c r="P4">
        <f>_20870A1[[#This Row],[HT]]*(_20870A1[[#This Row],[% TVA]]%)</f>
        <v>4.0949999999999998</v>
      </c>
      <c r="Q4" s="3">
        <f>_20870A1[[#This Row],[HT]]+_20870A1[[#This Row],[tva]]</f>
        <v>140.595</v>
      </c>
    </row>
    <row r="5" spans="1:17" x14ac:dyDescent="0.2">
      <c r="A5" t="s">
        <v>14</v>
      </c>
      <c r="B5" t="s">
        <v>44</v>
      </c>
      <c r="C5" t="s">
        <v>54</v>
      </c>
      <c r="D5" s="1">
        <v>8125</v>
      </c>
      <c r="E5" t="s">
        <v>55</v>
      </c>
      <c r="F5" t="s">
        <v>78</v>
      </c>
      <c r="G5" s="2">
        <v>1</v>
      </c>
      <c r="H5" t="s">
        <v>28</v>
      </c>
      <c r="I5" s="3">
        <v>8.3000000000000007</v>
      </c>
      <c r="J5" s="3">
        <v>8.3000000000000007</v>
      </c>
      <c r="K5" t="s">
        <v>42</v>
      </c>
      <c r="L5">
        <v>0</v>
      </c>
      <c r="M5" s="4">
        <v>8125</v>
      </c>
      <c r="N5">
        <v>3</v>
      </c>
      <c r="O5" s="3">
        <f>_20870A1[[#This Row],[valeur €]]</f>
        <v>8.3000000000000007</v>
      </c>
      <c r="P5">
        <f>_20870A1[[#This Row],[HT]]*(_20870A1[[#This Row],[% TVA]]%)</f>
        <v>0.249</v>
      </c>
      <c r="Q5" s="3">
        <f>_20870A1[[#This Row],[HT]]+_20870A1[[#This Row],[tva]]</f>
        <v>8.5490000000000013</v>
      </c>
    </row>
    <row r="6" spans="1:17" x14ac:dyDescent="0.2">
      <c r="A6" t="s">
        <v>14</v>
      </c>
      <c r="B6" t="s">
        <v>57</v>
      </c>
      <c r="C6" t="s">
        <v>58</v>
      </c>
      <c r="D6" s="1">
        <v>57228</v>
      </c>
      <c r="E6" t="s">
        <v>59</v>
      </c>
      <c r="F6" t="s">
        <v>78</v>
      </c>
      <c r="G6" s="2">
        <v>2.5</v>
      </c>
      <c r="H6" t="s">
        <v>28</v>
      </c>
      <c r="I6" s="3">
        <v>4.88</v>
      </c>
      <c r="J6" s="3">
        <v>1.952</v>
      </c>
      <c r="K6" t="s">
        <v>21</v>
      </c>
      <c r="L6">
        <v>0</v>
      </c>
      <c r="M6" s="4">
        <v>57228</v>
      </c>
      <c r="N6">
        <v>3</v>
      </c>
      <c r="O6" s="3">
        <f>_20870A1[[#This Row],[valeur €]]</f>
        <v>4.88</v>
      </c>
      <c r="P6">
        <f>_20870A1[[#This Row],[HT]]*(_20870A1[[#This Row],[% TVA]]%)</f>
        <v>0.1464</v>
      </c>
      <c r="Q6" s="3">
        <f>_20870A1[[#This Row],[HT]]+_20870A1[[#This Row],[tva]]</f>
        <v>5.0263999999999998</v>
      </c>
    </row>
    <row r="7" spans="1:17" x14ac:dyDescent="0.2">
      <c r="A7" t="s">
        <v>14</v>
      </c>
      <c r="B7" t="s">
        <v>57</v>
      </c>
      <c r="C7" t="s">
        <v>60</v>
      </c>
      <c r="D7" s="1">
        <v>1932</v>
      </c>
      <c r="E7" t="s">
        <v>61</v>
      </c>
      <c r="F7" t="s">
        <v>78</v>
      </c>
      <c r="G7" s="2">
        <v>2.5</v>
      </c>
      <c r="H7" t="s">
        <v>28</v>
      </c>
      <c r="I7" s="3">
        <v>3.65</v>
      </c>
      <c r="J7" s="3">
        <v>1.46</v>
      </c>
      <c r="K7" t="s">
        <v>21</v>
      </c>
      <c r="L7">
        <v>0</v>
      </c>
      <c r="M7" s="4">
        <v>1932</v>
      </c>
      <c r="N7">
        <v>3</v>
      </c>
      <c r="O7" s="3">
        <f>_20870A1[[#This Row],[valeur €]]</f>
        <v>3.65</v>
      </c>
      <c r="P7">
        <f>_20870A1[[#This Row],[HT]]*(_20870A1[[#This Row],[% TVA]]%)</f>
        <v>0.1095</v>
      </c>
      <c r="Q7" s="3">
        <f>_20870A1[[#This Row],[HT]]+_20870A1[[#This Row],[tva]]</f>
        <v>3.7595000000000001</v>
      </c>
    </row>
    <row r="8" spans="1:17" x14ac:dyDescent="0.2">
      <c r="A8" t="s">
        <v>14</v>
      </c>
      <c r="B8" t="s">
        <v>25</v>
      </c>
      <c r="C8" t="s">
        <v>62</v>
      </c>
      <c r="D8" s="1">
        <v>1803</v>
      </c>
      <c r="E8" t="s">
        <v>63</v>
      </c>
      <c r="F8" t="s">
        <v>78</v>
      </c>
      <c r="G8" s="2">
        <v>5</v>
      </c>
      <c r="H8" t="s">
        <v>28</v>
      </c>
      <c r="I8" s="3">
        <v>12.76</v>
      </c>
      <c r="J8" s="3">
        <v>2.552</v>
      </c>
      <c r="K8" t="s">
        <v>34</v>
      </c>
      <c r="L8">
        <v>0</v>
      </c>
      <c r="M8" s="4">
        <v>1803</v>
      </c>
      <c r="N8">
        <v>3</v>
      </c>
      <c r="O8" s="3">
        <f>_20870A1[[#This Row],[valeur €]]</f>
        <v>12.76</v>
      </c>
      <c r="P8">
        <f>_20870A1[[#This Row],[HT]]*(_20870A1[[#This Row],[% TVA]]%)</f>
        <v>0.38279999999999997</v>
      </c>
      <c r="Q8" s="3">
        <f>_20870A1[[#This Row],[HT]]+_20870A1[[#This Row],[tva]]</f>
        <v>13.142799999999999</v>
      </c>
    </row>
    <row r="9" spans="1:17" x14ac:dyDescent="0.2">
      <c r="A9" t="s">
        <v>14</v>
      </c>
      <c r="B9" t="s">
        <v>25</v>
      </c>
      <c r="C9" t="s">
        <v>62</v>
      </c>
      <c r="D9" s="1">
        <v>4639</v>
      </c>
      <c r="E9" t="s">
        <v>64</v>
      </c>
      <c r="F9" t="s">
        <v>78</v>
      </c>
      <c r="G9" s="2">
        <v>12.5</v>
      </c>
      <c r="H9" t="s">
        <v>28</v>
      </c>
      <c r="I9" s="3">
        <v>23.14</v>
      </c>
      <c r="J9" s="3">
        <v>1.8512</v>
      </c>
      <c r="K9" t="s">
        <v>29</v>
      </c>
      <c r="L9">
        <v>0</v>
      </c>
      <c r="M9" s="4">
        <v>4639</v>
      </c>
      <c r="N9">
        <v>3</v>
      </c>
      <c r="O9" s="3">
        <f>_20870A1[[#This Row],[valeur €]]</f>
        <v>23.14</v>
      </c>
      <c r="P9">
        <f>_20870A1[[#This Row],[HT]]*(_20870A1[[#This Row],[% TVA]]%)</f>
        <v>0.69420000000000004</v>
      </c>
      <c r="Q9" s="3">
        <f>_20870A1[[#This Row],[HT]]+_20870A1[[#This Row],[tva]]</f>
        <v>23.834199999999999</v>
      </c>
    </row>
    <row r="10" spans="1:17" x14ac:dyDescent="0.2">
      <c r="A10" t="s">
        <v>14</v>
      </c>
      <c r="B10" t="s">
        <v>25</v>
      </c>
      <c r="C10" t="s">
        <v>26</v>
      </c>
      <c r="D10" s="1">
        <v>2302</v>
      </c>
      <c r="E10" t="s">
        <v>27</v>
      </c>
      <c r="F10" t="s">
        <v>78</v>
      </c>
      <c r="G10" s="2">
        <v>12</v>
      </c>
      <c r="H10" t="s">
        <v>28</v>
      </c>
      <c r="I10" s="3">
        <v>75</v>
      </c>
      <c r="J10" s="3">
        <v>6.25</v>
      </c>
      <c r="K10" t="s">
        <v>29</v>
      </c>
      <c r="L10">
        <v>0</v>
      </c>
      <c r="M10" s="4">
        <v>2302</v>
      </c>
      <c r="N10">
        <v>3</v>
      </c>
      <c r="O10" s="3">
        <f>_20870A1[[#This Row],[valeur €]]</f>
        <v>75</v>
      </c>
      <c r="P10">
        <f>_20870A1[[#This Row],[HT]]*(_20870A1[[#This Row],[% TVA]]%)</f>
        <v>2.25</v>
      </c>
      <c r="Q10" s="3">
        <f>_20870A1[[#This Row],[HT]]+_20870A1[[#This Row],[tva]]</f>
        <v>77.25</v>
      </c>
    </row>
    <row r="11" spans="1:17" x14ac:dyDescent="0.2">
      <c r="A11" t="s">
        <v>35</v>
      </c>
      <c r="B11" t="s">
        <v>36</v>
      </c>
      <c r="C11" t="s">
        <v>65</v>
      </c>
      <c r="D11" s="1">
        <v>108934</v>
      </c>
      <c r="E11" t="s">
        <v>66</v>
      </c>
      <c r="F11" t="s">
        <v>78</v>
      </c>
      <c r="G11" s="2">
        <v>25</v>
      </c>
      <c r="H11" t="s">
        <v>18</v>
      </c>
      <c r="I11" s="3">
        <v>222.5</v>
      </c>
      <c r="J11" s="3">
        <v>8.9</v>
      </c>
      <c r="K11" t="s">
        <v>42</v>
      </c>
      <c r="L11">
        <v>1</v>
      </c>
      <c r="M11" s="4">
        <v>8934</v>
      </c>
      <c r="N11">
        <v>3</v>
      </c>
      <c r="O11" s="3">
        <f>_20870A1[[#This Row],[valeur €]]</f>
        <v>222.5</v>
      </c>
      <c r="P11">
        <f>_20870A1[[#This Row],[HT]]*(_20870A1[[#This Row],[% TVA]]%)</f>
        <v>6.6749999999999998</v>
      </c>
      <c r="Q11" s="3">
        <f>_20870A1[[#This Row],[HT]]+_20870A1[[#This Row],[tva]]</f>
        <v>229.17500000000001</v>
      </c>
    </row>
    <row r="12" spans="1:17" x14ac:dyDescent="0.2">
      <c r="A12" t="s">
        <v>35</v>
      </c>
      <c r="B12" t="s">
        <v>36</v>
      </c>
      <c r="C12" t="s">
        <v>37</v>
      </c>
      <c r="D12" s="1">
        <v>100245</v>
      </c>
      <c r="E12" t="s">
        <v>67</v>
      </c>
      <c r="F12" t="s">
        <v>78</v>
      </c>
      <c r="G12" s="2">
        <v>11</v>
      </c>
      <c r="H12" t="s">
        <v>56</v>
      </c>
      <c r="I12" s="3">
        <v>31.9</v>
      </c>
      <c r="J12" s="3">
        <v>2.9</v>
      </c>
      <c r="K12" t="s">
        <v>21</v>
      </c>
      <c r="L12">
        <v>1</v>
      </c>
      <c r="M12" s="4">
        <v>245</v>
      </c>
      <c r="N12">
        <v>3</v>
      </c>
      <c r="O12" s="3">
        <f>_20870A1[[#This Row],[valeur €]]</f>
        <v>31.9</v>
      </c>
      <c r="P12">
        <f>_20870A1[[#This Row],[HT]]*(_20870A1[[#This Row],[% TVA]]%)</f>
        <v>0.95699999999999996</v>
      </c>
      <c r="Q12" s="3">
        <f>_20870A1[[#This Row],[HT]]+_20870A1[[#This Row],[tva]]</f>
        <v>32.856999999999999</v>
      </c>
    </row>
    <row r="13" spans="1:17" x14ac:dyDescent="0.2">
      <c r="A13" t="s">
        <v>35</v>
      </c>
      <c r="B13" t="s">
        <v>36</v>
      </c>
      <c r="C13" t="s">
        <v>37</v>
      </c>
      <c r="D13" s="1">
        <v>104094</v>
      </c>
      <c r="E13" t="s">
        <v>68</v>
      </c>
      <c r="F13" t="s">
        <v>78</v>
      </c>
      <c r="G13" s="2">
        <v>5</v>
      </c>
      <c r="H13" t="s">
        <v>69</v>
      </c>
      <c r="I13" s="3">
        <v>76.25</v>
      </c>
      <c r="J13" s="3">
        <v>15.25</v>
      </c>
      <c r="K13" t="s">
        <v>29</v>
      </c>
      <c r="L13">
        <v>1</v>
      </c>
      <c r="M13" s="4">
        <v>4094</v>
      </c>
      <c r="N13">
        <v>3</v>
      </c>
      <c r="O13" s="3">
        <f>_20870A1[[#This Row],[valeur €]]</f>
        <v>76.25</v>
      </c>
      <c r="P13">
        <f>_20870A1[[#This Row],[HT]]*(_20870A1[[#This Row],[% TVA]]%)</f>
        <v>2.2875000000000001</v>
      </c>
      <c r="Q13" s="3">
        <f>_20870A1[[#This Row],[HT]]+_20870A1[[#This Row],[tva]]</f>
        <v>78.537499999999994</v>
      </c>
    </row>
    <row r="14" spans="1:17" x14ac:dyDescent="0.2">
      <c r="A14" t="s">
        <v>35</v>
      </c>
      <c r="B14" t="s">
        <v>36</v>
      </c>
      <c r="C14" t="s">
        <v>37</v>
      </c>
      <c r="D14" s="1">
        <v>108324</v>
      </c>
      <c r="E14" t="s">
        <v>38</v>
      </c>
      <c r="F14" t="s">
        <v>78</v>
      </c>
      <c r="G14" s="2">
        <v>14</v>
      </c>
      <c r="H14" t="s">
        <v>39</v>
      </c>
      <c r="I14" s="3">
        <v>48.3</v>
      </c>
      <c r="J14" s="3">
        <v>3.4499999999999997</v>
      </c>
      <c r="K14" t="s">
        <v>29</v>
      </c>
      <c r="L14">
        <v>1</v>
      </c>
      <c r="M14" s="4">
        <v>8324</v>
      </c>
      <c r="N14">
        <v>3</v>
      </c>
      <c r="O14" s="3">
        <f>_20870A1[[#This Row],[valeur €]]</f>
        <v>48.3</v>
      </c>
      <c r="P14">
        <f>_20870A1[[#This Row],[HT]]*(_20870A1[[#This Row],[% TVA]]%)</f>
        <v>1.4489999999999998</v>
      </c>
      <c r="Q14" s="3">
        <f>_20870A1[[#This Row],[HT]]+_20870A1[[#This Row],[tva]]</f>
        <v>49.748999999999995</v>
      </c>
    </row>
    <row r="15" spans="1:17" x14ac:dyDescent="0.2">
      <c r="A15" t="s">
        <v>35</v>
      </c>
      <c r="B15" t="s">
        <v>36</v>
      </c>
      <c r="C15" t="s">
        <v>37</v>
      </c>
      <c r="D15" s="1">
        <v>127968</v>
      </c>
      <c r="E15" t="s">
        <v>70</v>
      </c>
      <c r="F15" t="s">
        <v>78</v>
      </c>
      <c r="G15" s="2">
        <v>5</v>
      </c>
      <c r="H15" t="s">
        <v>56</v>
      </c>
      <c r="I15" s="3">
        <v>26.25</v>
      </c>
      <c r="J15" s="3">
        <v>5.25</v>
      </c>
      <c r="K15" t="s">
        <v>42</v>
      </c>
      <c r="L15">
        <v>1</v>
      </c>
      <c r="M15" s="4">
        <v>27968</v>
      </c>
      <c r="N15">
        <v>3</v>
      </c>
      <c r="O15" s="3">
        <f>_20870A1[[#This Row],[valeur €]]</f>
        <v>26.25</v>
      </c>
      <c r="P15">
        <f>_20870A1[[#This Row],[HT]]*(_20870A1[[#This Row],[% TVA]]%)</f>
        <v>0.78749999999999998</v>
      </c>
      <c r="Q15" s="3">
        <f>_20870A1[[#This Row],[HT]]+_20870A1[[#This Row],[tva]]</f>
        <v>27.037500000000001</v>
      </c>
    </row>
    <row r="16" spans="1:17" x14ac:dyDescent="0.2">
      <c r="A16" t="s">
        <v>35</v>
      </c>
      <c r="B16" t="s">
        <v>36</v>
      </c>
      <c r="C16" t="s">
        <v>37</v>
      </c>
      <c r="D16" s="1">
        <v>127976</v>
      </c>
      <c r="E16" t="s">
        <v>71</v>
      </c>
      <c r="F16" t="s">
        <v>78</v>
      </c>
      <c r="G16" s="2">
        <v>1</v>
      </c>
      <c r="H16" t="s">
        <v>18</v>
      </c>
      <c r="I16" s="3">
        <v>7.6</v>
      </c>
      <c r="J16" s="3">
        <v>7.6</v>
      </c>
      <c r="K16" t="s">
        <v>21</v>
      </c>
      <c r="L16">
        <v>1</v>
      </c>
      <c r="M16" s="4">
        <v>27976</v>
      </c>
      <c r="N16">
        <v>3</v>
      </c>
      <c r="O16" s="3">
        <f>_20870A1[[#This Row],[valeur €]]</f>
        <v>7.6</v>
      </c>
      <c r="P16">
        <f>_20870A1[[#This Row],[HT]]*(_20870A1[[#This Row],[% TVA]]%)</f>
        <v>0.22799999999999998</v>
      </c>
      <c r="Q16" s="3">
        <f>_20870A1[[#This Row],[HT]]+_20870A1[[#This Row],[tva]]</f>
        <v>7.8279999999999994</v>
      </c>
    </row>
    <row r="17" spans="1:17" x14ac:dyDescent="0.2">
      <c r="A17" t="s">
        <v>35</v>
      </c>
      <c r="B17" t="s">
        <v>36</v>
      </c>
      <c r="C17" t="s">
        <v>40</v>
      </c>
      <c r="D17" s="1">
        <v>105576</v>
      </c>
      <c r="E17" t="s">
        <v>72</v>
      </c>
      <c r="F17" t="s">
        <v>78</v>
      </c>
      <c r="G17" s="2">
        <v>1.41</v>
      </c>
      <c r="H17" t="s">
        <v>28</v>
      </c>
      <c r="I17" s="3">
        <v>36.58</v>
      </c>
      <c r="J17" s="3">
        <v>25.943262411347519</v>
      </c>
      <c r="K17" t="s">
        <v>45</v>
      </c>
      <c r="L17">
        <v>1</v>
      </c>
      <c r="M17" s="4">
        <v>5576</v>
      </c>
      <c r="N17">
        <v>3</v>
      </c>
      <c r="O17" s="3">
        <f>_20870A1[[#This Row],[valeur €]]</f>
        <v>36.58</v>
      </c>
      <c r="P17">
        <f>_20870A1[[#This Row],[HT]]*(_20870A1[[#This Row],[% TVA]]%)</f>
        <v>1.0973999999999999</v>
      </c>
      <c r="Q17" s="3">
        <f>_20870A1[[#This Row],[HT]]+_20870A1[[#This Row],[tva]]</f>
        <v>37.677399999999999</v>
      </c>
    </row>
    <row r="18" spans="1:17" x14ac:dyDescent="0.2">
      <c r="A18" t="s">
        <v>35</v>
      </c>
      <c r="B18" t="s">
        <v>36</v>
      </c>
      <c r="C18" t="s">
        <v>40</v>
      </c>
      <c r="D18" s="1">
        <v>107016</v>
      </c>
      <c r="E18" t="s">
        <v>73</v>
      </c>
      <c r="F18" t="s">
        <v>78</v>
      </c>
      <c r="G18" s="2">
        <v>1</v>
      </c>
      <c r="H18" t="s">
        <v>18</v>
      </c>
      <c r="I18" s="3">
        <v>12.95</v>
      </c>
      <c r="J18" s="3">
        <v>12.95</v>
      </c>
      <c r="K18" t="s">
        <v>42</v>
      </c>
      <c r="L18">
        <v>1</v>
      </c>
      <c r="M18" s="4">
        <v>7016</v>
      </c>
      <c r="N18">
        <v>3</v>
      </c>
      <c r="O18" s="3">
        <f>_20870A1[[#This Row],[valeur €]]</f>
        <v>12.95</v>
      </c>
      <c r="P18">
        <f>_20870A1[[#This Row],[HT]]*(_20870A1[[#This Row],[% TVA]]%)</f>
        <v>0.38849999999999996</v>
      </c>
      <c r="Q18" s="3">
        <f>_20870A1[[#This Row],[HT]]+_20870A1[[#This Row],[tva]]</f>
        <v>13.3385</v>
      </c>
    </row>
  </sheetData>
  <pageMargins left="0.7" right="0.7" top="0.75" bottom="0.75" header="0.3" footer="0.3"/>
  <pageSetup paperSize="9" scale="56" fitToHeight="0" orientation="landscape" r:id="rId1"/>
  <headerFooter>
    <oddHeader>&amp;LLA PROVENCALE&amp;CDétail article&amp;R23/02/2022</oddHeader>
    <oddFooter>&amp;Cfoxy 1.3.15.112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"/>
  <sheetViews>
    <sheetView workbookViewId="0">
      <selection sqref="A1:XFD2"/>
    </sheetView>
  </sheetViews>
  <sheetFormatPr baseColWidth="10" defaultRowHeight="15" x14ac:dyDescent="0.2"/>
  <cols>
    <col min="1" max="1" width="10.5" bestFit="1" customWidth="1"/>
    <col min="2" max="2" width="9.5" bestFit="1" customWidth="1"/>
    <col min="3" max="3" width="11.5" bestFit="1" customWidth="1"/>
    <col min="4" max="4" width="8.83203125" style="1" bestFit="1" customWidth="1"/>
    <col min="5" max="5" width="13.6640625" bestFit="1" customWidth="1"/>
    <col min="6" max="6" width="9.5" bestFit="1" customWidth="1"/>
    <col min="7" max="7" width="10.83203125" style="2" bestFit="1" customWidth="1"/>
    <col min="8" max="8" width="8" bestFit="1" customWidth="1"/>
    <col min="9" max="9" width="10.33203125" style="3" bestFit="1" customWidth="1"/>
    <col min="10" max="10" width="13.33203125" style="3" bestFit="1" customWidth="1"/>
    <col min="11" max="11" width="15.6640625" bestFit="1" customWidth="1"/>
    <col min="12" max="12" width="9.5" bestFit="1" customWidth="1"/>
    <col min="13" max="13" width="10.33203125" style="4" bestFit="1" customWidth="1"/>
    <col min="14" max="14" width="8.83203125" bestFit="1" customWidth="1"/>
  </cols>
  <sheetData>
    <row r="1" spans="1:14" x14ac:dyDescent="0.2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2" t="s">
        <v>6</v>
      </c>
      <c r="H1" t="s">
        <v>7</v>
      </c>
      <c r="I1" s="3" t="s">
        <v>8</v>
      </c>
      <c r="J1" s="3" t="s">
        <v>9</v>
      </c>
      <c r="K1" t="s">
        <v>10</v>
      </c>
      <c r="L1" t="s">
        <v>11</v>
      </c>
      <c r="M1" s="4" t="s">
        <v>12</v>
      </c>
      <c r="N1" t="s">
        <v>13</v>
      </c>
    </row>
  </sheetData>
  <pageMargins left="0.7" right="0.7" top="0.75" bottom="0.75" header="0.3" footer="0.3"/>
  <pageSetup paperSize="9" scale="87" fitToHeight="0" orientation="landscape" r:id="rId1"/>
  <headerFooter>
    <oddHeader>&amp;LLA PROVENCALE&amp;CDétail article&amp;R23/02/2022</oddHeader>
    <oddFooter>&amp;Cfoxy 1.3.15.112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"/>
  <sheetViews>
    <sheetView workbookViewId="0">
      <selection activeCell="I15" sqref="I15"/>
    </sheetView>
  </sheetViews>
  <sheetFormatPr baseColWidth="10" defaultRowHeight="15" x14ac:dyDescent="0.2"/>
  <cols>
    <col min="1" max="1" width="10.5" bestFit="1" customWidth="1"/>
    <col min="2" max="2" width="9.5" bestFit="1" customWidth="1"/>
    <col min="3" max="3" width="11.5" bestFit="1" customWidth="1"/>
    <col min="4" max="4" width="8.83203125" style="1" bestFit="1" customWidth="1"/>
    <col min="5" max="5" width="13.6640625" bestFit="1" customWidth="1"/>
    <col min="6" max="6" width="9.5" bestFit="1" customWidth="1"/>
    <col min="7" max="7" width="10.83203125" style="2" bestFit="1" customWidth="1"/>
    <col min="8" max="8" width="8" bestFit="1" customWidth="1"/>
    <col min="9" max="9" width="10.33203125" style="3" bestFit="1" customWidth="1"/>
    <col min="10" max="10" width="13.33203125" style="3" bestFit="1" customWidth="1"/>
    <col min="11" max="11" width="15.6640625" bestFit="1" customWidth="1"/>
    <col min="12" max="12" width="9.5" bestFit="1" customWidth="1"/>
    <col min="13" max="13" width="10.33203125" style="4" bestFit="1" customWidth="1"/>
    <col min="14" max="14" width="8.83203125" bestFit="1" customWidth="1"/>
  </cols>
  <sheetData>
    <row r="1" spans="1:14" x14ac:dyDescent="0.2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s="2" t="s">
        <v>6</v>
      </c>
      <c r="H1" t="s">
        <v>7</v>
      </c>
      <c r="I1" s="3" t="s">
        <v>8</v>
      </c>
      <c r="J1" s="3" t="s">
        <v>9</v>
      </c>
      <c r="K1" t="s">
        <v>10</v>
      </c>
      <c r="L1" t="s">
        <v>11</v>
      </c>
      <c r="M1" s="4" t="s">
        <v>12</v>
      </c>
      <c r="N1" t="s">
        <v>13</v>
      </c>
    </row>
  </sheetData>
  <pageMargins left="0.7" right="0.7" top="0.75" bottom="0.75" header="0.3" footer="0.3"/>
  <pageSetup paperSize="9" scale="87" fitToHeight="0" orientation="landscape" r:id="rId1"/>
  <headerFooter>
    <oddHeader>&amp;LLA PROVENCALE&amp;CDétail article&amp;R23/02/2022</oddHeader>
    <oddFooter>&amp;Cfoxy 1.3.15.112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20870</vt:lpstr>
      <vt:lpstr>20870A1</vt:lpstr>
      <vt:lpstr>20870A2</vt:lpstr>
      <vt:lpstr>20870A3</vt:lpstr>
      <vt:lpstr>'20870'!Impression_des_titres</vt:lpstr>
      <vt:lpstr>'20870A1'!Impression_des_titres</vt:lpstr>
      <vt:lpstr>'20870A2'!Impression_des_titres</vt:lpstr>
      <vt:lpstr>'20870A3'!Impression_des_titres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usr_multiserv</dc:creator>
  <cp:lastModifiedBy>Philippe Huber</cp:lastModifiedBy>
  <dcterms:created xsi:type="dcterms:W3CDTF">2022-02-23T10:35:20Z</dcterms:created>
  <dcterms:modified xsi:type="dcterms:W3CDTF">2022-02-25T08:53:06Z</dcterms:modified>
</cp:coreProperties>
</file>