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backupFile="1" defaultThemeVersion="124226"/>
  <bookViews>
    <workbookView xWindow="480" yWindow="30" windowWidth="11355" windowHeight="9210" activeTab="1"/>
  </bookViews>
  <sheets>
    <sheet name="BASE DE DONNEES" sheetId="2" r:id="rId1"/>
    <sheet name="modprop" sheetId="8" r:id="rId2"/>
    <sheet name="Tab croisé" sheetId="9" r:id="rId3"/>
    <sheet name="705adf54" sheetId="4" r:id="rId4"/>
    <sheet name="Tables" sheetId="7" r:id="rId5"/>
  </sheets>
  <definedNames>
    <definedName name="_xlnm._FilterDatabase" localSheetId="0" hidden="1">'BASE DE DONNEES'!$B$1:$E$53</definedName>
    <definedName name="DATES">'BASE DE DONNEES'!$A$2:$A$53</definedName>
    <definedName name="DEPENSES">'BASE DE DONNEES'!$D$2:$D$53</definedName>
    <definedName name="IMPUTATION">'BASE DE DONNEES'!$B$2:$B$53</definedName>
    <definedName name="LIBELLES">'BASE DE DONNEES'!$C$2:$C$53</definedName>
    <definedName name="Mois">'BASE DE DONNEES'!$F$2:$F$53</definedName>
    <definedName name="VEHICULES">'BASE DE DONNEES'!$E$2:$E$53</definedName>
    <definedName name="Voitures">OFFSET(Tables!$A$4,0,0,COUNTA(Tables!$A$4:$A$200),1)</definedName>
  </definedNames>
  <calcPr calcId="145621"/>
  <pivotCaches>
    <pivotCache cacheId="5" r:id="rId6"/>
  </pivotCaches>
</workbook>
</file>

<file path=xl/calcChain.xml><?xml version="1.0" encoding="utf-8"?>
<calcChain xmlns="http://schemas.openxmlformats.org/spreadsheetml/2006/main">
  <c r="F31" i="8" l="1"/>
  <c r="F30" i="8"/>
  <c r="F29" i="8"/>
  <c r="F28" i="8"/>
  <c r="F27" i="8"/>
  <c r="A43" i="8"/>
  <c r="A44" i="8"/>
  <c r="A45" i="8"/>
  <c r="A46" i="8"/>
  <c r="A47" i="8"/>
  <c r="A48" i="8"/>
  <c r="A49" i="8"/>
  <c r="A50" i="8"/>
  <c r="A51" i="8"/>
  <c r="A52" i="8"/>
  <c r="A53" i="8"/>
  <c r="F53" i="8" s="1"/>
  <c r="A54" i="8"/>
  <c r="C54" i="8" s="1"/>
  <c r="A55" i="8"/>
  <c r="E55" i="8" s="1"/>
  <c r="A56" i="8"/>
  <c r="D56" i="8" s="1"/>
  <c r="A57" i="8"/>
  <c r="C57" i="8" s="1"/>
  <c r="A58" i="8"/>
  <c r="C58" i="8" s="1"/>
  <c r="A59" i="8"/>
  <c r="E59" i="8" s="1"/>
  <c r="A60" i="8"/>
  <c r="D60" i="8" s="1"/>
  <c r="A61" i="8"/>
  <c r="C61" i="8" s="1"/>
  <c r="A62" i="8"/>
  <c r="A63" i="8"/>
  <c r="E63" i="8" s="1"/>
  <c r="A64" i="8"/>
  <c r="D64" i="8" s="1"/>
  <c r="A65" i="8"/>
  <c r="C65" i="8" s="1"/>
  <c r="A66" i="8"/>
  <c r="C66" i="8" s="1"/>
  <c r="A67" i="8"/>
  <c r="E67" i="8" s="1"/>
  <c r="A68" i="8"/>
  <c r="D68" i="8" s="1"/>
  <c r="A69" i="8"/>
  <c r="C69" i="8" s="1"/>
  <c r="A70" i="8"/>
  <c r="A71" i="8"/>
  <c r="E71" i="8" s="1"/>
  <c r="A72" i="8"/>
  <c r="D72" i="8" s="1"/>
  <c r="A73" i="8"/>
  <c r="C73" i="8" s="1"/>
  <c r="A74" i="8"/>
  <c r="E74" i="8" s="1"/>
  <c r="A75" i="8"/>
  <c r="E75" i="8" s="1"/>
  <c r="A76" i="8"/>
  <c r="D76" i="8" s="1"/>
  <c r="A77" i="8"/>
  <c r="C77" i="8" s="1"/>
  <c r="A78" i="8"/>
  <c r="C78" i="8" s="1"/>
  <c r="A79" i="8"/>
  <c r="E79" i="8" s="1"/>
  <c r="A80" i="8"/>
  <c r="D80" i="8" s="1"/>
  <c r="A81" i="8"/>
  <c r="C81" i="8" s="1"/>
  <c r="A82" i="8"/>
  <c r="D82" i="8" s="1"/>
  <c r="A83" i="8"/>
  <c r="E83" i="8" s="1"/>
  <c r="A84" i="8"/>
  <c r="D84" i="8" s="1"/>
  <c r="A85" i="8"/>
  <c r="C85" i="8" s="1"/>
  <c r="A86" i="8"/>
  <c r="D86" i="8" s="1"/>
  <c r="A87" i="8"/>
  <c r="E87" i="8" s="1"/>
  <c r="A88" i="8"/>
  <c r="D88" i="8" s="1"/>
  <c r="A89" i="8"/>
  <c r="C89" i="8" s="1"/>
  <c r="A90" i="8"/>
  <c r="C90" i="8" s="1"/>
  <c r="A91" i="8"/>
  <c r="E91" i="8" s="1"/>
  <c r="A92" i="8"/>
  <c r="D92" i="8" s="1"/>
  <c r="A93" i="8"/>
  <c r="C93" i="8" s="1"/>
  <c r="A94" i="8"/>
  <c r="A95" i="8"/>
  <c r="E95" i="8" s="1"/>
  <c r="A96" i="8"/>
  <c r="D96" i="8" s="1"/>
  <c r="A97" i="8"/>
  <c r="C97" i="8" s="1"/>
  <c r="A98" i="8"/>
  <c r="C98" i="8" s="1"/>
  <c r="A99" i="8"/>
  <c r="E99" i="8" s="1"/>
  <c r="A100" i="8"/>
  <c r="D100" i="8" s="1"/>
  <c r="A101" i="8"/>
  <c r="C101" i="8" s="1"/>
  <c r="A102" i="8"/>
  <c r="A103" i="8"/>
  <c r="E103" i="8" s="1"/>
  <c r="A104" i="8"/>
  <c r="D104" i="8" s="1"/>
  <c r="A105" i="8"/>
  <c r="C105" i="8" s="1"/>
  <c r="A106" i="8"/>
  <c r="E106" i="8" s="1"/>
  <c r="A107" i="8"/>
  <c r="E107" i="8" s="1"/>
  <c r="A108" i="8"/>
  <c r="D108" i="8" s="1"/>
  <c r="A109" i="8"/>
  <c r="C109" i="8" s="1"/>
  <c r="A110" i="8"/>
  <c r="C110" i="8" s="1"/>
  <c r="A111" i="8"/>
  <c r="E111" i="8" s="1"/>
  <c r="A112" i="8"/>
  <c r="D112" i="8" s="1"/>
  <c r="A113" i="8"/>
  <c r="C113" i="8" s="1"/>
  <c r="A114" i="8"/>
  <c r="D114" i="8" s="1"/>
  <c r="A115" i="8"/>
  <c r="E115" i="8" s="1"/>
  <c r="A116" i="8"/>
  <c r="D116" i="8" s="1"/>
  <c r="A117" i="8"/>
  <c r="C117" i="8" s="1"/>
  <c r="A118" i="8"/>
  <c r="D118" i="8" s="1"/>
  <c r="A119" i="8"/>
  <c r="E119" i="8" s="1"/>
  <c r="A120" i="8"/>
  <c r="D120" i="8" s="1"/>
  <c r="A121" i="8"/>
  <c r="C121" i="8" s="1"/>
  <c r="A122" i="8"/>
  <c r="E122" i="8" s="1"/>
  <c r="A123" i="8"/>
  <c r="E123" i="8" s="1"/>
  <c r="A124" i="8"/>
  <c r="D124" i="8" s="1"/>
  <c r="A125" i="8"/>
  <c r="C125" i="8" s="1"/>
  <c r="A126" i="8"/>
  <c r="A127" i="8"/>
  <c r="E127" i="8" s="1"/>
  <c r="A128" i="8"/>
  <c r="D128" i="8" s="1"/>
  <c r="A129" i="8"/>
  <c r="C129" i="8" s="1"/>
  <c r="A130" i="8"/>
  <c r="C130" i="8" s="1"/>
  <c r="A131" i="8"/>
  <c r="E131" i="8" s="1"/>
  <c r="A132" i="8"/>
  <c r="D132" i="8" s="1"/>
  <c r="A133" i="8"/>
  <c r="C133" i="8" s="1"/>
  <c r="A134" i="8"/>
  <c r="A135" i="8"/>
  <c r="E135" i="8" s="1"/>
  <c r="A136" i="8"/>
  <c r="D136" i="8" s="1"/>
  <c r="A137" i="8"/>
  <c r="C137" i="8" s="1"/>
  <c r="A138" i="8"/>
  <c r="E138" i="8" s="1"/>
  <c r="A139" i="8"/>
  <c r="E139" i="8" s="1"/>
  <c r="A140" i="8"/>
  <c r="D140" i="8" s="1"/>
  <c r="A141" i="8"/>
  <c r="C141" i="8" s="1"/>
  <c r="A142" i="8"/>
  <c r="C142" i="8" s="1"/>
  <c r="A143" i="8"/>
  <c r="E143" i="8" s="1"/>
  <c r="A144" i="8"/>
  <c r="D144" i="8" s="1"/>
  <c r="A145" i="8"/>
  <c r="C145" i="8" s="1"/>
  <c r="A146" i="8"/>
  <c r="D146" i="8" s="1"/>
  <c r="A147" i="8"/>
  <c r="E147" i="8" s="1"/>
  <c r="A148" i="8"/>
  <c r="D148" i="8" s="1"/>
  <c r="A149" i="8"/>
  <c r="C149" i="8" s="1"/>
  <c r="A150" i="8"/>
  <c r="D150" i="8" s="1"/>
  <c r="A151" i="8"/>
  <c r="E151" i="8" s="1"/>
  <c r="A152" i="8"/>
  <c r="D152" i="8" s="1"/>
  <c r="A153" i="8"/>
  <c r="C153" i="8" s="1"/>
  <c r="A154" i="8"/>
  <c r="C154" i="8" s="1"/>
  <c r="A155" i="8"/>
  <c r="E155" i="8" s="1"/>
  <c r="A156" i="8"/>
  <c r="D156" i="8" s="1"/>
  <c r="A157" i="8"/>
  <c r="C157" i="8" s="1"/>
  <c r="A158" i="8"/>
  <c r="A159" i="8"/>
  <c r="E159" i="8" s="1"/>
  <c r="A160" i="8"/>
  <c r="D160" i="8" s="1"/>
  <c r="A161" i="8"/>
  <c r="C161" i="8" s="1"/>
  <c r="A162" i="8"/>
  <c r="C162" i="8" s="1"/>
  <c r="A163" i="8"/>
  <c r="E163" i="8" s="1"/>
  <c r="A164" i="8"/>
  <c r="D164" i="8" s="1"/>
  <c r="A165" i="8"/>
  <c r="C165" i="8" s="1"/>
  <c r="A166" i="8"/>
  <c r="A167" i="8"/>
  <c r="E167" i="8" s="1"/>
  <c r="A168" i="8"/>
  <c r="D168" i="8" s="1"/>
  <c r="A169" i="8"/>
  <c r="C169" i="8" s="1"/>
  <c r="A170" i="8"/>
  <c r="E170" i="8" s="1"/>
  <c r="A171" i="8"/>
  <c r="E171" i="8" s="1"/>
  <c r="A172" i="8"/>
  <c r="D172" i="8" s="1"/>
  <c r="A173" i="8"/>
  <c r="C173" i="8" s="1"/>
  <c r="A174" i="8"/>
  <c r="C174" i="8" s="1"/>
  <c r="A175" i="8"/>
  <c r="E175" i="8" s="1"/>
  <c r="A176" i="8"/>
  <c r="D176" i="8" s="1"/>
  <c r="A177" i="8"/>
  <c r="C177" i="8" s="1"/>
  <c r="A178" i="8"/>
  <c r="D178" i="8" s="1"/>
  <c r="A179" i="8"/>
  <c r="B179" i="8" s="1"/>
  <c r="A180" i="8"/>
  <c r="C180" i="8" s="1"/>
  <c r="A181" i="8"/>
  <c r="B181" i="8" s="1"/>
  <c r="A182" i="8"/>
  <c r="B182" i="8" s="1"/>
  <c r="A183" i="8"/>
  <c r="E183" i="8" s="1"/>
  <c r="A184" i="8"/>
  <c r="B184" i="8" s="1"/>
  <c r="A185" i="8"/>
  <c r="C185" i="8" s="1"/>
  <c r="A186" i="8"/>
  <c r="F186" i="8" s="1"/>
  <c r="A187" i="8"/>
  <c r="B187" i="8" s="1"/>
  <c r="A188" i="8"/>
  <c r="C188" i="8" s="1"/>
  <c r="A189" i="8"/>
  <c r="B189" i="8" s="1"/>
  <c r="A190" i="8"/>
  <c r="B190" i="8" s="1"/>
  <c r="A191" i="8"/>
  <c r="E191" i="8" s="1"/>
  <c r="A192" i="8"/>
  <c r="B192" i="8" s="1"/>
  <c r="A193" i="8"/>
  <c r="C193" i="8" s="1"/>
  <c r="A194" i="8"/>
  <c r="F194" i="8" s="1"/>
  <c r="A195" i="8"/>
  <c r="B195" i="8" s="1"/>
  <c r="A196" i="8"/>
  <c r="C196" i="8" s="1"/>
  <c r="A197" i="8"/>
  <c r="B197" i="8" s="1"/>
  <c r="A198" i="8"/>
  <c r="B198" i="8" s="1"/>
  <c r="A199" i="8"/>
  <c r="E199" i="8" s="1"/>
  <c r="A200" i="8"/>
  <c r="B200" i="8" s="1"/>
  <c r="A201" i="8"/>
  <c r="C201" i="8" s="1"/>
  <c r="A202" i="8"/>
  <c r="F202" i="8" s="1"/>
  <c r="A203" i="8"/>
  <c r="B203" i="8" s="1"/>
  <c r="A204" i="8"/>
  <c r="C204" i="8" s="1"/>
  <c r="A205" i="8"/>
  <c r="B205" i="8" s="1"/>
  <c r="A206" i="8"/>
  <c r="B206" i="8" s="1"/>
  <c r="A207" i="8"/>
  <c r="E207" i="8" s="1"/>
  <c r="A208" i="8"/>
  <c r="B208" i="8" s="1"/>
  <c r="A209" i="8"/>
  <c r="C209" i="8" s="1"/>
  <c r="A210" i="8"/>
  <c r="F210" i="8" s="1"/>
  <c r="A211" i="8"/>
  <c r="B211" i="8" s="1"/>
  <c r="A212" i="8"/>
  <c r="C212" i="8" s="1"/>
  <c r="A213" i="8"/>
  <c r="B213" i="8" s="1"/>
  <c r="A214" i="8"/>
  <c r="B214" i="8" s="1"/>
  <c r="A42" i="8"/>
  <c r="F42" i="8" s="1"/>
  <c r="D20" i="8"/>
  <c r="D19" i="8"/>
  <c r="D18" i="8"/>
  <c r="D17" i="8"/>
  <c r="D16" i="8"/>
  <c r="D15" i="8"/>
  <c r="D14" i="8"/>
  <c r="D13" i="8"/>
  <c r="D12" i="8"/>
  <c r="D11" i="8"/>
  <c r="D10" i="8"/>
  <c r="C10" i="8"/>
  <c r="B10" i="8"/>
  <c r="D9" i="8"/>
  <c r="B9" i="8"/>
  <c r="F28" i="2"/>
  <c r="F2" i="2"/>
  <c r="F17" i="2"/>
  <c r="F4" i="2"/>
  <c r="F8" i="2"/>
  <c r="B11" i="8" s="1"/>
  <c r="F34" i="2"/>
  <c r="F47" i="2"/>
  <c r="F18" i="2"/>
  <c r="F42" i="2"/>
  <c r="F45" i="2"/>
  <c r="F22" i="2"/>
  <c r="F39" i="2"/>
  <c r="F51" i="2"/>
  <c r="F37" i="2"/>
  <c r="F38" i="2"/>
  <c r="F9" i="2"/>
  <c r="F5" i="2"/>
  <c r="F10" i="2"/>
  <c r="E19" i="8" s="1"/>
  <c r="F43" i="2"/>
  <c r="F46" i="2"/>
  <c r="F15" i="2"/>
  <c r="F40" i="2"/>
  <c r="F52" i="2"/>
  <c r="F21" i="2"/>
  <c r="F20" i="8" s="1"/>
  <c r="F29" i="2"/>
  <c r="F23" i="2"/>
  <c r="F24" i="2"/>
  <c r="F48" i="2"/>
  <c r="F3" i="2"/>
  <c r="F35" i="2"/>
  <c r="F25" i="2"/>
  <c r="F26" i="2"/>
  <c r="F11" i="2"/>
  <c r="C17" i="8" s="1"/>
  <c r="F30" i="2"/>
  <c r="F31" i="2"/>
  <c r="F12" i="2"/>
  <c r="E10" i="8" s="1"/>
  <c r="F53" i="2"/>
  <c r="F44" i="2"/>
  <c r="F41" i="2"/>
  <c r="F14" i="2"/>
  <c r="F49" i="2"/>
  <c r="F6" i="2"/>
  <c r="F36" i="2"/>
  <c r="F27" i="2"/>
  <c r="F50" i="2"/>
  <c r="F32" i="2"/>
  <c r="F33" i="2"/>
  <c r="F19" i="2"/>
  <c r="F7" i="2"/>
  <c r="F13" i="2"/>
  <c r="F16" i="2"/>
  <c r="F20" i="2"/>
  <c r="B16" i="8" s="1"/>
  <c r="G32" i="8"/>
  <c r="B32" i="8"/>
  <c r="A3" i="8"/>
  <c r="D36" i="4"/>
  <c r="I36" i="4"/>
  <c r="I26" i="4"/>
  <c r="H26" i="4"/>
  <c r="H35" i="4" s="1"/>
  <c r="G26" i="4"/>
  <c r="H34" i="4" s="1"/>
  <c r="F26" i="4"/>
  <c r="H33" i="4" s="1"/>
  <c r="E26" i="4"/>
  <c r="H32" i="4" s="1"/>
  <c r="D26" i="4"/>
  <c r="H31" i="4" s="1"/>
  <c r="A3" i="4"/>
  <c r="C12" i="8" l="1"/>
  <c r="E14" i="8"/>
  <c r="C20" i="8"/>
  <c r="C15" i="8"/>
  <c r="E17" i="8"/>
  <c r="E12" i="8"/>
  <c r="C18" i="8"/>
  <c r="E20" i="8"/>
  <c r="E22" i="8" s="1"/>
  <c r="C13" i="8"/>
  <c r="E15" i="8"/>
  <c r="C16" i="8"/>
  <c r="E18" i="8"/>
  <c r="C9" i="8"/>
  <c r="C11" i="8"/>
  <c r="E13" i="8"/>
  <c r="C19" i="8"/>
  <c r="C14" i="8"/>
  <c r="E16" i="8"/>
  <c r="E9" i="8"/>
  <c r="E11" i="8"/>
  <c r="E195" i="8"/>
  <c r="F147" i="8"/>
  <c r="C99" i="8"/>
  <c r="F187" i="8"/>
  <c r="F139" i="8"/>
  <c r="B99" i="8"/>
  <c r="E187" i="8"/>
  <c r="D139" i="8"/>
  <c r="F83" i="8"/>
  <c r="F211" i="8"/>
  <c r="F179" i="8"/>
  <c r="C139" i="8"/>
  <c r="F75" i="8"/>
  <c r="E211" i="8"/>
  <c r="E179" i="8"/>
  <c r="C131" i="8"/>
  <c r="D75" i="8"/>
  <c r="F203" i="8"/>
  <c r="F171" i="8"/>
  <c r="B131" i="8"/>
  <c r="C75" i="8"/>
  <c r="E203" i="8"/>
  <c r="D171" i="8"/>
  <c r="D107" i="8"/>
  <c r="C67" i="8"/>
  <c r="F195" i="8"/>
  <c r="C163" i="8"/>
  <c r="C107" i="8"/>
  <c r="B67" i="8"/>
  <c r="B212" i="8"/>
  <c r="D208" i="8"/>
  <c r="C202" i="8"/>
  <c r="B196" i="8"/>
  <c r="D192" i="8"/>
  <c r="C186" i="8"/>
  <c r="B180" i="8"/>
  <c r="E172" i="8"/>
  <c r="F164" i="8"/>
  <c r="E160" i="8"/>
  <c r="C152" i="8"/>
  <c r="E145" i="8"/>
  <c r="E137" i="8"/>
  <c r="E130" i="8"/>
  <c r="D122" i="8"/>
  <c r="F115" i="8"/>
  <c r="F107" i="8"/>
  <c r="B100" i="8"/>
  <c r="E92" i="8"/>
  <c r="F84" i="8"/>
  <c r="F76" i="8"/>
  <c r="C68" i="8"/>
  <c r="E60" i="8"/>
  <c r="F204" i="8"/>
  <c r="B202" i="8"/>
  <c r="F188" i="8"/>
  <c r="B186" i="8"/>
  <c r="C172" i="8"/>
  <c r="C164" i="8"/>
  <c r="F156" i="8"/>
  <c r="B152" i="8"/>
  <c r="B144" i="8"/>
  <c r="D137" i="8"/>
  <c r="B129" i="8"/>
  <c r="C122" i="8"/>
  <c r="C114" i="8"/>
  <c r="C92" i="8"/>
  <c r="C84" i="8"/>
  <c r="C60" i="8"/>
  <c r="E204" i="8"/>
  <c r="F200" i="8"/>
  <c r="E188" i="8"/>
  <c r="F184" i="8"/>
  <c r="B164" i="8"/>
  <c r="E156" i="8"/>
  <c r="F148" i="8"/>
  <c r="F140" i="8"/>
  <c r="B137" i="8"/>
  <c r="F128" i="8"/>
  <c r="E120" i="8"/>
  <c r="F113" i="8"/>
  <c r="E90" i="8"/>
  <c r="B84" i="8"/>
  <c r="E58" i="8"/>
  <c r="D210" i="8"/>
  <c r="D204" i="8"/>
  <c r="E200" i="8"/>
  <c r="D194" i="8"/>
  <c r="D188" i="8"/>
  <c r="E184" i="8"/>
  <c r="C178" i="8"/>
  <c r="C156" i="8"/>
  <c r="C148" i="8"/>
  <c r="E140" i="8"/>
  <c r="F132" i="8"/>
  <c r="E128" i="8"/>
  <c r="C120" i="8"/>
  <c r="E113" i="8"/>
  <c r="E105" i="8"/>
  <c r="E98" i="8"/>
  <c r="D90" i="8"/>
  <c r="E66" i="8"/>
  <c r="D58" i="8"/>
  <c r="C210" i="8"/>
  <c r="B204" i="8"/>
  <c r="D200" i="8"/>
  <c r="C194" i="8"/>
  <c r="B188" i="8"/>
  <c r="D184" i="8"/>
  <c r="F177" i="8"/>
  <c r="C171" i="8"/>
  <c r="B163" i="8"/>
  <c r="E154" i="8"/>
  <c r="B148" i="8"/>
  <c r="C140" i="8"/>
  <c r="C132" i="8"/>
  <c r="F124" i="8"/>
  <c r="B120" i="8"/>
  <c r="B112" i="8"/>
  <c r="D105" i="8"/>
  <c r="B97" i="8"/>
  <c r="C82" i="8"/>
  <c r="E73" i="8"/>
  <c r="B65" i="8"/>
  <c r="F212" i="8"/>
  <c r="B210" i="8"/>
  <c r="F196" i="8"/>
  <c r="B194" i="8"/>
  <c r="F180" i="8"/>
  <c r="E177" i="8"/>
  <c r="E169" i="8"/>
  <c r="E162" i="8"/>
  <c r="D154" i="8"/>
  <c r="B132" i="8"/>
  <c r="E124" i="8"/>
  <c r="F116" i="8"/>
  <c r="F108" i="8"/>
  <c r="B105" i="8"/>
  <c r="F96" i="8"/>
  <c r="E88" i="8"/>
  <c r="F81" i="8"/>
  <c r="D73" i="8"/>
  <c r="F64" i="8"/>
  <c r="E56" i="8"/>
  <c r="E212" i="8"/>
  <c r="F208" i="8"/>
  <c r="E196" i="8"/>
  <c r="F192" i="8"/>
  <c r="E180" i="8"/>
  <c r="B176" i="8"/>
  <c r="D169" i="8"/>
  <c r="B161" i="8"/>
  <c r="C146" i="8"/>
  <c r="C124" i="8"/>
  <c r="C116" i="8"/>
  <c r="E108" i="8"/>
  <c r="F100" i="8"/>
  <c r="E96" i="8"/>
  <c r="C88" i="8"/>
  <c r="E81" i="8"/>
  <c r="B73" i="8"/>
  <c r="E64" i="8"/>
  <c r="C56" i="8"/>
  <c r="D212" i="8"/>
  <c r="E208" i="8"/>
  <c r="D202" i="8"/>
  <c r="D196" i="8"/>
  <c r="E192" i="8"/>
  <c r="D186" i="8"/>
  <c r="D180" i="8"/>
  <c r="F172" i="8"/>
  <c r="B169" i="8"/>
  <c r="F160" i="8"/>
  <c r="E152" i="8"/>
  <c r="F145" i="8"/>
  <c r="B116" i="8"/>
  <c r="G116" i="8" s="1"/>
  <c r="C108" i="8"/>
  <c r="C100" i="8"/>
  <c r="F92" i="8"/>
  <c r="B88" i="8"/>
  <c r="B80" i="8"/>
  <c r="F68" i="8"/>
  <c r="F60" i="8"/>
  <c r="B56" i="8"/>
  <c r="G56" i="8" s="1"/>
  <c r="B48" i="8"/>
  <c r="C48" i="8"/>
  <c r="D48" i="8"/>
  <c r="E48" i="8"/>
  <c r="F48" i="8"/>
  <c r="E42" i="8"/>
  <c r="F213" i="8"/>
  <c r="E210" i="8"/>
  <c r="G210" i="8" s="1"/>
  <c r="B209" i="8"/>
  <c r="D207" i="8"/>
  <c r="F205" i="8"/>
  <c r="E202" i="8"/>
  <c r="B201" i="8"/>
  <c r="D199" i="8"/>
  <c r="F197" i="8"/>
  <c r="E194" i="8"/>
  <c r="G194" i="8" s="1"/>
  <c r="B193" i="8"/>
  <c r="D191" i="8"/>
  <c r="F189" i="8"/>
  <c r="E186" i="8"/>
  <c r="B185" i="8"/>
  <c r="D183" i="8"/>
  <c r="F181" i="8"/>
  <c r="C176" i="8"/>
  <c r="B172" i="8"/>
  <c r="F169" i="8"/>
  <c r="F167" i="8"/>
  <c r="E165" i="8"/>
  <c r="D163" i="8"/>
  <c r="D161" i="8"/>
  <c r="C159" i="8"/>
  <c r="B157" i="8"/>
  <c r="B155" i="8"/>
  <c r="F152" i="8"/>
  <c r="E150" i="8"/>
  <c r="E148" i="8"/>
  <c r="C144" i="8"/>
  <c r="B140" i="8"/>
  <c r="F137" i="8"/>
  <c r="F135" i="8"/>
  <c r="E133" i="8"/>
  <c r="D131" i="8"/>
  <c r="D129" i="8"/>
  <c r="C127" i="8"/>
  <c r="B125" i="8"/>
  <c r="B123" i="8"/>
  <c r="F120" i="8"/>
  <c r="E118" i="8"/>
  <c r="E116" i="8"/>
  <c r="C112" i="8"/>
  <c r="B108" i="8"/>
  <c r="F105" i="8"/>
  <c r="F103" i="8"/>
  <c r="E101" i="8"/>
  <c r="D99" i="8"/>
  <c r="D97" i="8"/>
  <c r="C95" i="8"/>
  <c r="B93" i="8"/>
  <c r="B91" i="8"/>
  <c r="F88" i="8"/>
  <c r="E86" i="8"/>
  <c r="E84" i="8"/>
  <c r="C80" i="8"/>
  <c r="B76" i="8"/>
  <c r="F73" i="8"/>
  <c r="F71" i="8"/>
  <c r="E69" i="8"/>
  <c r="D67" i="8"/>
  <c r="D65" i="8"/>
  <c r="C63" i="8"/>
  <c r="B61" i="8"/>
  <c r="B59" i="8"/>
  <c r="F56" i="8"/>
  <c r="E54" i="8"/>
  <c r="F47" i="8"/>
  <c r="B47" i="8"/>
  <c r="C47" i="8"/>
  <c r="D47" i="8"/>
  <c r="E47" i="8"/>
  <c r="D42" i="8"/>
  <c r="E213" i="8"/>
  <c r="C207" i="8"/>
  <c r="E205" i="8"/>
  <c r="C199" i="8"/>
  <c r="E197" i="8"/>
  <c r="C191" i="8"/>
  <c r="E189" i="8"/>
  <c r="C183" i="8"/>
  <c r="E181" i="8"/>
  <c r="F173" i="8"/>
  <c r="D167" i="8"/>
  <c r="D165" i="8"/>
  <c r="B159" i="8"/>
  <c r="F141" i="8"/>
  <c r="D135" i="8"/>
  <c r="D133" i="8"/>
  <c r="B127" i="8"/>
  <c r="F109" i="8"/>
  <c r="D103" i="8"/>
  <c r="D101" i="8"/>
  <c r="B95" i="8"/>
  <c r="F77" i="8"/>
  <c r="D71" i="8"/>
  <c r="D69" i="8"/>
  <c r="B63" i="8"/>
  <c r="F174" i="8"/>
  <c r="B174" i="8"/>
  <c r="F166" i="8"/>
  <c r="B166" i="8"/>
  <c r="F158" i="8"/>
  <c r="B158" i="8"/>
  <c r="F150" i="8"/>
  <c r="B150" i="8"/>
  <c r="F142" i="8"/>
  <c r="B142" i="8"/>
  <c r="F134" i="8"/>
  <c r="B134" i="8"/>
  <c r="F126" i="8"/>
  <c r="B126" i="8"/>
  <c r="F118" i="8"/>
  <c r="B118" i="8"/>
  <c r="F110" i="8"/>
  <c r="B110" i="8"/>
  <c r="F102" i="8"/>
  <c r="B102" i="8"/>
  <c r="F94" i="8"/>
  <c r="B94" i="8"/>
  <c r="F86" i="8"/>
  <c r="G86" i="8" s="1"/>
  <c r="B86" i="8"/>
  <c r="F78" i="8"/>
  <c r="B78" i="8"/>
  <c r="F70" i="8"/>
  <c r="B70" i="8"/>
  <c r="F62" i="8"/>
  <c r="B62" i="8"/>
  <c r="D54" i="8"/>
  <c r="F54" i="8"/>
  <c r="B54" i="8"/>
  <c r="C46" i="8"/>
  <c r="D46" i="8"/>
  <c r="E46" i="8"/>
  <c r="F46" i="8"/>
  <c r="B46" i="8"/>
  <c r="C42" i="8"/>
  <c r="D213" i="8"/>
  <c r="B207" i="8"/>
  <c r="D205" i="8"/>
  <c r="B199" i="8"/>
  <c r="D197" i="8"/>
  <c r="B191" i="8"/>
  <c r="D189" i="8"/>
  <c r="B183" i="8"/>
  <c r="D181" i="8"/>
  <c r="F175" i="8"/>
  <c r="E173" i="8"/>
  <c r="C167" i="8"/>
  <c r="B165" i="8"/>
  <c r="E158" i="8"/>
  <c r="C150" i="8"/>
  <c r="G150" i="8" s="1"/>
  <c r="F143" i="8"/>
  <c r="E141" i="8"/>
  <c r="C135" i="8"/>
  <c r="B133" i="8"/>
  <c r="E126" i="8"/>
  <c r="C118" i="8"/>
  <c r="F111" i="8"/>
  <c r="E109" i="8"/>
  <c r="C103" i="8"/>
  <c r="B101" i="8"/>
  <c r="E94" i="8"/>
  <c r="C86" i="8"/>
  <c r="F79" i="8"/>
  <c r="E77" i="8"/>
  <c r="C71" i="8"/>
  <c r="B69" i="8"/>
  <c r="E62" i="8"/>
  <c r="C53" i="8"/>
  <c r="D53" i="8"/>
  <c r="E53" i="8"/>
  <c r="B45" i="8"/>
  <c r="C45" i="8"/>
  <c r="D45" i="8"/>
  <c r="E45" i="8"/>
  <c r="F45" i="8"/>
  <c r="F214" i="8"/>
  <c r="C213" i="8"/>
  <c r="F206" i="8"/>
  <c r="C205" i="8"/>
  <c r="F198" i="8"/>
  <c r="C197" i="8"/>
  <c r="G197" i="8" s="1"/>
  <c r="F190" i="8"/>
  <c r="C189" i="8"/>
  <c r="G189" i="8" s="1"/>
  <c r="F182" i="8"/>
  <c r="C181" i="8"/>
  <c r="G181" i="8" s="1"/>
  <c r="D175" i="8"/>
  <c r="D173" i="8"/>
  <c r="B167" i="8"/>
  <c r="D158" i="8"/>
  <c r="F149" i="8"/>
  <c r="D143" i="8"/>
  <c r="D141" i="8"/>
  <c r="B135" i="8"/>
  <c r="D126" i="8"/>
  <c r="F117" i="8"/>
  <c r="D111" i="8"/>
  <c r="D109" i="8"/>
  <c r="B103" i="8"/>
  <c r="D94" i="8"/>
  <c r="G94" i="8" s="1"/>
  <c r="F85" i="8"/>
  <c r="D79" i="8"/>
  <c r="D77" i="8"/>
  <c r="B71" i="8"/>
  <c r="G71" i="8" s="1"/>
  <c r="D62" i="8"/>
  <c r="B53" i="8"/>
  <c r="E52" i="8"/>
  <c r="F52" i="8"/>
  <c r="B52" i="8"/>
  <c r="D52" i="8"/>
  <c r="E44" i="8"/>
  <c r="F44" i="8"/>
  <c r="B44" i="8"/>
  <c r="C44" i="8"/>
  <c r="D44" i="8"/>
  <c r="E214" i="8"/>
  <c r="D211" i="8"/>
  <c r="F209" i="8"/>
  <c r="C208" i="8"/>
  <c r="E206" i="8"/>
  <c r="D203" i="8"/>
  <c r="F201" i="8"/>
  <c r="C200" i="8"/>
  <c r="E198" i="8"/>
  <c r="D195" i="8"/>
  <c r="F193" i="8"/>
  <c r="C192" i="8"/>
  <c r="E190" i="8"/>
  <c r="D187" i="8"/>
  <c r="F185" i="8"/>
  <c r="C184" i="8"/>
  <c r="G184" i="8" s="1"/>
  <c r="E182" i="8"/>
  <c r="D179" i="8"/>
  <c r="D177" i="8"/>
  <c r="C175" i="8"/>
  <c r="B173" i="8"/>
  <c r="G173" i="8" s="1"/>
  <c r="B171" i="8"/>
  <c r="F168" i="8"/>
  <c r="E166" i="8"/>
  <c r="E164" i="8"/>
  <c r="D162" i="8"/>
  <c r="C160" i="8"/>
  <c r="C158" i="8"/>
  <c r="B156" i="8"/>
  <c r="G156" i="8" s="1"/>
  <c r="F153" i="8"/>
  <c r="F151" i="8"/>
  <c r="E149" i="8"/>
  <c r="D147" i="8"/>
  <c r="D145" i="8"/>
  <c r="C143" i="8"/>
  <c r="B141" i="8"/>
  <c r="G141" i="8" s="1"/>
  <c r="B139" i="8"/>
  <c r="G139" i="8" s="1"/>
  <c r="F136" i="8"/>
  <c r="E134" i="8"/>
  <c r="E132" i="8"/>
  <c r="G132" i="8" s="1"/>
  <c r="D130" i="8"/>
  <c r="C128" i="8"/>
  <c r="C126" i="8"/>
  <c r="B124" i="8"/>
  <c r="F121" i="8"/>
  <c r="F119" i="8"/>
  <c r="E117" i="8"/>
  <c r="D115" i="8"/>
  <c r="D113" i="8"/>
  <c r="C111" i="8"/>
  <c r="B109" i="8"/>
  <c r="B107" i="8"/>
  <c r="G107" i="8" s="1"/>
  <c r="F104" i="8"/>
  <c r="E102" i="8"/>
  <c r="E100" i="8"/>
  <c r="G100" i="8" s="1"/>
  <c r="D98" i="8"/>
  <c r="C96" i="8"/>
  <c r="G96" i="8" s="1"/>
  <c r="C94" i="8"/>
  <c r="B92" i="8"/>
  <c r="G92" i="8" s="1"/>
  <c r="F89" i="8"/>
  <c r="F87" i="8"/>
  <c r="E85" i="8"/>
  <c r="D83" i="8"/>
  <c r="D81" i="8"/>
  <c r="C79" i="8"/>
  <c r="G79" i="8" s="1"/>
  <c r="B77" i="8"/>
  <c r="B75" i="8"/>
  <c r="F72" i="8"/>
  <c r="E70" i="8"/>
  <c r="E68" i="8"/>
  <c r="D66" i="8"/>
  <c r="C64" i="8"/>
  <c r="G64" i="8" s="1"/>
  <c r="C62" i="8"/>
  <c r="B60" i="8"/>
  <c r="F57" i="8"/>
  <c r="F55" i="8"/>
  <c r="C52" i="8"/>
  <c r="B51" i="8"/>
  <c r="C51" i="8"/>
  <c r="E51" i="8"/>
  <c r="F51" i="8"/>
  <c r="B43" i="8"/>
  <c r="C43" i="8"/>
  <c r="D43" i="8"/>
  <c r="E43" i="8"/>
  <c r="F43" i="8"/>
  <c r="D214" i="8"/>
  <c r="C211" i="8"/>
  <c r="G211" i="8" s="1"/>
  <c r="E209" i="8"/>
  <c r="D206" i="8"/>
  <c r="C203" i="8"/>
  <c r="E201" i="8"/>
  <c r="D198" i="8"/>
  <c r="C195" i="8"/>
  <c r="G195" i="8" s="1"/>
  <c r="E193" i="8"/>
  <c r="D190" i="8"/>
  <c r="C187" i="8"/>
  <c r="G187" i="8" s="1"/>
  <c r="E185" i="8"/>
  <c r="D182" i="8"/>
  <c r="C179" i="8"/>
  <c r="B177" i="8"/>
  <c r="B175" i="8"/>
  <c r="E168" i="8"/>
  <c r="D166" i="8"/>
  <c r="B160" i="8"/>
  <c r="G160" i="8" s="1"/>
  <c r="F157" i="8"/>
  <c r="F155" i="8"/>
  <c r="E153" i="8"/>
  <c r="D151" i="8"/>
  <c r="D149" i="8"/>
  <c r="C147" i="8"/>
  <c r="B145" i="8"/>
  <c r="G145" i="8" s="1"/>
  <c r="B143" i="8"/>
  <c r="E136" i="8"/>
  <c r="D134" i="8"/>
  <c r="B128" i="8"/>
  <c r="G128" i="8" s="1"/>
  <c r="F125" i="8"/>
  <c r="F123" i="8"/>
  <c r="E121" i="8"/>
  <c r="D119" i="8"/>
  <c r="D117" i="8"/>
  <c r="G117" i="8" s="1"/>
  <c r="C115" i="8"/>
  <c r="B113" i="8"/>
  <c r="B111" i="8"/>
  <c r="E104" i="8"/>
  <c r="D102" i="8"/>
  <c r="B96" i="8"/>
  <c r="F93" i="8"/>
  <c r="F91" i="8"/>
  <c r="E89" i="8"/>
  <c r="D87" i="8"/>
  <c r="D85" i="8"/>
  <c r="C83" i="8"/>
  <c r="B81" i="8"/>
  <c r="B79" i="8"/>
  <c r="E72" i="8"/>
  <c r="D70" i="8"/>
  <c r="B64" i="8"/>
  <c r="F61" i="8"/>
  <c r="F59" i="8"/>
  <c r="E57" i="8"/>
  <c r="D55" i="8"/>
  <c r="D51" i="8"/>
  <c r="B178" i="8"/>
  <c r="F178" i="8"/>
  <c r="B170" i="8"/>
  <c r="F170" i="8"/>
  <c r="B162" i="8"/>
  <c r="F162" i="8"/>
  <c r="G162" i="8" s="1"/>
  <c r="B154" i="8"/>
  <c r="F154" i="8"/>
  <c r="B146" i="8"/>
  <c r="F146" i="8"/>
  <c r="B138" i="8"/>
  <c r="F138" i="8"/>
  <c r="B130" i="8"/>
  <c r="F130" i="8"/>
  <c r="B122" i="8"/>
  <c r="F122" i="8"/>
  <c r="B114" i="8"/>
  <c r="F114" i="8"/>
  <c r="B106" i="8"/>
  <c r="F106" i="8"/>
  <c r="B98" i="8"/>
  <c r="F98" i="8"/>
  <c r="B90" i="8"/>
  <c r="F90" i="8"/>
  <c r="B82" i="8"/>
  <c r="F82" i="8"/>
  <c r="B74" i="8"/>
  <c r="F74" i="8"/>
  <c r="B66" i="8"/>
  <c r="F66" i="8"/>
  <c r="B58" i="8"/>
  <c r="G58" i="8" s="1"/>
  <c r="F58" i="8"/>
  <c r="B50" i="8"/>
  <c r="C50" i="8"/>
  <c r="D50" i="8"/>
  <c r="F50" i="8"/>
  <c r="B42" i="8"/>
  <c r="C214" i="8"/>
  <c r="D209" i="8"/>
  <c r="F207" i="8"/>
  <c r="C206" i="8"/>
  <c r="G206" i="8" s="1"/>
  <c r="D201" i="8"/>
  <c r="G201" i="8" s="1"/>
  <c r="F199" i="8"/>
  <c r="C198" i="8"/>
  <c r="D193" i="8"/>
  <c r="F191" i="8"/>
  <c r="C190" i="8"/>
  <c r="D185" i="8"/>
  <c r="G185" i="8" s="1"/>
  <c r="F183" i="8"/>
  <c r="C182" i="8"/>
  <c r="F176" i="8"/>
  <c r="E174" i="8"/>
  <c r="D170" i="8"/>
  <c r="C168" i="8"/>
  <c r="C166" i="8"/>
  <c r="F161" i="8"/>
  <c r="F159" i="8"/>
  <c r="E157" i="8"/>
  <c r="D155" i="8"/>
  <c r="D153" i="8"/>
  <c r="C151" i="8"/>
  <c r="B149" i="8"/>
  <c r="B147" i="8"/>
  <c r="F144" i="8"/>
  <c r="E142" i="8"/>
  <c r="G142" i="8" s="1"/>
  <c r="D138" i="8"/>
  <c r="C136" i="8"/>
  <c r="C134" i="8"/>
  <c r="G134" i="8" s="1"/>
  <c r="F129" i="8"/>
  <c r="F127" i="8"/>
  <c r="E125" i="8"/>
  <c r="D123" i="8"/>
  <c r="D121" i="8"/>
  <c r="C119" i="8"/>
  <c r="B117" i="8"/>
  <c r="B115" i="8"/>
  <c r="F112" i="8"/>
  <c r="E110" i="8"/>
  <c r="D106" i="8"/>
  <c r="C104" i="8"/>
  <c r="C102" i="8"/>
  <c r="F97" i="8"/>
  <c r="F95" i="8"/>
  <c r="E93" i="8"/>
  <c r="D91" i="8"/>
  <c r="D89" i="8"/>
  <c r="C87" i="8"/>
  <c r="B85" i="8"/>
  <c r="G85" i="8" s="1"/>
  <c r="B83" i="8"/>
  <c r="F80" i="8"/>
  <c r="G80" i="8" s="1"/>
  <c r="E78" i="8"/>
  <c r="E76" i="8"/>
  <c r="D74" i="8"/>
  <c r="C72" i="8"/>
  <c r="C70" i="8"/>
  <c r="B68" i="8"/>
  <c r="G68" i="8" s="1"/>
  <c r="F65" i="8"/>
  <c r="G65" i="8" s="1"/>
  <c r="F63" i="8"/>
  <c r="E61" i="8"/>
  <c r="D59" i="8"/>
  <c r="D57" i="8"/>
  <c r="C55" i="8"/>
  <c r="E50" i="8"/>
  <c r="D49" i="8"/>
  <c r="E49" i="8"/>
  <c r="B49" i="8"/>
  <c r="C49" i="8"/>
  <c r="E178" i="8"/>
  <c r="E176" i="8"/>
  <c r="D174" i="8"/>
  <c r="G174" i="8" s="1"/>
  <c r="C170" i="8"/>
  <c r="B168" i="8"/>
  <c r="F165" i="8"/>
  <c r="G165" i="8" s="1"/>
  <c r="F163" i="8"/>
  <c r="G163" i="8" s="1"/>
  <c r="E161" i="8"/>
  <c r="D159" i="8"/>
  <c r="D157" i="8"/>
  <c r="C155" i="8"/>
  <c r="G155" i="8" s="1"/>
  <c r="B153" i="8"/>
  <c r="B151" i="8"/>
  <c r="E146" i="8"/>
  <c r="E144" i="8"/>
  <c r="G144" i="8" s="1"/>
  <c r="D142" i="8"/>
  <c r="C138" i="8"/>
  <c r="B136" i="8"/>
  <c r="G136" i="8" s="1"/>
  <c r="F133" i="8"/>
  <c r="F131" i="8"/>
  <c r="G131" i="8" s="1"/>
  <c r="E129" i="8"/>
  <c r="D127" i="8"/>
  <c r="D125" i="8"/>
  <c r="C123" i="8"/>
  <c r="B121" i="8"/>
  <c r="B119" i="8"/>
  <c r="E114" i="8"/>
  <c r="E112" i="8"/>
  <c r="D110" i="8"/>
  <c r="C106" i="8"/>
  <c r="B104" i="8"/>
  <c r="F101" i="8"/>
  <c r="F99" i="8"/>
  <c r="G99" i="8" s="1"/>
  <c r="E97" i="8"/>
  <c r="D95" i="8"/>
  <c r="D93" i="8"/>
  <c r="C91" i="8"/>
  <c r="B89" i="8"/>
  <c r="B87" i="8"/>
  <c r="E82" i="8"/>
  <c r="E80" i="8"/>
  <c r="D78" i="8"/>
  <c r="G78" i="8" s="1"/>
  <c r="C76" i="8"/>
  <c r="C74" i="8"/>
  <c r="B72" i="8"/>
  <c r="F69" i="8"/>
  <c r="F67" i="8"/>
  <c r="G67" i="8" s="1"/>
  <c r="E65" i="8"/>
  <c r="D63" i="8"/>
  <c r="D61" i="8"/>
  <c r="C59" i="8"/>
  <c r="B57" i="8"/>
  <c r="G57" i="8" s="1"/>
  <c r="B55" i="8"/>
  <c r="F49" i="8"/>
  <c r="G205" i="8"/>
  <c r="G208" i="8"/>
  <c r="G200" i="8"/>
  <c r="G152" i="8"/>
  <c r="G120" i="8"/>
  <c r="G88" i="8"/>
  <c r="G179" i="8"/>
  <c r="G123" i="8"/>
  <c r="G75" i="8"/>
  <c r="G158" i="8"/>
  <c r="G169" i="8"/>
  <c r="G137" i="8"/>
  <c r="G105" i="8"/>
  <c r="G73" i="8"/>
  <c r="G212" i="8"/>
  <c r="G204" i="8"/>
  <c r="G196" i="8"/>
  <c r="G188" i="8"/>
  <c r="G180" i="8"/>
  <c r="G172" i="8"/>
  <c r="G164" i="8"/>
  <c r="G148" i="8"/>
  <c r="G140" i="8"/>
  <c r="G124" i="8"/>
  <c r="G108" i="8"/>
  <c r="G84" i="8"/>
  <c r="G60" i="8"/>
  <c r="G111" i="8"/>
  <c r="G202" i="8"/>
  <c r="G186" i="8"/>
  <c r="G213" i="8"/>
  <c r="G109" i="8"/>
  <c r="G101" i="8"/>
  <c r="G77" i="8"/>
  <c r="F9" i="8"/>
  <c r="G9" i="8" s="1"/>
  <c r="B13" i="8"/>
  <c r="F17" i="8"/>
  <c r="F14" i="8"/>
  <c r="B18" i="8"/>
  <c r="C22" i="8"/>
  <c r="F11" i="8"/>
  <c r="G11" i="8" s="1"/>
  <c r="B15" i="8"/>
  <c r="F19" i="8"/>
  <c r="D22" i="8"/>
  <c r="B12" i="8"/>
  <c r="F16" i="8"/>
  <c r="G16" i="8" s="1"/>
  <c r="B20" i="8"/>
  <c r="G20" i="8" s="1"/>
  <c r="F13" i="8"/>
  <c r="B17" i="8"/>
  <c r="F10" i="8"/>
  <c r="G10" i="8" s="1"/>
  <c r="B14" i="8"/>
  <c r="F18" i="8"/>
  <c r="F15" i="8"/>
  <c r="B19" i="8"/>
  <c r="F12" i="8"/>
  <c r="H36" i="4"/>
  <c r="G129" i="8" l="1"/>
  <c r="G74" i="8"/>
  <c r="G112" i="8"/>
  <c r="G153" i="8"/>
  <c r="G170" i="8"/>
  <c r="G90" i="8"/>
  <c r="G122" i="8"/>
  <c r="G154" i="8"/>
  <c r="G175" i="8"/>
  <c r="G171" i="8"/>
  <c r="G130" i="8"/>
  <c r="G135" i="8"/>
  <c r="G192" i="8"/>
  <c r="G81" i="8"/>
  <c r="G125" i="8"/>
  <c r="G17" i="8"/>
  <c r="G42" i="8"/>
  <c r="G97" i="8"/>
  <c r="G157" i="8"/>
  <c r="G176" i="8"/>
  <c r="G63" i="8"/>
  <c r="G76" i="8"/>
  <c r="G198" i="8"/>
  <c r="G113" i="8"/>
  <c r="G182" i="8"/>
  <c r="G203" i="8"/>
  <c r="G133" i="8"/>
  <c r="G214" i="8"/>
  <c r="G161" i="8"/>
  <c r="G69" i="8"/>
  <c r="G89" i="8"/>
  <c r="G127" i="8"/>
  <c r="G146" i="8"/>
  <c r="G83" i="8"/>
  <c r="G102" i="8"/>
  <c r="G98" i="8"/>
  <c r="G149" i="8"/>
  <c r="G91" i="8"/>
  <c r="G168" i="8"/>
  <c r="G87" i="8"/>
  <c r="G147" i="8"/>
  <c r="G209" i="8"/>
  <c r="G166" i="8"/>
  <c r="G190" i="8"/>
  <c r="G93" i="8"/>
  <c r="G119" i="8"/>
  <c r="G18" i="8"/>
  <c r="G121" i="8"/>
  <c r="G115" i="8"/>
  <c r="G61" i="8"/>
  <c r="G193" i="8"/>
  <c r="G14" i="8"/>
  <c r="G178" i="8"/>
  <c r="G66" i="8"/>
  <c r="G15" i="8"/>
  <c r="G114" i="8"/>
  <c r="G72" i="8"/>
  <c r="G177" i="8"/>
  <c r="E215" i="8"/>
  <c r="D215" i="8"/>
  <c r="G19" i="8"/>
  <c r="C215" i="8"/>
  <c r="G106" i="8"/>
  <c r="G104" i="8"/>
  <c r="G143" i="8"/>
  <c r="G48" i="8"/>
  <c r="G53" i="8"/>
  <c r="G103" i="8"/>
  <c r="F215" i="8"/>
  <c r="G51" i="8"/>
  <c r="G44" i="8"/>
  <c r="G55" i="8"/>
  <c r="G151" i="8"/>
  <c r="G207" i="8"/>
  <c r="G54" i="8"/>
  <c r="G118" i="8"/>
  <c r="G183" i="8"/>
  <c r="G46" i="8"/>
  <c r="G62" i="8"/>
  <c r="G126" i="8"/>
  <c r="G59" i="8"/>
  <c r="G12" i="8"/>
  <c r="G167" i="8"/>
  <c r="G191" i="8"/>
  <c r="B215" i="8"/>
  <c r="G13" i="8"/>
  <c r="G138" i="8"/>
  <c r="G43" i="8"/>
  <c r="G52" i="8"/>
  <c r="G45" i="8"/>
  <c r="G70" i="8"/>
  <c r="G49" i="8"/>
  <c r="G199" i="8"/>
  <c r="G95" i="8"/>
  <c r="G159" i="8"/>
  <c r="G50" i="8"/>
  <c r="G82" i="8"/>
  <c r="G110" i="8"/>
  <c r="G47" i="8"/>
  <c r="B22" i="8"/>
  <c r="F22" i="8"/>
  <c r="G22" i="8" l="1"/>
  <c r="G215" i="8"/>
  <c r="F32" i="8"/>
</calcChain>
</file>

<file path=xl/comments1.xml><?xml version="1.0" encoding="utf-8"?>
<comments xmlns="http://schemas.openxmlformats.org/spreadsheetml/2006/main">
  <authors>
    <author>André BOSCHI</author>
  </authors>
  <commentList>
    <comment ref="G4" authorId="0">
      <text>
        <r>
          <rPr>
            <b/>
            <sz val="9"/>
            <color indexed="81"/>
            <rFont val="Tahoma"/>
            <family val="2"/>
          </rPr>
          <t>Ne pas toucher aux cellules b4:f4, lur contenu, écrit en blanc,  correspond aux noms des comptes d'imputation d'Accès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>Choisir le N° de véhicule à suivre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N° de véhicule relié à la liste de l'onglet Tables qu'il suffit de compléter pour voir apparaitre les nouveaux véhicules dans ce tableau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André BOSCHI</author>
  </authors>
  <commentList>
    <comment ref="A3" authorId="0">
      <text>
        <r>
          <rPr>
            <b/>
            <sz val="9"/>
            <color indexed="81"/>
            <rFont val="Tahoma"/>
            <family val="2"/>
          </rPr>
          <t>Ajouter les nouvelles voitures en dessous (jusu'à la ligne  200) puis faire un tri. Cette liste alimente le choix du véhicule pour l'état individuel et la liste récap des véhicules.</t>
        </r>
      </text>
    </comment>
  </commentList>
</comments>
</file>

<file path=xl/sharedStrings.xml><?xml version="1.0" encoding="utf-8"?>
<sst xmlns="http://schemas.openxmlformats.org/spreadsheetml/2006/main" count="353" uniqueCount="120">
  <si>
    <t>LOCATIONS MAT.TRANSP</t>
  </si>
  <si>
    <t>ASSURANCE TRANSPORT</t>
  </si>
  <si>
    <t>ENTRETIEN MAT.TRANSP</t>
  </si>
  <si>
    <t>CARBURANTS</t>
  </si>
  <si>
    <t>AUTRES PRODUITS DE GARAGE</t>
  </si>
  <si>
    <t>Carburant &gt; 879 ADG</t>
  </si>
  <si>
    <t>Carburant &gt; 349 AGC</t>
  </si>
  <si>
    <t>Carburant &gt; 4017 ZY</t>
  </si>
  <si>
    <t>Carburant &gt; 878 ADG</t>
  </si>
  <si>
    <t>Carburant &gt; 8797 ZX</t>
  </si>
  <si>
    <t>Carburant Kangoo 706 ADF</t>
  </si>
  <si>
    <t>Auchan carburant 707adf54</t>
  </si>
  <si>
    <t>StationMarché tapis 4018zy54</t>
  </si>
  <si>
    <t>Lave-Glace, Polisch, Déso&gt;380 AGL</t>
  </si>
  <si>
    <t>Lave-Glace, Polisch, Déso&gt;349 AGC</t>
  </si>
  <si>
    <t>Total carburant 686adj54</t>
  </si>
  <si>
    <t>Total carburant 879adg54 - 26/01/09</t>
  </si>
  <si>
    <t>Total carburant 706adf54 Mélusine</t>
  </si>
  <si>
    <t>Purge erreur carburant 733aky54</t>
  </si>
  <si>
    <t>Réparation retro-Feu arr.&gt; Trafic 880 ADG</t>
  </si>
  <si>
    <t>Rempl.Disque de Frein&gt;707 ADF</t>
  </si>
  <si>
    <t>Carburant&gt;Partner 380 AGL</t>
  </si>
  <si>
    <t>LOC-TR 733AKY 01</t>
  </si>
  <si>
    <t>Diac loc 308aej54 - 01/2009</t>
  </si>
  <si>
    <t>Diac loc 879adg54 - 01/2009</t>
  </si>
  <si>
    <t>Diac loc 706adf54 - 01/2009</t>
  </si>
  <si>
    <t>Diac loc 707adf54 - 01/2009</t>
  </si>
  <si>
    <t>Diac loc 705adf54 - 01/2009</t>
  </si>
  <si>
    <t>Diac loc 686adj54 - 01/2009</t>
  </si>
  <si>
    <t>Diac loc 880adg54 - 01/2009</t>
  </si>
  <si>
    <t>Diac loc 878adg54 - 01/2009</t>
  </si>
  <si>
    <t>Diac loc 4018zy54 - 01/2009</t>
  </si>
  <si>
    <t>Diac loc 8798zx54 - 01/2009</t>
  </si>
  <si>
    <t>Diac loc 8797zx54 - 01/2009</t>
  </si>
  <si>
    <t>Credipar loc 349agc54-01/2009</t>
  </si>
  <si>
    <t>Credipar loc 380agl54-01/2009</t>
  </si>
  <si>
    <t>Credipar loc 873adl54-01/2009</t>
  </si>
  <si>
    <t>Maif 873adl54 - 2009</t>
  </si>
  <si>
    <t>Maif 880adg54 - 2009</t>
  </si>
  <si>
    <t>Maif 878adg54 - 2009</t>
  </si>
  <si>
    <t>Maif 706adf54 - 2009</t>
  </si>
  <si>
    <t>Maif 8798zx54 - 2009</t>
  </si>
  <si>
    <t>Maif 8797zx54 - 2009</t>
  </si>
  <si>
    <t>Maif 686adj54 - 2009</t>
  </si>
  <si>
    <t>Maif 879adg54 - 2009</t>
  </si>
  <si>
    <t>Maif 733aky54 - 2009</t>
  </si>
  <si>
    <t>Maif 380agl54 - 2009</t>
  </si>
  <si>
    <t>Maif 349agc54 - 2009</t>
  </si>
  <si>
    <t>Maif 4018zy54 - 2009</t>
  </si>
  <si>
    <t>Maif 308aej54 - 2009</t>
  </si>
  <si>
    <t>Maif 707adf54 - 2009</t>
  </si>
  <si>
    <t>Maif 705adf54 - 2009</t>
  </si>
  <si>
    <t>DEPENSES</t>
  </si>
  <si>
    <t>LIBELLES</t>
  </si>
  <si>
    <t>Lave Glace 380AGL54</t>
  </si>
  <si>
    <t>Lave Glace 707 ADF 54</t>
  </si>
  <si>
    <t>Lave Glace 380 AGL 54</t>
  </si>
  <si>
    <t>4017ZY54</t>
  </si>
  <si>
    <t>879ADG54</t>
  </si>
  <si>
    <t>349AGC54</t>
  </si>
  <si>
    <t>733AKY54</t>
  </si>
  <si>
    <t>706ADF54</t>
  </si>
  <si>
    <t>707ADF54</t>
  </si>
  <si>
    <t>686ADJ54</t>
  </si>
  <si>
    <t>380AGL54</t>
  </si>
  <si>
    <t>4018ZY54</t>
  </si>
  <si>
    <t>705adf54</t>
  </si>
  <si>
    <t>707adf54</t>
  </si>
  <si>
    <t>308aej54</t>
  </si>
  <si>
    <t xml:space="preserve">4018zy54 </t>
  </si>
  <si>
    <t>349agc54</t>
  </si>
  <si>
    <t>380agl54</t>
  </si>
  <si>
    <t>733aky54</t>
  </si>
  <si>
    <t>879adg54</t>
  </si>
  <si>
    <t>686adj54</t>
  </si>
  <si>
    <t>8797zx54</t>
  </si>
  <si>
    <t>8798zx54</t>
  </si>
  <si>
    <t>706adf54</t>
  </si>
  <si>
    <t>878adg54</t>
  </si>
  <si>
    <t>880adg54</t>
  </si>
  <si>
    <t>873adl54</t>
  </si>
  <si>
    <t>4018zy54</t>
  </si>
  <si>
    <t>878ADG54</t>
  </si>
  <si>
    <t>VEHICULES</t>
  </si>
  <si>
    <t>IMMATRICULATION</t>
  </si>
  <si>
    <t>DATE</t>
  </si>
  <si>
    <t>ASSURANCE</t>
  </si>
  <si>
    <t>CARBURANT</t>
  </si>
  <si>
    <t>ENTRETIEN</t>
  </si>
  <si>
    <t>PROD.GARAGE</t>
  </si>
  <si>
    <t>LOCATION</t>
  </si>
  <si>
    <t>TOTAL</t>
  </si>
  <si>
    <t>Totaux</t>
  </si>
  <si>
    <t>RECAPITULATIF BUDGETS / DEPENSES</t>
  </si>
  <si>
    <t>BUDGETS</t>
  </si>
  <si>
    <t>SOLDES</t>
  </si>
  <si>
    <t>P.GARAGE</t>
  </si>
  <si>
    <t>LOC. MAT. DE TRANSPORT</t>
  </si>
  <si>
    <t>DATES</t>
  </si>
  <si>
    <t>COMPTES D'IMPUTATIONS</t>
  </si>
  <si>
    <t>=Budget-Depenses de la ligne assurance</t>
  </si>
  <si>
    <t>=Budget-Depenses de la ligne carburant</t>
  </si>
  <si>
    <t>=Budget-Depenses de la ligne entretien</t>
  </si>
  <si>
    <t>=Budget-Depenses de la ligne produit de garage</t>
  </si>
  <si>
    <t>=Budget-Depenses de la ligne Location mat.trs</t>
  </si>
  <si>
    <t>Saisie manuelle</t>
  </si>
  <si>
    <t>calcul en ligne</t>
  </si>
  <si>
    <t>FICHE FINANCIERE CRÉER EN AUTOMATIQUE PAR VEHICULES</t>
  </si>
  <si>
    <t>Mois</t>
  </si>
  <si>
    <t>Voitures</t>
  </si>
  <si>
    <t>IMPUTATION</t>
  </si>
  <si>
    <t>Véhicules</t>
  </si>
  <si>
    <t>garder entete, copier données en dessous renommer le tout</t>
  </si>
  <si>
    <t>lignes cachées a développer en fonction du rajout de voitures dans onglet Tables.</t>
  </si>
  <si>
    <t>Étiquettes de lignes</t>
  </si>
  <si>
    <t>Total général</t>
  </si>
  <si>
    <t>Étiquettes de colonnes</t>
  </si>
  <si>
    <t>Somme de DEPENSES</t>
  </si>
  <si>
    <t>FICHE FINANCIERE  PAR VEHICULE</t>
  </si>
  <si>
    <t>Recapitulation tous véhicules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</si>
</sst>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AU &quot;dd/mm/yyyy"/>
    <numFmt numFmtId="165" formatCode="dd/mm/yy;@"/>
  </numFmts>
  <fonts count="29" x14ac:knownFonts="1">
    <font>
      <sz val="10"/>
      <name val="MS Sans Serif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6"/>
      <name val="Times New Roman"/>
      <family val="1"/>
    </font>
    <font>
      <sz val="10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5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sz val="10"/>
      <name val="Arial"/>
      <family val="2"/>
    </font>
    <font>
      <sz val="8"/>
      <color indexed="8"/>
      <name val="MS Sans Serif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</font>
    <font>
      <sz val="16"/>
      <color theme="0"/>
      <name val="Times New Roman"/>
      <family val="1"/>
    </font>
    <font>
      <b/>
      <sz val="10"/>
      <color theme="0"/>
      <name val="Arial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b/>
      <sz val="11"/>
      <name val="Calibri"/>
      <family val="2"/>
    </font>
    <font>
      <b/>
      <sz val="10"/>
      <name val="Arial"/>
      <family val="2"/>
    </font>
    <font>
      <sz val="8"/>
      <color theme="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6"/>
      <name val="Times New Roman"/>
      <family val="1"/>
    </font>
    <font>
      <sz val="11"/>
      <color theme="1"/>
      <name val="Times New Roman"/>
      <family val="1"/>
    </font>
    <font>
      <b/>
      <sz val="16"/>
      <color theme="1"/>
      <name val="Times New Roman"/>
      <family val="1"/>
    </font>
    <font>
      <sz val="11"/>
      <color rgb="FFFF0000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rgb="FF000000"/>
      </patternFill>
    </fill>
    <fill>
      <patternFill patternType="solid">
        <fgColor theme="8" tint="-0.249977111117893"/>
        <bgColor rgb="FF000000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499984740745262"/>
        <bgColor indexed="0"/>
      </patternFill>
    </fill>
    <fill>
      <patternFill patternType="solid">
        <fgColor theme="5" tint="-0.499984740745262"/>
        <bgColor rgb="FF000000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FF0000"/>
        <bgColor indexed="0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3" fillId="2" borderId="0"/>
    <xf numFmtId="0" fontId="2" fillId="2" borderId="0"/>
    <xf numFmtId="0" fontId="1" fillId="2" borderId="0"/>
    <xf numFmtId="44" fontId="12" fillId="2" borderId="0" applyFont="0" applyFill="0" applyBorder="0" applyAlignment="0" applyProtection="0"/>
    <xf numFmtId="0" fontId="13" fillId="2" borderId="35">
      <alignment vertical="center"/>
    </xf>
  </cellStyleXfs>
  <cellXfs count="101">
    <xf numFmtId="0" fontId="0" fillId="0" borderId="0" xfId="0"/>
    <xf numFmtId="0" fontId="3" fillId="2" borderId="0" xfId="1"/>
    <xf numFmtId="0" fontId="1" fillId="2" borderId="0" xfId="3"/>
    <xf numFmtId="0" fontId="5" fillId="2" borderId="0" xfId="3" applyFont="1"/>
    <xf numFmtId="0" fontId="6" fillId="2" borderId="0" xfId="3" applyFont="1"/>
    <xf numFmtId="2" fontId="6" fillId="2" borderId="0" xfId="3" applyNumberFormat="1" applyFont="1"/>
    <xf numFmtId="0" fontId="6" fillId="3" borderId="0" xfId="3" applyFont="1" applyFill="1"/>
    <xf numFmtId="0" fontId="7" fillId="2" borderId="0" xfId="3" applyFont="1" applyAlignment="1">
      <alignment horizontal="center"/>
    </xf>
    <xf numFmtId="0" fontId="1" fillId="2" borderId="0" xfId="3" applyAlignment="1">
      <alignment horizontal="center" vertical="center" wrapText="1"/>
    </xf>
    <xf numFmtId="0" fontId="10" fillId="4" borderId="21" xfId="3" applyFont="1" applyFill="1" applyBorder="1" applyAlignment="1">
      <alignment horizontal="center" vertical="center" wrapText="1"/>
    </xf>
    <xf numFmtId="0" fontId="10" fillId="4" borderId="26" xfId="3" applyFont="1" applyFill="1" applyBorder="1" applyAlignment="1">
      <alignment horizontal="center" vertical="center" wrapText="1"/>
    </xf>
    <xf numFmtId="2" fontId="10" fillId="4" borderId="21" xfId="3" applyNumberFormat="1" applyFont="1" applyFill="1" applyBorder="1"/>
    <xf numFmtId="2" fontId="10" fillId="4" borderId="1" xfId="3" applyNumberFormat="1" applyFont="1" applyFill="1" applyBorder="1"/>
    <xf numFmtId="0" fontId="11" fillId="2" borderId="0" xfId="3" applyFont="1"/>
    <xf numFmtId="0" fontId="6" fillId="5" borderId="5" xfId="3" applyFont="1" applyFill="1" applyBorder="1" applyAlignment="1">
      <alignment horizontal="center" vertical="center" wrapText="1"/>
    </xf>
    <xf numFmtId="2" fontId="8" fillId="5" borderId="1" xfId="3" applyNumberFormat="1" applyFont="1" applyFill="1" applyBorder="1"/>
    <xf numFmtId="2" fontId="8" fillId="5" borderId="4" xfId="3" applyNumberFormat="1" applyFont="1" applyFill="1" applyBorder="1"/>
    <xf numFmtId="2" fontId="8" fillId="5" borderId="5" xfId="3" applyNumberFormat="1" applyFont="1" applyFill="1" applyBorder="1"/>
    <xf numFmtId="0" fontId="9" fillId="3" borderId="0" xfId="3" applyFont="1" applyFill="1" applyAlignment="1"/>
    <xf numFmtId="16" fontId="3" fillId="2" borderId="0" xfId="1" applyNumberFormat="1"/>
    <xf numFmtId="0" fontId="17" fillId="7" borderId="14" xfId="1" applyFont="1" applyFill="1" applyBorder="1" applyAlignment="1">
      <alignment horizontal="center"/>
    </xf>
    <xf numFmtId="0" fontId="18" fillId="7" borderId="14" xfId="1" applyFont="1" applyFill="1" applyBorder="1" applyAlignment="1">
      <alignment horizontal="center" wrapText="1"/>
    </xf>
    <xf numFmtId="0" fontId="14" fillId="8" borderId="14" xfId="1" applyFont="1" applyFill="1" applyBorder="1" applyAlignment="1">
      <alignment horizontal="center"/>
    </xf>
    <xf numFmtId="16" fontId="3" fillId="8" borderId="14" xfId="1" applyNumberFormat="1" applyFill="1" applyBorder="1" applyAlignment="1">
      <alignment horizontal="center"/>
    </xf>
    <xf numFmtId="0" fontId="6" fillId="9" borderId="1" xfId="3" applyFont="1" applyFill="1" applyBorder="1" applyAlignment="1">
      <alignment horizontal="center" vertical="center" wrapText="1"/>
    </xf>
    <xf numFmtId="165" fontId="6" fillId="8" borderId="6" xfId="3" applyNumberFormat="1" applyFont="1" applyFill="1" applyBorder="1"/>
    <xf numFmtId="165" fontId="6" fillId="8" borderId="11" xfId="3" applyNumberFormat="1" applyFont="1" applyFill="1" applyBorder="1"/>
    <xf numFmtId="165" fontId="6" fillId="8" borderId="16" xfId="3" applyNumberFormat="1" applyFont="1" applyFill="1" applyBorder="1"/>
    <xf numFmtId="0" fontId="4" fillId="10" borderId="14" xfId="1" applyFont="1" applyFill="1" applyBorder="1" applyAlignment="1">
      <alignment horizontal="center" wrapText="1"/>
    </xf>
    <xf numFmtId="0" fontId="6" fillId="11" borderId="36" xfId="3" applyFont="1" applyFill="1" applyBorder="1" applyAlignment="1">
      <alignment horizontal="center" vertical="center" wrapText="1"/>
    </xf>
    <xf numFmtId="0" fontId="6" fillId="11" borderId="37" xfId="3" applyFont="1" applyFill="1" applyBorder="1" applyAlignment="1">
      <alignment horizontal="center" vertical="center" wrapText="1"/>
    </xf>
    <xf numFmtId="0" fontId="15" fillId="12" borderId="14" xfId="1" applyFont="1" applyFill="1" applyBorder="1" applyAlignment="1">
      <alignment horizontal="center"/>
    </xf>
    <xf numFmtId="0" fontId="4" fillId="13" borderId="14" xfId="1" applyFont="1" applyFill="1" applyBorder="1" applyAlignment="1">
      <alignment horizontal="center" wrapText="1"/>
    </xf>
    <xf numFmtId="0" fontId="6" fillId="13" borderId="7" xfId="3" applyFont="1" applyFill="1" applyBorder="1"/>
    <xf numFmtId="0" fontId="6" fillId="13" borderId="8" xfId="3" applyFont="1" applyFill="1" applyBorder="1"/>
    <xf numFmtId="0" fontId="6" fillId="13" borderId="12" xfId="3" applyFont="1" applyFill="1" applyBorder="1"/>
    <xf numFmtId="0" fontId="6" fillId="13" borderId="13" xfId="3" applyFont="1" applyFill="1" applyBorder="1"/>
    <xf numFmtId="0" fontId="6" fillId="13" borderId="17" xfId="3" applyFont="1" applyFill="1" applyBorder="1"/>
    <xf numFmtId="0" fontId="6" fillId="13" borderId="18" xfId="3" applyFont="1" applyFill="1" applyBorder="1"/>
    <xf numFmtId="0" fontId="18" fillId="15" borderId="14" xfId="1" applyFont="1" applyFill="1" applyBorder="1" applyAlignment="1">
      <alignment horizontal="center"/>
    </xf>
    <xf numFmtId="7" fontId="19" fillId="16" borderId="14" xfId="1" applyNumberFormat="1" applyFont="1" applyFill="1" applyBorder="1" applyAlignment="1">
      <alignment horizontal="center" wrapText="1"/>
    </xf>
    <xf numFmtId="2" fontId="6" fillId="17" borderId="9" xfId="3" applyNumberFormat="1" applyFont="1" applyFill="1" applyBorder="1"/>
    <xf numFmtId="2" fontId="6" fillId="17" borderId="10" xfId="3" applyNumberFormat="1" applyFont="1" applyFill="1" applyBorder="1"/>
    <xf numFmtId="2" fontId="6" fillId="17" borderId="14" xfId="3" applyNumberFormat="1" applyFont="1" applyFill="1" applyBorder="1"/>
    <xf numFmtId="2" fontId="6" fillId="17" borderId="15" xfId="3" applyNumberFormat="1" applyFont="1" applyFill="1" applyBorder="1"/>
    <xf numFmtId="2" fontId="6" fillId="17" borderId="19" xfId="3" applyNumberFormat="1" applyFont="1" applyFill="1" applyBorder="1"/>
    <xf numFmtId="2" fontId="6" fillId="17" borderId="20" xfId="3" applyNumberFormat="1" applyFont="1" applyFill="1" applyBorder="1"/>
    <xf numFmtId="2" fontId="11" fillId="17" borderId="31" xfId="3" applyNumberFormat="1" applyFont="1" applyFill="1" applyBorder="1"/>
    <xf numFmtId="2" fontId="11" fillId="17" borderId="33" xfId="3" applyNumberFormat="1" applyFont="1" applyFill="1" applyBorder="1"/>
    <xf numFmtId="2" fontId="11" fillId="17" borderId="34" xfId="3" applyNumberFormat="1" applyFont="1" applyFill="1" applyBorder="1"/>
    <xf numFmtId="0" fontId="10" fillId="17" borderId="25" xfId="3" applyFont="1" applyFill="1" applyBorder="1" applyAlignment="1">
      <alignment horizontal="center" vertical="center" wrapText="1"/>
    </xf>
    <xf numFmtId="2" fontId="10" fillId="17" borderId="1" xfId="3" applyNumberFormat="1" applyFont="1" applyFill="1" applyBorder="1"/>
    <xf numFmtId="2" fontId="11" fillId="2" borderId="32" xfId="3" quotePrefix="1" applyNumberFormat="1" applyFont="1" applyBorder="1"/>
    <xf numFmtId="2" fontId="11" fillId="2" borderId="27" xfId="3" quotePrefix="1" applyNumberFormat="1" applyFont="1" applyBorder="1"/>
    <xf numFmtId="2" fontId="6" fillId="2" borderId="10" xfId="3" applyNumberFormat="1" applyFont="1" applyBorder="1" applyAlignment="1">
      <alignment horizontal="center"/>
    </xf>
    <xf numFmtId="2" fontId="6" fillId="2" borderId="15" xfId="3" applyNumberFormat="1" applyFont="1" applyBorder="1" applyAlignment="1">
      <alignment horizontal="center"/>
    </xf>
    <xf numFmtId="2" fontId="6" fillId="2" borderId="20" xfId="3" applyNumberFormat="1" applyFont="1" applyBorder="1" applyAlignment="1">
      <alignment horizontal="center"/>
    </xf>
    <xf numFmtId="0" fontId="11" fillId="2" borderId="28" xfId="3" applyFont="1" applyBorder="1" applyAlignment="1">
      <alignment horizontal="center"/>
    </xf>
    <xf numFmtId="0" fontId="11" fillId="2" borderId="29" xfId="3" applyFont="1" applyBorder="1" applyAlignment="1">
      <alignment horizontal="center"/>
    </xf>
    <xf numFmtId="0" fontId="11" fillId="2" borderId="30" xfId="3" applyFont="1" applyBorder="1" applyAlignment="1">
      <alignment horizontal="center"/>
    </xf>
    <xf numFmtId="0" fontId="11" fillId="2" borderId="11" xfId="3" applyFont="1" applyBorder="1" applyAlignment="1">
      <alignment horizontal="center"/>
    </xf>
    <xf numFmtId="0" fontId="11" fillId="2" borderId="14" xfId="3" applyFont="1" applyBorder="1" applyAlignment="1">
      <alignment horizontal="center"/>
    </xf>
    <xf numFmtId="0" fontId="11" fillId="2" borderId="15" xfId="3" applyFont="1" applyBorder="1" applyAlignment="1">
      <alignment horizontal="center"/>
    </xf>
    <xf numFmtId="0" fontId="11" fillId="2" borderId="16" xfId="3" applyFont="1" applyBorder="1" applyAlignment="1">
      <alignment horizontal="center"/>
    </xf>
    <xf numFmtId="0" fontId="11" fillId="2" borderId="19" xfId="3" applyFont="1" applyBorder="1" applyAlignment="1">
      <alignment horizontal="center"/>
    </xf>
    <xf numFmtId="0" fontId="11" fillId="2" borderId="20" xfId="3" applyFont="1" applyBorder="1" applyAlignment="1">
      <alignment horizontal="center"/>
    </xf>
    <xf numFmtId="0" fontId="10" fillId="17" borderId="1" xfId="3" applyFont="1" applyFill="1" applyBorder="1" applyAlignment="1">
      <alignment horizontal="center"/>
    </xf>
    <xf numFmtId="0" fontId="10" fillId="17" borderId="4" xfId="3" applyFont="1" applyFill="1" applyBorder="1" applyAlignment="1">
      <alignment horizontal="center"/>
    </xf>
    <xf numFmtId="0" fontId="10" fillId="17" borderId="5" xfId="3" applyFont="1" applyFill="1" applyBorder="1" applyAlignment="1">
      <alignment horizontal="center"/>
    </xf>
    <xf numFmtId="0" fontId="5" fillId="2" borderId="0" xfId="3" applyFont="1" applyAlignment="1">
      <alignment horizontal="center"/>
    </xf>
    <xf numFmtId="164" fontId="5" fillId="2" borderId="0" xfId="3" applyNumberFormat="1" applyFont="1" applyAlignment="1">
      <alignment horizontal="center"/>
    </xf>
    <xf numFmtId="0" fontId="16" fillId="6" borderId="0" xfId="3" applyFont="1" applyFill="1" applyAlignment="1">
      <alignment horizontal="center"/>
    </xf>
    <xf numFmtId="0" fontId="6" fillId="14" borderId="2" xfId="3" applyFont="1" applyFill="1" applyBorder="1" applyAlignment="1">
      <alignment horizontal="center" vertical="center" wrapText="1"/>
    </xf>
    <xf numFmtId="0" fontId="6" fillId="14" borderId="3" xfId="3" applyFont="1" applyFill="1" applyBorder="1" applyAlignment="1">
      <alignment horizontal="center" vertical="center" wrapText="1"/>
    </xf>
    <xf numFmtId="0" fontId="10" fillId="4" borderId="22" xfId="3" applyFont="1" applyFill="1" applyBorder="1" applyAlignment="1">
      <alignment horizontal="center" vertical="center" wrapText="1"/>
    </xf>
    <xf numFmtId="0" fontId="10" fillId="4" borderId="23" xfId="3" applyFont="1" applyFill="1" applyBorder="1" applyAlignment="1">
      <alignment horizontal="center" vertical="center" wrapText="1"/>
    </xf>
    <xf numFmtId="0" fontId="10" fillId="4" borderId="24" xfId="3" applyFont="1" applyFill="1" applyBorder="1" applyAlignment="1">
      <alignment horizontal="center" vertical="center" wrapText="1"/>
    </xf>
    <xf numFmtId="0" fontId="9" fillId="4" borderId="0" xfId="3" applyFont="1" applyFill="1" applyAlignment="1">
      <alignment horizontal="center"/>
    </xf>
    <xf numFmtId="0" fontId="8" fillId="11" borderId="14" xfId="3" applyFont="1" applyFill="1" applyBorder="1" applyAlignment="1">
      <alignment horizontal="center"/>
    </xf>
    <xf numFmtId="0" fontId="20" fillId="0" borderId="14" xfId="1" applyFont="1" applyFill="1" applyBorder="1" applyAlignment="1">
      <alignment horizontal="center" wrapText="1"/>
    </xf>
    <xf numFmtId="0" fontId="21" fillId="0" borderId="14" xfId="1" applyFont="1" applyFill="1" applyBorder="1" applyAlignment="1">
      <alignment horizontal="center"/>
    </xf>
    <xf numFmtId="1" fontId="6" fillId="8" borderId="6" xfId="3" applyNumberFormat="1" applyFont="1" applyFill="1" applyBorder="1"/>
    <xf numFmtId="1" fontId="6" fillId="8" borderId="11" xfId="3" applyNumberFormat="1" applyFont="1" applyFill="1" applyBorder="1"/>
    <xf numFmtId="0" fontId="15" fillId="18" borderId="14" xfId="1" applyFont="1" applyFill="1" applyBorder="1" applyAlignment="1">
      <alignment horizontal="center"/>
    </xf>
    <xf numFmtId="2" fontId="6" fillId="0" borderId="9" xfId="3" applyNumberFormat="1" applyFont="1" applyFill="1" applyBorder="1"/>
    <xf numFmtId="2" fontId="6" fillId="0" borderId="10" xfId="3" applyNumberFormat="1" applyFont="1" applyFill="1" applyBorder="1"/>
    <xf numFmtId="2" fontId="6" fillId="0" borderId="14" xfId="3" applyNumberFormat="1" applyFont="1" applyFill="1" applyBorder="1"/>
    <xf numFmtId="2" fontId="6" fillId="0" borderId="15" xfId="3" applyNumberFormat="1" applyFont="1" applyFill="1" applyBorder="1"/>
    <xf numFmtId="0" fontId="22" fillId="2" borderId="0" xfId="3" applyFont="1"/>
    <xf numFmtId="1" fontId="6" fillId="8" borderId="38" xfId="3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6" fontId="0" fillId="0" borderId="0" xfId="0" applyNumberFormat="1" applyAlignment="1">
      <alignment horizontal="left" indent="2"/>
    </xf>
    <xf numFmtId="0" fontId="25" fillId="2" borderId="0" xfId="3" applyFont="1" applyAlignment="1">
      <alignment horizontal="center"/>
    </xf>
    <xf numFmtId="0" fontId="26" fillId="2" borderId="0" xfId="3" applyFont="1"/>
    <xf numFmtId="0" fontId="26" fillId="2" borderId="0" xfId="3" applyFont="1" applyAlignment="1">
      <alignment horizontal="center" vertical="center" wrapText="1"/>
    </xf>
    <xf numFmtId="0" fontId="27" fillId="2" borderId="0" xfId="3" applyFont="1"/>
    <xf numFmtId="0" fontId="28" fillId="2" borderId="0" xfId="3" applyFont="1"/>
    <xf numFmtId="2" fontId="26" fillId="2" borderId="24" xfId="3" applyNumberFormat="1" applyFont="1" applyBorder="1"/>
  </cellXfs>
  <cellStyles count="6">
    <cellStyle name="Euro" xfId="4"/>
    <cellStyle name="Monétaire 2" xfId="5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1</xdr:row>
      <xdr:rowOff>76200</xdr:rowOff>
    </xdr:from>
    <xdr:to>
      <xdr:col>2</xdr:col>
      <xdr:colOff>1828800</xdr:colOff>
      <xdr:row>3</xdr:row>
      <xdr:rowOff>38100</xdr:rowOff>
    </xdr:to>
    <xdr:sp macro="" textlink="">
      <xdr:nvSpPr>
        <xdr:cNvPr id="2" name="Rectangle 1"/>
        <xdr:cNvSpPr/>
      </xdr:nvSpPr>
      <xdr:spPr>
        <a:xfrm>
          <a:off x="2019300" y="333375"/>
          <a:ext cx="1466850" cy="4762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date automatique</a:t>
          </a:r>
        </a:p>
      </xdr:txBody>
    </xdr:sp>
    <xdr:clientData/>
  </xdr:twoCellAnchor>
  <xdr:twoCellAnchor>
    <xdr:from>
      <xdr:col>2</xdr:col>
      <xdr:colOff>1828800</xdr:colOff>
      <xdr:row>2</xdr:row>
      <xdr:rowOff>57150</xdr:rowOff>
    </xdr:from>
    <xdr:to>
      <xdr:col>3</xdr:col>
      <xdr:colOff>552450</xdr:colOff>
      <xdr:row>2</xdr:row>
      <xdr:rowOff>123825</xdr:rowOff>
    </xdr:to>
    <xdr:cxnSp macro="">
      <xdr:nvCxnSpPr>
        <xdr:cNvPr id="4" name="Connecteur droit avec flèche 3"/>
        <xdr:cNvCxnSpPr>
          <a:stCxn id="2" idx="3"/>
        </xdr:cNvCxnSpPr>
      </xdr:nvCxnSpPr>
      <xdr:spPr>
        <a:xfrm>
          <a:off x="3486150" y="571500"/>
          <a:ext cx="619125" cy="66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428625</xdr:colOff>
      <xdr:row>1</xdr:row>
      <xdr:rowOff>161925</xdr:rowOff>
    </xdr:from>
    <xdr:to>
      <xdr:col>7</xdr:col>
      <xdr:colOff>876300</xdr:colOff>
      <xdr:row>3</xdr:row>
      <xdr:rowOff>123825</xdr:rowOff>
    </xdr:to>
    <xdr:sp macro="" textlink="">
      <xdr:nvSpPr>
        <xdr:cNvPr id="5" name="Rectangle 4"/>
        <xdr:cNvSpPr/>
      </xdr:nvSpPr>
      <xdr:spPr>
        <a:xfrm>
          <a:off x="7038975" y="419100"/>
          <a:ext cx="1466850" cy="4762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VEHICULE</a:t>
          </a:r>
        </a:p>
      </xdr:txBody>
    </xdr:sp>
    <xdr:clientData/>
  </xdr:twoCellAnchor>
  <xdr:twoCellAnchor>
    <xdr:from>
      <xdr:col>4</xdr:col>
      <xdr:colOff>771525</xdr:colOff>
      <xdr:row>2</xdr:row>
      <xdr:rowOff>19050</xdr:rowOff>
    </xdr:from>
    <xdr:to>
      <xdr:col>6</xdr:col>
      <xdr:colOff>390525</xdr:colOff>
      <xdr:row>3</xdr:row>
      <xdr:rowOff>219075</xdr:rowOff>
    </xdr:to>
    <xdr:cxnSp macro="">
      <xdr:nvCxnSpPr>
        <xdr:cNvPr id="6" name="Connecteur droit avec flèche 5"/>
        <xdr:cNvCxnSpPr/>
      </xdr:nvCxnSpPr>
      <xdr:spPr>
        <a:xfrm flipH="1">
          <a:off x="5343525" y="533400"/>
          <a:ext cx="1657350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409575</xdr:colOff>
      <xdr:row>9</xdr:row>
      <xdr:rowOff>142875</xdr:rowOff>
    </xdr:from>
    <xdr:to>
      <xdr:col>7</xdr:col>
      <xdr:colOff>676275</xdr:colOff>
      <xdr:row>22</xdr:row>
      <xdr:rowOff>9525</xdr:rowOff>
    </xdr:to>
    <xdr:sp macro="" textlink="">
      <xdr:nvSpPr>
        <xdr:cNvPr id="8" name="Rectangle 7"/>
        <xdr:cNvSpPr/>
      </xdr:nvSpPr>
      <xdr:spPr>
        <a:xfrm>
          <a:off x="409575" y="2362200"/>
          <a:ext cx="7896225" cy="23431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ZONE AUTOMATIQUE</a:t>
          </a:r>
        </a:p>
        <a:p>
          <a:pPr algn="ctr"/>
          <a:r>
            <a:rPr lang="fr-FR" sz="1100"/>
            <a:t>EXTRAIRE</a:t>
          </a:r>
          <a:r>
            <a:rPr lang="fr-FR" sz="1100" baseline="0"/>
            <a:t> DE LA BASE DE DONNEES EN FONCTION DU CRITERE VEHICULE  ET REPARTIR LES DEPENSES PAR COMPTES D'IMPUTATIONS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é BOSCHI" refreshedDate="41683.725532407407" createdVersion="4" refreshedVersion="4" minRefreshableVersion="3" recordCount="52">
  <cacheSource type="worksheet">
    <worksheetSource ref="A1:F53" sheet="BASE DE DONNEES"/>
  </cacheSource>
  <cacheFields count="6">
    <cacheField name="DATES" numFmtId="16">
      <sharedItems containsSemiMixedTypes="0" containsNonDate="0" containsDate="1" containsString="0" minDate="2014-01-01T00:00:00" maxDate="2014-01-13T00:00:00" count="12">
        <d v="2014-01-03T00:00:00"/>
        <d v="2014-01-11T00:00:00"/>
        <d v="2014-01-05T00:00:00"/>
        <d v="2014-01-12T00:00:00"/>
        <d v="2014-01-06T00:00:00"/>
        <d v="2014-01-02T00:00:00"/>
        <d v="2014-01-04T00:00:00"/>
        <d v="2014-01-09T00:00:00"/>
        <d v="2014-01-01T00:00:00"/>
        <d v="2014-01-08T00:00:00"/>
        <d v="2014-01-07T00:00:00"/>
        <d v="2014-01-10T00:00:00"/>
      </sharedItems>
    </cacheField>
    <cacheField name="IMPUTATION" numFmtId="0">
      <sharedItems count="5">
        <s v="ASSURANCE TRANSPORT"/>
        <s v="LOCATIONS MAT.TRANSP"/>
        <s v="CARBURANTS"/>
        <s v="AUTRES PRODUITS DE GARAGE"/>
        <s v="ENTRETIEN MAT.TRANSP"/>
      </sharedItems>
    </cacheField>
    <cacheField name="LIBELLES" numFmtId="0">
      <sharedItems count="50">
        <s v="Maif 308aej54 - 2009"/>
        <s v="Diac loc 308aej54 - 01/2009"/>
        <s v="Maif 349agc54 - 2009"/>
        <s v="Credipar loc 349agc54-01/2009"/>
        <s v="Carburant &gt; 349 AGC"/>
        <s v="Lave-Glace, Polisch, Déso&gt;349 AGC"/>
        <s v="Maif 380agl54 - 2009"/>
        <s v="Credipar loc 380agl54-01/2009"/>
        <s v="Lave Glace 380AGL54"/>
        <s v="Carburant&gt;Partner 380 AGL"/>
        <s v="Lave Glace 380 AGL 54"/>
        <s v="Lave-Glace, Polisch, Déso&gt;380 AGL"/>
        <s v="Carburant &gt; 4017 ZY"/>
        <s v="Diac loc 4018zy54 - 01/2009"/>
        <s v="StationMarché tapis 4018zy54"/>
        <s v="Maif 4018zy54 - 2009"/>
        <s v="Maif 686adj54 - 2009"/>
        <s v="Total carburant 686adj54"/>
        <s v="Maif 705adf54 - 2009"/>
        <s v="Diac loc 686adj54 - 01/2009"/>
        <s v="Maif 706adf54 - 2009"/>
        <s v="Diac loc 707adf54 - 01/2009"/>
        <s v="Diac loc 706adf54 - 01/2009"/>
        <s v="Carburant Kangoo 706 ADF"/>
        <s v="Total carburant 706adf54 Mélusine"/>
        <s v="Maif 707adf54 - 2009"/>
        <s v="Diac loc 705adf54 - 01/2009"/>
        <s v="Rempl.Disque de Frein&gt;707 ADF"/>
        <s v="Lave Glace 707 ADF 54"/>
        <s v="Auchan carburant 707adf54"/>
        <s v="Maif 733aky54 - 2009"/>
        <s v="LOC-TR 733AKY 01"/>
        <s v="Purge erreur carburant 733aky54"/>
        <s v="Maif 873adl54 - 2009"/>
        <s v="Credipar loc 873adl54-01/2009"/>
        <s v="Maif 878adg54 - 2009"/>
        <s v="Diac loc 878adg54 - 01/2009"/>
        <s v="Carburant &gt; 878 ADG"/>
        <s v="Maif 8797zx54 - 2009"/>
        <s v="Diac loc 8797zx54 - 01/2009"/>
        <s v="Carburant &gt; 8797 ZX"/>
        <s v="Maif 8798zx54 - 2009"/>
        <s v="Diac loc 8798zx54 - 01/2009"/>
        <s v="Maif 879adg54 - 2009"/>
        <s v="Diac loc 879adg54 - 01/2009"/>
        <s v="Carburant &gt; 879 ADG"/>
        <s v="Total carburant 879adg54 - 26/01/09"/>
        <s v="Maif 880adg54 - 2009"/>
        <s v="Diac loc 880adg54 - 01/2009"/>
        <s v="Réparation retro-Feu arr.&gt; Trafic 880 ADG"/>
      </sharedItems>
    </cacheField>
    <cacheField name="DEPENSES" numFmtId="7">
      <sharedItems containsSemiMixedTypes="0" containsString="0" containsNumber="1" minValue="3" maxValue="2236.0700000000002"/>
    </cacheField>
    <cacheField name="VEHICULES" numFmtId="0">
      <sharedItems count="17">
        <s v="308aej54"/>
        <s v="349agc54"/>
        <s v="380agl54"/>
        <s v="4017ZY54"/>
        <s v="4018zy54"/>
        <s v="4018zy54 "/>
        <s v="686adj54"/>
        <s v="705adf54"/>
        <s v="706adf54"/>
        <s v="707adf54"/>
        <s v="733aky54"/>
        <s v="873adl54"/>
        <s v="878adg54"/>
        <s v="8797zx54"/>
        <s v="8798zx54"/>
        <s v="879adg54"/>
        <s v="880adg54"/>
      </sharedItems>
    </cacheField>
    <cacheField name="Mois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x v="0"/>
    <n v="1380.45"/>
    <x v="0"/>
    <n v="1"/>
  </r>
  <r>
    <x v="1"/>
    <x v="1"/>
    <x v="1"/>
    <n v="345"/>
    <x v="0"/>
    <n v="1"/>
  </r>
  <r>
    <x v="2"/>
    <x v="0"/>
    <x v="2"/>
    <n v="777.04"/>
    <x v="1"/>
    <n v="1"/>
  </r>
  <r>
    <x v="0"/>
    <x v="1"/>
    <x v="3"/>
    <n v="334.36"/>
    <x v="1"/>
    <n v="1"/>
  </r>
  <r>
    <x v="2"/>
    <x v="2"/>
    <x v="4"/>
    <n v="235.96"/>
    <x v="1"/>
    <n v="1"/>
  </r>
  <r>
    <x v="3"/>
    <x v="3"/>
    <x v="5"/>
    <n v="3.18"/>
    <x v="1"/>
    <n v="1"/>
  </r>
  <r>
    <x v="4"/>
    <x v="0"/>
    <x v="6"/>
    <n v="447.81"/>
    <x v="2"/>
    <n v="1"/>
  </r>
  <r>
    <x v="5"/>
    <x v="1"/>
    <x v="7"/>
    <n v="334.36"/>
    <x v="2"/>
    <n v="1"/>
  </r>
  <r>
    <x v="6"/>
    <x v="3"/>
    <x v="8"/>
    <n v="5.95"/>
    <x v="2"/>
    <n v="1"/>
  </r>
  <r>
    <x v="6"/>
    <x v="2"/>
    <x v="9"/>
    <n v="20"/>
    <x v="2"/>
    <n v="1"/>
  </r>
  <r>
    <x v="0"/>
    <x v="3"/>
    <x v="10"/>
    <n v="3"/>
    <x v="2"/>
    <n v="1"/>
  </r>
  <r>
    <x v="5"/>
    <x v="3"/>
    <x v="11"/>
    <n v="3.18"/>
    <x v="2"/>
    <n v="1"/>
  </r>
  <r>
    <x v="0"/>
    <x v="2"/>
    <x v="12"/>
    <n v="147.69"/>
    <x v="3"/>
    <n v="1"/>
  </r>
  <r>
    <x v="0"/>
    <x v="1"/>
    <x v="13"/>
    <n v="325"/>
    <x v="4"/>
    <n v="1"/>
  </r>
  <r>
    <x v="0"/>
    <x v="3"/>
    <x v="14"/>
    <n v="30.57"/>
    <x v="4"/>
    <n v="1"/>
  </r>
  <r>
    <x v="6"/>
    <x v="0"/>
    <x v="15"/>
    <n v="997.46"/>
    <x v="5"/>
    <n v="1"/>
  </r>
  <r>
    <x v="7"/>
    <x v="0"/>
    <x v="16"/>
    <n v="964.86"/>
    <x v="6"/>
    <n v="1"/>
  </r>
  <r>
    <x v="1"/>
    <x v="2"/>
    <x v="17"/>
    <n v="43.16"/>
    <x v="6"/>
    <n v="1"/>
  </r>
  <r>
    <x v="8"/>
    <x v="0"/>
    <x v="18"/>
    <n v="620.66"/>
    <x v="7"/>
    <n v="1"/>
  </r>
  <r>
    <x v="4"/>
    <x v="1"/>
    <x v="19"/>
    <n v="365"/>
    <x v="7"/>
    <n v="1"/>
  </r>
  <r>
    <x v="3"/>
    <x v="0"/>
    <x v="20"/>
    <n v="447.81"/>
    <x v="8"/>
    <n v="1"/>
  </r>
  <r>
    <x v="9"/>
    <x v="1"/>
    <x v="21"/>
    <n v="205"/>
    <x v="8"/>
    <n v="1"/>
  </r>
  <r>
    <x v="7"/>
    <x v="1"/>
    <x v="22"/>
    <n v="205"/>
    <x v="8"/>
    <n v="1"/>
  </r>
  <r>
    <x v="5"/>
    <x v="2"/>
    <x v="23"/>
    <n v="29"/>
    <x v="8"/>
    <n v="1"/>
  </r>
  <r>
    <x v="0"/>
    <x v="2"/>
    <x v="23"/>
    <n v="38.01"/>
    <x v="8"/>
    <n v="1"/>
  </r>
  <r>
    <x v="10"/>
    <x v="2"/>
    <x v="24"/>
    <n v="44.85"/>
    <x v="8"/>
    <n v="1"/>
  </r>
  <r>
    <x v="5"/>
    <x v="0"/>
    <x v="25"/>
    <n v="505.42"/>
    <x v="9"/>
    <n v="1"/>
  </r>
  <r>
    <x v="10"/>
    <x v="1"/>
    <x v="26"/>
    <n v="205"/>
    <x v="9"/>
    <n v="1"/>
  </r>
  <r>
    <x v="2"/>
    <x v="4"/>
    <x v="27"/>
    <n v="166.29"/>
    <x v="9"/>
    <n v="1"/>
  </r>
  <r>
    <x v="5"/>
    <x v="3"/>
    <x v="28"/>
    <n v="3"/>
    <x v="9"/>
    <n v="1"/>
  </r>
  <r>
    <x v="7"/>
    <x v="2"/>
    <x v="29"/>
    <n v="44.09"/>
    <x v="9"/>
    <n v="1"/>
  </r>
  <r>
    <x v="11"/>
    <x v="2"/>
    <x v="29"/>
    <n v="45.01"/>
    <x v="9"/>
    <n v="1"/>
  </r>
  <r>
    <x v="10"/>
    <x v="0"/>
    <x v="30"/>
    <n v="852.52"/>
    <x v="10"/>
    <n v="1"/>
  </r>
  <r>
    <x v="3"/>
    <x v="1"/>
    <x v="31"/>
    <n v="515.99"/>
    <x v="10"/>
    <n v="1"/>
  </r>
  <r>
    <x v="4"/>
    <x v="4"/>
    <x v="32"/>
    <n v="283.20999999999998"/>
    <x v="10"/>
    <n v="1"/>
  </r>
  <r>
    <x v="6"/>
    <x v="0"/>
    <x v="33"/>
    <n v="622.6"/>
    <x v="11"/>
    <n v="1"/>
  </r>
  <r>
    <x v="2"/>
    <x v="1"/>
    <x v="34"/>
    <n v="233.25"/>
    <x v="11"/>
    <n v="1"/>
  </r>
  <r>
    <x v="5"/>
    <x v="0"/>
    <x v="35"/>
    <n v="581.86"/>
    <x v="12"/>
    <n v="1"/>
  </r>
  <r>
    <x v="6"/>
    <x v="1"/>
    <x v="36"/>
    <n v="245.02"/>
    <x v="12"/>
    <n v="1"/>
  </r>
  <r>
    <x v="5"/>
    <x v="2"/>
    <x v="37"/>
    <n v="79.97"/>
    <x v="12"/>
    <n v="1"/>
  </r>
  <r>
    <x v="11"/>
    <x v="0"/>
    <x v="38"/>
    <n v="451.48"/>
    <x v="13"/>
    <n v="1"/>
  </r>
  <r>
    <x v="2"/>
    <x v="1"/>
    <x v="39"/>
    <n v="193"/>
    <x v="13"/>
    <n v="1"/>
  </r>
  <r>
    <x v="2"/>
    <x v="2"/>
    <x v="40"/>
    <n v="84.26"/>
    <x v="13"/>
    <n v="1"/>
  </r>
  <r>
    <x v="1"/>
    <x v="0"/>
    <x v="41"/>
    <n v="728.54"/>
    <x v="14"/>
    <n v="1"/>
  </r>
  <r>
    <x v="5"/>
    <x v="1"/>
    <x v="42"/>
    <n v="228.73"/>
    <x v="14"/>
    <n v="1"/>
  </r>
  <r>
    <x v="9"/>
    <x v="0"/>
    <x v="43"/>
    <n v="850.77"/>
    <x v="15"/>
    <n v="1"/>
  </r>
  <r>
    <x v="11"/>
    <x v="1"/>
    <x v="44"/>
    <n v="409.99"/>
    <x v="15"/>
    <n v="1"/>
  </r>
  <r>
    <x v="6"/>
    <x v="2"/>
    <x v="45"/>
    <n v="90.9"/>
    <x v="15"/>
    <n v="1"/>
  </r>
  <r>
    <x v="9"/>
    <x v="2"/>
    <x v="46"/>
    <n v="49"/>
    <x v="15"/>
    <n v="1"/>
  </r>
  <r>
    <x v="0"/>
    <x v="0"/>
    <x v="47"/>
    <n v="2236.0700000000002"/>
    <x v="16"/>
    <n v="1"/>
  </r>
  <r>
    <x v="2"/>
    <x v="1"/>
    <x v="48"/>
    <n v="415"/>
    <x v="16"/>
    <n v="1"/>
  </r>
  <r>
    <x v="6"/>
    <x v="4"/>
    <x v="49"/>
    <n v="164.24"/>
    <x v="1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G124" firstHeaderRow="1" firstDataRow="2" firstDataCol="1"/>
  <pivotFields count="6">
    <pivotField axis="axisRow" numFmtId="16" showAll="0">
      <items count="13">
        <item x="8"/>
        <item x="5"/>
        <item x="0"/>
        <item x="6"/>
        <item x="2"/>
        <item x="4"/>
        <item x="10"/>
        <item x="9"/>
        <item x="7"/>
        <item x="11"/>
        <item x="1"/>
        <item x="3"/>
        <item t="default"/>
      </items>
    </pivotField>
    <pivotField axis="axisCol" showAll="0">
      <items count="6">
        <item x="0"/>
        <item x="3"/>
        <item x="2"/>
        <item x="4"/>
        <item x="1"/>
        <item t="default"/>
      </items>
    </pivotField>
    <pivotField axis="axisRow" showAll="0">
      <items count="51">
        <item x="29"/>
        <item x="4"/>
        <item x="12"/>
        <item x="37"/>
        <item x="45"/>
        <item x="40"/>
        <item x="23"/>
        <item x="9"/>
        <item x="3"/>
        <item x="7"/>
        <item x="34"/>
        <item x="1"/>
        <item x="13"/>
        <item x="19"/>
        <item x="26"/>
        <item x="22"/>
        <item x="21"/>
        <item x="36"/>
        <item x="39"/>
        <item x="42"/>
        <item x="44"/>
        <item x="48"/>
        <item x="10"/>
        <item x="8"/>
        <item x="28"/>
        <item x="5"/>
        <item x="11"/>
        <item x="31"/>
        <item x="0"/>
        <item x="2"/>
        <item x="6"/>
        <item x="15"/>
        <item x="16"/>
        <item x="18"/>
        <item x="20"/>
        <item x="25"/>
        <item x="30"/>
        <item x="33"/>
        <item x="35"/>
        <item x="38"/>
        <item x="41"/>
        <item x="43"/>
        <item x="47"/>
        <item x="32"/>
        <item x="27"/>
        <item x="49"/>
        <item x="14"/>
        <item x="17"/>
        <item x="24"/>
        <item x="46"/>
        <item t="default"/>
      </items>
    </pivotField>
    <pivotField dataField="1" numFmtId="7" showAll="0"/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showAll="0"/>
  </pivotFields>
  <rowFields count="3">
    <field x="4"/>
    <field x="2"/>
    <field x="0"/>
  </rowFields>
  <rowItems count="120">
    <i>
      <x/>
    </i>
    <i r="1">
      <x v="11"/>
    </i>
    <i r="2">
      <x v="10"/>
    </i>
    <i r="1">
      <x v="28"/>
    </i>
    <i r="2">
      <x v="2"/>
    </i>
    <i>
      <x v="1"/>
    </i>
    <i r="1">
      <x v="1"/>
    </i>
    <i r="2">
      <x v="4"/>
    </i>
    <i r="1">
      <x v="8"/>
    </i>
    <i r="2">
      <x v="2"/>
    </i>
    <i r="1">
      <x v="25"/>
    </i>
    <i r="2">
      <x v="11"/>
    </i>
    <i r="1">
      <x v="29"/>
    </i>
    <i r="2">
      <x v="4"/>
    </i>
    <i>
      <x v="2"/>
    </i>
    <i r="1">
      <x v="7"/>
    </i>
    <i r="2">
      <x v="3"/>
    </i>
    <i r="1">
      <x v="9"/>
    </i>
    <i r="2">
      <x v="1"/>
    </i>
    <i r="1">
      <x v="22"/>
    </i>
    <i r="2">
      <x v="2"/>
    </i>
    <i r="1">
      <x v="23"/>
    </i>
    <i r="2">
      <x v="3"/>
    </i>
    <i r="1">
      <x v="26"/>
    </i>
    <i r="2">
      <x v="1"/>
    </i>
    <i r="1">
      <x v="30"/>
    </i>
    <i r="2">
      <x v="5"/>
    </i>
    <i>
      <x v="3"/>
    </i>
    <i r="1">
      <x v="2"/>
    </i>
    <i r="2">
      <x v="2"/>
    </i>
    <i>
      <x v="4"/>
    </i>
    <i r="1">
      <x v="12"/>
    </i>
    <i r="2">
      <x v="2"/>
    </i>
    <i r="1">
      <x v="46"/>
    </i>
    <i r="2">
      <x v="2"/>
    </i>
    <i>
      <x v="5"/>
    </i>
    <i r="1">
      <x v="31"/>
    </i>
    <i r="2">
      <x v="3"/>
    </i>
    <i>
      <x v="6"/>
    </i>
    <i r="1">
      <x v="32"/>
    </i>
    <i r="2">
      <x v="8"/>
    </i>
    <i r="1">
      <x v="47"/>
    </i>
    <i r="2">
      <x v="10"/>
    </i>
    <i>
      <x v="7"/>
    </i>
    <i r="1">
      <x v="13"/>
    </i>
    <i r="2">
      <x v="5"/>
    </i>
    <i r="1">
      <x v="33"/>
    </i>
    <i r="2">
      <x/>
    </i>
    <i>
      <x v="8"/>
    </i>
    <i r="1">
      <x v="6"/>
    </i>
    <i r="2">
      <x v="1"/>
    </i>
    <i r="2">
      <x v="2"/>
    </i>
    <i r="1">
      <x v="15"/>
    </i>
    <i r="2">
      <x v="8"/>
    </i>
    <i r="1">
      <x v="16"/>
    </i>
    <i r="2">
      <x v="7"/>
    </i>
    <i r="1">
      <x v="34"/>
    </i>
    <i r="2">
      <x v="11"/>
    </i>
    <i r="1">
      <x v="48"/>
    </i>
    <i r="2">
      <x v="6"/>
    </i>
    <i>
      <x v="9"/>
    </i>
    <i r="1">
      <x/>
    </i>
    <i r="2">
      <x v="8"/>
    </i>
    <i r="2">
      <x v="9"/>
    </i>
    <i r="1">
      <x v="14"/>
    </i>
    <i r="2">
      <x v="6"/>
    </i>
    <i r="1">
      <x v="24"/>
    </i>
    <i r="2">
      <x v="1"/>
    </i>
    <i r="1">
      <x v="35"/>
    </i>
    <i r="2">
      <x v="1"/>
    </i>
    <i r="1">
      <x v="44"/>
    </i>
    <i r="2">
      <x v="4"/>
    </i>
    <i>
      <x v="10"/>
    </i>
    <i r="1">
      <x v="27"/>
    </i>
    <i r="2">
      <x v="11"/>
    </i>
    <i r="1">
      <x v="36"/>
    </i>
    <i r="2">
      <x v="6"/>
    </i>
    <i r="1">
      <x v="43"/>
    </i>
    <i r="2">
      <x v="5"/>
    </i>
    <i>
      <x v="11"/>
    </i>
    <i r="1">
      <x v="10"/>
    </i>
    <i r="2">
      <x v="4"/>
    </i>
    <i r="1">
      <x v="37"/>
    </i>
    <i r="2">
      <x v="3"/>
    </i>
    <i>
      <x v="12"/>
    </i>
    <i r="1">
      <x v="3"/>
    </i>
    <i r="2">
      <x v="1"/>
    </i>
    <i r="1">
      <x v="17"/>
    </i>
    <i r="2">
      <x v="3"/>
    </i>
    <i r="1">
      <x v="38"/>
    </i>
    <i r="2">
      <x v="1"/>
    </i>
    <i>
      <x v="13"/>
    </i>
    <i r="1">
      <x v="5"/>
    </i>
    <i r="2">
      <x v="4"/>
    </i>
    <i r="1">
      <x v="18"/>
    </i>
    <i r="2">
      <x v="4"/>
    </i>
    <i r="1">
      <x v="39"/>
    </i>
    <i r="2">
      <x v="9"/>
    </i>
    <i>
      <x v="14"/>
    </i>
    <i r="1">
      <x v="19"/>
    </i>
    <i r="2">
      <x v="1"/>
    </i>
    <i r="1">
      <x v="40"/>
    </i>
    <i r="2">
      <x v="10"/>
    </i>
    <i>
      <x v="15"/>
    </i>
    <i r="1">
      <x v="4"/>
    </i>
    <i r="2">
      <x v="3"/>
    </i>
    <i r="1">
      <x v="20"/>
    </i>
    <i r="2">
      <x v="9"/>
    </i>
    <i r="1">
      <x v="41"/>
    </i>
    <i r="2">
      <x v="7"/>
    </i>
    <i r="1">
      <x v="49"/>
    </i>
    <i r="2">
      <x v="7"/>
    </i>
    <i>
      <x v="16"/>
    </i>
    <i r="1">
      <x v="21"/>
    </i>
    <i r="2">
      <x v="4"/>
    </i>
    <i r="1">
      <x v="42"/>
    </i>
    <i r="2">
      <x v="2"/>
    </i>
    <i r="1">
      <x v="45"/>
    </i>
    <i r="2">
      <x v="3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DEPENS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zoomScaleNormal="272" zoomScaleSheetLayoutView="270" workbookViewId="0">
      <selection sqref="A1:F53"/>
    </sheetView>
  </sheetViews>
  <sheetFormatPr baseColWidth="10" defaultRowHeight="12.75" x14ac:dyDescent="0.2"/>
  <cols>
    <col min="1" max="1" width="11.42578125" style="1"/>
    <col min="2" max="2" width="25.42578125" style="1" customWidth="1"/>
    <col min="3" max="3" width="44.42578125" style="1" bestFit="1" customWidth="1"/>
    <col min="4" max="4" width="13.85546875" style="1" customWidth="1"/>
    <col min="5" max="5" width="19.28515625" style="1" bestFit="1" customWidth="1"/>
    <col min="6" max="16384" width="11.42578125" style="1"/>
  </cols>
  <sheetData>
    <row r="1" spans="1:8" ht="15" customHeight="1" x14ac:dyDescent="0.25">
      <c r="A1" s="22" t="s">
        <v>98</v>
      </c>
      <c r="B1" s="83" t="s">
        <v>110</v>
      </c>
      <c r="C1" s="31" t="s">
        <v>53</v>
      </c>
      <c r="D1" s="39" t="s">
        <v>52</v>
      </c>
      <c r="E1" s="20" t="s">
        <v>83</v>
      </c>
      <c r="F1" s="83" t="s">
        <v>108</v>
      </c>
      <c r="H1" s="1" t="s">
        <v>112</v>
      </c>
    </row>
    <row r="2" spans="1:8" ht="15" customHeight="1" x14ac:dyDescent="0.25">
      <c r="A2" s="23">
        <v>41642</v>
      </c>
      <c r="B2" s="28" t="s">
        <v>1</v>
      </c>
      <c r="C2" s="32" t="s">
        <v>49</v>
      </c>
      <c r="D2" s="40">
        <v>1380.45</v>
      </c>
      <c r="E2" s="21" t="s">
        <v>68</v>
      </c>
      <c r="F2" s="1">
        <f>MONTH(A2)</f>
        <v>1</v>
      </c>
    </row>
    <row r="3" spans="1:8" ht="15" customHeight="1" x14ac:dyDescent="0.25">
      <c r="A3" s="23">
        <v>41650</v>
      </c>
      <c r="B3" s="28" t="s">
        <v>0</v>
      </c>
      <c r="C3" s="32" t="s">
        <v>23</v>
      </c>
      <c r="D3" s="40">
        <v>345</v>
      </c>
      <c r="E3" s="20" t="s">
        <v>68</v>
      </c>
      <c r="F3" s="1">
        <f>MONTH(A3)</f>
        <v>1</v>
      </c>
    </row>
    <row r="4" spans="1:8" ht="15" customHeight="1" x14ac:dyDescent="0.25">
      <c r="A4" s="23">
        <v>41644</v>
      </c>
      <c r="B4" s="28" t="s">
        <v>1</v>
      </c>
      <c r="C4" s="32" t="s">
        <v>47</v>
      </c>
      <c r="D4" s="40">
        <v>777.04</v>
      </c>
      <c r="E4" s="21" t="s">
        <v>70</v>
      </c>
      <c r="F4" s="1">
        <f>MONTH(A4)</f>
        <v>1</v>
      </c>
    </row>
    <row r="5" spans="1:8" ht="15" customHeight="1" x14ac:dyDescent="0.25">
      <c r="A5" s="23">
        <v>41642</v>
      </c>
      <c r="B5" s="28" t="s">
        <v>0</v>
      </c>
      <c r="C5" s="32" t="s">
        <v>34</v>
      </c>
      <c r="D5" s="40">
        <v>334.36</v>
      </c>
      <c r="E5" s="20" t="s">
        <v>70</v>
      </c>
      <c r="F5" s="1">
        <f>MONTH(A5)</f>
        <v>1</v>
      </c>
    </row>
    <row r="6" spans="1:8" ht="15" customHeight="1" x14ac:dyDescent="0.25">
      <c r="A6" s="23">
        <v>41644</v>
      </c>
      <c r="B6" s="28" t="s">
        <v>3</v>
      </c>
      <c r="C6" s="32" t="s">
        <v>6</v>
      </c>
      <c r="D6" s="40">
        <v>235.96</v>
      </c>
      <c r="E6" s="20" t="s">
        <v>59</v>
      </c>
      <c r="F6" s="1">
        <f>MONTH(A6)</f>
        <v>1</v>
      </c>
    </row>
    <row r="7" spans="1:8" ht="15" customHeight="1" x14ac:dyDescent="0.25">
      <c r="A7" s="23">
        <v>41651</v>
      </c>
      <c r="B7" s="28" t="s">
        <v>4</v>
      </c>
      <c r="C7" s="32" t="s">
        <v>14</v>
      </c>
      <c r="D7" s="40">
        <v>3.18</v>
      </c>
      <c r="E7" s="20" t="s">
        <v>59</v>
      </c>
      <c r="F7" s="1">
        <f>MONTH(A7)</f>
        <v>1</v>
      </c>
    </row>
    <row r="8" spans="1:8" ht="15" customHeight="1" x14ac:dyDescent="0.25">
      <c r="A8" s="23">
        <v>41645</v>
      </c>
      <c r="B8" s="28" t="s">
        <v>1</v>
      </c>
      <c r="C8" s="32" t="s">
        <v>46</v>
      </c>
      <c r="D8" s="40">
        <v>447.81</v>
      </c>
      <c r="E8" s="21" t="s">
        <v>71</v>
      </c>
      <c r="F8" s="1">
        <f>MONTH(A8)</f>
        <v>1</v>
      </c>
    </row>
    <row r="9" spans="1:8" ht="15" customHeight="1" x14ac:dyDescent="0.25">
      <c r="A9" s="23">
        <v>41641</v>
      </c>
      <c r="B9" s="28" t="s">
        <v>0</v>
      </c>
      <c r="C9" s="32" t="s">
        <v>35</v>
      </c>
      <c r="D9" s="40">
        <v>334.36</v>
      </c>
      <c r="E9" s="20" t="s">
        <v>71</v>
      </c>
      <c r="F9" s="1">
        <f>MONTH(A9)</f>
        <v>1</v>
      </c>
    </row>
    <row r="10" spans="1:8" ht="15" customHeight="1" x14ac:dyDescent="0.25">
      <c r="A10" s="23">
        <v>41643</v>
      </c>
      <c r="B10" s="28" t="s">
        <v>4</v>
      </c>
      <c r="C10" s="32" t="s">
        <v>54</v>
      </c>
      <c r="D10" s="40">
        <v>5.95</v>
      </c>
      <c r="E10" s="20" t="s">
        <v>71</v>
      </c>
      <c r="F10" s="1">
        <f>MONTH(A10)</f>
        <v>1</v>
      </c>
    </row>
    <row r="11" spans="1:8" ht="15" customHeight="1" x14ac:dyDescent="0.25">
      <c r="A11" s="23">
        <v>41643</v>
      </c>
      <c r="B11" s="28" t="s">
        <v>3</v>
      </c>
      <c r="C11" s="32" t="s">
        <v>21</v>
      </c>
      <c r="D11" s="40">
        <v>20</v>
      </c>
      <c r="E11" s="20" t="s">
        <v>71</v>
      </c>
      <c r="F11" s="1">
        <f>MONTH(A11)</f>
        <v>1</v>
      </c>
    </row>
    <row r="12" spans="1:8" ht="15" customHeight="1" x14ac:dyDescent="0.25">
      <c r="A12" s="23">
        <v>41642</v>
      </c>
      <c r="B12" s="28" t="s">
        <v>4</v>
      </c>
      <c r="C12" s="32" t="s">
        <v>56</v>
      </c>
      <c r="D12" s="40">
        <v>3</v>
      </c>
      <c r="E12" s="20" t="s">
        <v>71</v>
      </c>
      <c r="F12" s="1">
        <f>MONTH(A12)</f>
        <v>1</v>
      </c>
    </row>
    <row r="13" spans="1:8" ht="15" customHeight="1" x14ac:dyDescent="0.25">
      <c r="A13" s="23">
        <v>41641</v>
      </c>
      <c r="B13" s="28" t="s">
        <v>4</v>
      </c>
      <c r="C13" s="32" t="s">
        <v>13</v>
      </c>
      <c r="D13" s="40">
        <v>3.18</v>
      </c>
      <c r="E13" s="20" t="s">
        <v>64</v>
      </c>
      <c r="F13" s="1">
        <f>MONTH(A13)</f>
        <v>1</v>
      </c>
    </row>
    <row r="14" spans="1:8" ht="15" customHeight="1" x14ac:dyDescent="0.25">
      <c r="A14" s="23">
        <v>41642</v>
      </c>
      <c r="B14" s="28" t="s">
        <v>3</v>
      </c>
      <c r="C14" s="32" t="s">
        <v>7</v>
      </c>
      <c r="D14" s="40">
        <v>147.69</v>
      </c>
      <c r="E14" s="20" t="s">
        <v>57</v>
      </c>
      <c r="F14" s="1">
        <f>MONTH(A14)</f>
        <v>1</v>
      </c>
    </row>
    <row r="15" spans="1:8" ht="15" customHeight="1" x14ac:dyDescent="0.25">
      <c r="A15" s="23">
        <v>41642</v>
      </c>
      <c r="B15" s="28" t="s">
        <v>0</v>
      </c>
      <c r="C15" s="32" t="s">
        <v>31</v>
      </c>
      <c r="D15" s="40">
        <v>325</v>
      </c>
      <c r="E15" s="20" t="s">
        <v>81</v>
      </c>
      <c r="F15" s="1">
        <f>MONTH(A15)</f>
        <v>1</v>
      </c>
    </row>
    <row r="16" spans="1:8" ht="15" customHeight="1" x14ac:dyDescent="0.25">
      <c r="A16" s="23">
        <v>41642</v>
      </c>
      <c r="B16" s="28" t="s">
        <v>4</v>
      </c>
      <c r="C16" s="32" t="s">
        <v>12</v>
      </c>
      <c r="D16" s="40">
        <v>30.57</v>
      </c>
      <c r="E16" s="20" t="s">
        <v>65</v>
      </c>
      <c r="F16" s="1">
        <f>MONTH(A16)</f>
        <v>1</v>
      </c>
    </row>
    <row r="17" spans="1:6" ht="15" customHeight="1" x14ac:dyDescent="0.25">
      <c r="A17" s="23">
        <v>41643</v>
      </c>
      <c r="B17" s="28" t="s">
        <v>1</v>
      </c>
      <c r="C17" s="32" t="s">
        <v>48</v>
      </c>
      <c r="D17" s="40">
        <v>997.46</v>
      </c>
      <c r="E17" s="21" t="s">
        <v>69</v>
      </c>
      <c r="F17" s="1">
        <f>MONTH(A17)</f>
        <v>1</v>
      </c>
    </row>
    <row r="18" spans="1:6" ht="15" customHeight="1" x14ac:dyDescent="0.25">
      <c r="A18" s="23">
        <v>41648</v>
      </c>
      <c r="B18" s="28" t="s">
        <v>1</v>
      </c>
      <c r="C18" s="32" t="s">
        <v>43</v>
      </c>
      <c r="D18" s="40">
        <v>964.86</v>
      </c>
      <c r="E18" s="21" t="s">
        <v>74</v>
      </c>
      <c r="F18" s="1">
        <f>MONTH(A18)</f>
        <v>1</v>
      </c>
    </row>
    <row r="19" spans="1:6" ht="15" customHeight="1" x14ac:dyDescent="0.25">
      <c r="A19" s="23">
        <v>41650</v>
      </c>
      <c r="B19" s="28" t="s">
        <v>3</v>
      </c>
      <c r="C19" s="32" t="s">
        <v>15</v>
      </c>
      <c r="D19" s="40">
        <v>43.16</v>
      </c>
      <c r="E19" s="20" t="s">
        <v>63</v>
      </c>
      <c r="F19" s="1">
        <f>MONTH(A19)</f>
        <v>1</v>
      </c>
    </row>
    <row r="20" spans="1:6" ht="15" customHeight="1" x14ac:dyDescent="0.25">
      <c r="A20" s="23">
        <v>41640</v>
      </c>
      <c r="B20" s="28" t="s">
        <v>1</v>
      </c>
      <c r="C20" s="32" t="s">
        <v>51</v>
      </c>
      <c r="D20" s="40">
        <v>620.66</v>
      </c>
      <c r="E20" s="21" t="s">
        <v>66</v>
      </c>
      <c r="F20" s="1">
        <f>MONTH(A20)</f>
        <v>1</v>
      </c>
    </row>
    <row r="21" spans="1:6" ht="15" customHeight="1" x14ac:dyDescent="0.25">
      <c r="A21" s="23">
        <v>41645</v>
      </c>
      <c r="B21" s="28" t="s">
        <v>0</v>
      </c>
      <c r="C21" s="32" t="s">
        <v>28</v>
      </c>
      <c r="D21" s="40">
        <v>365</v>
      </c>
      <c r="E21" s="20" t="s">
        <v>66</v>
      </c>
      <c r="F21" s="1">
        <f>MONTH(A21)</f>
        <v>1</v>
      </c>
    </row>
    <row r="22" spans="1:6" ht="15" customHeight="1" x14ac:dyDescent="0.25">
      <c r="A22" s="23">
        <v>41651</v>
      </c>
      <c r="B22" s="28" t="s">
        <v>1</v>
      </c>
      <c r="C22" s="32" t="s">
        <v>40</v>
      </c>
      <c r="D22" s="40">
        <v>447.81</v>
      </c>
      <c r="E22" s="21" t="s">
        <v>77</v>
      </c>
      <c r="F22" s="1">
        <f>MONTH(A22)</f>
        <v>1</v>
      </c>
    </row>
    <row r="23" spans="1:6" ht="15" customHeight="1" x14ac:dyDescent="0.25">
      <c r="A23" s="23">
        <v>41647</v>
      </c>
      <c r="B23" s="28" t="s">
        <v>0</v>
      </c>
      <c r="C23" s="32" t="s">
        <v>26</v>
      </c>
      <c r="D23" s="40">
        <v>205</v>
      </c>
      <c r="E23" s="20" t="s">
        <v>77</v>
      </c>
      <c r="F23" s="1">
        <f>MONTH(A23)</f>
        <v>1</v>
      </c>
    </row>
    <row r="24" spans="1:6" ht="15" customHeight="1" x14ac:dyDescent="0.25">
      <c r="A24" s="23">
        <v>41648</v>
      </c>
      <c r="B24" s="28" t="s">
        <v>0</v>
      </c>
      <c r="C24" s="32" t="s">
        <v>25</v>
      </c>
      <c r="D24" s="40">
        <v>205</v>
      </c>
      <c r="E24" s="20" t="s">
        <v>77</v>
      </c>
      <c r="F24" s="1">
        <f>MONTH(A24)</f>
        <v>1</v>
      </c>
    </row>
    <row r="25" spans="1:6" ht="15" customHeight="1" x14ac:dyDescent="0.25">
      <c r="A25" s="23">
        <v>41641</v>
      </c>
      <c r="B25" s="28" t="s">
        <v>3</v>
      </c>
      <c r="C25" s="32" t="s">
        <v>10</v>
      </c>
      <c r="D25" s="40">
        <v>29</v>
      </c>
      <c r="E25" s="20" t="s">
        <v>77</v>
      </c>
      <c r="F25" s="1">
        <f>MONTH(A25)</f>
        <v>1</v>
      </c>
    </row>
    <row r="26" spans="1:6" ht="15" customHeight="1" x14ac:dyDescent="0.25">
      <c r="A26" s="23">
        <v>41642</v>
      </c>
      <c r="B26" s="28" t="s">
        <v>3</v>
      </c>
      <c r="C26" s="32" t="s">
        <v>10</v>
      </c>
      <c r="D26" s="40">
        <v>38.01</v>
      </c>
      <c r="E26" s="20" t="s">
        <v>77</v>
      </c>
      <c r="F26" s="1">
        <f>MONTH(A26)</f>
        <v>1</v>
      </c>
    </row>
    <row r="27" spans="1:6" ht="15" customHeight="1" x14ac:dyDescent="0.25">
      <c r="A27" s="23">
        <v>41646</v>
      </c>
      <c r="B27" s="28" t="s">
        <v>3</v>
      </c>
      <c r="C27" s="32" t="s">
        <v>17</v>
      </c>
      <c r="D27" s="40">
        <v>44.85</v>
      </c>
      <c r="E27" s="20" t="s">
        <v>61</v>
      </c>
      <c r="F27" s="1">
        <f>MONTH(A27)</f>
        <v>1</v>
      </c>
    </row>
    <row r="28" spans="1:6" ht="15" customHeight="1" x14ac:dyDescent="0.25">
      <c r="A28" s="23">
        <v>41641</v>
      </c>
      <c r="B28" s="28" t="s">
        <v>1</v>
      </c>
      <c r="C28" s="32" t="s">
        <v>50</v>
      </c>
      <c r="D28" s="40">
        <v>505.42</v>
      </c>
      <c r="E28" s="21" t="s">
        <v>67</v>
      </c>
      <c r="F28" s="1">
        <f>MONTH(A28)</f>
        <v>1</v>
      </c>
    </row>
    <row r="29" spans="1:6" ht="15" customHeight="1" x14ac:dyDescent="0.25">
      <c r="A29" s="23">
        <v>41646</v>
      </c>
      <c r="B29" s="28" t="s">
        <v>0</v>
      </c>
      <c r="C29" s="32" t="s">
        <v>27</v>
      </c>
      <c r="D29" s="40">
        <v>205</v>
      </c>
      <c r="E29" s="20" t="s">
        <v>67</v>
      </c>
      <c r="F29" s="1">
        <f>MONTH(A29)</f>
        <v>1</v>
      </c>
    </row>
    <row r="30" spans="1:6" ht="15" customHeight="1" x14ac:dyDescent="0.25">
      <c r="A30" s="23">
        <v>41644</v>
      </c>
      <c r="B30" s="28" t="s">
        <v>2</v>
      </c>
      <c r="C30" s="32" t="s">
        <v>20</v>
      </c>
      <c r="D30" s="40">
        <v>166.29</v>
      </c>
      <c r="E30" s="20" t="s">
        <v>67</v>
      </c>
      <c r="F30" s="1">
        <f>MONTH(A30)</f>
        <v>1</v>
      </c>
    </row>
    <row r="31" spans="1:6" ht="15" customHeight="1" x14ac:dyDescent="0.25">
      <c r="A31" s="23">
        <v>41641</v>
      </c>
      <c r="B31" s="28" t="s">
        <v>4</v>
      </c>
      <c r="C31" s="32" t="s">
        <v>55</v>
      </c>
      <c r="D31" s="40">
        <v>3</v>
      </c>
      <c r="E31" s="20" t="s">
        <v>67</v>
      </c>
      <c r="F31" s="1">
        <f>MONTH(A31)</f>
        <v>1</v>
      </c>
    </row>
    <row r="32" spans="1:6" ht="15" customHeight="1" x14ac:dyDescent="0.25">
      <c r="A32" s="23">
        <v>41648</v>
      </c>
      <c r="B32" s="28" t="s">
        <v>3</v>
      </c>
      <c r="C32" s="32" t="s">
        <v>11</v>
      </c>
      <c r="D32" s="40">
        <v>44.09</v>
      </c>
      <c r="E32" s="20" t="s">
        <v>62</v>
      </c>
      <c r="F32" s="1">
        <f>MONTH(A32)</f>
        <v>1</v>
      </c>
    </row>
    <row r="33" spans="1:6" ht="15" customHeight="1" x14ac:dyDescent="0.25">
      <c r="A33" s="23">
        <v>41649</v>
      </c>
      <c r="B33" s="28" t="s">
        <v>3</v>
      </c>
      <c r="C33" s="32" t="s">
        <v>11</v>
      </c>
      <c r="D33" s="40">
        <v>45.01</v>
      </c>
      <c r="E33" s="20" t="s">
        <v>62</v>
      </c>
      <c r="F33" s="1">
        <f>MONTH(A33)</f>
        <v>1</v>
      </c>
    </row>
    <row r="34" spans="1:6" ht="15" customHeight="1" x14ac:dyDescent="0.25">
      <c r="A34" s="23">
        <v>41646</v>
      </c>
      <c r="B34" s="28" t="s">
        <v>1</v>
      </c>
      <c r="C34" s="32" t="s">
        <v>45</v>
      </c>
      <c r="D34" s="40">
        <v>852.52</v>
      </c>
      <c r="E34" s="21" t="s">
        <v>72</v>
      </c>
      <c r="F34" s="1">
        <f>MONTH(A34)</f>
        <v>1</v>
      </c>
    </row>
    <row r="35" spans="1:6" ht="15" customHeight="1" x14ac:dyDescent="0.25">
      <c r="A35" s="23">
        <v>41651</v>
      </c>
      <c r="B35" s="28" t="s">
        <v>0</v>
      </c>
      <c r="C35" s="32" t="s">
        <v>22</v>
      </c>
      <c r="D35" s="40">
        <v>515.99</v>
      </c>
      <c r="E35" s="20" t="s">
        <v>72</v>
      </c>
      <c r="F35" s="1">
        <f>MONTH(A35)</f>
        <v>1</v>
      </c>
    </row>
    <row r="36" spans="1:6" ht="15" customHeight="1" x14ac:dyDescent="0.25">
      <c r="A36" s="23">
        <v>41645</v>
      </c>
      <c r="B36" s="28" t="s">
        <v>2</v>
      </c>
      <c r="C36" s="32" t="s">
        <v>18</v>
      </c>
      <c r="D36" s="40">
        <v>283.20999999999998</v>
      </c>
      <c r="E36" s="20" t="s">
        <v>60</v>
      </c>
      <c r="F36" s="1">
        <f>MONTH(A36)</f>
        <v>1</v>
      </c>
    </row>
    <row r="37" spans="1:6" ht="15" customHeight="1" x14ac:dyDescent="0.25">
      <c r="A37" s="23">
        <v>41643</v>
      </c>
      <c r="B37" s="28" t="s">
        <v>1</v>
      </c>
      <c r="C37" s="32" t="s">
        <v>37</v>
      </c>
      <c r="D37" s="40">
        <v>622.6</v>
      </c>
      <c r="E37" s="21" t="s">
        <v>80</v>
      </c>
      <c r="F37" s="1">
        <f>MONTH(A37)</f>
        <v>1</v>
      </c>
    </row>
    <row r="38" spans="1:6" ht="15" customHeight="1" x14ac:dyDescent="0.25">
      <c r="A38" s="23">
        <v>41644</v>
      </c>
      <c r="B38" s="28" t="s">
        <v>0</v>
      </c>
      <c r="C38" s="32" t="s">
        <v>36</v>
      </c>
      <c r="D38" s="40">
        <v>233.25</v>
      </c>
      <c r="E38" s="20" t="s">
        <v>80</v>
      </c>
      <c r="F38" s="1">
        <f>MONTH(A38)</f>
        <v>1</v>
      </c>
    </row>
    <row r="39" spans="1:6" ht="15" customHeight="1" x14ac:dyDescent="0.25">
      <c r="A39" s="23">
        <v>41641</v>
      </c>
      <c r="B39" s="28" t="s">
        <v>1</v>
      </c>
      <c r="C39" s="32" t="s">
        <v>39</v>
      </c>
      <c r="D39" s="40">
        <v>581.86</v>
      </c>
      <c r="E39" s="21" t="s">
        <v>78</v>
      </c>
      <c r="F39" s="1">
        <f>MONTH(A39)</f>
        <v>1</v>
      </c>
    </row>
    <row r="40" spans="1:6" ht="15" customHeight="1" x14ac:dyDescent="0.25">
      <c r="A40" s="23">
        <v>41643</v>
      </c>
      <c r="B40" s="28" t="s">
        <v>0</v>
      </c>
      <c r="C40" s="32" t="s">
        <v>30</v>
      </c>
      <c r="D40" s="40">
        <v>245.02</v>
      </c>
      <c r="E40" s="20" t="s">
        <v>78</v>
      </c>
      <c r="F40" s="1">
        <f>MONTH(A40)</f>
        <v>1</v>
      </c>
    </row>
    <row r="41" spans="1:6" ht="15" customHeight="1" x14ac:dyDescent="0.25">
      <c r="A41" s="23">
        <v>41641</v>
      </c>
      <c r="B41" s="28" t="s">
        <v>3</v>
      </c>
      <c r="C41" s="32" t="s">
        <v>8</v>
      </c>
      <c r="D41" s="40">
        <v>79.97</v>
      </c>
      <c r="E41" s="20" t="s">
        <v>82</v>
      </c>
      <c r="F41" s="1">
        <f>MONTH(A41)</f>
        <v>1</v>
      </c>
    </row>
    <row r="42" spans="1:6" ht="15" customHeight="1" x14ac:dyDescent="0.25">
      <c r="A42" s="23">
        <v>41649</v>
      </c>
      <c r="B42" s="28" t="s">
        <v>1</v>
      </c>
      <c r="C42" s="32" t="s">
        <v>42</v>
      </c>
      <c r="D42" s="40">
        <v>451.48</v>
      </c>
      <c r="E42" s="21" t="s">
        <v>75</v>
      </c>
      <c r="F42" s="1">
        <f>MONTH(A42)</f>
        <v>1</v>
      </c>
    </row>
    <row r="43" spans="1:6" ht="15" customHeight="1" x14ac:dyDescent="0.25">
      <c r="A43" s="23">
        <v>41644</v>
      </c>
      <c r="B43" s="28" t="s">
        <v>0</v>
      </c>
      <c r="C43" s="32" t="s">
        <v>33</v>
      </c>
      <c r="D43" s="40">
        <v>193</v>
      </c>
      <c r="E43" s="20" t="s">
        <v>75</v>
      </c>
      <c r="F43" s="1">
        <f>MONTH(A43)</f>
        <v>1</v>
      </c>
    </row>
    <row r="44" spans="1:6" ht="15" customHeight="1" x14ac:dyDescent="0.25">
      <c r="A44" s="23">
        <v>41644</v>
      </c>
      <c r="B44" s="28" t="s">
        <v>3</v>
      </c>
      <c r="C44" s="32" t="s">
        <v>9</v>
      </c>
      <c r="D44" s="40">
        <v>84.26</v>
      </c>
      <c r="E44" s="20" t="s">
        <v>75</v>
      </c>
      <c r="F44" s="1">
        <f>MONTH(A44)</f>
        <v>1</v>
      </c>
    </row>
    <row r="45" spans="1:6" ht="15" customHeight="1" x14ac:dyDescent="0.25">
      <c r="A45" s="23">
        <v>41650</v>
      </c>
      <c r="B45" s="28" t="s">
        <v>1</v>
      </c>
      <c r="C45" s="32" t="s">
        <v>41</v>
      </c>
      <c r="D45" s="40">
        <v>728.54</v>
      </c>
      <c r="E45" s="21" t="s">
        <v>76</v>
      </c>
      <c r="F45" s="1">
        <f>MONTH(A45)</f>
        <v>1</v>
      </c>
    </row>
    <row r="46" spans="1:6" ht="15" customHeight="1" x14ac:dyDescent="0.25">
      <c r="A46" s="23">
        <v>41641</v>
      </c>
      <c r="B46" s="28" t="s">
        <v>0</v>
      </c>
      <c r="C46" s="32" t="s">
        <v>32</v>
      </c>
      <c r="D46" s="40">
        <v>228.73</v>
      </c>
      <c r="E46" s="20" t="s">
        <v>76</v>
      </c>
      <c r="F46" s="1">
        <f>MONTH(A46)</f>
        <v>1</v>
      </c>
    </row>
    <row r="47" spans="1:6" ht="15" customHeight="1" x14ac:dyDescent="0.25">
      <c r="A47" s="23">
        <v>41647</v>
      </c>
      <c r="B47" s="28" t="s">
        <v>1</v>
      </c>
      <c r="C47" s="32" t="s">
        <v>44</v>
      </c>
      <c r="D47" s="40">
        <v>850.77</v>
      </c>
      <c r="E47" s="21" t="s">
        <v>73</v>
      </c>
      <c r="F47" s="1">
        <f>MONTH(A47)</f>
        <v>1</v>
      </c>
    </row>
    <row r="48" spans="1:6" ht="15" customHeight="1" x14ac:dyDescent="0.25">
      <c r="A48" s="23">
        <v>41649</v>
      </c>
      <c r="B48" s="28" t="s">
        <v>0</v>
      </c>
      <c r="C48" s="32" t="s">
        <v>24</v>
      </c>
      <c r="D48" s="40">
        <v>409.99</v>
      </c>
      <c r="E48" s="20" t="s">
        <v>73</v>
      </c>
      <c r="F48" s="1">
        <f>MONTH(A48)</f>
        <v>1</v>
      </c>
    </row>
    <row r="49" spans="1:6" ht="15" customHeight="1" x14ac:dyDescent="0.25">
      <c r="A49" s="23">
        <v>41643</v>
      </c>
      <c r="B49" s="28" t="s">
        <v>3</v>
      </c>
      <c r="C49" s="32" t="s">
        <v>5</v>
      </c>
      <c r="D49" s="40">
        <v>90.9</v>
      </c>
      <c r="E49" s="20" t="s">
        <v>58</v>
      </c>
      <c r="F49" s="1">
        <f>MONTH(A49)</f>
        <v>1</v>
      </c>
    </row>
    <row r="50" spans="1:6" ht="15" customHeight="1" x14ac:dyDescent="0.25">
      <c r="A50" s="23">
        <v>41647</v>
      </c>
      <c r="B50" s="28" t="s">
        <v>3</v>
      </c>
      <c r="C50" s="32" t="s">
        <v>16</v>
      </c>
      <c r="D50" s="40">
        <v>49</v>
      </c>
      <c r="E50" s="20" t="s">
        <v>58</v>
      </c>
      <c r="F50" s="1">
        <f>MONTH(A50)</f>
        <v>1</v>
      </c>
    </row>
    <row r="51" spans="1:6" ht="15" customHeight="1" x14ac:dyDescent="0.25">
      <c r="A51" s="23">
        <v>41642</v>
      </c>
      <c r="B51" s="28" t="s">
        <v>1</v>
      </c>
      <c r="C51" s="32" t="s">
        <v>38</v>
      </c>
      <c r="D51" s="40">
        <v>2236.0700000000002</v>
      </c>
      <c r="E51" s="21" t="s">
        <v>79</v>
      </c>
      <c r="F51" s="1">
        <f>MONTH(A51)</f>
        <v>1</v>
      </c>
    </row>
    <row r="52" spans="1:6" ht="15" customHeight="1" x14ac:dyDescent="0.25">
      <c r="A52" s="23">
        <v>41644</v>
      </c>
      <c r="B52" s="28" t="s">
        <v>0</v>
      </c>
      <c r="C52" s="32" t="s">
        <v>29</v>
      </c>
      <c r="D52" s="40">
        <v>415</v>
      </c>
      <c r="E52" s="20" t="s">
        <v>79</v>
      </c>
      <c r="F52" s="1">
        <f>MONTH(A52)</f>
        <v>1</v>
      </c>
    </row>
    <row r="53" spans="1:6" ht="15" customHeight="1" x14ac:dyDescent="0.25">
      <c r="A53" s="23">
        <v>41643</v>
      </c>
      <c r="B53" s="28" t="s">
        <v>2</v>
      </c>
      <c r="C53" s="32" t="s">
        <v>19</v>
      </c>
      <c r="D53" s="40">
        <v>164.24</v>
      </c>
      <c r="E53" s="20" t="s">
        <v>79</v>
      </c>
      <c r="F53" s="1">
        <f>MONTH(A53)</f>
        <v>1</v>
      </c>
    </row>
    <row r="54" spans="1:6" x14ac:dyDescent="0.2">
      <c r="A54" s="19"/>
    </row>
    <row r="55" spans="1:6" x14ac:dyDescent="0.2">
      <c r="A55" s="19"/>
    </row>
    <row r="56" spans="1:6" x14ac:dyDescent="0.2">
      <c r="A56" s="19"/>
    </row>
    <row r="57" spans="1:6" x14ac:dyDescent="0.2">
      <c r="A57" s="19"/>
    </row>
    <row r="58" spans="1:6" x14ac:dyDescent="0.2">
      <c r="A58" s="19"/>
    </row>
    <row r="59" spans="1:6" x14ac:dyDescent="0.2">
      <c r="A59" s="19"/>
    </row>
  </sheetData>
  <sortState ref="A2:F53">
    <sortCondition ref="E2:E53"/>
  </sortState>
  <pageMargins left="0.78740157499999996" right="0.78740157499999996" top="0.984251969" bottom="0.984251969" header="0.4921259845" footer="0.4921259845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15"/>
  <sheetViews>
    <sheetView showZeros="0" tabSelected="1" topLeftCell="A35" workbookViewId="0">
      <selection activeCell="B27" sqref="B27"/>
    </sheetView>
  </sheetViews>
  <sheetFormatPr baseColWidth="10" defaultRowHeight="15" x14ac:dyDescent="0.25"/>
  <cols>
    <col min="1" max="1" width="12.140625" style="96" bestFit="1" customWidth="1"/>
    <col min="2" max="7" width="15.28515625" style="96" customWidth="1"/>
    <col min="8" max="255" width="11.42578125" style="96"/>
    <col min="256" max="256" width="12.140625" style="96" bestFit="1" customWidth="1"/>
    <col min="257" max="257" width="14" style="96" customWidth="1"/>
    <col min="258" max="258" width="12.7109375" style="96" customWidth="1"/>
    <col min="259" max="259" width="28.42578125" style="96" customWidth="1"/>
    <col min="260" max="262" width="12.7109375" style="96" customWidth="1"/>
    <col min="263" max="511" width="11.42578125" style="96"/>
    <col min="512" max="512" width="12.140625" style="96" bestFit="1" customWidth="1"/>
    <col min="513" max="513" width="14" style="96" customWidth="1"/>
    <col min="514" max="514" width="12.7109375" style="96" customWidth="1"/>
    <col min="515" max="515" width="28.42578125" style="96" customWidth="1"/>
    <col min="516" max="518" width="12.7109375" style="96" customWidth="1"/>
    <col min="519" max="767" width="11.42578125" style="96"/>
    <col min="768" max="768" width="12.140625" style="96" bestFit="1" customWidth="1"/>
    <col min="769" max="769" width="14" style="96" customWidth="1"/>
    <col min="770" max="770" width="12.7109375" style="96" customWidth="1"/>
    <col min="771" max="771" width="28.42578125" style="96" customWidth="1"/>
    <col min="772" max="774" width="12.7109375" style="96" customWidth="1"/>
    <col min="775" max="1023" width="11.42578125" style="96"/>
    <col min="1024" max="1024" width="12.140625" style="96" bestFit="1" customWidth="1"/>
    <col min="1025" max="1025" width="14" style="96" customWidth="1"/>
    <col min="1026" max="1026" width="12.7109375" style="96" customWidth="1"/>
    <col min="1027" max="1027" width="28.42578125" style="96" customWidth="1"/>
    <col min="1028" max="1030" width="12.7109375" style="96" customWidth="1"/>
    <col min="1031" max="1279" width="11.42578125" style="96"/>
    <col min="1280" max="1280" width="12.140625" style="96" bestFit="1" customWidth="1"/>
    <col min="1281" max="1281" width="14" style="96" customWidth="1"/>
    <col min="1282" max="1282" width="12.7109375" style="96" customWidth="1"/>
    <col min="1283" max="1283" width="28.42578125" style="96" customWidth="1"/>
    <col min="1284" max="1286" width="12.7109375" style="96" customWidth="1"/>
    <col min="1287" max="1535" width="11.42578125" style="96"/>
    <col min="1536" max="1536" width="12.140625" style="96" bestFit="1" customWidth="1"/>
    <col min="1537" max="1537" width="14" style="96" customWidth="1"/>
    <col min="1538" max="1538" width="12.7109375" style="96" customWidth="1"/>
    <col min="1539" max="1539" width="28.42578125" style="96" customWidth="1"/>
    <col min="1540" max="1542" width="12.7109375" style="96" customWidth="1"/>
    <col min="1543" max="1791" width="11.42578125" style="96"/>
    <col min="1792" max="1792" width="12.140625" style="96" bestFit="1" customWidth="1"/>
    <col min="1793" max="1793" width="14" style="96" customWidth="1"/>
    <col min="1794" max="1794" width="12.7109375" style="96" customWidth="1"/>
    <col min="1795" max="1795" width="28.42578125" style="96" customWidth="1"/>
    <col min="1796" max="1798" width="12.7109375" style="96" customWidth="1"/>
    <col min="1799" max="2047" width="11.42578125" style="96"/>
    <col min="2048" max="2048" width="12.140625" style="96" bestFit="1" customWidth="1"/>
    <col min="2049" max="2049" width="14" style="96" customWidth="1"/>
    <col min="2050" max="2050" width="12.7109375" style="96" customWidth="1"/>
    <col min="2051" max="2051" width="28.42578125" style="96" customWidth="1"/>
    <col min="2052" max="2054" width="12.7109375" style="96" customWidth="1"/>
    <col min="2055" max="2303" width="11.42578125" style="96"/>
    <col min="2304" max="2304" width="12.140625" style="96" bestFit="1" customWidth="1"/>
    <col min="2305" max="2305" width="14" style="96" customWidth="1"/>
    <col min="2306" max="2306" width="12.7109375" style="96" customWidth="1"/>
    <col min="2307" max="2307" width="28.42578125" style="96" customWidth="1"/>
    <col min="2308" max="2310" width="12.7109375" style="96" customWidth="1"/>
    <col min="2311" max="2559" width="11.42578125" style="96"/>
    <col min="2560" max="2560" width="12.140625" style="96" bestFit="1" customWidth="1"/>
    <col min="2561" max="2561" width="14" style="96" customWidth="1"/>
    <col min="2562" max="2562" width="12.7109375" style="96" customWidth="1"/>
    <col min="2563" max="2563" width="28.42578125" style="96" customWidth="1"/>
    <col min="2564" max="2566" width="12.7109375" style="96" customWidth="1"/>
    <col min="2567" max="2815" width="11.42578125" style="96"/>
    <col min="2816" max="2816" width="12.140625" style="96" bestFit="1" customWidth="1"/>
    <col min="2817" max="2817" width="14" style="96" customWidth="1"/>
    <col min="2818" max="2818" width="12.7109375" style="96" customWidth="1"/>
    <col min="2819" max="2819" width="28.42578125" style="96" customWidth="1"/>
    <col min="2820" max="2822" width="12.7109375" style="96" customWidth="1"/>
    <col min="2823" max="3071" width="11.42578125" style="96"/>
    <col min="3072" max="3072" width="12.140625" style="96" bestFit="1" customWidth="1"/>
    <col min="3073" max="3073" width="14" style="96" customWidth="1"/>
    <col min="3074" max="3074" width="12.7109375" style="96" customWidth="1"/>
    <col min="3075" max="3075" width="28.42578125" style="96" customWidth="1"/>
    <col min="3076" max="3078" width="12.7109375" style="96" customWidth="1"/>
    <col min="3079" max="3327" width="11.42578125" style="96"/>
    <col min="3328" max="3328" width="12.140625" style="96" bestFit="1" customWidth="1"/>
    <col min="3329" max="3329" width="14" style="96" customWidth="1"/>
    <col min="3330" max="3330" width="12.7109375" style="96" customWidth="1"/>
    <col min="3331" max="3331" width="28.42578125" style="96" customWidth="1"/>
    <col min="3332" max="3334" width="12.7109375" style="96" customWidth="1"/>
    <col min="3335" max="3583" width="11.42578125" style="96"/>
    <col min="3584" max="3584" width="12.140625" style="96" bestFit="1" customWidth="1"/>
    <col min="3585" max="3585" width="14" style="96" customWidth="1"/>
    <col min="3586" max="3586" width="12.7109375" style="96" customWidth="1"/>
    <col min="3587" max="3587" width="28.42578125" style="96" customWidth="1"/>
    <col min="3588" max="3590" width="12.7109375" style="96" customWidth="1"/>
    <col min="3591" max="3839" width="11.42578125" style="96"/>
    <col min="3840" max="3840" width="12.140625" style="96" bestFit="1" customWidth="1"/>
    <col min="3841" max="3841" width="14" style="96" customWidth="1"/>
    <col min="3842" max="3842" width="12.7109375" style="96" customWidth="1"/>
    <col min="3843" max="3843" width="28.42578125" style="96" customWidth="1"/>
    <col min="3844" max="3846" width="12.7109375" style="96" customWidth="1"/>
    <col min="3847" max="4095" width="11.42578125" style="96"/>
    <col min="4096" max="4096" width="12.140625" style="96" bestFit="1" customWidth="1"/>
    <col min="4097" max="4097" width="14" style="96" customWidth="1"/>
    <col min="4098" max="4098" width="12.7109375" style="96" customWidth="1"/>
    <col min="4099" max="4099" width="28.42578125" style="96" customWidth="1"/>
    <col min="4100" max="4102" width="12.7109375" style="96" customWidth="1"/>
    <col min="4103" max="4351" width="11.42578125" style="96"/>
    <col min="4352" max="4352" width="12.140625" style="96" bestFit="1" customWidth="1"/>
    <col min="4353" max="4353" width="14" style="96" customWidth="1"/>
    <col min="4354" max="4354" width="12.7109375" style="96" customWidth="1"/>
    <col min="4355" max="4355" width="28.42578125" style="96" customWidth="1"/>
    <col min="4356" max="4358" width="12.7109375" style="96" customWidth="1"/>
    <col min="4359" max="4607" width="11.42578125" style="96"/>
    <col min="4608" max="4608" width="12.140625" style="96" bestFit="1" customWidth="1"/>
    <col min="4609" max="4609" width="14" style="96" customWidth="1"/>
    <col min="4610" max="4610" width="12.7109375" style="96" customWidth="1"/>
    <col min="4611" max="4611" width="28.42578125" style="96" customWidth="1"/>
    <col min="4612" max="4614" width="12.7109375" style="96" customWidth="1"/>
    <col min="4615" max="4863" width="11.42578125" style="96"/>
    <col min="4864" max="4864" width="12.140625" style="96" bestFit="1" customWidth="1"/>
    <col min="4865" max="4865" width="14" style="96" customWidth="1"/>
    <col min="4866" max="4866" width="12.7109375" style="96" customWidth="1"/>
    <col min="4867" max="4867" width="28.42578125" style="96" customWidth="1"/>
    <col min="4868" max="4870" width="12.7109375" style="96" customWidth="1"/>
    <col min="4871" max="5119" width="11.42578125" style="96"/>
    <col min="5120" max="5120" width="12.140625" style="96" bestFit="1" customWidth="1"/>
    <col min="5121" max="5121" width="14" style="96" customWidth="1"/>
    <col min="5122" max="5122" width="12.7109375" style="96" customWidth="1"/>
    <col min="5123" max="5123" width="28.42578125" style="96" customWidth="1"/>
    <col min="5124" max="5126" width="12.7109375" style="96" customWidth="1"/>
    <col min="5127" max="5375" width="11.42578125" style="96"/>
    <col min="5376" max="5376" width="12.140625" style="96" bestFit="1" customWidth="1"/>
    <col min="5377" max="5377" width="14" style="96" customWidth="1"/>
    <col min="5378" max="5378" width="12.7109375" style="96" customWidth="1"/>
    <col min="5379" max="5379" width="28.42578125" style="96" customWidth="1"/>
    <col min="5380" max="5382" width="12.7109375" style="96" customWidth="1"/>
    <col min="5383" max="5631" width="11.42578125" style="96"/>
    <col min="5632" max="5632" width="12.140625" style="96" bestFit="1" customWidth="1"/>
    <col min="5633" max="5633" width="14" style="96" customWidth="1"/>
    <col min="5634" max="5634" width="12.7109375" style="96" customWidth="1"/>
    <col min="5635" max="5635" width="28.42578125" style="96" customWidth="1"/>
    <col min="5636" max="5638" width="12.7109375" style="96" customWidth="1"/>
    <col min="5639" max="5887" width="11.42578125" style="96"/>
    <col min="5888" max="5888" width="12.140625" style="96" bestFit="1" customWidth="1"/>
    <col min="5889" max="5889" width="14" style="96" customWidth="1"/>
    <col min="5890" max="5890" width="12.7109375" style="96" customWidth="1"/>
    <col min="5891" max="5891" width="28.42578125" style="96" customWidth="1"/>
    <col min="5892" max="5894" width="12.7109375" style="96" customWidth="1"/>
    <col min="5895" max="6143" width="11.42578125" style="96"/>
    <col min="6144" max="6144" width="12.140625" style="96" bestFit="1" customWidth="1"/>
    <col min="6145" max="6145" width="14" style="96" customWidth="1"/>
    <col min="6146" max="6146" width="12.7109375" style="96" customWidth="1"/>
    <col min="6147" max="6147" width="28.42578125" style="96" customWidth="1"/>
    <col min="6148" max="6150" width="12.7109375" style="96" customWidth="1"/>
    <col min="6151" max="6399" width="11.42578125" style="96"/>
    <col min="6400" max="6400" width="12.140625" style="96" bestFit="1" customWidth="1"/>
    <col min="6401" max="6401" width="14" style="96" customWidth="1"/>
    <col min="6402" max="6402" width="12.7109375" style="96" customWidth="1"/>
    <col min="6403" max="6403" width="28.42578125" style="96" customWidth="1"/>
    <col min="6404" max="6406" width="12.7109375" style="96" customWidth="1"/>
    <col min="6407" max="6655" width="11.42578125" style="96"/>
    <col min="6656" max="6656" width="12.140625" style="96" bestFit="1" customWidth="1"/>
    <col min="6657" max="6657" width="14" style="96" customWidth="1"/>
    <col min="6658" max="6658" width="12.7109375" style="96" customWidth="1"/>
    <col min="6659" max="6659" width="28.42578125" style="96" customWidth="1"/>
    <col min="6660" max="6662" width="12.7109375" style="96" customWidth="1"/>
    <col min="6663" max="6911" width="11.42578125" style="96"/>
    <col min="6912" max="6912" width="12.140625" style="96" bestFit="1" customWidth="1"/>
    <col min="6913" max="6913" width="14" style="96" customWidth="1"/>
    <col min="6914" max="6914" width="12.7109375" style="96" customWidth="1"/>
    <col min="6915" max="6915" width="28.42578125" style="96" customWidth="1"/>
    <col min="6916" max="6918" width="12.7109375" style="96" customWidth="1"/>
    <col min="6919" max="7167" width="11.42578125" style="96"/>
    <col min="7168" max="7168" width="12.140625" style="96" bestFit="1" customWidth="1"/>
    <col min="7169" max="7169" width="14" style="96" customWidth="1"/>
    <col min="7170" max="7170" width="12.7109375" style="96" customWidth="1"/>
    <col min="7171" max="7171" width="28.42578125" style="96" customWidth="1"/>
    <col min="7172" max="7174" width="12.7109375" style="96" customWidth="1"/>
    <col min="7175" max="7423" width="11.42578125" style="96"/>
    <col min="7424" max="7424" width="12.140625" style="96" bestFit="1" customWidth="1"/>
    <col min="7425" max="7425" width="14" style="96" customWidth="1"/>
    <col min="7426" max="7426" width="12.7109375" style="96" customWidth="1"/>
    <col min="7427" max="7427" width="28.42578125" style="96" customWidth="1"/>
    <col min="7428" max="7430" width="12.7109375" style="96" customWidth="1"/>
    <col min="7431" max="7679" width="11.42578125" style="96"/>
    <col min="7680" max="7680" width="12.140625" style="96" bestFit="1" customWidth="1"/>
    <col min="7681" max="7681" width="14" style="96" customWidth="1"/>
    <col min="7682" max="7682" width="12.7109375" style="96" customWidth="1"/>
    <col min="7683" max="7683" width="28.42578125" style="96" customWidth="1"/>
    <col min="7684" max="7686" width="12.7109375" style="96" customWidth="1"/>
    <col min="7687" max="7935" width="11.42578125" style="96"/>
    <col min="7936" max="7936" width="12.140625" style="96" bestFit="1" customWidth="1"/>
    <col min="7937" max="7937" width="14" style="96" customWidth="1"/>
    <col min="7938" max="7938" width="12.7109375" style="96" customWidth="1"/>
    <col min="7939" max="7939" width="28.42578125" style="96" customWidth="1"/>
    <col min="7940" max="7942" width="12.7109375" style="96" customWidth="1"/>
    <col min="7943" max="8191" width="11.42578125" style="96"/>
    <col min="8192" max="8192" width="12.140625" style="96" bestFit="1" customWidth="1"/>
    <col min="8193" max="8193" width="14" style="96" customWidth="1"/>
    <col min="8194" max="8194" width="12.7109375" style="96" customWidth="1"/>
    <col min="8195" max="8195" width="28.42578125" style="96" customWidth="1"/>
    <col min="8196" max="8198" width="12.7109375" style="96" customWidth="1"/>
    <col min="8199" max="8447" width="11.42578125" style="96"/>
    <col min="8448" max="8448" width="12.140625" style="96" bestFit="1" customWidth="1"/>
    <col min="8449" max="8449" width="14" style="96" customWidth="1"/>
    <col min="8450" max="8450" width="12.7109375" style="96" customWidth="1"/>
    <col min="8451" max="8451" width="28.42578125" style="96" customWidth="1"/>
    <col min="8452" max="8454" width="12.7109375" style="96" customWidth="1"/>
    <col min="8455" max="8703" width="11.42578125" style="96"/>
    <col min="8704" max="8704" width="12.140625" style="96" bestFit="1" customWidth="1"/>
    <col min="8705" max="8705" width="14" style="96" customWidth="1"/>
    <col min="8706" max="8706" width="12.7109375" style="96" customWidth="1"/>
    <col min="8707" max="8707" width="28.42578125" style="96" customWidth="1"/>
    <col min="8708" max="8710" width="12.7109375" style="96" customWidth="1"/>
    <col min="8711" max="8959" width="11.42578125" style="96"/>
    <col min="8960" max="8960" width="12.140625" style="96" bestFit="1" customWidth="1"/>
    <col min="8961" max="8961" width="14" style="96" customWidth="1"/>
    <col min="8962" max="8962" width="12.7109375" style="96" customWidth="1"/>
    <col min="8963" max="8963" width="28.42578125" style="96" customWidth="1"/>
    <col min="8964" max="8966" width="12.7109375" style="96" customWidth="1"/>
    <col min="8967" max="9215" width="11.42578125" style="96"/>
    <col min="9216" max="9216" width="12.140625" style="96" bestFit="1" customWidth="1"/>
    <col min="9217" max="9217" width="14" style="96" customWidth="1"/>
    <col min="9218" max="9218" width="12.7109375" style="96" customWidth="1"/>
    <col min="9219" max="9219" width="28.42578125" style="96" customWidth="1"/>
    <col min="9220" max="9222" width="12.7109375" style="96" customWidth="1"/>
    <col min="9223" max="9471" width="11.42578125" style="96"/>
    <col min="9472" max="9472" width="12.140625" style="96" bestFit="1" customWidth="1"/>
    <col min="9473" max="9473" width="14" style="96" customWidth="1"/>
    <col min="9474" max="9474" width="12.7109375" style="96" customWidth="1"/>
    <col min="9475" max="9475" width="28.42578125" style="96" customWidth="1"/>
    <col min="9476" max="9478" width="12.7109375" style="96" customWidth="1"/>
    <col min="9479" max="9727" width="11.42578125" style="96"/>
    <col min="9728" max="9728" width="12.140625" style="96" bestFit="1" customWidth="1"/>
    <col min="9729" max="9729" width="14" style="96" customWidth="1"/>
    <col min="9730" max="9730" width="12.7109375" style="96" customWidth="1"/>
    <col min="9731" max="9731" width="28.42578125" style="96" customWidth="1"/>
    <col min="9732" max="9734" width="12.7109375" style="96" customWidth="1"/>
    <col min="9735" max="9983" width="11.42578125" style="96"/>
    <col min="9984" max="9984" width="12.140625" style="96" bestFit="1" customWidth="1"/>
    <col min="9985" max="9985" width="14" style="96" customWidth="1"/>
    <col min="9986" max="9986" width="12.7109375" style="96" customWidth="1"/>
    <col min="9987" max="9987" width="28.42578125" style="96" customWidth="1"/>
    <col min="9988" max="9990" width="12.7109375" style="96" customWidth="1"/>
    <col min="9991" max="10239" width="11.42578125" style="96"/>
    <col min="10240" max="10240" width="12.140625" style="96" bestFit="1" customWidth="1"/>
    <col min="10241" max="10241" width="14" style="96" customWidth="1"/>
    <col min="10242" max="10242" width="12.7109375" style="96" customWidth="1"/>
    <col min="10243" max="10243" width="28.42578125" style="96" customWidth="1"/>
    <col min="10244" max="10246" width="12.7109375" style="96" customWidth="1"/>
    <col min="10247" max="10495" width="11.42578125" style="96"/>
    <col min="10496" max="10496" width="12.140625" style="96" bestFit="1" customWidth="1"/>
    <col min="10497" max="10497" width="14" style="96" customWidth="1"/>
    <col min="10498" max="10498" width="12.7109375" style="96" customWidth="1"/>
    <col min="10499" max="10499" width="28.42578125" style="96" customWidth="1"/>
    <col min="10500" max="10502" width="12.7109375" style="96" customWidth="1"/>
    <col min="10503" max="10751" width="11.42578125" style="96"/>
    <col min="10752" max="10752" width="12.140625" style="96" bestFit="1" customWidth="1"/>
    <col min="10753" max="10753" width="14" style="96" customWidth="1"/>
    <col min="10754" max="10754" width="12.7109375" style="96" customWidth="1"/>
    <col min="10755" max="10755" width="28.42578125" style="96" customWidth="1"/>
    <col min="10756" max="10758" width="12.7109375" style="96" customWidth="1"/>
    <col min="10759" max="11007" width="11.42578125" style="96"/>
    <col min="11008" max="11008" width="12.140625" style="96" bestFit="1" customWidth="1"/>
    <col min="11009" max="11009" width="14" style="96" customWidth="1"/>
    <col min="11010" max="11010" width="12.7109375" style="96" customWidth="1"/>
    <col min="11011" max="11011" width="28.42578125" style="96" customWidth="1"/>
    <col min="11012" max="11014" width="12.7109375" style="96" customWidth="1"/>
    <col min="11015" max="11263" width="11.42578125" style="96"/>
    <col min="11264" max="11264" width="12.140625" style="96" bestFit="1" customWidth="1"/>
    <col min="11265" max="11265" width="14" style="96" customWidth="1"/>
    <col min="11266" max="11266" width="12.7109375" style="96" customWidth="1"/>
    <col min="11267" max="11267" width="28.42578125" style="96" customWidth="1"/>
    <col min="11268" max="11270" width="12.7109375" style="96" customWidth="1"/>
    <col min="11271" max="11519" width="11.42578125" style="96"/>
    <col min="11520" max="11520" width="12.140625" style="96" bestFit="1" customWidth="1"/>
    <col min="11521" max="11521" width="14" style="96" customWidth="1"/>
    <col min="11522" max="11522" width="12.7109375" style="96" customWidth="1"/>
    <col min="11523" max="11523" width="28.42578125" style="96" customWidth="1"/>
    <col min="11524" max="11526" width="12.7109375" style="96" customWidth="1"/>
    <col min="11527" max="11775" width="11.42578125" style="96"/>
    <col min="11776" max="11776" width="12.140625" style="96" bestFit="1" customWidth="1"/>
    <col min="11777" max="11777" width="14" style="96" customWidth="1"/>
    <col min="11778" max="11778" width="12.7109375" style="96" customWidth="1"/>
    <col min="11779" max="11779" width="28.42578125" style="96" customWidth="1"/>
    <col min="11780" max="11782" width="12.7109375" style="96" customWidth="1"/>
    <col min="11783" max="12031" width="11.42578125" style="96"/>
    <col min="12032" max="12032" width="12.140625" style="96" bestFit="1" customWidth="1"/>
    <col min="12033" max="12033" width="14" style="96" customWidth="1"/>
    <col min="12034" max="12034" width="12.7109375" style="96" customWidth="1"/>
    <col min="12035" max="12035" width="28.42578125" style="96" customWidth="1"/>
    <col min="12036" max="12038" width="12.7109375" style="96" customWidth="1"/>
    <col min="12039" max="12287" width="11.42578125" style="96"/>
    <col min="12288" max="12288" width="12.140625" style="96" bestFit="1" customWidth="1"/>
    <col min="12289" max="12289" width="14" style="96" customWidth="1"/>
    <col min="12290" max="12290" width="12.7109375" style="96" customWidth="1"/>
    <col min="12291" max="12291" width="28.42578125" style="96" customWidth="1"/>
    <col min="12292" max="12294" width="12.7109375" style="96" customWidth="1"/>
    <col min="12295" max="12543" width="11.42578125" style="96"/>
    <col min="12544" max="12544" width="12.140625" style="96" bestFit="1" customWidth="1"/>
    <col min="12545" max="12545" width="14" style="96" customWidth="1"/>
    <col min="12546" max="12546" width="12.7109375" style="96" customWidth="1"/>
    <col min="12547" max="12547" width="28.42578125" style="96" customWidth="1"/>
    <col min="12548" max="12550" width="12.7109375" style="96" customWidth="1"/>
    <col min="12551" max="12799" width="11.42578125" style="96"/>
    <col min="12800" max="12800" width="12.140625" style="96" bestFit="1" customWidth="1"/>
    <col min="12801" max="12801" width="14" style="96" customWidth="1"/>
    <col min="12802" max="12802" width="12.7109375" style="96" customWidth="1"/>
    <col min="12803" max="12803" width="28.42578125" style="96" customWidth="1"/>
    <col min="12804" max="12806" width="12.7109375" style="96" customWidth="1"/>
    <col min="12807" max="13055" width="11.42578125" style="96"/>
    <col min="13056" max="13056" width="12.140625" style="96" bestFit="1" customWidth="1"/>
    <col min="13057" max="13057" width="14" style="96" customWidth="1"/>
    <col min="13058" max="13058" width="12.7109375" style="96" customWidth="1"/>
    <col min="13059" max="13059" width="28.42578125" style="96" customWidth="1"/>
    <col min="13060" max="13062" width="12.7109375" style="96" customWidth="1"/>
    <col min="13063" max="13311" width="11.42578125" style="96"/>
    <col min="13312" max="13312" width="12.140625" style="96" bestFit="1" customWidth="1"/>
    <col min="13313" max="13313" width="14" style="96" customWidth="1"/>
    <col min="13314" max="13314" width="12.7109375" style="96" customWidth="1"/>
    <col min="13315" max="13315" width="28.42578125" style="96" customWidth="1"/>
    <col min="13316" max="13318" width="12.7109375" style="96" customWidth="1"/>
    <col min="13319" max="13567" width="11.42578125" style="96"/>
    <col min="13568" max="13568" width="12.140625" style="96" bestFit="1" customWidth="1"/>
    <col min="13569" max="13569" width="14" style="96" customWidth="1"/>
    <col min="13570" max="13570" width="12.7109375" style="96" customWidth="1"/>
    <col min="13571" max="13571" width="28.42578125" style="96" customWidth="1"/>
    <col min="13572" max="13574" width="12.7109375" style="96" customWidth="1"/>
    <col min="13575" max="13823" width="11.42578125" style="96"/>
    <col min="13824" max="13824" width="12.140625" style="96" bestFit="1" customWidth="1"/>
    <col min="13825" max="13825" width="14" style="96" customWidth="1"/>
    <col min="13826" max="13826" width="12.7109375" style="96" customWidth="1"/>
    <col min="13827" max="13827" width="28.42578125" style="96" customWidth="1"/>
    <col min="13828" max="13830" width="12.7109375" style="96" customWidth="1"/>
    <col min="13831" max="14079" width="11.42578125" style="96"/>
    <col min="14080" max="14080" width="12.140625" style="96" bestFit="1" customWidth="1"/>
    <col min="14081" max="14081" width="14" style="96" customWidth="1"/>
    <col min="14082" max="14082" width="12.7109375" style="96" customWidth="1"/>
    <col min="14083" max="14083" width="28.42578125" style="96" customWidth="1"/>
    <col min="14084" max="14086" width="12.7109375" style="96" customWidth="1"/>
    <col min="14087" max="14335" width="11.42578125" style="96"/>
    <col min="14336" max="14336" width="12.140625" style="96" bestFit="1" customWidth="1"/>
    <col min="14337" max="14337" width="14" style="96" customWidth="1"/>
    <col min="14338" max="14338" width="12.7109375" style="96" customWidth="1"/>
    <col min="14339" max="14339" width="28.42578125" style="96" customWidth="1"/>
    <col min="14340" max="14342" width="12.7109375" style="96" customWidth="1"/>
    <col min="14343" max="14591" width="11.42578125" style="96"/>
    <col min="14592" max="14592" width="12.140625" style="96" bestFit="1" customWidth="1"/>
    <col min="14593" max="14593" width="14" style="96" customWidth="1"/>
    <col min="14594" max="14594" width="12.7109375" style="96" customWidth="1"/>
    <col min="14595" max="14595" width="28.42578125" style="96" customWidth="1"/>
    <col min="14596" max="14598" width="12.7109375" style="96" customWidth="1"/>
    <col min="14599" max="14847" width="11.42578125" style="96"/>
    <col min="14848" max="14848" width="12.140625" style="96" bestFit="1" customWidth="1"/>
    <col min="14849" max="14849" width="14" style="96" customWidth="1"/>
    <col min="14850" max="14850" width="12.7109375" style="96" customWidth="1"/>
    <col min="14851" max="14851" width="28.42578125" style="96" customWidth="1"/>
    <col min="14852" max="14854" width="12.7109375" style="96" customWidth="1"/>
    <col min="14855" max="15103" width="11.42578125" style="96"/>
    <col min="15104" max="15104" width="12.140625" style="96" bestFit="1" customWidth="1"/>
    <col min="15105" max="15105" width="14" style="96" customWidth="1"/>
    <col min="15106" max="15106" width="12.7109375" style="96" customWidth="1"/>
    <col min="15107" max="15107" width="28.42578125" style="96" customWidth="1"/>
    <col min="15108" max="15110" width="12.7109375" style="96" customWidth="1"/>
    <col min="15111" max="15359" width="11.42578125" style="96"/>
    <col min="15360" max="15360" width="12.140625" style="96" bestFit="1" customWidth="1"/>
    <col min="15361" max="15361" width="14" style="96" customWidth="1"/>
    <col min="15362" max="15362" width="12.7109375" style="96" customWidth="1"/>
    <col min="15363" max="15363" width="28.42578125" style="96" customWidth="1"/>
    <col min="15364" max="15366" width="12.7109375" style="96" customWidth="1"/>
    <col min="15367" max="15615" width="11.42578125" style="96"/>
    <col min="15616" max="15616" width="12.140625" style="96" bestFit="1" customWidth="1"/>
    <col min="15617" max="15617" width="14" style="96" customWidth="1"/>
    <col min="15618" max="15618" width="12.7109375" style="96" customWidth="1"/>
    <col min="15619" max="15619" width="28.42578125" style="96" customWidth="1"/>
    <col min="15620" max="15622" width="12.7109375" style="96" customWidth="1"/>
    <col min="15623" max="15871" width="11.42578125" style="96"/>
    <col min="15872" max="15872" width="12.140625" style="96" bestFit="1" customWidth="1"/>
    <col min="15873" max="15873" width="14" style="96" customWidth="1"/>
    <col min="15874" max="15874" width="12.7109375" style="96" customWidth="1"/>
    <col min="15875" max="15875" width="28.42578125" style="96" customWidth="1"/>
    <col min="15876" max="15878" width="12.7109375" style="96" customWidth="1"/>
    <col min="15879" max="16127" width="11.42578125" style="96"/>
    <col min="16128" max="16128" width="12.140625" style="96" bestFit="1" customWidth="1"/>
    <col min="16129" max="16129" width="14" style="96" customWidth="1"/>
    <col min="16130" max="16130" width="12.7109375" style="96" customWidth="1"/>
    <col min="16131" max="16131" width="28.42578125" style="96" customWidth="1"/>
    <col min="16132" max="16134" width="12.7109375" style="96" customWidth="1"/>
    <col min="16135" max="16384" width="11.42578125" style="96"/>
  </cols>
  <sheetData>
    <row r="1" spans="1:7" ht="20.25" x14ac:dyDescent="0.3">
      <c r="A1" s="95" t="s">
        <v>118</v>
      </c>
      <c r="B1" s="95"/>
      <c r="C1" s="95"/>
      <c r="D1" s="95"/>
      <c r="E1" s="95"/>
      <c r="F1" s="95"/>
      <c r="G1" s="95"/>
    </row>
    <row r="2" spans="1:7" ht="20.25" x14ac:dyDescent="0.3">
      <c r="A2" s="3"/>
      <c r="B2" s="3"/>
      <c r="C2" s="3"/>
      <c r="D2" s="3"/>
      <c r="E2" s="3"/>
      <c r="F2" s="3"/>
      <c r="G2" s="3"/>
    </row>
    <row r="3" spans="1:7" ht="20.25" x14ac:dyDescent="0.3">
      <c r="A3" s="70">
        <f ca="1">TODAY()</f>
        <v>41683</v>
      </c>
      <c r="B3" s="70"/>
      <c r="C3" s="70"/>
      <c r="D3" s="70"/>
      <c r="E3" s="70"/>
      <c r="F3" s="70"/>
      <c r="G3" s="70"/>
    </row>
    <row r="4" spans="1:7" ht="20.25" x14ac:dyDescent="0.3">
      <c r="A4" s="3"/>
      <c r="B4" s="88" t="s">
        <v>1</v>
      </c>
      <c r="C4" s="88" t="s">
        <v>3</v>
      </c>
      <c r="D4" s="88" t="s">
        <v>2</v>
      </c>
      <c r="E4" s="88" t="s">
        <v>4</v>
      </c>
      <c r="F4" s="88" t="s">
        <v>0</v>
      </c>
      <c r="G4" s="88"/>
    </row>
    <row r="5" spans="1:7" ht="20.25" x14ac:dyDescent="0.3">
      <c r="A5" s="71" t="s">
        <v>71</v>
      </c>
      <c r="B5" s="71"/>
      <c r="C5" s="71"/>
      <c r="D5" s="71"/>
      <c r="E5" s="71"/>
      <c r="F5" s="71"/>
      <c r="G5" s="71"/>
    </row>
    <row r="6" spans="1:7" x14ac:dyDescent="0.25">
      <c r="A6" s="4"/>
      <c r="B6" s="4"/>
      <c r="C6" s="4"/>
      <c r="D6" s="4"/>
      <c r="E6" s="4"/>
      <c r="F6" s="4"/>
      <c r="G6" s="4"/>
    </row>
    <row r="7" spans="1:7" ht="15.75" thickBot="1" x14ac:dyDescent="0.3">
      <c r="A7" s="4"/>
      <c r="B7" s="78" t="s">
        <v>99</v>
      </c>
      <c r="C7" s="78"/>
      <c r="D7" s="78"/>
      <c r="E7" s="78"/>
      <c r="F7" s="78"/>
      <c r="G7" s="4"/>
    </row>
    <row r="8" spans="1:7" ht="27.75" customHeight="1" thickBot="1" x14ac:dyDescent="0.3">
      <c r="A8" s="24" t="s">
        <v>108</v>
      </c>
      <c r="B8" s="29" t="s">
        <v>86</v>
      </c>
      <c r="C8" s="29" t="s">
        <v>87</v>
      </c>
      <c r="D8" s="30" t="s">
        <v>88</v>
      </c>
      <c r="E8" s="30" t="s">
        <v>89</v>
      </c>
      <c r="F8" s="30" t="s">
        <v>90</v>
      </c>
      <c r="G8" s="14" t="s">
        <v>91</v>
      </c>
    </row>
    <row r="9" spans="1:7" x14ac:dyDescent="0.25">
      <c r="A9" s="81">
        <v>1</v>
      </c>
      <c r="B9" s="84">
        <f>SUMIFS(DEPENSES,VEHICULES,$A$5,IMPUTATION,B$4,Mois,$A9)</f>
        <v>447.81</v>
      </c>
      <c r="C9" s="84">
        <f>SUMIFS(DEPENSES,VEHICULES,$A$5,IMPUTATION,C$4,Mois,$A9)</f>
        <v>20</v>
      </c>
      <c r="D9" s="85">
        <f>SUMIFS(DEPENSES,VEHICULES,$A$5,IMPUTATION,D$4,Mois,$A9)</f>
        <v>0</v>
      </c>
      <c r="E9" s="85">
        <f>SUMIFS(DEPENSES,VEHICULES,$A$5,IMPUTATION,E$4,Mois,$A9)</f>
        <v>12.129999999999999</v>
      </c>
      <c r="F9" s="85">
        <f>SUMIFS(DEPENSES,VEHICULES,$A$5,IMPUTATION,F$4,Mois,$A9)</f>
        <v>334.36</v>
      </c>
      <c r="G9" s="54">
        <f>SUM(B9:F9)</f>
        <v>814.3</v>
      </c>
    </row>
    <row r="10" spans="1:7" x14ac:dyDescent="0.25">
      <c r="A10" s="82">
        <v>2</v>
      </c>
      <c r="B10" s="86">
        <f>SUMIFS(DEPENSES,VEHICULES,$A$5,IMPUTATION,B$4,Mois,$A10)</f>
        <v>0</v>
      </c>
      <c r="C10" s="86">
        <f>SUMIFS(DEPENSES,VEHICULES,$A$5,IMPUTATION,C$4,Mois,$A10)</f>
        <v>0</v>
      </c>
      <c r="D10" s="87">
        <f>SUMIFS(DEPENSES,VEHICULES,$A$5,IMPUTATION,D$4,Mois,$A10)</f>
        <v>0</v>
      </c>
      <c r="E10" s="87">
        <f>SUMIFS(DEPENSES,VEHICULES,$A$5,IMPUTATION,E$4,Mois,$A10)</f>
        <v>0</v>
      </c>
      <c r="F10" s="87">
        <f>SUMIFS(DEPENSES,VEHICULES,$A$5,IMPUTATION,F$4,Mois,$A10)</f>
        <v>0</v>
      </c>
      <c r="G10" s="55">
        <f t="shared" ref="G10:G20" si="0">SUM(B10:F10)</f>
        <v>0</v>
      </c>
    </row>
    <row r="11" spans="1:7" x14ac:dyDescent="0.25">
      <c r="A11" s="81">
        <v>3</v>
      </c>
      <c r="B11" s="86">
        <f>SUMIFS(DEPENSES,VEHICULES,$A$5,IMPUTATION,B$4,Mois,$A11)</f>
        <v>0</v>
      </c>
      <c r="C11" s="86">
        <f>SUMIFS(DEPENSES,VEHICULES,$A$5,IMPUTATION,C$4,Mois,$A11)</f>
        <v>0</v>
      </c>
      <c r="D11" s="87">
        <f>SUMIFS(DEPENSES,VEHICULES,$A$5,IMPUTATION,D$4,Mois,$A11)</f>
        <v>0</v>
      </c>
      <c r="E11" s="87">
        <f>SUMIFS(DEPENSES,VEHICULES,$A$5,IMPUTATION,E$4,Mois,$A11)</f>
        <v>0</v>
      </c>
      <c r="F11" s="87">
        <f>SUMIFS(DEPENSES,VEHICULES,$A$5,IMPUTATION,F$4,Mois,$A11)</f>
        <v>0</v>
      </c>
      <c r="G11" s="55">
        <f t="shared" si="0"/>
        <v>0</v>
      </c>
    </row>
    <row r="12" spans="1:7" x14ac:dyDescent="0.25">
      <c r="A12" s="82">
        <v>4</v>
      </c>
      <c r="B12" s="86">
        <f>SUMIFS(DEPENSES,VEHICULES,$A$5,IMPUTATION,B$4,Mois,$A12)</f>
        <v>0</v>
      </c>
      <c r="C12" s="86">
        <f>SUMIFS(DEPENSES,VEHICULES,$A$5,IMPUTATION,C$4,Mois,$A12)</f>
        <v>0</v>
      </c>
      <c r="D12" s="87">
        <f>SUMIFS(DEPENSES,VEHICULES,$A$5,IMPUTATION,D$4,Mois,$A12)</f>
        <v>0</v>
      </c>
      <c r="E12" s="87">
        <f>SUMIFS(DEPENSES,VEHICULES,$A$5,IMPUTATION,E$4,Mois,$A12)</f>
        <v>0</v>
      </c>
      <c r="F12" s="87">
        <f>SUMIFS(DEPENSES,VEHICULES,$A$5,IMPUTATION,F$4,Mois,$A12)</f>
        <v>0</v>
      </c>
      <c r="G12" s="55">
        <f t="shared" si="0"/>
        <v>0</v>
      </c>
    </row>
    <row r="13" spans="1:7" x14ac:dyDescent="0.25">
      <c r="A13" s="81">
        <v>5</v>
      </c>
      <c r="B13" s="86">
        <f>SUMIFS(DEPENSES,VEHICULES,$A$5,IMPUTATION,B$4,Mois,$A13)</f>
        <v>0</v>
      </c>
      <c r="C13" s="86">
        <f>SUMIFS(DEPENSES,VEHICULES,$A$5,IMPUTATION,C$4,Mois,$A13)</f>
        <v>0</v>
      </c>
      <c r="D13" s="87">
        <f>SUMIFS(DEPENSES,VEHICULES,$A$5,IMPUTATION,D$4,Mois,$A13)</f>
        <v>0</v>
      </c>
      <c r="E13" s="87">
        <f>SUMIFS(DEPENSES,VEHICULES,$A$5,IMPUTATION,E$4,Mois,$A13)</f>
        <v>0</v>
      </c>
      <c r="F13" s="87">
        <f>SUMIFS(DEPENSES,VEHICULES,$A$5,IMPUTATION,F$4,Mois,$A13)</f>
        <v>0</v>
      </c>
      <c r="G13" s="55">
        <f t="shared" si="0"/>
        <v>0</v>
      </c>
    </row>
    <row r="14" spans="1:7" x14ac:dyDescent="0.25">
      <c r="A14" s="82">
        <v>6</v>
      </c>
      <c r="B14" s="86">
        <f>SUMIFS(DEPENSES,VEHICULES,$A$5,IMPUTATION,B$4,Mois,$A14)</f>
        <v>0</v>
      </c>
      <c r="C14" s="86">
        <f>SUMIFS(DEPENSES,VEHICULES,$A$5,IMPUTATION,C$4,Mois,$A14)</f>
        <v>0</v>
      </c>
      <c r="D14" s="87">
        <f>SUMIFS(DEPENSES,VEHICULES,$A$5,IMPUTATION,D$4,Mois,$A14)</f>
        <v>0</v>
      </c>
      <c r="E14" s="87">
        <f>SUMIFS(DEPENSES,VEHICULES,$A$5,IMPUTATION,E$4,Mois,$A14)</f>
        <v>0</v>
      </c>
      <c r="F14" s="87">
        <f>SUMIFS(DEPENSES,VEHICULES,$A$5,IMPUTATION,F$4,Mois,$A14)</f>
        <v>0</v>
      </c>
      <c r="G14" s="55">
        <f t="shared" si="0"/>
        <v>0</v>
      </c>
    </row>
    <row r="15" spans="1:7" x14ac:dyDescent="0.25">
      <c r="A15" s="81">
        <v>7</v>
      </c>
      <c r="B15" s="86">
        <f>SUMIFS(DEPENSES,VEHICULES,$A$5,IMPUTATION,B$4,Mois,$A15)</f>
        <v>0</v>
      </c>
      <c r="C15" s="86">
        <f>SUMIFS(DEPENSES,VEHICULES,$A$5,IMPUTATION,C$4,Mois,$A15)</f>
        <v>0</v>
      </c>
      <c r="D15" s="87">
        <f>SUMIFS(DEPENSES,VEHICULES,$A$5,IMPUTATION,D$4,Mois,$A15)</f>
        <v>0</v>
      </c>
      <c r="E15" s="87">
        <f>SUMIFS(DEPENSES,VEHICULES,$A$5,IMPUTATION,E$4,Mois,$A15)</f>
        <v>0</v>
      </c>
      <c r="F15" s="87">
        <f>SUMIFS(DEPENSES,VEHICULES,$A$5,IMPUTATION,F$4,Mois,$A15)</f>
        <v>0</v>
      </c>
      <c r="G15" s="55">
        <f t="shared" si="0"/>
        <v>0</v>
      </c>
    </row>
    <row r="16" spans="1:7" x14ac:dyDescent="0.25">
      <c r="A16" s="82">
        <v>8</v>
      </c>
      <c r="B16" s="86">
        <f>SUMIFS(DEPENSES,VEHICULES,$A$5,IMPUTATION,B$4,Mois,$A16)</f>
        <v>0</v>
      </c>
      <c r="C16" s="86">
        <f>SUMIFS(DEPENSES,VEHICULES,$A$5,IMPUTATION,C$4,Mois,$A16)</f>
        <v>0</v>
      </c>
      <c r="D16" s="87">
        <f>SUMIFS(DEPENSES,VEHICULES,$A$5,IMPUTATION,D$4,Mois,$A16)</f>
        <v>0</v>
      </c>
      <c r="E16" s="87">
        <f>SUMIFS(DEPENSES,VEHICULES,$A$5,IMPUTATION,E$4,Mois,$A16)</f>
        <v>0</v>
      </c>
      <c r="F16" s="87">
        <f>SUMIFS(DEPENSES,VEHICULES,$A$5,IMPUTATION,F$4,Mois,$A16)</f>
        <v>0</v>
      </c>
      <c r="G16" s="55">
        <f t="shared" si="0"/>
        <v>0</v>
      </c>
    </row>
    <row r="17" spans="1:7" x14ac:dyDescent="0.25">
      <c r="A17" s="81">
        <v>9</v>
      </c>
      <c r="B17" s="86">
        <f>SUMIFS(DEPENSES,VEHICULES,$A$5,IMPUTATION,B$4,Mois,$A17)</f>
        <v>0</v>
      </c>
      <c r="C17" s="86">
        <f>SUMIFS(DEPENSES,VEHICULES,$A$5,IMPUTATION,C$4,Mois,$A17)</f>
        <v>0</v>
      </c>
      <c r="D17" s="87">
        <f>SUMIFS(DEPENSES,VEHICULES,$A$5,IMPUTATION,D$4,Mois,$A17)</f>
        <v>0</v>
      </c>
      <c r="E17" s="87">
        <f>SUMIFS(DEPENSES,VEHICULES,$A$5,IMPUTATION,E$4,Mois,$A17)</f>
        <v>0</v>
      </c>
      <c r="F17" s="87">
        <f>SUMIFS(DEPENSES,VEHICULES,$A$5,IMPUTATION,F$4,Mois,$A17)</f>
        <v>0</v>
      </c>
      <c r="G17" s="55">
        <f t="shared" si="0"/>
        <v>0</v>
      </c>
    </row>
    <row r="18" spans="1:7" x14ac:dyDescent="0.25">
      <c r="A18" s="82">
        <v>10</v>
      </c>
      <c r="B18" s="86">
        <f>SUMIFS(DEPENSES,VEHICULES,$A$5,IMPUTATION,B$4,Mois,$A18)</f>
        <v>0</v>
      </c>
      <c r="C18" s="86">
        <f>SUMIFS(DEPENSES,VEHICULES,$A$5,IMPUTATION,C$4,Mois,$A18)</f>
        <v>0</v>
      </c>
      <c r="D18" s="87">
        <f>SUMIFS(DEPENSES,VEHICULES,$A$5,IMPUTATION,D$4,Mois,$A18)</f>
        <v>0</v>
      </c>
      <c r="E18" s="87">
        <f>SUMIFS(DEPENSES,VEHICULES,$A$5,IMPUTATION,E$4,Mois,$A18)</f>
        <v>0</v>
      </c>
      <c r="F18" s="87">
        <f>SUMIFS(DEPENSES,VEHICULES,$A$5,IMPUTATION,F$4,Mois,$A18)</f>
        <v>0</v>
      </c>
      <c r="G18" s="55">
        <f t="shared" si="0"/>
        <v>0</v>
      </c>
    </row>
    <row r="19" spans="1:7" x14ac:dyDescent="0.25">
      <c r="A19" s="81">
        <v>11</v>
      </c>
      <c r="B19" s="86">
        <f>SUMIFS(DEPENSES,VEHICULES,$A$5,IMPUTATION,B$4,Mois,$A19)</f>
        <v>0</v>
      </c>
      <c r="C19" s="86">
        <f>SUMIFS(DEPENSES,VEHICULES,$A$5,IMPUTATION,C$4,Mois,$A19)</f>
        <v>0</v>
      </c>
      <c r="D19" s="87">
        <f>SUMIFS(DEPENSES,VEHICULES,$A$5,IMPUTATION,D$4,Mois,$A19)</f>
        <v>0</v>
      </c>
      <c r="E19" s="87">
        <f>SUMIFS(DEPENSES,VEHICULES,$A$5,IMPUTATION,E$4,Mois,$A19)</f>
        <v>0</v>
      </c>
      <c r="F19" s="87">
        <f>SUMIFS(DEPENSES,VEHICULES,$A$5,IMPUTATION,F$4,Mois,$A19)</f>
        <v>0</v>
      </c>
      <c r="G19" s="55">
        <f t="shared" si="0"/>
        <v>0</v>
      </c>
    </row>
    <row r="20" spans="1:7" x14ac:dyDescent="0.25">
      <c r="A20" s="82">
        <v>12</v>
      </c>
      <c r="B20" s="86">
        <f>SUMIFS(DEPENSES,VEHICULES,$A$5,IMPUTATION,B$4,Mois,$A20)</f>
        <v>0</v>
      </c>
      <c r="C20" s="86">
        <f>SUMIFS(DEPENSES,VEHICULES,$A$5,IMPUTATION,C$4,Mois,$A20)</f>
        <v>0</v>
      </c>
      <c r="D20" s="87">
        <f>SUMIFS(DEPENSES,VEHICULES,$A$5,IMPUTATION,D$4,Mois,$A20)</f>
        <v>0</v>
      </c>
      <c r="E20" s="87">
        <f>SUMIFS(DEPENSES,VEHICULES,$A$5,IMPUTATION,E$4,Mois,$A20)</f>
        <v>0</v>
      </c>
      <c r="F20" s="87">
        <f>SUMIFS(DEPENSES,VEHICULES,$A$5,IMPUTATION,F$4,Mois,$A20)</f>
        <v>0</v>
      </c>
      <c r="G20" s="55">
        <f t="shared" si="0"/>
        <v>0</v>
      </c>
    </row>
    <row r="21" spans="1:7" ht="15.75" thickBot="1" x14ac:dyDescent="0.3">
      <c r="A21" s="4"/>
      <c r="B21" s="5"/>
      <c r="C21" s="5"/>
      <c r="D21" s="5"/>
      <c r="E21" s="5"/>
      <c r="F21" s="5"/>
      <c r="G21" s="5"/>
    </row>
    <row r="22" spans="1:7" ht="15.75" thickBot="1" x14ac:dyDescent="0.3">
      <c r="A22" s="6"/>
      <c r="B22" s="15">
        <f>SUM(B9:B20)</f>
        <v>447.81</v>
      </c>
      <c r="C22" s="16">
        <f>SUM(C9:C20)</f>
        <v>20</v>
      </c>
      <c r="D22" s="17">
        <f>SUM(D9:D20)</f>
        <v>0</v>
      </c>
      <c r="E22" s="17">
        <f>SUM(E9:E20)</f>
        <v>12.129999999999999</v>
      </c>
      <c r="F22" s="17">
        <f>SUM(F9:F20)</f>
        <v>334.36</v>
      </c>
      <c r="G22" s="17">
        <f>SUM(G9:G20)</f>
        <v>814.3</v>
      </c>
    </row>
    <row r="23" spans="1:7" x14ac:dyDescent="0.25">
      <c r="B23" s="4"/>
      <c r="C23" s="4"/>
      <c r="D23" s="4"/>
      <c r="E23" s="4"/>
      <c r="F23" s="4"/>
      <c r="G23" s="4"/>
    </row>
    <row r="24" spans="1:7" ht="19.5" x14ac:dyDescent="0.3">
      <c r="B24" s="77" t="s">
        <v>93</v>
      </c>
      <c r="C24" s="77"/>
      <c r="D24" s="77"/>
      <c r="E24" s="77"/>
      <c r="F24" s="77"/>
      <c r="G24" s="77"/>
    </row>
    <row r="25" spans="1:7" ht="15.75" thickBot="1" x14ac:dyDescent="0.3"/>
    <row r="26" spans="1:7" s="97" customFormat="1" ht="26.25" customHeight="1" thickBot="1" x14ac:dyDescent="0.25">
      <c r="B26" s="9" t="s">
        <v>94</v>
      </c>
      <c r="C26" s="74" t="s">
        <v>53</v>
      </c>
      <c r="D26" s="75"/>
      <c r="E26" s="76"/>
      <c r="F26" s="50" t="s">
        <v>52</v>
      </c>
      <c r="G26" s="10" t="s">
        <v>95</v>
      </c>
    </row>
    <row r="27" spans="1:7" ht="15.75" thickBot="1" x14ac:dyDescent="0.3">
      <c r="B27" s="53" t="s">
        <v>105</v>
      </c>
      <c r="C27" s="57" t="s">
        <v>86</v>
      </c>
      <c r="D27" s="58"/>
      <c r="E27" s="59"/>
      <c r="F27" s="47">
        <f>B215</f>
        <v>12465.350000000002</v>
      </c>
      <c r="G27" s="52" t="s">
        <v>100</v>
      </c>
    </row>
    <row r="28" spans="1:7" ht="15.75" thickBot="1" x14ac:dyDescent="0.3">
      <c r="B28" s="53" t="s">
        <v>105</v>
      </c>
      <c r="C28" s="60" t="s">
        <v>87</v>
      </c>
      <c r="D28" s="61"/>
      <c r="E28" s="62"/>
      <c r="F28" s="48">
        <f>C215</f>
        <v>951.9</v>
      </c>
      <c r="G28" s="52" t="s">
        <v>101</v>
      </c>
    </row>
    <row r="29" spans="1:7" ht="15.75" thickBot="1" x14ac:dyDescent="0.3">
      <c r="B29" s="53" t="s">
        <v>105</v>
      </c>
      <c r="C29" s="60" t="s">
        <v>88</v>
      </c>
      <c r="D29" s="61"/>
      <c r="E29" s="62"/>
      <c r="F29" s="48">
        <f>D215</f>
        <v>613.74</v>
      </c>
      <c r="G29" s="52" t="s">
        <v>102</v>
      </c>
    </row>
    <row r="30" spans="1:7" ht="15.75" thickBot="1" x14ac:dyDescent="0.3">
      <c r="B30" s="53" t="s">
        <v>105</v>
      </c>
      <c r="C30" s="60" t="s">
        <v>96</v>
      </c>
      <c r="D30" s="61"/>
      <c r="E30" s="62"/>
      <c r="F30" s="48">
        <f>E215</f>
        <v>48.879999999999995</v>
      </c>
      <c r="G30" s="52" t="s">
        <v>103</v>
      </c>
    </row>
    <row r="31" spans="1:7" ht="15.75" thickBot="1" x14ac:dyDescent="0.3">
      <c r="B31" s="53" t="s">
        <v>105</v>
      </c>
      <c r="C31" s="63" t="s">
        <v>97</v>
      </c>
      <c r="D31" s="64"/>
      <c r="E31" s="65"/>
      <c r="F31" s="49">
        <f>F215</f>
        <v>4559.7</v>
      </c>
      <c r="G31" s="52" t="s">
        <v>104</v>
      </c>
    </row>
    <row r="32" spans="1:7" ht="15.75" thickBot="1" x14ac:dyDescent="0.3">
      <c r="B32" s="11">
        <f>SUM(B27:B31)</f>
        <v>0</v>
      </c>
      <c r="C32" s="66" t="s">
        <v>91</v>
      </c>
      <c r="D32" s="67"/>
      <c r="E32" s="68"/>
      <c r="F32" s="51">
        <f>SUM(F27:F31)</f>
        <v>18639.57</v>
      </c>
      <c r="G32" s="12">
        <f>SUM(G27:G31)</f>
        <v>0</v>
      </c>
    </row>
    <row r="33" spans="1:7" x14ac:dyDescent="0.25">
      <c r="B33" s="13"/>
      <c r="C33" s="13"/>
      <c r="D33" s="13"/>
    </row>
    <row r="34" spans="1:7" x14ac:dyDescent="0.25">
      <c r="B34" s="13"/>
      <c r="C34" s="13"/>
      <c r="D34" s="13"/>
    </row>
    <row r="35" spans="1:7" x14ac:dyDescent="0.25">
      <c r="B35" s="13"/>
      <c r="C35" s="13"/>
      <c r="D35" s="13"/>
    </row>
    <row r="37" spans="1:7" ht="20.25" x14ac:dyDescent="0.3">
      <c r="C37" s="98" t="s">
        <v>119</v>
      </c>
    </row>
    <row r="40" spans="1:7" ht="15.75" thickBot="1" x14ac:dyDescent="0.3">
      <c r="A40" s="4"/>
      <c r="B40" s="78" t="s">
        <v>99</v>
      </c>
      <c r="C40" s="78"/>
      <c r="D40" s="78"/>
      <c r="E40" s="78"/>
      <c r="F40" s="78"/>
      <c r="G40" s="4"/>
    </row>
    <row r="41" spans="1:7" ht="27.75" customHeight="1" thickBot="1" x14ac:dyDescent="0.3">
      <c r="A41" s="24" t="s">
        <v>111</v>
      </c>
      <c r="B41" s="29" t="s">
        <v>86</v>
      </c>
      <c r="C41" s="29" t="s">
        <v>87</v>
      </c>
      <c r="D41" s="30" t="s">
        <v>88</v>
      </c>
      <c r="E41" s="30" t="s">
        <v>89</v>
      </c>
      <c r="F41" s="30" t="s">
        <v>90</v>
      </c>
      <c r="G41" s="14" t="s">
        <v>91</v>
      </c>
    </row>
    <row r="42" spans="1:7" x14ac:dyDescent="0.25">
      <c r="A42" s="81" t="str">
        <f>Tables!A4</f>
        <v>308aej54</v>
      </c>
      <c r="B42" s="84">
        <f>IF($A42=0,0,SUMIFS(DEPENSES,VEHICULES,$A42,IMPUTATION,B$4))</f>
        <v>1380.45</v>
      </c>
      <c r="C42" s="84">
        <f>IF($A42=0,0,SUMIFS(DEPENSES,VEHICULES,$A42,IMPUTATION,C$4))</f>
        <v>0</v>
      </c>
      <c r="D42" s="84">
        <f>IF($A42=0,0,SUMIFS(DEPENSES,VEHICULES,$A42,IMPUTATION,D$4))</f>
        <v>0</v>
      </c>
      <c r="E42" s="84">
        <f>IF($A42=0,0,SUMIFS(DEPENSES,VEHICULES,$A42,IMPUTATION,E$4))</f>
        <v>0</v>
      </c>
      <c r="F42" s="84">
        <f>IF($A42=0,0,SUMIFS(DEPENSES,VEHICULES,$A42,IMPUTATION,F$4))</f>
        <v>345</v>
      </c>
      <c r="G42" s="54">
        <f>SUM(B42:F42)</f>
        <v>1725.45</v>
      </c>
    </row>
    <row r="43" spans="1:7" x14ac:dyDescent="0.25">
      <c r="A43" s="81" t="str">
        <f>Tables!A5</f>
        <v>349agc54</v>
      </c>
      <c r="B43" s="84">
        <f>IF($A43=0,0,SUMIFS(DEPENSES,VEHICULES,$A43,IMPUTATION,B$4))</f>
        <v>777.04</v>
      </c>
      <c r="C43" s="84">
        <f>IF($A43=0,0,SUMIFS(DEPENSES,VEHICULES,$A43,IMPUTATION,C$4))</f>
        <v>235.96</v>
      </c>
      <c r="D43" s="84">
        <f>IF($A43=0,0,SUMIFS(DEPENSES,VEHICULES,$A43,IMPUTATION,D$4))</f>
        <v>0</v>
      </c>
      <c r="E43" s="84">
        <f>IF($A43=0,0,SUMIFS(DEPENSES,VEHICULES,$A43,IMPUTATION,E$4))</f>
        <v>3.18</v>
      </c>
      <c r="F43" s="84">
        <f>IF($A43=0,0,SUMIFS(DEPENSES,VEHICULES,$A43,IMPUTATION,F$4))</f>
        <v>334.36</v>
      </c>
      <c r="G43" s="54">
        <f t="shared" ref="G43:G106" si="1">SUM(B43:F43)</f>
        <v>1350.54</v>
      </c>
    </row>
    <row r="44" spans="1:7" x14ac:dyDescent="0.25">
      <c r="A44" s="81" t="str">
        <f>Tables!A6</f>
        <v>380agl54</v>
      </c>
      <c r="B44" s="84">
        <f>IF($A44=0,0,SUMIFS(DEPENSES,VEHICULES,$A44,IMPUTATION,B$4))</f>
        <v>447.81</v>
      </c>
      <c r="C44" s="84">
        <f>IF($A44=0,0,SUMIFS(DEPENSES,VEHICULES,$A44,IMPUTATION,C$4))</f>
        <v>20</v>
      </c>
      <c r="D44" s="84">
        <f>IF($A44=0,0,SUMIFS(DEPENSES,VEHICULES,$A44,IMPUTATION,D$4))</f>
        <v>0</v>
      </c>
      <c r="E44" s="84">
        <f>IF($A44=0,0,SUMIFS(DEPENSES,VEHICULES,$A44,IMPUTATION,E$4))</f>
        <v>12.129999999999999</v>
      </c>
      <c r="F44" s="84">
        <f>IF($A44=0,0,SUMIFS(DEPENSES,VEHICULES,$A44,IMPUTATION,F$4))</f>
        <v>334.36</v>
      </c>
      <c r="G44" s="54">
        <f t="shared" si="1"/>
        <v>814.3</v>
      </c>
    </row>
    <row r="45" spans="1:7" x14ac:dyDescent="0.25">
      <c r="A45" s="81" t="str">
        <f>Tables!A7</f>
        <v>4017ZY54</v>
      </c>
      <c r="B45" s="84">
        <f>IF($A45=0,0,SUMIFS(DEPENSES,VEHICULES,$A45,IMPUTATION,B$4))</f>
        <v>0</v>
      </c>
      <c r="C45" s="84">
        <f>IF($A45=0,0,SUMIFS(DEPENSES,VEHICULES,$A45,IMPUTATION,C$4))</f>
        <v>147.69</v>
      </c>
      <c r="D45" s="84">
        <f>IF($A45=0,0,SUMIFS(DEPENSES,VEHICULES,$A45,IMPUTATION,D$4))</f>
        <v>0</v>
      </c>
      <c r="E45" s="84">
        <f>IF($A45=0,0,SUMIFS(DEPENSES,VEHICULES,$A45,IMPUTATION,E$4))</f>
        <v>0</v>
      </c>
      <c r="F45" s="84">
        <f>IF($A45=0,0,SUMIFS(DEPENSES,VEHICULES,$A45,IMPUTATION,F$4))</f>
        <v>0</v>
      </c>
      <c r="G45" s="54">
        <f t="shared" si="1"/>
        <v>147.69</v>
      </c>
    </row>
    <row r="46" spans="1:7" x14ac:dyDescent="0.25">
      <c r="A46" s="81" t="str">
        <f>Tables!A8</f>
        <v>4018zy54</v>
      </c>
      <c r="B46" s="84">
        <f>IF($A46=0,0,SUMIFS(DEPENSES,VEHICULES,$A46,IMPUTATION,B$4))</f>
        <v>0</v>
      </c>
      <c r="C46" s="84">
        <f>IF($A46=0,0,SUMIFS(DEPENSES,VEHICULES,$A46,IMPUTATION,C$4))</f>
        <v>0</v>
      </c>
      <c r="D46" s="84">
        <f>IF($A46=0,0,SUMIFS(DEPENSES,VEHICULES,$A46,IMPUTATION,D$4))</f>
        <v>0</v>
      </c>
      <c r="E46" s="84">
        <f>IF($A46=0,0,SUMIFS(DEPENSES,VEHICULES,$A46,IMPUTATION,E$4))</f>
        <v>30.57</v>
      </c>
      <c r="F46" s="84">
        <f>IF($A46=0,0,SUMIFS(DEPENSES,VEHICULES,$A46,IMPUTATION,F$4))</f>
        <v>325</v>
      </c>
      <c r="G46" s="54">
        <f t="shared" si="1"/>
        <v>355.57</v>
      </c>
    </row>
    <row r="47" spans="1:7" x14ac:dyDescent="0.25">
      <c r="A47" s="81" t="str">
        <f>Tables!A9</f>
        <v xml:space="preserve">4018zy54 </v>
      </c>
      <c r="B47" s="84">
        <f>IF($A47=0,0,SUMIFS(DEPENSES,VEHICULES,$A47,IMPUTATION,B$4))</f>
        <v>997.46</v>
      </c>
      <c r="C47" s="84">
        <f>IF($A47=0,0,SUMIFS(DEPENSES,VEHICULES,$A47,IMPUTATION,C$4))</f>
        <v>0</v>
      </c>
      <c r="D47" s="84">
        <f>IF($A47=0,0,SUMIFS(DEPENSES,VEHICULES,$A47,IMPUTATION,D$4))</f>
        <v>0</v>
      </c>
      <c r="E47" s="84">
        <f>IF($A47=0,0,SUMIFS(DEPENSES,VEHICULES,$A47,IMPUTATION,E$4))</f>
        <v>0</v>
      </c>
      <c r="F47" s="84">
        <f>IF($A47=0,0,SUMIFS(DEPENSES,VEHICULES,$A47,IMPUTATION,F$4))</f>
        <v>0</v>
      </c>
      <c r="G47" s="54">
        <f t="shared" si="1"/>
        <v>997.46</v>
      </c>
    </row>
    <row r="48" spans="1:7" x14ac:dyDescent="0.25">
      <c r="A48" s="81" t="str">
        <f>Tables!A10</f>
        <v>686adj54</v>
      </c>
      <c r="B48" s="84">
        <f>IF($A48=0,0,SUMIFS(DEPENSES,VEHICULES,$A48,IMPUTATION,B$4))</f>
        <v>964.86</v>
      </c>
      <c r="C48" s="84">
        <f>IF($A48=0,0,SUMIFS(DEPENSES,VEHICULES,$A48,IMPUTATION,C$4))</f>
        <v>43.16</v>
      </c>
      <c r="D48" s="84">
        <f>IF($A48=0,0,SUMIFS(DEPENSES,VEHICULES,$A48,IMPUTATION,D$4))</f>
        <v>0</v>
      </c>
      <c r="E48" s="84">
        <f>IF($A48=0,0,SUMIFS(DEPENSES,VEHICULES,$A48,IMPUTATION,E$4))</f>
        <v>0</v>
      </c>
      <c r="F48" s="84">
        <f>IF($A48=0,0,SUMIFS(DEPENSES,VEHICULES,$A48,IMPUTATION,F$4))</f>
        <v>0</v>
      </c>
      <c r="G48" s="54">
        <f t="shared" si="1"/>
        <v>1008.02</v>
      </c>
    </row>
    <row r="49" spans="1:8" x14ac:dyDescent="0.25">
      <c r="A49" s="81" t="str">
        <f>Tables!A11</f>
        <v>705adf54</v>
      </c>
      <c r="B49" s="84">
        <f>IF($A49=0,0,SUMIFS(DEPENSES,VEHICULES,$A49,IMPUTATION,B$4))</f>
        <v>620.66</v>
      </c>
      <c r="C49" s="84">
        <f>IF($A49=0,0,SUMIFS(DEPENSES,VEHICULES,$A49,IMPUTATION,C$4))</f>
        <v>0</v>
      </c>
      <c r="D49" s="84">
        <f>IF($A49=0,0,SUMIFS(DEPENSES,VEHICULES,$A49,IMPUTATION,D$4))</f>
        <v>0</v>
      </c>
      <c r="E49" s="84">
        <f>IF($A49=0,0,SUMIFS(DEPENSES,VEHICULES,$A49,IMPUTATION,E$4))</f>
        <v>0</v>
      </c>
      <c r="F49" s="84">
        <f>IF($A49=0,0,SUMIFS(DEPENSES,VEHICULES,$A49,IMPUTATION,F$4))</f>
        <v>365</v>
      </c>
      <c r="G49" s="54">
        <f t="shared" si="1"/>
        <v>985.66</v>
      </c>
    </row>
    <row r="50" spans="1:8" x14ac:dyDescent="0.25">
      <c r="A50" s="81" t="str">
        <f>Tables!A12</f>
        <v>706adf54</v>
      </c>
      <c r="B50" s="84">
        <f>IF($A50=0,0,SUMIFS(DEPENSES,VEHICULES,$A50,IMPUTATION,B$4))</f>
        <v>447.81</v>
      </c>
      <c r="C50" s="84">
        <f>IF($A50=0,0,SUMIFS(DEPENSES,VEHICULES,$A50,IMPUTATION,C$4))</f>
        <v>111.85999999999999</v>
      </c>
      <c r="D50" s="84">
        <f>IF($A50=0,0,SUMIFS(DEPENSES,VEHICULES,$A50,IMPUTATION,D$4))</f>
        <v>0</v>
      </c>
      <c r="E50" s="84">
        <f>IF($A50=0,0,SUMIFS(DEPENSES,VEHICULES,$A50,IMPUTATION,E$4))</f>
        <v>0</v>
      </c>
      <c r="F50" s="84">
        <f>IF($A50=0,0,SUMIFS(DEPENSES,VEHICULES,$A50,IMPUTATION,F$4))</f>
        <v>410</v>
      </c>
      <c r="G50" s="54">
        <f t="shared" si="1"/>
        <v>969.67</v>
      </c>
    </row>
    <row r="51" spans="1:8" x14ac:dyDescent="0.25">
      <c r="A51" s="81" t="str">
        <f>Tables!A13</f>
        <v>707adf54</v>
      </c>
      <c r="B51" s="84">
        <f>IF($A51=0,0,SUMIFS(DEPENSES,VEHICULES,$A51,IMPUTATION,B$4))</f>
        <v>505.42</v>
      </c>
      <c r="C51" s="84">
        <f>IF($A51=0,0,SUMIFS(DEPENSES,VEHICULES,$A51,IMPUTATION,C$4))</f>
        <v>89.1</v>
      </c>
      <c r="D51" s="84">
        <f>IF($A51=0,0,SUMIFS(DEPENSES,VEHICULES,$A51,IMPUTATION,D$4))</f>
        <v>166.29</v>
      </c>
      <c r="E51" s="84">
        <f>IF($A51=0,0,SUMIFS(DEPENSES,VEHICULES,$A51,IMPUTATION,E$4))</f>
        <v>3</v>
      </c>
      <c r="F51" s="84">
        <f>IF($A51=0,0,SUMIFS(DEPENSES,VEHICULES,$A51,IMPUTATION,F$4))</f>
        <v>205</v>
      </c>
      <c r="G51" s="54">
        <f t="shared" si="1"/>
        <v>968.81</v>
      </c>
    </row>
    <row r="52" spans="1:8" x14ac:dyDescent="0.25">
      <c r="A52" s="81" t="str">
        <f>Tables!A14</f>
        <v>733aky54</v>
      </c>
      <c r="B52" s="84">
        <f>IF($A52=0,0,SUMIFS(DEPENSES,VEHICULES,$A52,IMPUTATION,B$4))</f>
        <v>852.52</v>
      </c>
      <c r="C52" s="84">
        <f>IF($A52=0,0,SUMIFS(DEPENSES,VEHICULES,$A52,IMPUTATION,C$4))</f>
        <v>0</v>
      </c>
      <c r="D52" s="84">
        <f>IF($A52=0,0,SUMIFS(DEPENSES,VEHICULES,$A52,IMPUTATION,D$4))</f>
        <v>283.20999999999998</v>
      </c>
      <c r="E52" s="84">
        <f>IF($A52=0,0,SUMIFS(DEPENSES,VEHICULES,$A52,IMPUTATION,E$4))</f>
        <v>0</v>
      </c>
      <c r="F52" s="84">
        <f>IF($A52=0,0,SUMIFS(DEPENSES,VEHICULES,$A52,IMPUTATION,F$4))</f>
        <v>515.99</v>
      </c>
      <c r="G52" s="54">
        <f t="shared" si="1"/>
        <v>1651.72</v>
      </c>
    </row>
    <row r="53" spans="1:8" x14ac:dyDescent="0.25">
      <c r="A53" s="81" t="str">
        <f>Tables!A15</f>
        <v>873adl54</v>
      </c>
      <c r="B53" s="84">
        <f>IF($A53=0,0,SUMIFS(DEPENSES,VEHICULES,$A53,IMPUTATION,B$4))</f>
        <v>622.6</v>
      </c>
      <c r="C53" s="84">
        <f>IF($A53=0,0,SUMIFS(DEPENSES,VEHICULES,$A53,IMPUTATION,C$4))</f>
        <v>0</v>
      </c>
      <c r="D53" s="84">
        <f>IF($A53=0,0,SUMIFS(DEPENSES,VEHICULES,$A53,IMPUTATION,D$4))</f>
        <v>0</v>
      </c>
      <c r="E53" s="84">
        <f>IF($A53=0,0,SUMIFS(DEPENSES,VEHICULES,$A53,IMPUTATION,E$4))</f>
        <v>0</v>
      </c>
      <c r="F53" s="84">
        <f>IF($A53=0,0,SUMIFS(DEPENSES,VEHICULES,$A53,IMPUTATION,F$4))</f>
        <v>233.25</v>
      </c>
      <c r="G53" s="54">
        <f t="shared" si="1"/>
        <v>855.85</v>
      </c>
    </row>
    <row r="54" spans="1:8" x14ac:dyDescent="0.25">
      <c r="A54" s="81" t="str">
        <f>Tables!A16</f>
        <v>878adg54</v>
      </c>
      <c r="B54" s="84">
        <f>IF($A54=0,0,SUMIFS(DEPENSES,VEHICULES,$A54,IMPUTATION,B$4))</f>
        <v>581.86</v>
      </c>
      <c r="C54" s="84">
        <f>IF($A54=0,0,SUMIFS(DEPENSES,VEHICULES,$A54,IMPUTATION,C$4))</f>
        <v>79.97</v>
      </c>
      <c r="D54" s="84">
        <f>IF($A54=0,0,SUMIFS(DEPENSES,VEHICULES,$A54,IMPUTATION,D$4))</f>
        <v>0</v>
      </c>
      <c r="E54" s="84">
        <f>IF($A54=0,0,SUMIFS(DEPENSES,VEHICULES,$A54,IMPUTATION,E$4))</f>
        <v>0</v>
      </c>
      <c r="F54" s="84">
        <f>IF($A54=0,0,SUMIFS(DEPENSES,VEHICULES,$A54,IMPUTATION,F$4))</f>
        <v>245.02</v>
      </c>
      <c r="G54" s="54">
        <f t="shared" si="1"/>
        <v>906.85</v>
      </c>
    </row>
    <row r="55" spans="1:8" x14ac:dyDescent="0.25">
      <c r="A55" s="81" t="str">
        <f>Tables!A17</f>
        <v>8797zx54</v>
      </c>
      <c r="B55" s="84">
        <f>IF($A55=0,0,SUMIFS(DEPENSES,VEHICULES,$A55,IMPUTATION,B$4))</f>
        <v>451.48</v>
      </c>
      <c r="C55" s="84">
        <f>IF($A55=0,0,SUMIFS(DEPENSES,VEHICULES,$A55,IMPUTATION,C$4))</f>
        <v>84.26</v>
      </c>
      <c r="D55" s="84">
        <f>IF($A55=0,0,SUMIFS(DEPENSES,VEHICULES,$A55,IMPUTATION,D$4))</f>
        <v>0</v>
      </c>
      <c r="E55" s="84">
        <f>IF($A55=0,0,SUMIFS(DEPENSES,VEHICULES,$A55,IMPUTATION,E$4))</f>
        <v>0</v>
      </c>
      <c r="F55" s="84">
        <f>IF($A55=0,0,SUMIFS(DEPENSES,VEHICULES,$A55,IMPUTATION,F$4))</f>
        <v>193</v>
      </c>
      <c r="G55" s="54">
        <f t="shared" si="1"/>
        <v>728.74</v>
      </c>
    </row>
    <row r="56" spans="1:8" x14ac:dyDescent="0.25">
      <c r="A56" s="81" t="str">
        <f>Tables!A18</f>
        <v>8798zx54</v>
      </c>
      <c r="B56" s="84">
        <f>IF($A56=0,0,SUMIFS(DEPENSES,VEHICULES,$A56,IMPUTATION,B$4))</f>
        <v>728.54</v>
      </c>
      <c r="C56" s="84">
        <f>IF($A56=0,0,SUMIFS(DEPENSES,VEHICULES,$A56,IMPUTATION,C$4))</f>
        <v>0</v>
      </c>
      <c r="D56" s="84">
        <f>IF($A56=0,0,SUMIFS(DEPENSES,VEHICULES,$A56,IMPUTATION,D$4))</f>
        <v>0</v>
      </c>
      <c r="E56" s="84">
        <f>IF($A56=0,0,SUMIFS(DEPENSES,VEHICULES,$A56,IMPUTATION,E$4))</f>
        <v>0</v>
      </c>
      <c r="F56" s="84">
        <f>IF($A56=0,0,SUMIFS(DEPENSES,VEHICULES,$A56,IMPUTATION,F$4))</f>
        <v>228.73</v>
      </c>
      <c r="G56" s="54">
        <f t="shared" si="1"/>
        <v>957.27</v>
      </c>
    </row>
    <row r="57" spans="1:8" x14ac:dyDescent="0.25">
      <c r="A57" s="81" t="str">
        <f>Tables!A19</f>
        <v>879adg54</v>
      </c>
      <c r="B57" s="84">
        <f>IF($A57=0,0,SUMIFS(DEPENSES,VEHICULES,$A57,IMPUTATION,B$4))</f>
        <v>850.77</v>
      </c>
      <c r="C57" s="84">
        <f>IF($A57=0,0,SUMIFS(DEPENSES,VEHICULES,$A57,IMPUTATION,C$4))</f>
        <v>139.9</v>
      </c>
      <c r="D57" s="84">
        <f>IF($A57=0,0,SUMIFS(DEPENSES,VEHICULES,$A57,IMPUTATION,D$4))</f>
        <v>0</v>
      </c>
      <c r="E57" s="84">
        <f>IF($A57=0,0,SUMIFS(DEPENSES,VEHICULES,$A57,IMPUTATION,E$4))</f>
        <v>0</v>
      </c>
      <c r="F57" s="84">
        <f>IF($A57=0,0,SUMIFS(DEPENSES,VEHICULES,$A57,IMPUTATION,F$4))</f>
        <v>409.99</v>
      </c>
      <c r="G57" s="54">
        <f t="shared" si="1"/>
        <v>1400.6599999999999</v>
      </c>
    </row>
    <row r="58" spans="1:8" x14ac:dyDescent="0.25">
      <c r="A58" s="81" t="str">
        <f>Tables!A20</f>
        <v>880adg54</v>
      </c>
      <c r="B58" s="84">
        <f>IF($A58=0,0,SUMIFS(DEPENSES,VEHICULES,$A58,IMPUTATION,B$4))</f>
        <v>2236.0700000000002</v>
      </c>
      <c r="C58" s="84">
        <f>IF($A58=0,0,SUMIFS(DEPENSES,VEHICULES,$A58,IMPUTATION,C$4))</f>
        <v>0</v>
      </c>
      <c r="D58" s="84">
        <f>IF($A58=0,0,SUMIFS(DEPENSES,VEHICULES,$A58,IMPUTATION,D$4))</f>
        <v>164.24</v>
      </c>
      <c r="E58" s="84">
        <f>IF($A58=0,0,SUMIFS(DEPENSES,VEHICULES,$A58,IMPUTATION,E$4))</f>
        <v>0</v>
      </c>
      <c r="F58" s="84">
        <f>IF($A58=0,0,SUMIFS(DEPENSES,VEHICULES,$A58,IMPUTATION,F$4))</f>
        <v>415</v>
      </c>
      <c r="G58" s="54">
        <f t="shared" si="1"/>
        <v>2815.3100000000004</v>
      </c>
    </row>
    <row r="59" spans="1:8" x14ac:dyDescent="0.25">
      <c r="A59" s="81">
        <f>Tables!A21</f>
        <v>0</v>
      </c>
      <c r="B59" s="84">
        <f>IF($A59=0,0,SUMIFS(DEPENSES,VEHICULES,$A59,IMPUTATION,B$4))</f>
        <v>0</v>
      </c>
      <c r="C59" s="84">
        <f>IF($A59=0,0,SUMIFS(DEPENSES,VEHICULES,$A59,IMPUTATION,C$4))</f>
        <v>0</v>
      </c>
      <c r="D59" s="84">
        <f>IF($A59=0,0,SUMIFS(DEPENSES,VEHICULES,$A59,IMPUTATION,D$4))</f>
        <v>0</v>
      </c>
      <c r="E59" s="84">
        <f>IF($A59=0,0,SUMIFS(DEPENSES,VEHICULES,$A59,IMPUTATION,E$4))</f>
        <v>0</v>
      </c>
      <c r="F59" s="84">
        <f>IF($A59=0,0,SUMIFS(DEPENSES,VEHICULES,$A59,IMPUTATION,F$4))</f>
        <v>0</v>
      </c>
      <c r="G59" s="54">
        <f t="shared" si="1"/>
        <v>0</v>
      </c>
    </row>
    <row r="60" spans="1:8" ht="15.75" thickBot="1" x14ac:dyDescent="0.3">
      <c r="A60" s="81">
        <f>Tables!A22</f>
        <v>0</v>
      </c>
      <c r="B60" s="84">
        <f>IF($A60=0,0,SUMIFS(DEPENSES,VEHICULES,$A60,IMPUTATION,B$4))</f>
        <v>0</v>
      </c>
      <c r="C60" s="84">
        <f>IF($A60=0,0,SUMIFS(DEPENSES,VEHICULES,$A60,IMPUTATION,C$4))</f>
        <v>0</v>
      </c>
      <c r="D60" s="84">
        <f>IF($A60=0,0,SUMIFS(DEPENSES,VEHICULES,$A60,IMPUTATION,D$4))</f>
        <v>0</v>
      </c>
      <c r="E60" s="84">
        <f>IF($A60=0,0,SUMIFS(DEPENSES,VEHICULES,$A60,IMPUTATION,E$4))</f>
        <v>0</v>
      </c>
      <c r="F60" s="84">
        <f>IF($A60=0,0,SUMIFS(DEPENSES,VEHICULES,$A60,IMPUTATION,F$4))</f>
        <v>0</v>
      </c>
      <c r="G60" s="54">
        <f t="shared" si="1"/>
        <v>0</v>
      </c>
      <c r="H60" s="99" t="s">
        <v>113</v>
      </c>
    </row>
    <row r="61" spans="1:8" hidden="1" x14ac:dyDescent="0.25">
      <c r="A61" s="81">
        <f>Tables!A23</f>
        <v>0</v>
      </c>
      <c r="B61" s="84">
        <f>IF($A61=0,0,SUMIFS(DEPENSES,VEHICULES,$A61,IMPUTATION,B$4))</f>
        <v>0</v>
      </c>
      <c r="C61" s="84">
        <f>IF($A61=0,0,SUMIFS(DEPENSES,VEHICULES,$A61,IMPUTATION,C$4))</f>
        <v>0</v>
      </c>
      <c r="D61" s="84">
        <f>IF($A61=0,0,SUMIFS(DEPENSES,VEHICULES,$A61,IMPUTATION,D$4))</f>
        <v>0</v>
      </c>
      <c r="E61" s="84">
        <f>IF($A61=0,0,SUMIFS(DEPENSES,VEHICULES,$A61,IMPUTATION,E$4))</f>
        <v>0</v>
      </c>
      <c r="F61" s="84">
        <f>IF($A61=0,0,SUMIFS(DEPENSES,VEHICULES,$A61,IMPUTATION,F$4))</f>
        <v>0</v>
      </c>
      <c r="G61" s="54">
        <f t="shared" si="1"/>
        <v>0</v>
      </c>
    </row>
    <row r="62" spans="1:8" hidden="1" x14ac:dyDescent="0.25">
      <c r="A62" s="81">
        <f>Tables!A24</f>
        <v>0</v>
      </c>
      <c r="B62" s="84">
        <f>IF($A62=0,0,SUMIFS(DEPENSES,VEHICULES,$A62,IMPUTATION,B$4))</f>
        <v>0</v>
      </c>
      <c r="C62" s="84">
        <f>IF($A62=0,0,SUMIFS(DEPENSES,VEHICULES,$A62,IMPUTATION,C$4))</f>
        <v>0</v>
      </c>
      <c r="D62" s="84">
        <f>IF($A62=0,0,SUMIFS(DEPENSES,VEHICULES,$A62,IMPUTATION,D$4))</f>
        <v>0</v>
      </c>
      <c r="E62" s="84">
        <f>IF($A62=0,0,SUMIFS(DEPENSES,VEHICULES,$A62,IMPUTATION,E$4))</f>
        <v>0</v>
      </c>
      <c r="F62" s="84">
        <f>IF($A62=0,0,SUMIFS(DEPENSES,VEHICULES,$A62,IMPUTATION,F$4))</f>
        <v>0</v>
      </c>
      <c r="G62" s="54">
        <f t="shared" si="1"/>
        <v>0</v>
      </c>
    </row>
    <row r="63" spans="1:8" hidden="1" x14ac:dyDescent="0.25">
      <c r="A63" s="81">
        <f>Tables!A25</f>
        <v>0</v>
      </c>
      <c r="B63" s="84">
        <f>IF($A63=0,0,SUMIFS(DEPENSES,VEHICULES,$A63,IMPUTATION,B$4))</f>
        <v>0</v>
      </c>
      <c r="C63" s="84">
        <f>IF($A63=0,0,SUMIFS(DEPENSES,VEHICULES,$A63,IMPUTATION,C$4))</f>
        <v>0</v>
      </c>
      <c r="D63" s="84">
        <f>IF($A63=0,0,SUMIFS(DEPENSES,VEHICULES,$A63,IMPUTATION,D$4))</f>
        <v>0</v>
      </c>
      <c r="E63" s="84">
        <f>IF($A63=0,0,SUMIFS(DEPENSES,VEHICULES,$A63,IMPUTATION,E$4))</f>
        <v>0</v>
      </c>
      <c r="F63" s="84">
        <f>IF($A63=0,0,SUMIFS(DEPENSES,VEHICULES,$A63,IMPUTATION,F$4))</f>
        <v>0</v>
      </c>
      <c r="G63" s="54">
        <f t="shared" si="1"/>
        <v>0</v>
      </c>
    </row>
    <row r="64" spans="1:8" hidden="1" x14ac:dyDescent="0.25">
      <c r="A64" s="81">
        <f>Tables!A26</f>
        <v>0</v>
      </c>
      <c r="B64" s="84">
        <f>IF($A64=0,0,SUMIFS(DEPENSES,VEHICULES,$A64,IMPUTATION,B$4))</f>
        <v>0</v>
      </c>
      <c r="C64" s="84">
        <f>IF($A64=0,0,SUMIFS(DEPENSES,VEHICULES,$A64,IMPUTATION,C$4))</f>
        <v>0</v>
      </c>
      <c r="D64" s="84">
        <f>IF($A64=0,0,SUMIFS(DEPENSES,VEHICULES,$A64,IMPUTATION,D$4))</f>
        <v>0</v>
      </c>
      <c r="E64" s="84">
        <f>IF($A64=0,0,SUMIFS(DEPENSES,VEHICULES,$A64,IMPUTATION,E$4))</f>
        <v>0</v>
      </c>
      <c r="F64" s="84">
        <f>IF($A64=0,0,SUMIFS(DEPENSES,VEHICULES,$A64,IMPUTATION,F$4))</f>
        <v>0</v>
      </c>
      <c r="G64" s="54">
        <f t="shared" si="1"/>
        <v>0</v>
      </c>
    </row>
    <row r="65" spans="1:7" hidden="1" x14ac:dyDescent="0.25">
      <c r="A65" s="81">
        <f>Tables!A27</f>
        <v>0</v>
      </c>
      <c r="B65" s="84">
        <f>IF($A65=0,0,SUMIFS(DEPENSES,VEHICULES,$A65,IMPUTATION,B$4))</f>
        <v>0</v>
      </c>
      <c r="C65" s="84">
        <f>IF($A65=0,0,SUMIFS(DEPENSES,VEHICULES,$A65,IMPUTATION,C$4))</f>
        <v>0</v>
      </c>
      <c r="D65" s="84">
        <f>IF($A65=0,0,SUMIFS(DEPENSES,VEHICULES,$A65,IMPUTATION,D$4))</f>
        <v>0</v>
      </c>
      <c r="E65" s="84">
        <f>IF($A65=0,0,SUMIFS(DEPENSES,VEHICULES,$A65,IMPUTATION,E$4))</f>
        <v>0</v>
      </c>
      <c r="F65" s="84">
        <f>IF($A65=0,0,SUMIFS(DEPENSES,VEHICULES,$A65,IMPUTATION,F$4))</f>
        <v>0</v>
      </c>
      <c r="G65" s="54">
        <f t="shared" si="1"/>
        <v>0</v>
      </c>
    </row>
    <row r="66" spans="1:7" hidden="1" x14ac:dyDescent="0.25">
      <c r="A66" s="81">
        <f>Tables!A28</f>
        <v>0</v>
      </c>
      <c r="B66" s="84">
        <f>IF($A66=0,0,SUMIFS(DEPENSES,VEHICULES,$A66,IMPUTATION,B$4))</f>
        <v>0</v>
      </c>
      <c r="C66" s="84">
        <f>IF($A66=0,0,SUMIFS(DEPENSES,VEHICULES,$A66,IMPUTATION,C$4))</f>
        <v>0</v>
      </c>
      <c r="D66" s="84">
        <f>IF($A66=0,0,SUMIFS(DEPENSES,VEHICULES,$A66,IMPUTATION,D$4))</f>
        <v>0</v>
      </c>
      <c r="E66" s="84">
        <f>IF($A66=0,0,SUMIFS(DEPENSES,VEHICULES,$A66,IMPUTATION,E$4))</f>
        <v>0</v>
      </c>
      <c r="F66" s="84">
        <f>IF($A66=0,0,SUMIFS(DEPENSES,VEHICULES,$A66,IMPUTATION,F$4))</f>
        <v>0</v>
      </c>
      <c r="G66" s="54">
        <f t="shared" si="1"/>
        <v>0</v>
      </c>
    </row>
    <row r="67" spans="1:7" hidden="1" x14ac:dyDescent="0.25">
      <c r="A67" s="81">
        <f>Tables!A29</f>
        <v>0</v>
      </c>
      <c r="B67" s="84">
        <f>IF($A67=0,0,SUMIFS(DEPENSES,VEHICULES,$A67,IMPUTATION,B$4))</f>
        <v>0</v>
      </c>
      <c r="C67" s="84">
        <f>IF($A67=0,0,SUMIFS(DEPENSES,VEHICULES,$A67,IMPUTATION,C$4))</f>
        <v>0</v>
      </c>
      <c r="D67" s="84">
        <f>IF($A67=0,0,SUMIFS(DEPENSES,VEHICULES,$A67,IMPUTATION,D$4))</f>
        <v>0</v>
      </c>
      <c r="E67" s="84">
        <f>IF($A67=0,0,SUMIFS(DEPENSES,VEHICULES,$A67,IMPUTATION,E$4))</f>
        <v>0</v>
      </c>
      <c r="F67" s="84">
        <f>IF($A67=0,0,SUMIFS(DEPENSES,VEHICULES,$A67,IMPUTATION,F$4))</f>
        <v>0</v>
      </c>
      <c r="G67" s="54">
        <f t="shared" si="1"/>
        <v>0</v>
      </c>
    </row>
    <row r="68" spans="1:7" hidden="1" x14ac:dyDescent="0.25">
      <c r="A68" s="81">
        <f>Tables!A30</f>
        <v>0</v>
      </c>
      <c r="B68" s="84">
        <f>IF($A68=0,0,SUMIFS(DEPENSES,VEHICULES,$A68,IMPUTATION,B$4))</f>
        <v>0</v>
      </c>
      <c r="C68" s="84">
        <f>IF($A68=0,0,SUMIFS(DEPENSES,VEHICULES,$A68,IMPUTATION,C$4))</f>
        <v>0</v>
      </c>
      <c r="D68" s="84">
        <f>IF($A68=0,0,SUMIFS(DEPENSES,VEHICULES,$A68,IMPUTATION,D$4))</f>
        <v>0</v>
      </c>
      <c r="E68" s="84">
        <f>IF($A68=0,0,SUMIFS(DEPENSES,VEHICULES,$A68,IMPUTATION,E$4))</f>
        <v>0</v>
      </c>
      <c r="F68" s="84">
        <f>IF($A68=0,0,SUMIFS(DEPENSES,VEHICULES,$A68,IMPUTATION,F$4))</f>
        <v>0</v>
      </c>
      <c r="G68" s="54">
        <f t="shared" si="1"/>
        <v>0</v>
      </c>
    </row>
    <row r="69" spans="1:7" hidden="1" x14ac:dyDescent="0.25">
      <c r="A69" s="81">
        <f>Tables!A31</f>
        <v>0</v>
      </c>
      <c r="B69" s="84">
        <f>IF($A69=0,0,SUMIFS(DEPENSES,VEHICULES,$A69,IMPUTATION,B$4))</f>
        <v>0</v>
      </c>
      <c r="C69" s="84">
        <f>IF($A69=0,0,SUMIFS(DEPENSES,VEHICULES,$A69,IMPUTATION,C$4))</f>
        <v>0</v>
      </c>
      <c r="D69" s="84">
        <f>IF($A69=0,0,SUMIFS(DEPENSES,VEHICULES,$A69,IMPUTATION,D$4))</f>
        <v>0</v>
      </c>
      <c r="E69" s="84">
        <f>IF($A69=0,0,SUMIFS(DEPENSES,VEHICULES,$A69,IMPUTATION,E$4))</f>
        <v>0</v>
      </c>
      <c r="F69" s="84">
        <f>IF($A69=0,0,SUMIFS(DEPENSES,VEHICULES,$A69,IMPUTATION,F$4))</f>
        <v>0</v>
      </c>
      <c r="G69" s="54">
        <f t="shared" si="1"/>
        <v>0</v>
      </c>
    </row>
    <row r="70" spans="1:7" hidden="1" x14ac:dyDescent="0.25">
      <c r="A70" s="81">
        <f>Tables!A32</f>
        <v>0</v>
      </c>
      <c r="B70" s="84">
        <f>IF($A70=0,0,SUMIFS(DEPENSES,VEHICULES,$A70,IMPUTATION,B$4))</f>
        <v>0</v>
      </c>
      <c r="C70" s="84">
        <f>IF($A70=0,0,SUMIFS(DEPENSES,VEHICULES,$A70,IMPUTATION,C$4))</f>
        <v>0</v>
      </c>
      <c r="D70" s="84">
        <f>IF($A70=0,0,SUMIFS(DEPENSES,VEHICULES,$A70,IMPUTATION,D$4))</f>
        <v>0</v>
      </c>
      <c r="E70" s="84">
        <f>IF($A70=0,0,SUMIFS(DEPENSES,VEHICULES,$A70,IMPUTATION,E$4))</f>
        <v>0</v>
      </c>
      <c r="F70" s="84">
        <f>IF($A70=0,0,SUMIFS(DEPENSES,VEHICULES,$A70,IMPUTATION,F$4))</f>
        <v>0</v>
      </c>
      <c r="G70" s="54">
        <f t="shared" si="1"/>
        <v>0</v>
      </c>
    </row>
    <row r="71" spans="1:7" hidden="1" x14ac:dyDescent="0.25">
      <c r="A71" s="81">
        <f>Tables!A33</f>
        <v>0</v>
      </c>
      <c r="B71" s="84">
        <f>IF($A71=0,0,SUMIFS(DEPENSES,VEHICULES,$A71,IMPUTATION,B$4))</f>
        <v>0</v>
      </c>
      <c r="C71" s="84">
        <f>IF($A71=0,0,SUMIFS(DEPENSES,VEHICULES,$A71,IMPUTATION,C$4))</f>
        <v>0</v>
      </c>
      <c r="D71" s="84">
        <f>IF($A71=0,0,SUMIFS(DEPENSES,VEHICULES,$A71,IMPUTATION,D$4))</f>
        <v>0</v>
      </c>
      <c r="E71" s="84">
        <f>IF($A71=0,0,SUMIFS(DEPENSES,VEHICULES,$A71,IMPUTATION,E$4))</f>
        <v>0</v>
      </c>
      <c r="F71" s="84">
        <f>IF($A71=0,0,SUMIFS(DEPENSES,VEHICULES,$A71,IMPUTATION,F$4))</f>
        <v>0</v>
      </c>
      <c r="G71" s="54">
        <f t="shared" si="1"/>
        <v>0</v>
      </c>
    </row>
    <row r="72" spans="1:7" hidden="1" x14ac:dyDescent="0.25">
      <c r="A72" s="81">
        <f>Tables!A34</f>
        <v>0</v>
      </c>
      <c r="B72" s="84">
        <f>IF($A72=0,0,SUMIFS(DEPENSES,VEHICULES,$A72,IMPUTATION,B$4))</f>
        <v>0</v>
      </c>
      <c r="C72" s="84">
        <f>IF($A72=0,0,SUMIFS(DEPENSES,VEHICULES,$A72,IMPUTATION,C$4))</f>
        <v>0</v>
      </c>
      <c r="D72" s="84">
        <f>IF($A72=0,0,SUMIFS(DEPENSES,VEHICULES,$A72,IMPUTATION,D$4))</f>
        <v>0</v>
      </c>
      <c r="E72" s="84">
        <f>IF($A72=0,0,SUMIFS(DEPENSES,VEHICULES,$A72,IMPUTATION,E$4))</f>
        <v>0</v>
      </c>
      <c r="F72" s="84">
        <f>IF($A72=0,0,SUMIFS(DEPENSES,VEHICULES,$A72,IMPUTATION,F$4))</f>
        <v>0</v>
      </c>
      <c r="G72" s="54">
        <f t="shared" si="1"/>
        <v>0</v>
      </c>
    </row>
    <row r="73" spans="1:7" hidden="1" x14ac:dyDescent="0.25">
      <c r="A73" s="81">
        <f>Tables!A35</f>
        <v>0</v>
      </c>
      <c r="B73" s="84">
        <f>IF($A73=0,0,SUMIFS(DEPENSES,VEHICULES,$A73,IMPUTATION,B$4))</f>
        <v>0</v>
      </c>
      <c r="C73" s="84">
        <f>IF($A73=0,0,SUMIFS(DEPENSES,VEHICULES,$A73,IMPUTATION,C$4))</f>
        <v>0</v>
      </c>
      <c r="D73" s="84">
        <f>IF($A73=0,0,SUMIFS(DEPENSES,VEHICULES,$A73,IMPUTATION,D$4))</f>
        <v>0</v>
      </c>
      <c r="E73" s="84">
        <f>IF($A73=0,0,SUMIFS(DEPENSES,VEHICULES,$A73,IMPUTATION,E$4))</f>
        <v>0</v>
      </c>
      <c r="F73" s="84">
        <f>IF($A73=0,0,SUMIFS(DEPENSES,VEHICULES,$A73,IMPUTATION,F$4))</f>
        <v>0</v>
      </c>
      <c r="G73" s="54">
        <f t="shared" si="1"/>
        <v>0</v>
      </c>
    </row>
    <row r="74" spans="1:7" hidden="1" x14ac:dyDescent="0.25">
      <c r="A74" s="81">
        <f>Tables!A36</f>
        <v>0</v>
      </c>
      <c r="B74" s="84">
        <f>IF($A74=0,0,SUMIFS(DEPENSES,VEHICULES,$A74,IMPUTATION,B$4))</f>
        <v>0</v>
      </c>
      <c r="C74" s="84">
        <f>IF($A74=0,0,SUMIFS(DEPENSES,VEHICULES,$A74,IMPUTATION,C$4))</f>
        <v>0</v>
      </c>
      <c r="D74" s="84">
        <f>IF($A74=0,0,SUMIFS(DEPENSES,VEHICULES,$A74,IMPUTATION,D$4))</f>
        <v>0</v>
      </c>
      <c r="E74" s="84">
        <f>IF($A74=0,0,SUMIFS(DEPENSES,VEHICULES,$A74,IMPUTATION,E$4))</f>
        <v>0</v>
      </c>
      <c r="F74" s="84">
        <f>IF($A74=0,0,SUMIFS(DEPENSES,VEHICULES,$A74,IMPUTATION,F$4))</f>
        <v>0</v>
      </c>
      <c r="G74" s="54">
        <f t="shared" si="1"/>
        <v>0</v>
      </c>
    </row>
    <row r="75" spans="1:7" hidden="1" x14ac:dyDescent="0.25">
      <c r="A75" s="81">
        <f>Tables!A37</f>
        <v>0</v>
      </c>
      <c r="B75" s="84">
        <f>IF($A75=0,0,SUMIFS(DEPENSES,VEHICULES,$A75,IMPUTATION,B$4))</f>
        <v>0</v>
      </c>
      <c r="C75" s="84">
        <f>IF($A75=0,0,SUMIFS(DEPENSES,VEHICULES,$A75,IMPUTATION,C$4))</f>
        <v>0</v>
      </c>
      <c r="D75" s="84">
        <f>IF($A75=0,0,SUMIFS(DEPENSES,VEHICULES,$A75,IMPUTATION,D$4))</f>
        <v>0</v>
      </c>
      <c r="E75" s="84">
        <f>IF($A75=0,0,SUMIFS(DEPENSES,VEHICULES,$A75,IMPUTATION,E$4))</f>
        <v>0</v>
      </c>
      <c r="F75" s="84">
        <f>IF($A75=0,0,SUMIFS(DEPENSES,VEHICULES,$A75,IMPUTATION,F$4))</f>
        <v>0</v>
      </c>
      <c r="G75" s="54">
        <f t="shared" si="1"/>
        <v>0</v>
      </c>
    </row>
    <row r="76" spans="1:7" hidden="1" x14ac:dyDescent="0.25">
      <c r="A76" s="81">
        <f>Tables!A38</f>
        <v>0</v>
      </c>
      <c r="B76" s="84">
        <f>IF($A76=0,0,SUMIFS(DEPENSES,VEHICULES,$A76,IMPUTATION,B$4))</f>
        <v>0</v>
      </c>
      <c r="C76" s="84">
        <f>IF($A76=0,0,SUMIFS(DEPENSES,VEHICULES,$A76,IMPUTATION,C$4))</f>
        <v>0</v>
      </c>
      <c r="D76" s="84">
        <f>IF($A76=0,0,SUMIFS(DEPENSES,VEHICULES,$A76,IMPUTATION,D$4))</f>
        <v>0</v>
      </c>
      <c r="E76" s="84">
        <f>IF($A76=0,0,SUMIFS(DEPENSES,VEHICULES,$A76,IMPUTATION,E$4))</f>
        <v>0</v>
      </c>
      <c r="F76" s="84">
        <f>IF($A76=0,0,SUMIFS(DEPENSES,VEHICULES,$A76,IMPUTATION,F$4))</f>
        <v>0</v>
      </c>
      <c r="G76" s="54">
        <f t="shared" si="1"/>
        <v>0</v>
      </c>
    </row>
    <row r="77" spans="1:7" hidden="1" x14ac:dyDescent="0.25">
      <c r="A77" s="81">
        <f>Tables!A39</f>
        <v>0</v>
      </c>
      <c r="B77" s="84">
        <f>IF($A77=0,0,SUMIFS(DEPENSES,VEHICULES,$A77,IMPUTATION,B$4))</f>
        <v>0</v>
      </c>
      <c r="C77" s="84">
        <f>IF($A77=0,0,SUMIFS(DEPENSES,VEHICULES,$A77,IMPUTATION,C$4))</f>
        <v>0</v>
      </c>
      <c r="D77" s="84">
        <f>IF($A77=0,0,SUMIFS(DEPENSES,VEHICULES,$A77,IMPUTATION,D$4))</f>
        <v>0</v>
      </c>
      <c r="E77" s="84">
        <f>IF($A77=0,0,SUMIFS(DEPENSES,VEHICULES,$A77,IMPUTATION,E$4))</f>
        <v>0</v>
      </c>
      <c r="F77" s="84">
        <f>IF($A77=0,0,SUMIFS(DEPENSES,VEHICULES,$A77,IMPUTATION,F$4))</f>
        <v>0</v>
      </c>
      <c r="G77" s="54">
        <f t="shared" si="1"/>
        <v>0</v>
      </c>
    </row>
    <row r="78" spans="1:7" hidden="1" x14ac:dyDescent="0.25">
      <c r="A78" s="81">
        <f>Tables!A40</f>
        <v>0</v>
      </c>
      <c r="B78" s="84">
        <f>IF($A78=0,0,SUMIFS(DEPENSES,VEHICULES,$A78,IMPUTATION,B$4))</f>
        <v>0</v>
      </c>
      <c r="C78" s="84">
        <f>IF($A78=0,0,SUMIFS(DEPENSES,VEHICULES,$A78,IMPUTATION,C$4))</f>
        <v>0</v>
      </c>
      <c r="D78" s="84">
        <f>IF($A78=0,0,SUMIFS(DEPENSES,VEHICULES,$A78,IMPUTATION,D$4))</f>
        <v>0</v>
      </c>
      <c r="E78" s="84">
        <f>IF($A78=0,0,SUMIFS(DEPENSES,VEHICULES,$A78,IMPUTATION,E$4))</f>
        <v>0</v>
      </c>
      <c r="F78" s="84">
        <f>IF($A78=0,0,SUMIFS(DEPENSES,VEHICULES,$A78,IMPUTATION,F$4))</f>
        <v>0</v>
      </c>
      <c r="G78" s="54">
        <f t="shared" si="1"/>
        <v>0</v>
      </c>
    </row>
    <row r="79" spans="1:7" hidden="1" x14ac:dyDescent="0.25">
      <c r="A79" s="81">
        <f>Tables!A41</f>
        <v>0</v>
      </c>
      <c r="B79" s="84">
        <f>IF($A79=0,0,SUMIFS(DEPENSES,VEHICULES,$A79,IMPUTATION,B$4))</f>
        <v>0</v>
      </c>
      <c r="C79" s="84">
        <f>IF($A79=0,0,SUMIFS(DEPENSES,VEHICULES,$A79,IMPUTATION,C$4))</f>
        <v>0</v>
      </c>
      <c r="D79" s="84">
        <f>IF($A79=0,0,SUMIFS(DEPENSES,VEHICULES,$A79,IMPUTATION,D$4))</f>
        <v>0</v>
      </c>
      <c r="E79" s="84">
        <f>IF($A79=0,0,SUMIFS(DEPENSES,VEHICULES,$A79,IMPUTATION,E$4))</f>
        <v>0</v>
      </c>
      <c r="F79" s="84">
        <f>IF($A79=0,0,SUMIFS(DEPENSES,VEHICULES,$A79,IMPUTATION,F$4))</f>
        <v>0</v>
      </c>
      <c r="G79" s="54">
        <f t="shared" si="1"/>
        <v>0</v>
      </c>
    </row>
    <row r="80" spans="1:7" hidden="1" x14ac:dyDescent="0.25">
      <c r="A80" s="81">
        <f>Tables!A42</f>
        <v>0</v>
      </c>
      <c r="B80" s="84">
        <f>IF($A80=0,0,SUMIFS(DEPENSES,VEHICULES,$A80,IMPUTATION,B$4))</f>
        <v>0</v>
      </c>
      <c r="C80" s="84">
        <f>IF($A80=0,0,SUMIFS(DEPENSES,VEHICULES,$A80,IMPUTATION,C$4))</f>
        <v>0</v>
      </c>
      <c r="D80" s="84">
        <f>IF($A80=0,0,SUMIFS(DEPENSES,VEHICULES,$A80,IMPUTATION,D$4))</f>
        <v>0</v>
      </c>
      <c r="E80" s="84">
        <f>IF($A80=0,0,SUMIFS(DEPENSES,VEHICULES,$A80,IMPUTATION,E$4))</f>
        <v>0</v>
      </c>
      <c r="F80" s="84">
        <f>IF($A80=0,0,SUMIFS(DEPENSES,VEHICULES,$A80,IMPUTATION,F$4))</f>
        <v>0</v>
      </c>
      <c r="G80" s="54">
        <f t="shared" si="1"/>
        <v>0</v>
      </c>
    </row>
    <row r="81" spans="1:7" hidden="1" x14ac:dyDescent="0.25">
      <c r="A81" s="81">
        <f>Tables!A43</f>
        <v>0</v>
      </c>
      <c r="B81" s="84">
        <f>IF($A81=0,0,SUMIFS(DEPENSES,VEHICULES,$A81,IMPUTATION,B$4))</f>
        <v>0</v>
      </c>
      <c r="C81" s="84">
        <f>IF($A81=0,0,SUMIFS(DEPENSES,VEHICULES,$A81,IMPUTATION,C$4))</f>
        <v>0</v>
      </c>
      <c r="D81" s="84">
        <f>IF($A81=0,0,SUMIFS(DEPENSES,VEHICULES,$A81,IMPUTATION,D$4))</f>
        <v>0</v>
      </c>
      <c r="E81" s="84">
        <f>IF($A81=0,0,SUMIFS(DEPENSES,VEHICULES,$A81,IMPUTATION,E$4))</f>
        <v>0</v>
      </c>
      <c r="F81" s="84">
        <f>IF($A81=0,0,SUMIFS(DEPENSES,VEHICULES,$A81,IMPUTATION,F$4))</f>
        <v>0</v>
      </c>
      <c r="G81" s="54">
        <f t="shared" si="1"/>
        <v>0</v>
      </c>
    </row>
    <row r="82" spans="1:7" hidden="1" x14ac:dyDescent="0.25">
      <c r="A82" s="81">
        <f>Tables!A44</f>
        <v>0</v>
      </c>
      <c r="B82" s="84">
        <f>IF($A82=0,0,SUMIFS(DEPENSES,VEHICULES,$A82,IMPUTATION,B$4))</f>
        <v>0</v>
      </c>
      <c r="C82" s="84">
        <f>IF($A82=0,0,SUMIFS(DEPENSES,VEHICULES,$A82,IMPUTATION,C$4))</f>
        <v>0</v>
      </c>
      <c r="D82" s="84">
        <f>IF($A82=0,0,SUMIFS(DEPENSES,VEHICULES,$A82,IMPUTATION,D$4))</f>
        <v>0</v>
      </c>
      <c r="E82" s="84">
        <f>IF($A82=0,0,SUMIFS(DEPENSES,VEHICULES,$A82,IMPUTATION,E$4))</f>
        <v>0</v>
      </c>
      <c r="F82" s="84">
        <f>IF($A82=0,0,SUMIFS(DEPENSES,VEHICULES,$A82,IMPUTATION,F$4))</f>
        <v>0</v>
      </c>
      <c r="G82" s="54">
        <f t="shared" si="1"/>
        <v>0</v>
      </c>
    </row>
    <row r="83" spans="1:7" hidden="1" x14ac:dyDescent="0.25">
      <c r="A83" s="81">
        <f>Tables!A45</f>
        <v>0</v>
      </c>
      <c r="B83" s="84">
        <f>IF($A83=0,0,SUMIFS(DEPENSES,VEHICULES,$A83,IMPUTATION,B$4))</f>
        <v>0</v>
      </c>
      <c r="C83" s="84">
        <f>IF($A83=0,0,SUMIFS(DEPENSES,VEHICULES,$A83,IMPUTATION,C$4))</f>
        <v>0</v>
      </c>
      <c r="D83" s="84">
        <f>IF($A83=0,0,SUMIFS(DEPENSES,VEHICULES,$A83,IMPUTATION,D$4))</f>
        <v>0</v>
      </c>
      <c r="E83" s="84">
        <f>IF($A83=0,0,SUMIFS(DEPENSES,VEHICULES,$A83,IMPUTATION,E$4))</f>
        <v>0</v>
      </c>
      <c r="F83" s="84">
        <f>IF($A83=0,0,SUMIFS(DEPENSES,VEHICULES,$A83,IMPUTATION,F$4))</f>
        <v>0</v>
      </c>
      <c r="G83" s="54">
        <f t="shared" si="1"/>
        <v>0</v>
      </c>
    </row>
    <row r="84" spans="1:7" hidden="1" x14ac:dyDescent="0.25">
      <c r="A84" s="81">
        <f>Tables!A46</f>
        <v>0</v>
      </c>
      <c r="B84" s="84">
        <f>IF($A84=0,0,SUMIFS(DEPENSES,VEHICULES,$A84,IMPUTATION,B$4))</f>
        <v>0</v>
      </c>
      <c r="C84" s="84">
        <f>IF($A84=0,0,SUMIFS(DEPENSES,VEHICULES,$A84,IMPUTATION,C$4))</f>
        <v>0</v>
      </c>
      <c r="D84" s="84">
        <f>IF($A84=0,0,SUMIFS(DEPENSES,VEHICULES,$A84,IMPUTATION,D$4))</f>
        <v>0</v>
      </c>
      <c r="E84" s="84">
        <f>IF($A84=0,0,SUMIFS(DEPENSES,VEHICULES,$A84,IMPUTATION,E$4))</f>
        <v>0</v>
      </c>
      <c r="F84" s="84">
        <f>IF($A84=0,0,SUMIFS(DEPENSES,VEHICULES,$A84,IMPUTATION,F$4))</f>
        <v>0</v>
      </c>
      <c r="G84" s="54">
        <f t="shared" si="1"/>
        <v>0</v>
      </c>
    </row>
    <row r="85" spans="1:7" hidden="1" x14ac:dyDescent="0.25">
      <c r="A85" s="81">
        <f>Tables!A47</f>
        <v>0</v>
      </c>
      <c r="B85" s="84">
        <f>IF($A85=0,0,SUMIFS(DEPENSES,VEHICULES,$A85,IMPUTATION,B$4))</f>
        <v>0</v>
      </c>
      <c r="C85" s="84">
        <f>IF($A85=0,0,SUMIFS(DEPENSES,VEHICULES,$A85,IMPUTATION,C$4))</f>
        <v>0</v>
      </c>
      <c r="D85" s="84">
        <f>IF($A85=0,0,SUMIFS(DEPENSES,VEHICULES,$A85,IMPUTATION,D$4))</f>
        <v>0</v>
      </c>
      <c r="E85" s="84">
        <f>IF($A85=0,0,SUMIFS(DEPENSES,VEHICULES,$A85,IMPUTATION,E$4))</f>
        <v>0</v>
      </c>
      <c r="F85" s="84">
        <f>IF($A85=0,0,SUMIFS(DEPENSES,VEHICULES,$A85,IMPUTATION,F$4))</f>
        <v>0</v>
      </c>
      <c r="G85" s="54">
        <f t="shared" si="1"/>
        <v>0</v>
      </c>
    </row>
    <row r="86" spans="1:7" hidden="1" x14ac:dyDescent="0.25">
      <c r="A86" s="81">
        <f>Tables!A48</f>
        <v>0</v>
      </c>
      <c r="B86" s="84">
        <f>IF($A86=0,0,SUMIFS(DEPENSES,VEHICULES,$A86,IMPUTATION,B$4))</f>
        <v>0</v>
      </c>
      <c r="C86" s="84">
        <f>IF($A86=0,0,SUMIFS(DEPENSES,VEHICULES,$A86,IMPUTATION,C$4))</f>
        <v>0</v>
      </c>
      <c r="D86" s="84">
        <f>IF($A86=0,0,SUMIFS(DEPENSES,VEHICULES,$A86,IMPUTATION,D$4))</f>
        <v>0</v>
      </c>
      <c r="E86" s="84">
        <f>IF($A86=0,0,SUMIFS(DEPENSES,VEHICULES,$A86,IMPUTATION,E$4))</f>
        <v>0</v>
      </c>
      <c r="F86" s="84">
        <f>IF($A86=0,0,SUMIFS(DEPENSES,VEHICULES,$A86,IMPUTATION,F$4))</f>
        <v>0</v>
      </c>
      <c r="G86" s="54">
        <f t="shared" si="1"/>
        <v>0</v>
      </c>
    </row>
    <row r="87" spans="1:7" hidden="1" x14ac:dyDescent="0.25">
      <c r="A87" s="81">
        <f>Tables!A49</f>
        <v>0</v>
      </c>
      <c r="B87" s="84">
        <f>IF($A87=0,0,SUMIFS(DEPENSES,VEHICULES,$A87,IMPUTATION,B$4))</f>
        <v>0</v>
      </c>
      <c r="C87" s="84">
        <f>IF($A87=0,0,SUMIFS(DEPENSES,VEHICULES,$A87,IMPUTATION,C$4))</f>
        <v>0</v>
      </c>
      <c r="D87" s="84">
        <f>IF($A87=0,0,SUMIFS(DEPENSES,VEHICULES,$A87,IMPUTATION,D$4))</f>
        <v>0</v>
      </c>
      <c r="E87" s="84">
        <f>IF($A87=0,0,SUMIFS(DEPENSES,VEHICULES,$A87,IMPUTATION,E$4))</f>
        <v>0</v>
      </c>
      <c r="F87" s="84">
        <f>IF($A87=0,0,SUMIFS(DEPENSES,VEHICULES,$A87,IMPUTATION,F$4))</f>
        <v>0</v>
      </c>
      <c r="G87" s="54">
        <f t="shared" si="1"/>
        <v>0</v>
      </c>
    </row>
    <row r="88" spans="1:7" hidden="1" x14ac:dyDescent="0.25">
      <c r="A88" s="81">
        <f>Tables!A50</f>
        <v>0</v>
      </c>
      <c r="B88" s="84">
        <f>IF($A88=0,0,SUMIFS(DEPENSES,VEHICULES,$A88,IMPUTATION,B$4))</f>
        <v>0</v>
      </c>
      <c r="C88" s="84">
        <f>IF($A88=0,0,SUMIFS(DEPENSES,VEHICULES,$A88,IMPUTATION,C$4))</f>
        <v>0</v>
      </c>
      <c r="D88" s="84">
        <f>IF($A88=0,0,SUMIFS(DEPENSES,VEHICULES,$A88,IMPUTATION,D$4))</f>
        <v>0</v>
      </c>
      <c r="E88" s="84">
        <f>IF($A88=0,0,SUMIFS(DEPENSES,VEHICULES,$A88,IMPUTATION,E$4))</f>
        <v>0</v>
      </c>
      <c r="F88" s="84">
        <f>IF($A88=0,0,SUMIFS(DEPENSES,VEHICULES,$A88,IMPUTATION,F$4))</f>
        <v>0</v>
      </c>
      <c r="G88" s="54">
        <f t="shared" si="1"/>
        <v>0</v>
      </c>
    </row>
    <row r="89" spans="1:7" hidden="1" x14ac:dyDescent="0.25">
      <c r="A89" s="81">
        <f>Tables!A51</f>
        <v>0</v>
      </c>
      <c r="B89" s="84">
        <f>IF($A89=0,0,SUMIFS(DEPENSES,VEHICULES,$A89,IMPUTATION,B$4))</f>
        <v>0</v>
      </c>
      <c r="C89" s="84">
        <f>IF($A89=0,0,SUMIFS(DEPENSES,VEHICULES,$A89,IMPUTATION,C$4))</f>
        <v>0</v>
      </c>
      <c r="D89" s="84">
        <f>IF($A89=0,0,SUMIFS(DEPENSES,VEHICULES,$A89,IMPUTATION,D$4))</f>
        <v>0</v>
      </c>
      <c r="E89" s="84">
        <f>IF($A89=0,0,SUMIFS(DEPENSES,VEHICULES,$A89,IMPUTATION,E$4))</f>
        <v>0</v>
      </c>
      <c r="F89" s="84">
        <f>IF($A89=0,0,SUMIFS(DEPENSES,VEHICULES,$A89,IMPUTATION,F$4))</f>
        <v>0</v>
      </c>
      <c r="G89" s="54">
        <f t="shared" si="1"/>
        <v>0</v>
      </c>
    </row>
    <row r="90" spans="1:7" hidden="1" x14ac:dyDescent="0.25">
      <c r="A90" s="81">
        <f>Tables!A52</f>
        <v>0</v>
      </c>
      <c r="B90" s="84">
        <f>IF($A90=0,0,SUMIFS(DEPENSES,VEHICULES,$A90,IMPUTATION,B$4))</f>
        <v>0</v>
      </c>
      <c r="C90" s="84">
        <f>IF($A90=0,0,SUMIFS(DEPENSES,VEHICULES,$A90,IMPUTATION,C$4))</f>
        <v>0</v>
      </c>
      <c r="D90" s="84">
        <f>IF($A90=0,0,SUMIFS(DEPENSES,VEHICULES,$A90,IMPUTATION,D$4))</f>
        <v>0</v>
      </c>
      <c r="E90" s="84">
        <f>IF($A90=0,0,SUMIFS(DEPENSES,VEHICULES,$A90,IMPUTATION,E$4))</f>
        <v>0</v>
      </c>
      <c r="F90" s="84">
        <f>IF($A90=0,0,SUMIFS(DEPENSES,VEHICULES,$A90,IMPUTATION,F$4))</f>
        <v>0</v>
      </c>
      <c r="G90" s="54">
        <f t="shared" si="1"/>
        <v>0</v>
      </c>
    </row>
    <row r="91" spans="1:7" hidden="1" x14ac:dyDescent="0.25">
      <c r="A91" s="81">
        <f>Tables!A53</f>
        <v>0</v>
      </c>
      <c r="B91" s="84">
        <f>IF($A91=0,0,SUMIFS(DEPENSES,VEHICULES,$A91,IMPUTATION,B$4))</f>
        <v>0</v>
      </c>
      <c r="C91" s="84">
        <f>IF($A91=0,0,SUMIFS(DEPENSES,VEHICULES,$A91,IMPUTATION,C$4))</f>
        <v>0</v>
      </c>
      <c r="D91" s="84">
        <f>IF($A91=0,0,SUMIFS(DEPENSES,VEHICULES,$A91,IMPUTATION,D$4))</f>
        <v>0</v>
      </c>
      <c r="E91" s="84">
        <f>IF($A91=0,0,SUMIFS(DEPENSES,VEHICULES,$A91,IMPUTATION,E$4))</f>
        <v>0</v>
      </c>
      <c r="F91" s="84">
        <f>IF($A91=0,0,SUMIFS(DEPENSES,VEHICULES,$A91,IMPUTATION,F$4))</f>
        <v>0</v>
      </c>
      <c r="G91" s="54">
        <f t="shared" si="1"/>
        <v>0</v>
      </c>
    </row>
    <row r="92" spans="1:7" hidden="1" x14ac:dyDescent="0.25">
      <c r="A92" s="81">
        <f>Tables!A54</f>
        <v>0</v>
      </c>
      <c r="B92" s="84">
        <f>IF($A92=0,0,SUMIFS(DEPENSES,VEHICULES,$A92,IMPUTATION,B$4))</f>
        <v>0</v>
      </c>
      <c r="C92" s="84">
        <f>IF($A92=0,0,SUMIFS(DEPENSES,VEHICULES,$A92,IMPUTATION,C$4))</f>
        <v>0</v>
      </c>
      <c r="D92" s="84">
        <f>IF($A92=0,0,SUMIFS(DEPENSES,VEHICULES,$A92,IMPUTATION,D$4))</f>
        <v>0</v>
      </c>
      <c r="E92" s="84">
        <f>IF($A92=0,0,SUMIFS(DEPENSES,VEHICULES,$A92,IMPUTATION,E$4))</f>
        <v>0</v>
      </c>
      <c r="F92" s="84">
        <f>IF($A92=0,0,SUMIFS(DEPENSES,VEHICULES,$A92,IMPUTATION,F$4))</f>
        <v>0</v>
      </c>
      <c r="G92" s="54">
        <f t="shared" si="1"/>
        <v>0</v>
      </c>
    </row>
    <row r="93" spans="1:7" hidden="1" x14ac:dyDescent="0.25">
      <c r="A93" s="81">
        <f>Tables!A55</f>
        <v>0</v>
      </c>
      <c r="B93" s="84">
        <f>IF($A93=0,0,SUMIFS(DEPENSES,VEHICULES,$A93,IMPUTATION,B$4))</f>
        <v>0</v>
      </c>
      <c r="C93" s="84">
        <f>IF($A93=0,0,SUMIFS(DEPENSES,VEHICULES,$A93,IMPUTATION,C$4))</f>
        <v>0</v>
      </c>
      <c r="D93" s="84">
        <f>IF($A93=0,0,SUMIFS(DEPENSES,VEHICULES,$A93,IMPUTATION,D$4))</f>
        <v>0</v>
      </c>
      <c r="E93" s="84">
        <f>IF($A93=0,0,SUMIFS(DEPENSES,VEHICULES,$A93,IMPUTATION,E$4))</f>
        <v>0</v>
      </c>
      <c r="F93" s="84">
        <f>IF($A93=0,0,SUMIFS(DEPENSES,VEHICULES,$A93,IMPUTATION,F$4))</f>
        <v>0</v>
      </c>
      <c r="G93" s="54">
        <f t="shared" si="1"/>
        <v>0</v>
      </c>
    </row>
    <row r="94" spans="1:7" hidden="1" x14ac:dyDescent="0.25">
      <c r="A94" s="81">
        <f>Tables!A56</f>
        <v>0</v>
      </c>
      <c r="B94" s="84">
        <f>IF($A94=0,0,SUMIFS(DEPENSES,VEHICULES,$A94,IMPUTATION,B$4))</f>
        <v>0</v>
      </c>
      <c r="C94" s="84">
        <f>IF($A94=0,0,SUMIFS(DEPENSES,VEHICULES,$A94,IMPUTATION,C$4))</f>
        <v>0</v>
      </c>
      <c r="D94" s="84">
        <f>IF($A94=0,0,SUMIFS(DEPENSES,VEHICULES,$A94,IMPUTATION,D$4))</f>
        <v>0</v>
      </c>
      <c r="E94" s="84">
        <f>IF($A94=0,0,SUMIFS(DEPENSES,VEHICULES,$A94,IMPUTATION,E$4))</f>
        <v>0</v>
      </c>
      <c r="F94" s="84">
        <f>IF($A94=0,0,SUMIFS(DEPENSES,VEHICULES,$A94,IMPUTATION,F$4))</f>
        <v>0</v>
      </c>
      <c r="G94" s="54">
        <f t="shared" si="1"/>
        <v>0</v>
      </c>
    </row>
    <row r="95" spans="1:7" hidden="1" x14ac:dyDescent="0.25">
      <c r="A95" s="81">
        <f>Tables!A57</f>
        <v>0</v>
      </c>
      <c r="B95" s="84">
        <f>IF($A95=0,0,SUMIFS(DEPENSES,VEHICULES,$A95,IMPUTATION,B$4))</f>
        <v>0</v>
      </c>
      <c r="C95" s="84">
        <f>IF($A95=0,0,SUMIFS(DEPENSES,VEHICULES,$A95,IMPUTATION,C$4))</f>
        <v>0</v>
      </c>
      <c r="D95" s="84">
        <f>IF($A95=0,0,SUMIFS(DEPENSES,VEHICULES,$A95,IMPUTATION,D$4))</f>
        <v>0</v>
      </c>
      <c r="E95" s="84">
        <f>IF($A95=0,0,SUMIFS(DEPENSES,VEHICULES,$A95,IMPUTATION,E$4))</f>
        <v>0</v>
      </c>
      <c r="F95" s="84">
        <f>IF($A95=0,0,SUMIFS(DEPENSES,VEHICULES,$A95,IMPUTATION,F$4))</f>
        <v>0</v>
      </c>
      <c r="G95" s="54">
        <f t="shared" si="1"/>
        <v>0</v>
      </c>
    </row>
    <row r="96" spans="1:7" hidden="1" x14ac:dyDescent="0.25">
      <c r="A96" s="81">
        <f>Tables!A58</f>
        <v>0</v>
      </c>
      <c r="B96" s="84">
        <f>IF($A96=0,0,SUMIFS(DEPENSES,VEHICULES,$A96,IMPUTATION,B$4))</f>
        <v>0</v>
      </c>
      <c r="C96" s="84">
        <f>IF($A96=0,0,SUMIFS(DEPENSES,VEHICULES,$A96,IMPUTATION,C$4))</f>
        <v>0</v>
      </c>
      <c r="D96" s="84">
        <f>IF($A96=0,0,SUMIFS(DEPENSES,VEHICULES,$A96,IMPUTATION,D$4))</f>
        <v>0</v>
      </c>
      <c r="E96" s="84">
        <f>IF($A96=0,0,SUMIFS(DEPENSES,VEHICULES,$A96,IMPUTATION,E$4))</f>
        <v>0</v>
      </c>
      <c r="F96" s="84">
        <f>IF($A96=0,0,SUMIFS(DEPENSES,VEHICULES,$A96,IMPUTATION,F$4))</f>
        <v>0</v>
      </c>
      <c r="G96" s="54">
        <f t="shared" si="1"/>
        <v>0</v>
      </c>
    </row>
    <row r="97" spans="1:7" hidden="1" x14ac:dyDescent="0.25">
      <c r="A97" s="81">
        <f>Tables!A59</f>
        <v>0</v>
      </c>
      <c r="B97" s="84">
        <f>IF($A97=0,0,SUMIFS(DEPENSES,VEHICULES,$A97,IMPUTATION,B$4))</f>
        <v>0</v>
      </c>
      <c r="C97" s="84">
        <f>IF($A97=0,0,SUMIFS(DEPENSES,VEHICULES,$A97,IMPUTATION,C$4))</f>
        <v>0</v>
      </c>
      <c r="D97" s="84">
        <f>IF($A97=0,0,SUMIFS(DEPENSES,VEHICULES,$A97,IMPUTATION,D$4))</f>
        <v>0</v>
      </c>
      <c r="E97" s="84">
        <f>IF($A97=0,0,SUMIFS(DEPENSES,VEHICULES,$A97,IMPUTATION,E$4))</f>
        <v>0</v>
      </c>
      <c r="F97" s="84">
        <f>IF($A97=0,0,SUMIFS(DEPENSES,VEHICULES,$A97,IMPUTATION,F$4))</f>
        <v>0</v>
      </c>
      <c r="G97" s="54">
        <f t="shared" si="1"/>
        <v>0</v>
      </c>
    </row>
    <row r="98" spans="1:7" hidden="1" x14ac:dyDescent="0.25">
      <c r="A98" s="81">
        <f>Tables!A60</f>
        <v>0</v>
      </c>
      <c r="B98" s="84">
        <f>IF($A98=0,0,SUMIFS(DEPENSES,VEHICULES,$A98,IMPUTATION,B$4))</f>
        <v>0</v>
      </c>
      <c r="C98" s="84">
        <f>IF($A98=0,0,SUMIFS(DEPENSES,VEHICULES,$A98,IMPUTATION,C$4))</f>
        <v>0</v>
      </c>
      <c r="D98" s="84">
        <f>IF($A98=0,0,SUMIFS(DEPENSES,VEHICULES,$A98,IMPUTATION,D$4))</f>
        <v>0</v>
      </c>
      <c r="E98" s="84">
        <f>IF($A98=0,0,SUMIFS(DEPENSES,VEHICULES,$A98,IMPUTATION,E$4))</f>
        <v>0</v>
      </c>
      <c r="F98" s="84">
        <f>IF($A98=0,0,SUMIFS(DEPENSES,VEHICULES,$A98,IMPUTATION,F$4))</f>
        <v>0</v>
      </c>
      <c r="G98" s="54">
        <f t="shared" si="1"/>
        <v>0</v>
      </c>
    </row>
    <row r="99" spans="1:7" hidden="1" x14ac:dyDescent="0.25">
      <c r="A99" s="81">
        <f>Tables!A61</f>
        <v>0</v>
      </c>
      <c r="B99" s="84">
        <f>IF($A99=0,0,SUMIFS(DEPENSES,VEHICULES,$A99,IMPUTATION,B$4))</f>
        <v>0</v>
      </c>
      <c r="C99" s="84">
        <f>IF($A99=0,0,SUMIFS(DEPENSES,VEHICULES,$A99,IMPUTATION,C$4))</f>
        <v>0</v>
      </c>
      <c r="D99" s="84">
        <f>IF($A99=0,0,SUMIFS(DEPENSES,VEHICULES,$A99,IMPUTATION,D$4))</f>
        <v>0</v>
      </c>
      <c r="E99" s="84">
        <f>IF($A99=0,0,SUMIFS(DEPENSES,VEHICULES,$A99,IMPUTATION,E$4))</f>
        <v>0</v>
      </c>
      <c r="F99" s="84">
        <f>IF($A99=0,0,SUMIFS(DEPENSES,VEHICULES,$A99,IMPUTATION,F$4))</f>
        <v>0</v>
      </c>
      <c r="G99" s="54">
        <f t="shared" si="1"/>
        <v>0</v>
      </c>
    </row>
    <row r="100" spans="1:7" hidden="1" x14ac:dyDescent="0.25">
      <c r="A100" s="81">
        <f>Tables!A62</f>
        <v>0</v>
      </c>
      <c r="B100" s="84">
        <f>IF($A100=0,0,SUMIFS(DEPENSES,VEHICULES,$A100,IMPUTATION,B$4))</f>
        <v>0</v>
      </c>
      <c r="C100" s="84">
        <f>IF($A100=0,0,SUMIFS(DEPENSES,VEHICULES,$A100,IMPUTATION,C$4))</f>
        <v>0</v>
      </c>
      <c r="D100" s="84">
        <f>IF($A100=0,0,SUMIFS(DEPENSES,VEHICULES,$A100,IMPUTATION,D$4))</f>
        <v>0</v>
      </c>
      <c r="E100" s="84">
        <f>IF($A100=0,0,SUMIFS(DEPENSES,VEHICULES,$A100,IMPUTATION,E$4))</f>
        <v>0</v>
      </c>
      <c r="F100" s="84">
        <f>IF($A100=0,0,SUMIFS(DEPENSES,VEHICULES,$A100,IMPUTATION,F$4))</f>
        <v>0</v>
      </c>
      <c r="G100" s="54">
        <f t="shared" si="1"/>
        <v>0</v>
      </c>
    </row>
    <row r="101" spans="1:7" hidden="1" x14ac:dyDescent="0.25">
      <c r="A101" s="81">
        <f>Tables!A63</f>
        <v>0</v>
      </c>
      <c r="B101" s="84">
        <f>IF($A101=0,0,SUMIFS(DEPENSES,VEHICULES,$A101,IMPUTATION,B$4))</f>
        <v>0</v>
      </c>
      <c r="C101" s="84">
        <f>IF($A101=0,0,SUMIFS(DEPENSES,VEHICULES,$A101,IMPUTATION,C$4))</f>
        <v>0</v>
      </c>
      <c r="D101" s="84">
        <f>IF($A101=0,0,SUMIFS(DEPENSES,VEHICULES,$A101,IMPUTATION,D$4))</f>
        <v>0</v>
      </c>
      <c r="E101" s="84">
        <f>IF($A101=0,0,SUMIFS(DEPENSES,VEHICULES,$A101,IMPUTATION,E$4))</f>
        <v>0</v>
      </c>
      <c r="F101" s="84">
        <f>IF($A101=0,0,SUMIFS(DEPENSES,VEHICULES,$A101,IMPUTATION,F$4))</f>
        <v>0</v>
      </c>
      <c r="G101" s="54">
        <f t="shared" si="1"/>
        <v>0</v>
      </c>
    </row>
    <row r="102" spans="1:7" hidden="1" x14ac:dyDescent="0.25">
      <c r="A102" s="81">
        <f>Tables!A64</f>
        <v>0</v>
      </c>
      <c r="B102" s="84">
        <f>IF($A102=0,0,SUMIFS(DEPENSES,VEHICULES,$A102,IMPUTATION,B$4))</f>
        <v>0</v>
      </c>
      <c r="C102" s="84">
        <f>IF($A102=0,0,SUMIFS(DEPENSES,VEHICULES,$A102,IMPUTATION,C$4))</f>
        <v>0</v>
      </c>
      <c r="D102" s="84">
        <f>IF($A102=0,0,SUMIFS(DEPENSES,VEHICULES,$A102,IMPUTATION,D$4))</f>
        <v>0</v>
      </c>
      <c r="E102" s="84">
        <f>IF($A102=0,0,SUMIFS(DEPENSES,VEHICULES,$A102,IMPUTATION,E$4))</f>
        <v>0</v>
      </c>
      <c r="F102" s="84">
        <f>IF($A102=0,0,SUMIFS(DEPENSES,VEHICULES,$A102,IMPUTATION,F$4))</f>
        <v>0</v>
      </c>
      <c r="G102" s="54">
        <f t="shared" si="1"/>
        <v>0</v>
      </c>
    </row>
    <row r="103" spans="1:7" hidden="1" x14ac:dyDescent="0.25">
      <c r="A103" s="81">
        <f>Tables!A65</f>
        <v>0</v>
      </c>
      <c r="B103" s="84">
        <f>IF($A103=0,0,SUMIFS(DEPENSES,VEHICULES,$A103,IMPUTATION,B$4))</f>
        <v>0</v>
      </c>
      <c r="C103" s="84">
        <f>IF($A103=0,0,SUMIFS(DEPENSES,VEHICULES,$A103,IMPUTATION,C$4))</f>
        <v>0</v>
      </c>
      <c r="D103" s="84">
        <f>IF($A103=0,0,SUMIFS(DEPENSES,VEHICULES,$A103,IMPUTATION,D$4))</f>
        <v>0</v>
      </c>
      <c r="E103" s="84">
        <f>IF($A103=0,0,SUMIFS(DEPENSES,VEHICULES,$A103,IMPUTATION,E$4))</f>
        <v>0</v>
      </c>
      <c r="F103" s="84">
        <f>IF($A103=0,0,SUMIFS(DEPENSES,VEHICULES,$A103,IMPUTATION,F$4))</f>
        <v>0</v>
      </c>
      <c r="G103" s="54">
        <f t="shared" si="1"/>
        <v>0</v>
      </c>
    </row>
    <row r="104" spans="1:7" hidden="1" x14ac:dyDescent="0.25">
      <c r="A104" s="81">
        <f>Tables!A66</f>
        <v>0</v>
      </c>
      <c r="B104" s="84">
        <f>IF($A104=0,0,SUMIFS(DEPENSES,VEHICULES,$A104,IMPUTATION,B$4))</f>
        <v>0</v>
      </c>
      <c r="C104" s="84">
        <f>IF($A104=0,0,SUMIFS(DEPENSES,VEHICULES,$A104,IMPUTATION,C$4))</f>
        <v>0</v>
      </c>
      <c r="D104" s="84">
        <f>IF($A104=0,0,SUMIFS(DEPENSES,VEHICULES,$A104,IMPUTATION,D$4))</f>
        <v>0</v>
      </c>
      <c r="E104" s="84">
        <f>IF($A104=0,0,SUMIFS(DEPENSES,VEHICULES,$A104,IMPUTATION,E$4))</f>
        <v>0</v>
      </c>
      <c r="F104" s="84">
        <f>IF($A104=0,0,SUMIFS(DEPENSES,VEHICULES,$A104,IMPUTATION,F$4))</f>
        <v>0</v>
      </c>
      <c r="G104" s="54">
        <f t="shared" si="1"/>
        <v>0</v>
      </c>
    </row>
    <row r="105" spans="1:7" hidden="1" x14ac:dyDescent="0.25">
      <c r="A105" s="81">
        <f>Tables!A67</f>
        <v>0</v>
      </c>
      <c r="B105" s="84">
        <f>IF($A105=0,0,SUMIFS(DEPENSES,VEHICULES,$A105,IMPUTATION,B$4))</f>
        <v>0</v>
      </c>
      <c r="C105" s="84">
        <f>IF($A105=0,0,SUMIFS(DEPENSES,VEHICULES,$A105,IMPUTATION,C$4))</f>
        <v>0</v>
      </c>
      <c r="D105" s="84">
        <f>IF($A105=0,0,SUMIFS(DEPENSES,VEHICULES,$A105,IMPUTATION,D$4))</f>
        <v>0</v>
      </c>
      <c r="E105" s="84">
        <f>IF($A105=0,0,SUMIFS(DEPENSES,VEHICULES,$A105,IMPUTATION,E$4))</f>
        <v>0</v>
      </c>
      <c r="F105" s="84">
        <f>IF($A105=0,0,SUMIFS(DEPENSES,VEHICULES,$A105,IMPUTATION,F$4))</f>
        <v>0</v>
      </c>
      <c r="G105" s="54">
        <f t="shared" si="1"/>
        <v>0</v>
      </c>
    </row>
    <row r="106" spans="1:7" hidden="1" x14ac:dyDescent="0.25">
      <c r="A106" s="81">
        <f>Tables!A68</f>
        <v>0</v>
      </c>
      <c r="B106" s="84">
        <f>IF($A106=0,0,SUMIFS(DEPENSES,VEHICULES,$A106,IMPUTATION,B$4))</f>
        <v>0</v>
      </c>
      <c r="C106" s="84">
        <f>IF($A106=0,0,SUMIFS(DEPENSES,VEHICULES,$A106,IMPUTATION,C$4))</f>
        <v>0</v>
      </c>
      <c r="D106" s="84">
        <f>IF($A106=0,0,SUMIFS(DEPENSES,VEHICULES,$A106,IMPUTATION,D$4))</f>
        <v>0</v>
      </c>
      <c r="E106" s="84">
        <f>IF($A106=0,0,SUMIFS(DEPENSES,VEHICULES,$A106,IMPUTATION,E$4))</f>
        <v>0</v>
      </c>
      <c r="F106" s="84">
        <f>IF($A106=0,0,SUMIFS(DEPENSES,VEHICULES,$A106,IMPUTATION,F$4))</f>
        <v>0</v>
      </c>
      <c r="G106" s="54">
        <f t="shared" si="1"/>
        <v>0</v>
      </c>
    </row>
    <row r="107" spans="1:7" hidden="1" x14ac:dyDescent="0.25">
      <c r="A107" s="81">
        <f>Tables!A69</f>
        <v>0</v>
      </c>
      <c r="B107" s="84">
        <f>IF($A107=0,0,SUMIFS(DEPENSES,VEHICULES,$A107,IMPUTATION,B$4))</f>
        <v>0</v>
      </c>
      <c r="C107" s="84">
        <f>IF($A107=0,0,SUMIFS(DEPENSES,VEHICULES,$A107,IMPUTATION,C$4))</f>
        <v>0</v>
      </c>
      <c r="D107" s="84">
        <f>IF($A107=0,0,SUMIFS(DEPENSES,VEHICULES,$A107,IMPUTATION,D$4))</f>
        <v>0</v>
      </c>
      <c r="E107" s="84">
        <f>IF($A107=0,0,SUMIFS(DEPENSES,VEHICULES,$A107,IMPUTATION,E$4))</f>
        <v>0</v>
      </c>
      <c r="F107" s="84">
        <f>IF($A107=0,0,SUMIFS(DEPENSES,VEHICULES,$A107,IMPUTATION,F$4))</f>
        <v>0</v>
      </c>
      <c r="G107" s="54">
        <f t="shared" ref="G107:G170" si="2">SUM(B107:F107)</f>
        <v>0</v>
      </c>
    </row>
    <row r="108" spans="1:7" hidden="1" x14ac:dyDescent="0.25">
      <c r="A108" s="81">
        <f>Tables!A70</f>
        <v>0</v>
      </c>
      <c r="B108" s="84">
        <f>IF($A108=0,0,SUMIFS(DEPENSES,VEHICULES,$A108,IMPUTATION,B$4))</f>
        <v>0</v>
      </c>
      <c r="C108" s="84">
        <f>IF($A108=0,0,SUMIFS(DEPENSES,VEHICULES,$A108,IMPUTATION,C$4))</f>
        <v>0</v>
      </c>
      <c r="D108" s="84">
        <f>IF($A108=0,0,SUMIFS(DEPENSES,VEHICULES,$A108,IMPUTATION,D$4))</f>
        <v>0</v>
      </c>
      <c r="E108" s="84">
        <f>IF($A108=0,0,SUMIFS(DEPENSES,VEHICULES,$A108,IMPUTATION,E$4))</f>
        <v>0</v>
      </c>
      <c r="F108" s="84">
        <f>IF($A108=0,0,SUMIFS(DEPENSES,VEHICULES,$A108,IMPUTATION,F$4))</f>
        <v>0</v>
      </c>
      <c r="G108" s="54">
        <f t="shared" si="2"/>
        <v>0</v>
      </c>
    </row>
    <row r="109" spans="1:7" hidden="1" x14ac:dyDescent="0.25">
      <c r="A109" s="81">
        <f>Tables!A71</f>
        <v>0</v>
      </c>
      <c r="B109" s="84">
        <f>IF($A109=0,0,SUMIFS(DEPENSES,VEHICULES,$A109,IMPUTATION,B$4))</f>
        <v>0</v>
      </c>
      <c r="C109" s="84">
        <f>IF($A109=0,0,SUMIFS(DEPENSES,VEHICULES,$A109,IMPUTATION,C$4))</f>
        <v>0</v>
      </c>
      <c r="D109" s="84">
        <f>IF($A109=0,0,SUMIFS(DEPENSES,VEHICULES,$A109,IMPUTATION,D$4))</f>
        <v>0</v>
      </c>
      <c r="E109" s="84">
        <f>IF($A109=0,0,SUMIFS(DEPENSES,VEHICULES,$A109,IMPUTATION,E$4))</f>
        <v>0</v>
      </c>
      <c r="F109" s="84">
        <f>IF($A109=0,0,SUMIFS(DEPENSES,VEHICULES,$A109,IMPUTATION,F$4))</f>
        <v>0</v>
      </c>
      <c r="G109" s="54">
        <f t="shared" si="2"/>
        <v>0</v>
      </c>
    </row>
    <row r="110" spans="1:7" hidden="1" x14ac:dyDescent="0.25">
      <c r="A110" s="81">
        <f>Tables!A72</f>
        <v>0</v>
      </c>
      <c r="B110" s="84">
        <f>IF($A110=0,0,SUMIFS(DEPENSES,VEHICULES,$A110,IMPUTATION,B$4))</f>
        <v>0</v>
      </c>
      <c r="C110" s="84">
        <f>IF($A110=0,0,SUMIFS(DEPENSES,VEHICULES,$A110,IMPUTATION,C$4))</f>
        <v>0</v>
      </c>
      <c r="D110" s="84">
        <f>IF($A110=0,0,SUMIFS(DEPENSES,VEHICULES,$A110,IMPUTATION,D$4))</f>
        <v>0</v>
      </c>
      <c r="E110" s="84">
        <f>IF($A110=0,0,SUMIFS(DEPENSES,VEHICULES,$A110,IMPUTATION,E$4))</f>
        <v>0</v>
      </c>
      <c r="F110" s="84">
        <f>IF($A110=0,0,SUMIFS(DEPENSES,VEHICULES,$A110,IMPUTATION,F$4))</f>
        <v>0</v>
      </c>
      <c r="G110" s="54">
        <f t="shared" si="2"/>
        <v>0</v>
      </c>
    </row>
    <row r="111" spans="1:7" hidden="1" x14ac:dyDescent="0.25">
      <c r="A111" s="81">
        <f>Tables!A73</f>
        <v>0</v>
      </c>
      <c r="B111" s="84">
        <f>IF($A111=0,0,SUMIFS(DEPENSES,VEHICULES,$A111,IMPUTATION,B$4))</f>
        <v>0</v>
      </c>
      <c r="C111" s="84">
        <f>IF($A111=0,0,SUMIFS(DEPENSES,VEHICULES,$A111,IMPUTATION,C$4))</f>
        <v>0</v>
      </c>
      <c r="D111" s="84">
        <f>IF($A111=0,0,SUMIFS(DEPENSES,VEHICULES,$A111,IMPUTATION,D$4))</f>
        <v>0</v>
      </c>
      <c r="E111" s="84">
        <f>IF($A111=0,0,SUMIFS(DEPENSES,VEHICULES,$A111,IMPUTATION,E$4))</f>
        <v>0</v>
      </c>
      <c r="F111" s="84">
        <f>IF($A111=0,0,SUMIFS(DEPENSES,VEHICULES,$A111,IMPUTATION,F$4))</f>
        <v>0</v>
      </c>
      <c r="G111" s="54">
        <f t="shared" si="2"/>
        <v>0</v>
      </c>
    </row>
    <row r="112" spans="1:7" hidden="1" x14ac:dyDescent="0.25">
      <c r="A112" s="81">
        <f>Tables!A74</f>
        <v>0</v>
      </c>
      <c r="B112" s="84">
        <f>IF($A112=0,0,SUMIFS(DEPENSES,VEHICULES,$A112,IMPUTATION,B$4))</f>
        <v>0</v>
      </c>
      <c r="C112" s="84">
        <f>IF($A112=0,0,SUMIFS(DEPENSES,VEHICULES,$A112,IMPUTATION,C$4))</f>
        <v>0</v>
      </c>
      <c r="D112" s="84">
        <f>IF($A112=0,0,SUMIFS(DEPENSES,VEHICULES,$A112,IMPUTATION,D$4))</f>
        <v>0</v>
      </c>
      <c r="E112" s="84">
        <f>IF($A112=0,0,SUMIFS(DEPENSES,VEHICULES,$A112,IMPUTATION,E$4))</f>
        <v>0</v>
      </c>
      <c r="F112" s="84">
        <f>IF($A112=0,0,SUMIFS(DEPENSES,VEHICULES,$A112,IMPUTATION,F$4))</f>
        <v>0</v>
      </c>
      <c r="G112" s="54">
        <f t="shared" si="2"/>
        <v>0</v>
      </c>
    </row>
    <row r="113" spans="1:7" hidden="1" x14ac:dyDescent="0.25">
      <c r="A113" s="81">
        <f>Tables!A75</f>
        <v>0</v>
      </c>
      <c r="B113" s="84">
        <f>IF($A113=0,0,SUMIFS(DEPENSES,VEHICULES,$A113,IMPUTATION,B$4))</f>
        <v>0</v>
      </c>
      <c r="C113" s="84">
        <f>IF($A113=0,0,SUMIFS(DEPENSES,VEHICULES,$A113,IMPUTATION,C$4))</f>
        <v>0</v>
      </c>
      <c r="D113" s="84">
        <f>IF($A113=0,0,SUMIFS(DEPENSES,VEHICULES,$A113,IMPUTATION,D$4))</f>
        <v>0</v>
      </c>
      <c r="E113" s="84">
        <f>IF($A113=0,0,SUMIFS(DEPENSES,VEHICULES,$A113,IMPUTATION,E$4))</f>
        <v>0</v>
      </c>
      <c r="F113" s="84">
        <f>IF($A113=0,0,SUMIFS(DEPENSES,VEHICULES,$A113,IMPUTATION,F$4))</f>
        <v>0</v>
      </c>
      <c r="G113" s="54">
        <f t="shared" si="2"/>
        <v>0</v>
      </c>
    </row>
    <row r="114" spans="1:7" hidden="1" x14ac:dyDescent="0.25">
      <c r="A114" s="81">
        <f>Tables!A76</f>
        <v>0</v>
      </c>
      <c r="B114" s="84">
        <f>IF($A114=0,0,SUMIFS(DEPENSES,VEHICULES,$A114,IMPUTATION,B$4))</f>
        <v>0</v>
      </c>
      <c r="C114" s="84">
        <f>IF($A114=0,0,SUMIFS(DEPENSES,VEHICULES,$A114,IMPUTATION,C$4))</f>
        <v>0</v>
      </c>
      <c r="D114" s="84">
        <f>IF($A114=0,0,SUMIFS(DEPENSES,VEHICULES,$A114,IMPUTATION,D$4))</f>
        <v>0</v>
      </c>
      <c r="E114" s="84">
        <f>IF($A114=0,0,SUMIFS(DEPENSES,VEHICULES,$A114,IMPUTATION,E$4))</f>
        <v>0</v>
      </c>
      <c r="F114" s="84">
        <f>IF($A114=0,0,SUMIFS(DEPENSES,VEHICULES,$A114,IMPUTATION,F$4))</f>
        <v>0</v>
      </c>
      <c r="G114" s="54">
        <f t="shared" si="2"/>
        <v>0</v>
      </c>
    </row>
    <row r="115" spans="1:7" hidden="1" x14ac:dyDescent="0.25">
      <c r="A115" s="81">
        <f>Tables!A77</f>
        <v>0</v>
      </c>
      <c r="B115" s="84">
        <f>IF($A115=0,0,SUMIFS(DEPENSES,VEHICULES,$A115,IMPUTATION,B$4))</f>
        <v>0</v>
      </c>
      <c r="C115" s="84">
        <f>IF($A115=0,0,SUMIFS(DEPENSES,VEHICULES,$A115,IMPUTATION,C$4))</f>
        <v>0</v>
      </c>
      <c r="D115" s="84">
        <f>IF($A115=0,0,SUMIFS(DEPENSES,VEHICULES,$A115,IMPUTATION,D$4))</f>
        <v>0</v>
      </c>
      <c r="E115" s="84">
        <f>IF($A115=0,0,SUMIFS(DEPENSES,VEHICULES,$A115,IMPUTATION,E$4))</f>
        <v>0</v>
      </c>
      <c r="F115" s="84">
        <f>IF($A115=0,0,SUMIFS(DEPENSES,VEHICULES,$A115,IMPUTATION,F$4))</f>
        <v>0</v>
      </c>
      <c r="G115" s="54">
        <f t="shared" si="2"/>
        <v>0</v>
      </c>
    </row>
    <row r="116" spans="1:7" hidden="1" x14ac:dyDescent="0.25">
      <c r="A116" s="81">
        <f>Tables!A78</f>
        <v>0</v>
      </c>
      <c r="B116" s="84">
        <f>IF($A116=0,0,SUMIFS(DEPENSES,VEHICULES,$A116,IMPUTATION,B$4))</f>
        <v>0</v>
      </c>
      <c r="C116" s="84">
        <f>IF($A116=0,0,SUMIFS(DEPENSES,VEHICULES,$A116,IMPUTATION,C$4))</f>
        <v>0</v>
      </c>
      <c r="D116" s="84">
        <f>IF($A116=0,0,SUMIFS(DEPENSES,VEHICULES,$A116,IMPUTATION,D$4))</f>
        <v>0</v>
      </c>
      <c r="E116" s="84">
        <f>IF($A116=0,0,SUMIFS(DEPENSES,VEHICULES,$A116,IMPUTATION,E$4))</f>
        <v>0</v>
      </c>
      <c r="F116" s="84">
        <f>IF($A116=0,0,SUMIFS(DEPENSES,VEHICULES,$A116,IMPUTATION,F$4))</f>
        <v>0</v>
      </c>
      <c r="G116" s="54">
        <f t="shared" si="2"/>
        <v>0</v>
      </c>
    </row>
    <row r="117" spans="1:7" hidden="1" x14ac:dyDescent="0.25">
      <c r="A117" s="81">
        <f>Tables!A79</f>
        <v>0</v>
      </c>
      <c r="B117" s="84">
        <f>IF($A117=0,0,SUMIFS(DEPENSES,VEHICULES,$A117,IMPUTATION,B$4))</f>
        <v>0</v>
      </c>
      <c r="C117" s="84">
        <f>IF($A117=0,0,SUMIFS(DEPENSES,VEHICULES,$A117,IMPUTATION,C$4))</f>
        <v>0</v>
      </c>
      <c r="D117" s="84">
        <f>IF($A117=0,0,SUMIFS(DEPENSES,VEHICULES,$A117,IMPUTATION,D$4))</f>
        <v>0</v>
      </c>
      <c r="E117" s="84">
        <f>IF($A117=0,0,SUMIFS(DEPENSES,VEHICULES,$A117,IMPUTATION,E$4))</f>
        <v>0</v>
      </c>
      <c r="F117" s="84">
        <f>IF($A117=0,0,SUMIFS(DEPENSES,VEHICULES,$A117,IMPUTATION,F$4))</f>
        <v>0</v>
      </c>
      <c r="G117" s="54">
        <f t="shared" si="2"/>
        <v>0</v>
      </c>
    </row>
    <row r="118" spans="1:7" hidden="1" x14ac:dyDescent="0.25">
      <c r="A118" s="81">
        <f>Tables!A80</f>
        <v>0</v>
      </c>
      <c r="B118" s="84">
        <f>IF($A118=0,0,SUMIFS(DEPENSES,VEHICULES,$A118,IMPUTATION,B$4))</f>
        <v>0</v>
      </c>
      <c r="C118" s="84">
        <f>IF($A118=0,0,SUMIFS(DEPENSES,VEHICULES,$A118,IMPUTATION,C$4))</f>
        <v>0</v>
      </c>
      <c r="D118" s="84">
        <f>IF($A118=0,0,SUMIFS(DEPENSES,VEHICULES,$A118,IMPUTATION,D$4))</f>
        <v>0</v>
      </c>
      <c r="E118" s="84">
        <f>IF($A118=0,0,SUMIFS(DEPENSES,VEHICULES,$A118,IMPUTATION,E$4))</f>
        <v>0</v>
      </c>
      <c r="F118" s="84">
        <f>IF($A118=0,0,SUMIFS(DEPENSES,VEHICULES,$A118,IMPUTATION,F$4))</f>
        <v>0</v>
      </c>
      <c r="G118" s="54">
        <f t="shared" si="2"/>
        <v>0</v>
      </c>
    </row>
    <row r="119" spans="1:7" hidden="1" x14ac:dyDescent="0.25">
      <c r="A119" s="81">
        <f>Tables!A81</f>
        <v>0</v>
      </c>
      <c r="B119" s="84">
        <f>IF($A119=0,0,SUMIFS(DEPENSES,VEHICULES,$A119,IMPUTATION,B$4))</f>
        <v>0</v>
      </c>
      <c r="C119" s="84">
        <f>IF($A119=0,0,SUMIFS(DEPENSES,VEHICULES,$A119,IMPUTATION,C$4))</f>
        <v>0</v>
      </c>
      <c r="D119" s="84">
        <f>IF($A119=0,0,SUMIFS(DEPENSES,VEHICULES,$A119,IMPUTATION,D$4))</f>
        <v>0</v>
      </c>
      <c r="E119" s="84">
        <f>IF($A119=0,0,SUMIFS(DEPENSES,VEHICULES,$A119,IMPUTATION,E$4))</f>
        <v>0</v>
      </c>
      <c r="F119" s="84">
        <f>IF($A119=0,0,SUMIFS(DEPENSES,VEHICULES,$A119,IMPUTATION,F$4))</f>
        <v>0</v>
      </c>
      <c r="G119" s="54">
        <f t="shared" si="2"/>
        <v>0</v>
      </c>
    </row>
    <row r="120" spans="1:7" hidden="1" x14ac:dyDescent="0.25">
      <c r="A120" s="81">
        <f>Tables!A82</f>
        <v>0</v>
      </c>
      <c r="B120" s="84">
        <f>IF($A120=0,0,SUMIFS(DEPENSES,VEHICULES,$A120,IMPUTATION,B$4))</f>
        <v>0</v>
      </c>
      <c r="C120" s="84">
        <f>IF($A120=0,0,SUMIFS(DEPENSES,VEHICULES,$A120,IMPUTATION,C$4))</f>
        <v>0</v>
      </c>
      <c r="D120" s="84">
        <f>IF($A120=0,0,SUMIFS(DEPENSES,VEHICULES,$A120,IMPUTATION,D$4))</f>
        <v>0</v>
      </c>
      <c r="E120" s="84">
        <f>IF($A120=0,0,SUMIFS(DEPENSES,VEHICULES,$A120,IMPUTATION,E$4))</f>
        <v>0</v>
      </c>
      <c r="F120" s="84">
        <f>IF($A120=0,0,SUMIFS(DEPENSES,VEHICULES,$A120,IMPUTATION,F$4))</f>
        <v>0</v>
      </c>
      <c r="G120" s="54">
        <f t="shared" si="2"/>
        <v>0</v>
      </c>
    </row>
    <row r="121" spans="1:7" hidden="1" x14ac:dyDescent="0.25">
      <c r="A121" s="81">
        <f>Tables!A83</f>
        <v>0</v>
      </c>
      <c r="B121" s="84">
        <f>IF($A121=0,0,SUMIFS(DEPENSES,VEHICULES,$A121,IMPUTATION,B$4))</f>
        <v>0</v>
      </c>
      <c r="C121" s="84">
        <f>IF($A121=0,0,SUMIFS(DEPENSES,VEHICULES,$A121,IMPUTATION,C$4))</f>
        <v>0</v>
      </c>
      <c r="D121" s="84">
        <f>IF($A121=0,0,SUMIFS(DEPENSES,VEHICULES,$A121,IMPUTATION,D$4))</f>
        <v>0</v>
      </c>
      <c r="E121" s="84">
        <f>IF($A121=0,0,SUMIFS(DEPENSES,VEHICULES,$A121,IMPUTATION,E$4))</f>
        <v>0</v>
      </c>
      <c r="F121" s="84">
        <f>IF($A121=0,0,SUMIFS(DEPENSES,VEHICULES,$A121,IMPUTATION,F$4))</f>
        <v>0</v>
      </c>
      <c r="G121" s="54">
        <f t="shared" si="2"/>
        <v>0</v>
      </c>
    </row>
    <row r="122" spans="1:7" hidden="1" x14ac:dyDescent="0.25">
      <c r="A122" s="81">
        <f>Tables!A84</f>
        <v>0</v>
      </c>
      <c r="B122" s="84">
        <f>IF($A122=0,0,SUMIFS(DEPENSES,VEHICULES,$A122,IMPUTATION,B$4))</f>
        <v>0</v>
      </c>
      <c r="C122" s="84">
        <f>IF($A122=0,0,SUMIFS(DEPENSES,VEHICULES,$A122,IMPUTATION,C$4))</f>
        <v>0</v>
      </c>
      <c r="D122" s="84">
        <f>IF($A122=0,0,SUMIFS(DEPENSES,VEHICULES,$A122,IMPUTATION,D$4))</f>
        <v>0</v>
      </c>
      <c r="E122" s="84">
        <f>IF($A122=0,0,SUMIFS(DEPENSES,VEHICULES,$A122,IMPUTATION,E$4))</f>
        <v>0</v>
      </c>
      <c r="F122" s="84">
        <f>IF($A122=0,0,SUMIFS(DEPENSES,VEHICULES,$A122,IMPUTATION,F$4))</f>
        <v>0</v>
      </c>
      <c r="G122" s="54">
        <f t="shared" si="2"/>
        <v>0</v>
      </c>
    </row>
    <row r="123" spans="1:7" hidden="1" x14ac:dyDescent="0.25">
      <c r="A123" s="81">
        <f>Tables!A85</f>
        <v>0</v>
      </c>
      <c r="B123" s="84">
        <f>IF($A123=0,0,SUMIFS(DEPENSES,VEHICULES,$A123,IMPUTATION,B$4))</f>
        <v>0</v>
      </c>
      <c r="C123" s="84">
        <f>IF($A123=0,0,SUMIFS(DEPENSES,VEHICULES,$A123,IMPUTATION,C$4))</f>
        <v>0</v>
      </c>
      <c r="D123" s="84">
        <f>IF($A123=0,0,SUMIFS(DEPENSES,VEHICULES,$A123,IMPUTATION,D$4))</f>
        <v>0</v>
      </c>
      <c r="E123" s="84">
        <f>IF($A123=0,0,SUMIFS(DEPENSES,VEHICULES,$A123,IMPUTATION,E$4))</f>
        <v>0</v>
      </c>
      <c r="F123" s="84">
        <f>IF($A123=0,0,SUMIFS(DEPENSES,VEHICULES,$A123,IMPUTATION,F$4))</f>
        <v>0</v>
      </c>
      <c r="G123" s="54">
        <f t="shared" si="2"/>
        <v>0</v>
      </c>
    </row>
    <row r="124" spans="1:7" hidden="1" x14ac:dyDescent="0.25">
      <c r="A124" s="81">
        <f>Tables!A86</f>
        <v>0</v>
      </c>
      <c r="B124" s="84">
        <f>IF($A124=0,0,SUMIFS(DEPENSES,VEHICULES,$A124,IMPUTATION,B$4))</f>
        <v>0</v>
      </c>
      <c r="C124" s="84">
        <f>IF($A124=0,0,SUMIFS(DEPENSES,VEHICULES,$A124,IMPUTATION,C$4))</f>
        <v>0</v>
      </c>
      <c r="D124" s="84">
        <f>IF($A124=0,0,SUMIFS(DEPENSES,VEHICULES,$A124,IMPUTATION,D$4))</f>
        <v>0</v>
      </c>
      <c r="E124" s="84">
        <f>IF($A124=0,0,SUMIFS(DEPENSES,VEHICULES,$A124,IMPUTATION,E$4))</f>
        <v>0</v>
      </c>
      <c r="F124" s="84">
        <f>IF($A124=0,0,SUMIFS(DEPENSES,VEHICULES,$A124,IMPUTATION,F$4))</f>
        <v>0</v>
      </c>
      <c r="G124" s="54">
        <f t="shared" si="2"/>
        <v>0</v>
      </c>
    </row>
    <row r="125" spans="1:7" hidden="1" x14ac:dyDescent="0.25">
      <c r="A125" s="81">
        <f>Tables!A87</f>
        <v>0</v>
      </c>
      <c r="B125" s="84">
        <f>IF($A125=0,0,SUMIFS(DEPENSES,VEHICULES,$A125,IMPUTATION,B$4))</f>
        <v>0</v>
      </c>
      <c r="C125" s="84">
        <f>IF($A125=0,0,SUMIFS(DEPENSES,VEHICULES,$A125,IMPUTATION,C$4))</f>
        <v>0</v>
      </c>
      <c r="D125" s="84">
        <f>IF($A125=0,0,SUMIFS(DEPENSES,VEHICULES,$A125,IMPUTATION,D$4))</f>
        <v>0</v>
      </c>
      <c r="E125" s="84">
        <f>IF($A125=0,0,SUMIFS(DEPENSES,VEHICULES,$A125,IMPUTATION,E$4))</f>
        <v>0</v>
      </c>
      <c r="F125" s="84">
        <f>IF($A125=0,0,SUMIFS(DEPENSES,VEHICULES,$A125,IMPUTATION,F$4))</f>
        <v>0</v>
      </c>
      <c r="G125" s="54">
        <f t="shared" si="2"/>
        <v>0</v>
      </c>
    </row>
    <row r="126" spans="1:7" hidden="1" x14ac:dyDescent="0.25">
      <c r="A126" s="81">
        <f>Tables!A88</f>
        <v>0</v>
      </c>
      <c r="B126" s="84">
        <f>IF($A126=0,0,SUMIFS(DEPENSES,VEHICULES,$A126,IMPUTATION,B$4))</f>
        <v>0</v>
      </c>
      <c r="C126" s="84">
        <f>IF($A126=0,0,SUMIFS(DEPENSES,VEHICULES,$A126,IMPUTATION,C$4))</f>
        <v>0</v>
      </c>
      <c r="D126" s="84">
        <f>IF($A126=0,0,SUMIFS(DEPENSES,VEHICULES,$A126,IMPUTATION,D$4))</f>
        <v>0</v>
      </c>
      <c r="E126" s="84">
        <f>IF($A126=0,0,SUMIFS(DEPENSES,VEHICULES,$A126,IMPUTATION,E$4))</f>
        <v>0</v>
      </c>
      <c r="F126" s="84">
        <f>IF($A126=0,0,SUMIFS(DEPENSES,VEHICULES,$A126,IMPUTATION,F$4))</f>
        <v>0</v>
      </c>
      <c r="G126" s="54">
        <f t="shared" si="2"/>
        <v>0</v>
      </c>
    </row>
    <row r="127" spans="1:7" hidden="1" x14ac:dyDescent="0.25">
      <c r="A127" s="81">
        <f>Tables!A89</f>
        <v>0</v>
      </c>
      <c r="B127" s="84">
        <f>IF($A127=0,0,SUMIFS(DEPENSES,VEHICULES,$A127,IMPUTATION,B$4))</f>
        <v>0</v>
      </c>
      <c r="C127" s="84">
        <f>IF($A127=0,0,SUMIFS(DEPENSES,VEHICULES,$A127,IMPUTATION,C$4))</f>
        <v>0</v>
      </c>
      <c r="D127" s="84">
        <f>IF($A127=0,0,SUMIFS(DEPENSES,VEHICULES,$A127,IMPUTATION,D$4))</f>
        <v>0</v>
      </c>
      <c r="E127" s="84">
        <f>IF($A127=0,0,SUMIFS(DEPENSES,VEHICULES,$A127,IMPUTATION,E$4))</f>
        <v>0</v>
      </c>
      <c r="F127" s="84">
        <f>IF($A127=0,0,SUMIFS(DEPENSES,VEHICULES,$A127,IMPUTATION,F$4))</f>
        <v>0</v>
      </c>
      <c r="G127" s="54">
        <f t="shared" si="2"/>
        <v>0</v>
      </c>
    </row>
    <row r="128" spans="1:7" hidden="1" x14ac:dyDescent="0.25">
      <c r="A128" s="81">
        <f>Tables!A90</f>
        <v>0</v>
      </c>
      <c r="B128" s="84">
        <f>IF($A128=0,0,SUMIFS(DEPENSES,VEHICULES,$A128,IMPUTATION,B$4))</f>
        <v>0</v>
      </c>
      <c r="C128" s="84">
        <f>IF($A128=0,0,SUMIFS(DEPENSES,VEHICULES,$A128,IMPUTATION,C$4))</f>
        <v>0</v>
      </c>
      <c r="D128" s="84">
        <f>IF($A128=0,0,SUMIFS(DEPENSES,VEHICULES,$A128,IMPUTATION,D$4))</f>
        <v>0</v>
      </c>
      <c r="E128" s="84">
        <f>IF($A128=0,0,SUMIFS(DEPENSES,VEHICULES,$A128,IMPUTATION,E$4))</f>
        <v>0</v>
      </c>
      <c r="F128" s="84">
        <f>IF($A128=0,0,SUMIFS(DEPENSES,VEHICULES,$A128,IMPUTATION,F$4))</f>
        <v>0</v>
      </c>
      <c r="G128" s="54">
        <f t="shared" si="2"/>
        <v>0</v>
      </c>
    </row>
    <row r="129" spans="1:7" hidden="1" x14ac:dyDescent="0.25">
      <c r="A129" s="81">
        <f>Tables!A91</f>
        <v>0</v>
      </c>
      <c r="B129" s="84">
        <f>IF($A129=0,0,SUMIFS(DEPENSES,VEHICULES,$A129,IMPUTATION,B$4))</f>
        <v>0</v>
      </c>
      <c r="C129" s="84">
        <f>IF($A129=0,0,SUMIFS(DEPENSES,VEHICULES,$A129,IMPUTATION,C$4))</f>
        <v>0</v>
      </c>
      <c r="D129" s="84">
        <f>IF($A129=0,0,SUMIFS(DEPENSES,VEHICULES,$A129,IMPUTATION,D$4))</f>
        <v>0</v>
      </c>
      <c r="E129" s="84">
        <f>IF($A129=0,0,SUMIFS(DEPENSES,VEHICULES,$A129,IMPUTATION,E$4))</f>
        <v>0</v>
      </c>
      <c r="F129" s="84">
        <f>IF($A129=0,0,SUMIFS(DEPENSES,VEHICULES,$A129,IMPUTATION,F$4))</f>
        <v>0</v>
      </c>
      <c r="G129" s="54">
        <f t="shared" si="2"/>
        <v>0</v>
      </c>
    </row>
    <row r="130" spans="1:7" hidden="1" x14ac:dyDescent="0.25">
      <c r="A130" s="81">
        <f>Tables!A92</f>
        <v>0</v>
      </c>
      <c r="B130" s="84">
        <f>IF($A130=0,0,SUMIFS(DEPENSES,VEHICULES,$A130,IMPUTATION,B$4))</f>
        <v>0</v>
      </c>
      <c r="C130" s="84">
        <f>IF($A130=0,0,SUMIFS(DEPENSES,VEHICULES,$A130,IMPUTATION,C$4))</f>
        <v>0</v>
      </c>
      <c r="D130" s="84">
        <f>IF($A130=0,0,SUMIFS(DEPENSES,VEHICULES,$A130,IMPUTATION,D$4))</f>
        <v>0</v>
      </c>
      <c r="E130" s="84">
        <f>IF($A130=0,0,SUMIFS(DEPENSES,VEHICULES,$A130,IMPUTATION,E$4))</f>
        <v>0</v>
      </c>
      <c r="F130" s="84">
        <f>IF($A130=0,0,SUMIFS(DEPENSES,VEHICULES,$A130,IMPUTATION,F$4))</f>
        <v>0</v>
      </c>
      <c r="G130" s="54">
        <f t="shared" si="2"/>
        <v>0</v>
      </c>
    </row>
    <row r="131" spans="1:7" hidden="1" x14ac:dyDescent="0.25">
      <c r="A131" s="81">
        <f>Tables!A93</f>
        <v>0</v>
      </c>
      <c r="B131" s="84">
        <f>IF($A131=0,0,SUMIFS(DEPENSES,VEHICULES,$A131,IMPUTATION,B$4))</f>
        <v>0</v>
      </c>
      <c r="C131" s="84">
        <f>IF($A131=0,0,SUMIFS(DEPENSES,VEHICULES,$A131,IMPUTATION,C$4))</f>
        <v>0</v>
      </c>
      <c r="D131" s="84">
        <f>IF($A131=0,0,SUMIFS(DEPENSES,VEHICULES,$A131,IMPUTATION,D$4))</f>
        <v>0</v>
      </c>
      <c r="E131" s="84">
        <f>IF($A131=0,0,SUMIFS(DEPENSES,VEHICULES,$A131,IMPUTATION,E$4))</f>
        <v>0</v>
      </c>
      <c r="F131" s="84">
        <f>IF($A131=0,0,SUMIFS(DEPENSES,VEHICULES,$A131,IMPUTATION,F$4))</f>
        <v>0</v>
      </c>
      <c r="G131" s="54">
        <f t="shared" si="2"/>
        <v>0</v>
      </c>
    </row>
    <row r="132" spans="1:7" hidden="1" x14ac:dyDescent="0.25">
      <c r="A132" s="81">
        <f>Tables!A94</f>
        <v>0</v>
      </c>
      <c r="B132" s="84">
        <f>IF($A132=0,0,SUMIFS(DEPENSES,VEHICULES,$A132,IMPUTATION,B$4))</f>
        <v>0</v>
      </c>
      <c r="C132" s="84">
        <f>IF($A132=0,0,SUMIFS(DEPENSES,VEHICULES,$A132,IMPUTATION,C$4))</f>
        <v>0</v>
      </c>
      <c r="D132" s="84">
        <f>IF($A132=0,0,SUMIFS(DEPENSES,VEHICULES,$A132,IMPUTATION,D$4))</f>
        <v>0</v>
      </c>
      <c r="E132" s="84">
        <f>IF($A132=0,0,SUMIFS(DEPENSES,VEHICULES,$A132,IMPUTATION,E$4))</f>
        <v>0</v>
      </c>
      <c r="F132" s="84">
        <f>IF($A132=0,0,SUMIFS(DEPENSES,VEHICULES,$A132,IMPUTATION,F$4))</f>
        <v>0</v>
      </c>
      <c r="G132" s="54">
        <f t="shared" si="2"/>
        <v>0</v>
      </c>
    </row>
    <row r="133" spans="1:7" hidden="1" x14ac:dyDescent="0.25">
      <c r="A133" s="81">
        <f>Tables!A95</f>
        <v>0</v>
      </c>
      <c r="B133" s="84">
        <f>IF($A133=0,0,SUMIFS(DEPENSES,VEHICULES,$A133,IMPUTATION,B$4))</f>
        <v>0</v>
      </c>
      <c r="C133" s="84">
        <f>IF($A133=0,0,SUMIFS(DEPENSES,VEHICULES,$A133,IMPUTATION,C$4))</f>
        <v>0</v>
      </c>
      <c r="D133" s="84">
        <f>IF($A133=0,0,SUMIFS(DEPENSES,VEHICULES,$A133,IMPUTATION,D$4))</f>
        <v>0</v>
      </c>
      <c r="E133" s="84">
        <f>IF($A133=0,0,SUMIFS(DEPENSES,VEHICULES,$A133,IMPUTATION,E$4))</f>
        <v>0</v>
      </c>
      <c r="F133" s="84">
        <f>IF($A133=0,0,SUMIFS(DEPENSES,VEHICULES,$A133,IMPUTATION,F$4))</f>
        <v>0</v>
      </c>
      <c r="G133" s="54">
        <f t="shared" si="2"/>
        <v>0</v>
      </c>
    </row>
    <row r="134" spans="1:7" hidden="1" x14ac:dyDescent="0.25">
      <c r="A134" s="81">
        <f>Tables!A96</f>
        <v>0</v>
      </c>
      <c r="B134" s="84">
        <f>IF($A134=0,0,SUMIFS(DEPENSES,VEHICULES,$A134,IMPUTATION,B$4))</f>
        <v>0</v>
      </c>
      <c r="C134" s="84">
        <f>IF($A134=0,0,SUMIFS(DEPENSES,VEHICULES,$A134,IMPUTATION,C$4))</f>
        <v>0</v>
      </c>
      <c r="D134" s="84">
        <f>IF($A134=0,0,SUMIFS(DEPENSES,VEHICULES,$A134,IMPUTATION,D$4))</f>
        <v>0</v>
      </c>
      <c r="E134" s="84">
        <f>IF($A134=0,0,SUMIFS(DEPENSES,VEHICULES,$A134,IMPUTATION,E$4))</f>
        <v>0</v>
      </c>
      <c r="F134" s="84">
        <f>IF($A134=0,0,SUMIFS(DEPENSES,VEHICULES,$A134,IMPUTATION,F$4))</f>
        <v>0</v>
      </c>
      <c r="G134" s="54">
        <f t="shared" si="2"/>
        <v>0</v>
      </c>
    </row>
    <row r="135" spans="1:7" hidden="1" x14ac:dyDescent="0.25">
      <c r="A135" s="81">
        <f>Tables!A97</f>
        <v>0</v>
      </c>
      <c r="B135" s="84">
        <f>IF($A135=0,0,SUMIFS(DEPENSES,VEHICULES,$A135,IMPUTATION,B$4))</f>
        <v>0</v>
      </c>
      <c r="C135" s="84">
        <f>IF($A135=0,0,SUMIFS(DEPENSES,VEHICULES,$A135,IMPUTATION,C$4))</f>
        <v>0</v>
      </c>
      <c r="D135" s="84">
        <f>IF($A135=0,0,SUMIFS(DEPENSES,VEHICULES,$A135,IMPUTATION,D$4))</f>
        <v>0</v>
      </c>
      <c r="E135" s="84">
        <f>IF($A135=0,0,SUMIFS(DEPENSES,VEHICULES,$A135,IMPUTATION,E$4))</f>
        <v>0</v>
      </c>
      <c r="F135" s="84">
        <f>IF($A135=0,0,SUMIFS(DEPENSES,VEHICULES,$A135,IMPUTATION,F$4))</f>
        <v>0</v>
      </c>
      <c r="G135" s="54">
        <f t="shared" si="2"/>
        <v>0</v>
      </c>
    </row>
    <row r="136" spans="1:7" hidden="1" x14ac:dyDescent="0.25">
      <c r="A136" s="81">
        <f>Tables!A98</f>
        <v>0</v>
      </c>
      <c r="B136" s="84">
        <f>IF($A136=0,0,SUMIFS(DEPENSES,VEHICULES,$A136,IMPUTATION,B$4))</f>
        <v>0</v>
      </c>
      <c r="C136" s="84">
        <f>IF($A136=0,0,SUMIFS(DEPENSES,VEHICULES,$A136,IMPUTATION,C$4))</f>
        <v>0</v>
      </c>
      <c r="D136" s="84">
        <f>IF($A136=0,0,SUMIFS(DEPENSES,VEHICULES,$A136,IMPUTATION,D$4))</f>
        <v>0</v>
      </c>
      <c r="E136" s="84">
        <f>IF($A136=0,0,SUMIFS(DEPENSES,VEHICULES,$A136,IMPUTATION,E$4))</f>
        <v>0</v>
      </c>
      <c r="F136" s="84">
        <f>IF($A136=0,0,SUMIFS(DEPENSES,VEHICULES,$A136,IMPUTATION,F$4))</f>
        <v>0</v>
      </c>
      <c r="G136" s="54">
        <f t="shared" si="2"/>
        <v>0</v>
      </c>
    </row>
    <row r="137" spans="1:7" hidden="1" x14ac:dyDescent="0.25">
      <c r="A137" s="81">
        <f>Tables!A99</f>
        <v>0</v>
      </c>
      <c r="B137" s="84">
        <f>IF($A137=0,0,SUMIFS(DEPENSES,VEHICULES,$A137,IMPUTATION,B$4))</f>
        <v>0</v>
      </c>
      <c r="C137" s="84">
        <f>IF($A137=0,0,SUMIFS(DEPENSES,VEHICULES,$A137,IMPUTATION,C$4))</f>
        <v>0</v>
      </c>
      <c r="D137" s="84">
        <f>IF($A137=0,0,SUMIFS(DEPENSES,VEHICULES,$A137,IMPUTATION,D$4))</f>
        <v>0</v>
      </c>
      <c r="E137" s="84">
        <f>IF($A137=0,0,SUMIFS(DEPENSES,VEHICULES,$A137,IMPUTATION,E$4))</f>
        <v>0</v>
      </c>
      <c r="F137" s="84">
        <f>IF($A137=0,0,SUMIFS(DEPENSES,VEHICULES,$A137,IMPUTATION,F$4))</f>
        <v>0</v>
      </c>
      <c r="G137" s="54">
        <f t="shared" si="2"/>
        <v>0</v>
      </c>
    </row>
    <row r="138" spans="1:7" hidden="1" x14ac:dyDescent="0.25">
      <c r="A138" s="81">
        <f>Tables!A100</f>
        <v>0</v>
      </c>
      <c r="B138" s="84">
        <f>IF($A138=0,0,SUMIFS(DEPENSES,VEHICULES,$A138,IMPUTATION,B$4))</f>
        <v>0</v>
      </c>
      <c r="C138" s="84">
        <f>IF($A138=0,0,SUMIFS(DEPENSES,VEHICULES,$A138,IMPUTATION,C$4))</f>
        <v>0</v>
      </c>
      <c r="D138" s="84">
        <f>IF($A138=0,0,SUMIFS(DEPENSES,VEHICULES,$A138,IMPUTATION,D$4))</f>
        <v>0</v>
      </c>
      <c r="E138" s="84">
        <f>IF($A138=0,0,SUMIFS(DEPENSES,VEHICULES,$A138,IMPUTATION,E$4))</f>
        <v>0</v>
      </c>
      <c r="F138" s="84">
        <f>IF($A138=0,0,SUMIFS(DEPENSES,VEHICULES,$A138,IMPUTATION,F$4))</f>
        <v>0</v>
      </c>
      <c r="G138" s="54">
        <f t="shared" si="2"/>
        <v>0</v>
      </c>
    </row>
    <row r="139" spans="1:7" hidden="1" x14ac:dyDescent="0.25">
      <c r="A139" s="81">
        <f>Tables!A101</f>
        <v>0</v>
      </c>
      <c r="B139" s="84">
        <f>IF($A139=0,0,SUMIFS(DEPENSES,VEHICULES,$A139,IMPUTATION,B$4))</f>
        <v>0</v>
      </c>
      <c r="C139" s="84">
        <f>IF($A139=0,0,SUMIFS(DEPENSES,VEHICULES,$A139,IMPUTATION,C$4))</f>
        <v>0</v>
      </c>
      <c r="D139" s="84">
        <f>IF($A139=0,0,SUMIFS(DEPENSES,VEHICULES,$A139,IMPUTATION,D$4))</f>
        <v>0</v>
      </c>
      <c r="E139" s="84">
        <f>IF($A139=0,0,SUMIFS(DEPENSES,VEHICULES,$A139,IMPUTATION,E$4))</f>
        <v>0</v>
      </c>
      <c r="F139" s="84">
        <f>IF($A139=0,0,SUMIFS(DEPENSES,VEHICULES,$A139,IMPUTATION,F$4))</f>
        <v>0</v>
      </c>
      <c r="G139" s="54">
        <f t="shared" si="2"/>
        <v>0</v>
      </c>
    </row>
    <row r="140" spans="1:7" hidden="1" x14ac:dyDescent="0.25">
      <c r="A140" s="81">
        <f>Tables!A102</f>
        <v>0</v>
      </c>
      <c r="B140" s="84">
        <f>IF($A140=0,0,SUMIFS(DEPENSES,VEHICULES,$A140,IMPUTATION,B$4))</f>
        <v>0</v>
      </c>
      <c r="C140" s="84">
        <f>IF($A140=0,0,SUMIFS(DEPENSES,VEHICULES,$A140,IMPUTATION,C$4))</f>
        <v>0</v>
      </c>
      <c r="D140" s="84">
        <f>IF($A140=0,0,SUMIFS(DEPENSES,VEHICULES,$A140,IMPUTATION,D$4))</f>
        <v>0</v>
      </c>
      <c r="E140" s="84">
        <f>IF($A140=0,0,SUMIFS(DEPENSES,VEHICULES,$A140,IMPUTATION,E$4))</f>
        <v>0</v>
      </c>
      <c r="F140" s="84">
        <f>IF($A140=0,0,SUMIFS(DEPENSES,VEHICULES,$A140,IMPUTATION,F$4))</f>
        <v>0</v>
      </c>
      <c r="G140" s="54">
        <f t="shared" si="2"/>
        <v>0</v>
      </c>
    </row>
    <row r="141" spans="1:7" hidden="1" x14ac:dyDescent="0.25">
      <c r="A141" s="81">
        <f>Tables!A103</f>
        <v>0</v>
      </c>
      <c r="B141" s="84">
        <f>IF($A141=0,0,SUMIFS(DEPENSES,VEHICULES,$A141,IMPUTATION,B$4))</f>
        <v>0</v>
      </c>
      <c r="C141" s="84">
        <f>IF($A141=0,0,SUMIFS(DEPENSES,VEHICULES,$A141,IMPUTATION,C$4))</f>
        <v>0</v>
      </c>
      <c r="D141" s="84">
        <f>IF($A141=0,0,SUMIFS(DEPENSES,VEHICULES,$A141,IMPUTATION,D$4))</f>
        <v>0</v>
      </c>
      <c r="E141" s="84">
        <f>IF($A141=0,0,SUMIFS(DEPENSES,VEHICULES,$A141,IMPUTATION,E$4))</f>
        <v>0</v>
      </c>
      <c r="F141" s="84">
        <f>IF($A141=0,0,SUMIFS(DEPENSES,VEHICULES,$A141,IMPUTATION,F$4))</f>
        <v>0</v>
      </c>
      <c r="G141" s="54">
        <f t="shared" si="2"/>
        <v>0</v>
      </c>
    </row>
    <row r="142" spans="1:7" hidden="1" x14ac:dyDescent="0.25">
      <c r="A142" s="81">
        <f>Tables!A104</f>
        <v>0</v>
      </c>
      <c r="B142" s="84">
        <f>IF($A142=0,0,SUMIFS(DEPENSES,VEHICULES,$A142,IMPUTATION,B$4))</f>
        <v>0</v>
      </c>
      <c r="C142" s="84">
        <f>IF($A142=0,0,SUMIFS(DEPENSES,VEHICULES,$A142,IMPUTATION,C$4))</f>
        <v>0</v>
      </c>
      <c r="D142" s="84">
        <f>IF($A142=0,0,SUMIFS(DEPENSES,VEHICULES,$A142,IMPUTATION,D$4))</f>
        <v>0</v>
      </c>
      <c r="E142" s="84">
        <f>IF($A142=0,0,SUMIFS(DEPENSES,VEHICULES,$A142,IMPUTATION,E$4))</f>
        <v>0</v>
      </c>
      <c r="F142" s="84">
        <f>IF($A142=0,0,SUMIFS(DEPENSES,VEHICULES,$A142,IMPUTATION,F$4))</f>
        <v>0</v>
      </c>
      <c r="G142" s="54">
        <f t="shared" si="2"/>
        <v>0</v>
      </c>
    </row>
    <row r="143" spans="1:7" hidden="1" x14ac:dyDescent="0.25">
      <c r="A143" s="81">
        <f>Tables!A105</f>
        <v>0</v>
      </c>
      <c r="B143" s="84">
        <f>IF($A143=0,0,SUMIFS(DEPENSES,VEHICULES,$A143,IMPUTATION,B$4))</f>
        <v>0</v>
      </c>
      <c r="C143" s="84">
        <f>IF($A143=0,0,SUMIFS(DEPENSES,VEHICULES,$A143,IMPUTATION,C$4))</f>
        <v>0</v>
      </c>
      <c r="D143" s="84">
        <f>IF($A143=0,0,SUMIFS(DEPENSES,VEHICULES,$A143,IMPUTATION,D$4))</f>
        <v>0</v>
      </c>
      <c r="E143" s="84">
        <f>IF($A143=0,0,SUMIFS(DEPENSES,VEHICULES,$A143,IMPUTATION,E$4))</f>
        <v>0</v>
      </c>
      <c r="F143" s="84">
        <f>IF($A143=0,0,SUMIFS(DEPENSES,VEHICULES,$A143,IMPUTATION,F$4))</f>
        <v>0</v>
      </c>
      <c r="G143" s="54">
        <f t="shared" si="2"/>
        <v>0</v>
      </c>
    </row>
    <row r="144" spans="1:7" hidden="1" x14ac:dyDescent="0.25">
      <c r="A144" s="81">
        <f>Tables!A106</f>
        <v>0</v>
      </c>
      <c r="B144" s="84">
        <f>IF($A144=0,0,SUMIFS(DEPENSES,VEHICULES,$A144,IMPUTATION,B$4))</f>
        <v>0</v>
      </c>
      <c r="C144" s="84">
        <f>IF($A144=0,0,SUMIFS(DEPENSES,VEHICULES,$A144,IMPUTATION,C$4))</f>
        <v>0</v>
      </c>
      <c r="D144" s="84">
        <f>IF($A144=0,0,SUMIFS(DEPENSES,VEHICULES,$A144,IMPUTATION,D$4))</f>
        <v>0</v>
      </c>
      <c r="E144" s="84">
        <f>IF($A144=0,0,SUMIFS(DEPENSES,VEHICULES,$A144,IMPUTATION,E$4))</f>
        <v>0</v>
      </c>
      <c r="F144" s="84">
        <f>IF($A144=0,0,SUMIFS(DEPENSES,VEHICULES,$A144,IMPUTATION,F$4))</f>
        <v>0</v>
      </c>
      <c r="G144" s="54">
        <f t="shared" si="2"/>
        <v>0</v>
      </c>
    </row>
    <row r="145" spans="1:7" hidden="1" x14ac:dyDescent="0.25">
      <c r="A145" s="81">
        <f>Tables!A107</f>
        <v>0</v>
      </c>
      <c r="B145" s="84">
        <f>IF($A145=0,0,SUMIFS(DEPENSES,VEHICULES,$A145,IMPUTATION,B$4))</f>
        <v>0</v>
      </c>
      <c r="C145" s="84">
        <f>IF($A145=0,0,SUMIFS(DEPENSES,VEHICULES,$A145,IMPUTATION,C$4))</f>
        <v>0</v>
      </c>
      <c r="D145" s="84">
        <f>IF($A145=0,0,SUMIFS(DEPENSES,VEHICULES,$A145,IMPUTATION,D$4))</f>
        <v>0</v>
      </c>
      <c r="E145" s="84">
        <f>IF($A145=0,0,SUMIFS(DEPENSES,VEHICULES,$A145,IMPUTATION,E$4))</f>
        <v>0</v>
      </c>
      <c r="F145" s="84">
        <f>IF($A145=0,0,SUMIFS(DEPENSES,VEHICULES,$A145,IMPUTATION,F$4))</f>
        <v>0</v>
      </c>
      <c r="G145" s="54">
        <f t="shared" si="2"/>
        <v>0</v>
      </c>
    </row>
    <row r="146" spans="1:7" hidden="1" x14ac:dyDescent="0.25">
      <c r="A146" s="81">
        <f>Tables!A108</f>
        <v>0</v>
      </c>
      <c r="B146" s="84">
        <f>IF($A146=0,0,SUMIFS(DEPENSES,VEHICULES,$A146,IMPUTATION,B$4))</f>
        <v>0</v>
      </c>
      <c r="C146" s="84">
        <f>IF($A146=0,0,SUMIFS(DEPENSES,VEHICULES,$A146,IMPUTATION,C$4))</f>
        <v>0</v>
      </c>
      <c r="D146" s="84">
        <f>IF($A146=0,0,SUMIFS(DEPENSES,VEHICULES,$A146,IMPUTATION,D$4))</f>
        <v>0</v>
      </c>
      <c r="E146" s="84">
        <f>IF($A146=0,0,SUMIFS(DEPENSES,VEHICULES,$A146,IMPUTATION,E$4))</f>
        <v>0</v>
      </c>
      <c r="F146" s="84">
        <f>IF($A146=0,0,SUMIFS(DEPENSES,VEHICULES,$A146,IMPUTATION,F$4))</f>
        <v>0</v>
      </c>
      <c r="G146" s="54">
        <f t="shared" si="2"/>
        <v>0</v>
      </c>
    </row>
    <row r="147" spans="1:7" hidden="1" x14ac:dyDescent="0.25">
      <c r="A147" s="81">
        <f>Tables!A109</f>
        <v>0</v>
      </c>
      <c r="B147" s="84">
        <f>IF($A147=0,0,SUMIFS(DEPENSES,VEHICULES,$A147,IMPUTATION,B$4))</f>
        <v>0</v>
      </c>
      <c r="C147" s="84">
        <f>IF($A147=0,0,SUMIFS(DEPENSES,VEHICULES,$A147,IMPUTATION,C$4))</f>
        <v>0</v>
      </c>
      <c r="D147" s="84">
        <f>IF($A147=0,0,SUMIFS(DEPENSES,VEHICULES,$A147,IMPUTATION,D$4))</f>
        <v>0</v>
      </c>
      <c r="E147" s="84">
        <f>IF($A147=0,0,SUMIFS(DEPENSES,VEHICULES,$A147,IMPUTATION,E$4))</f>
        <v>0</v>
      </c>
      <c r="F147" s="84">
        <f>IF($A147=0,0,SUMIFS(DEPENSES,VEHICULES,$A147,IMPUTATION,F$4))</f>
        <v>0</v>
      </c>
      <c r="G147" s="54">
        <f t="shared" si="2"/>
        <v>0</v>
      </c>
    </row>
    <row r="148" spans="1:7" hidden="1" x14ac:dyDescent="0.25">
      <c r="A148" s="81">
        <f>Tables!A110</f>
        <v>0</v>
      </c>
      <c r="B148" s="84">
        <f>IF($A148=0,0,SUMIFS(DEPENSES,VEHICULES,$A148,IMPUTATION,B$4))</f>
        <v>0</v>
      </c>
      <c r="C148" s="84">
        <f>IF($A148=0,0,SUMIFS(DEPENSES,VEHICULES,$A148,IMPUTATION,C$4))</f>
        <v>0</v>
      </c>
      <c r="D148" s="84">
        <f>IF($A148=0,0,SUMIFS(DEPENSES,VEHICULES,$A148,IMPUTATION,D$4))</f>
        <v>0</v>
      </c>
      <c r="E148" s="84">
        <f>IF($A148=0,0,SUMIFS(DEPENSES,VEHICULES,$A148,IMPUTATION,E$4))</f>
        <v>0</v>
      </c>
      <c r="F148" s="84">
        <f>IF($A148=0,0,SUMIFS(DEPENSES,VEHICULES,$A148,IMPUTATION,F$4))</f>
        <v>0</v>
      </c>
      <c r="G148" s="54">
        <f t="shared" si="2"/>
        <v>0</v>
      </c>
    </row>
    <row r="149" spans="1:7" hidden="1" x14ac:dyDescent="0.25">
      <c r="A149" s="81">
        <f>Tables!A111</f>
        <v>0</v>
      </c>
      <c r="B149" s="84">
        <f>IF($A149=0,0,SUMIFS(DEPENSES,VEHICULES,$A149,IMPUTATION,B$4))</f>
        <v>0</v>
      </c>
      <c r="C149" s="84">
        <f>IF($A149=0,0,SUMIFS(DEPENSES,VEHICULES,$A149,IMPUTATION,C$4))</f>
        <v>0</v>
      </c>
      <c r="D149" s="84">
        <f>IF($A149=0,0,SUMIFS(DEPENSES,VEHICULES,$A149,IMPUTATION,D$4))</f>
        <v>0</v>
      </c>
      <c r="E149" s="84">
        <f>IF($A149=0,0,SUMIFS(DEPENSES,VEHICULES,$A149,IMPUTATION,E$4))</f>
        <v>0</v>
      </c>
      <c r="F149" s="84">
        <f>IF($A149=0,0,SUMIFS(DEPENSES,VEHICULES,$A149,IMPUTATION,F$4))</f>
        <v>0</v>
      </c>
      <c r="G149" s="54">
        <f t="shared" si="2"/>
        <v>0</v>
      </c>
    </row>
    <row r="150" spans="1:7" hidden="1" x14ac:dyDescent="0.25">
      <c r="A150" s="81">
        <f>Tables!A112</f>
        <v>0</v>
      </c>
      <c r="B150" s="84">
        <f>IF($A150=0,0,SUMIFS(DEPENSES,VEHICULES,$A150,IMPUTATION,B$4))</f>
        <v>0</v>
      </c>
      <c r="C150" s="84">
        <f>IF($A150=0,0,SUMIFS(DEPENSES,VEHICULES,$A150,IMPUTATION,C$4))</f>
        <v>0</v>
      </c>
      <c r="D150" s="84">
        <f>IF($A150=0,0,SUMIFS(DEPENSES,VEHICULES,$A150,IMPUTATION,D$4))</f>
        <v>0</v>
      </c>
      <c r="E150" s="84">
        <f>IF($A150=0,0,SUMIFS(DEPENSES,VEHICULES,$A150,IMPUTATION,E$4))</f>
        <v>0</v>
      </c>
      <c r="F150" s="84">
        <f>IF($A150=0,0,SUMIFS(DEPENSES,VEHICULES,$A150,IMPUTATION,F$4))</f>
        <v>0</v>
      </c>
      <c r="G150" s="54">
        <f t="shared" si="2"/>
        <v>0</v>
      </c>
    </row>
    <row r="151" spans="1:7" hidden="1" x14ac:dyDescent="0.25">
      <c r="A151" s="81">
        <f>Tables!A113</f>
        <v>0</v>
      </c>
      <c r="B151" s="84">
        <f>IF($A151=0,0,SUMIFS(DEPENSES,VEHICULES,$A151,IMPUTATION,B$4))</f>
        <v>0</v>
      </c>
      <c r="C151" s="84">
        <f>IF($A151=0,0,SUMIFS(DEPENSES,VEHICULES,$A151,IMPUTATION,C$4))</f>
        <v>0</v>
      </c>
      <c r="D151" s="84">
        <f>IF($A151=0,0,SUMIFS(DEPENSES,VEHICULES,$A151,IMPUTATION,D$4))</f>
        <v>0</v>
      </c>
      <c r="E151" s="84">
        <f>IF($A151=0,0,SUMIFS(DEPENSES,VEHICULES,$A151,IMPUTATION,E$4))</f>
        <v>0</v>
      </c>
      <c r="F151" s="84">
        <f>IF($A151=0,0,SUMIFS(DEPENSES,VEHICULES,$A151,IMPUTATION,F$4))</f>
        <v>0</v>
      </c>
      <c r="G151" s="54">
        <f t="shared" si="2"/>
        <v>0</v>
      </c>
    </row>
    <row r="152" spans="1:7" hidden="1" x14ac:dyDescent="0.25">
      <c r="A152" s="81">
        <f>Tables!A114</f>
        <v>0</v>
      </c>
      <c r="B152" s="84">
        <f>IF($A152=0,0,SUMIFS(DEPENSES,VEHICULES,$A152,IMPUTATION,B$4))</f>
        <v>0</v>
      </c>
      <c r="C152" s="84">
        <f>IF($A152=0,0,SUMIFS(DEPENSES,VEHICULES,$A152,IMPUTATION,C$4))</f>
        <v>0</v>
      </c>
      <c r="D152" s="84">
        <f>IF($A152=0,0,SUMIFS(DEPENSES,VEHICULES,$A152,IMPUTATION,D$4))</f>
        <v>0</v>
      </c>
      <c r="E152" s="84">
        <f>IF($A152=0,0,SUMIFS(DEPENSES,VEHICULES,$A152,IMPUTATION,E$4))</f>
        <v>0</v>
      </c>
      <c r="F152" s="84">
        <f>IF($A152=0,0,SUMIFS(DEPENSES,VEHICULES,$A152,IMPUTATION,F$4))</f>
        <v>0</v>
      </c>
      <c r="G152" s="54">
        <f t="shared" si="2"/>
        <v>0</v>
      </c>
    </row>
    <row r="153" spans="1:7" hidden="1" x14ac:dyDescent="0.25">
      <c r="A153" s="81">
        <f>Tables!A115</f>
        <v>0</v>
      </c>
      <c r="B153" s="84">
        <f>IF($A153=0,0,SUMIFS(DEPENSES,VEHICULES,$A153,IMPUTATION,B$4))</f>
        <v>0</v>
      </c>
      <c r="C153" s="84">
        <f>IF($A153=0,0,SUMIFS(DEPENSES,VEHICULES,$A153,IMPUTATION,C$4))</f>
        <v>0</v>
      </c>
      <c r="D153" s="84">
        <f>IF($A153=0,0,SUMIFS(DEPENSES,VEHICULES,$A153,IMPUTATION,D$4))</f>
        <v>0</v>
      </c>
      <c r="E153" s="84">
        <f>IF($A153=0,0,SUMIFS(DEPENSES,VEHICULES,$A153,IMPUTATION,E$4))</f>
        <v>0</v>
      </c>
      <c r="F153" s="84">
        <f>IF($A153=0,0,SUMIFS(DEPENSES,VEHICULES,$A153,IMPUTATION,F$4))</f>
        <v>0</v>
      </c>
      <c r="G153" s="54">
        <f t="shared" si="2"/>
        <v>0</v>
      </c>
    </row>
    <row r="154" spans="1:7" hidden="1" x14ac:dyDescent="0.25">
      <c r="A154" s="81">
        <f>Tables!A116</f>
        <v>0</v>
      </c>
      <c r="B154" s="84">
        <f>IF($A154=0,0,SUMIFS(DEPENSES,VEHICULES,$A154,IMPUTATION,B$4))</f>
        <v>0</v>
      </c>
      <c r="C154" s="84">
        <f>IF($A154=0,0,SUMIFS(DEPENSES,VEHICULES,$A154,IMPUTATION,C$4))</f>
        <v>0</v>
      </c>
      <c r="D154" s="84">
        <f>IF($A154=0,0,SUMIFS(DEPENSES,VEHICULES,$A154,IMPUTATION,D$4))</f>
        <v>0</v>
      </c>
      <c r="E154" s="84">
        <f>IF($A154=0,0,SUMIFS(DEPENSES,VEHICULES,$A154,IMPUTATION,E$4))</f>
        <v>0</v>
      </c>
      <c r="F154" s="84">
        <f>IF($A154=0,0,SUMIFS(DEPENSES,VEHICULES,$A154,IMPUTATION,F$4))</f>
        <v>0</v>
      </c>
      <c r="G154" s="54">
        <f t="shared" si="2"/>
        <v>0</v>
      </c>
    </row>
    <row r="155" spans="1:7" hidden="1" x14ac:dyDescent="0.25">
      <c r="A155" s="81">
        <f>Tables!A117</f>
        <v>0</v>
      </c>
      <c r="B155" s="84">
        <f>IF($A155=0,0,SUMIFS(DEPENSES,VEHICULES,$A155,IMPUTATION,B$4))</f>
        <v>0</v>
      </c>
      <c r="C155" s="84">
        <f>IF($A155=0,0,SUMIFS(DEPENSES,VEHICULES,$A155,IMPUTATION,C$4))</f>
        <v>0</v>
      </c>
      <c r="D155" s="84">
        <f>IF($A155=0,0,SUMIFS(DEPENSES,VEHICULES,$A155,IMPUTATION,D$4))</f>
        <v>0</v>
      </c>
      <c r="E155" s="84">
        <f>IF($A155=0,0,SUMIFS(DEPENSES,VEHICULES,$A155,IMPUTATION,E$4))</f>
        <v>0</v>
      </c>
      <c r="F155" s="84">
        <f>IF($A155=0,0,SUMIFS(DEPENSES,VEHICULES,$A155,IMPUTATION,F$4))</f>
        <v>0</v>
      </c>
      <c r="G155" s="54">
        <f t="shared" si="2"/>
        <v>0</v>
      </c>
    </row>
    <row r="156" spans="1:7" hidden="1" x14ac:dyDescent="0.25">
      <c r="A156" s="81">
        <f>Tables!A118</f>
        <v>0</v>
      </c>
      <c r="B156" s="84">
        <f>IF($A156=0,0,SUMIFS(DEPENSES,VEHICULES,$A156,IMPUTATION,B$4))</f>
        <v>0</v>
      </c>
      <c r="C156" s="84">
        <f>IF($A156=0,0,SUMIFS(DEPENSES,VEHICULES,$A156,IMPUTATION,C$4))</f>
        <v>0</v>
      </c>
      <c r="D156" s="84">
        <f>IF($A156=0,0,SUMIFS(DEPENSES,VEHICULES,$A156,IMPUTATION,D$4))</f>
        <v>0</v>
      </c>
      <c r="E156" s="84">
        <f>IF($A156=0,0,SUMIFS(DEPENSES,VEHICULES,$A156,IMPUTATION,E$4))</f>
        <v>0</v>
      </c>
      <c r="F156" s="84">
        <f>IF($A156=0,0,SUMIFS(DEPENSES,VEHICULES,$A156,IMPUTATION,F$4))</f>
        <v>0</v>
      </c>
      <c r="G156" s="54">
        <f t="shared" si="2"/>
        <v>0</v>
      </c>
    </row>
    <row r="157" spans="1:7" hidden="1" x14ac:dyDescent="0.25">
      <c r="A157" s="81">
        <f>Tables!A119</f>
        <v>0</v>
      </c>
      <c r="B157" s="84">
        <f>IF($A157=0,0,SUMIFS(DEPENSES,VEHICULES,$A157,IMPUTATION,B$4))</f>
        <v>0</v>
      </c>
      <c r="C157" s="84">
        <f>IF($A157=0,0,SUMIFS(DEPENSES,VEHICULES,$A157,IMPUTATION,C$4))</f>
        <v>0</v>
      </c>
      <c r="D157" s="84">
        <f>IF($A157=0,0,SUMIFS(DEPENSES,VEHICULES,$A157,IMPUTATION,D$4))</f>
        <v>0</v>
      </c>
      <c r="E157" s="84">
        <f>IF($A157=0,0,SUMIFS(DEPENSES,VEHICULES,$A157,IMPUTATION,E$4))</f>
        <v>0</v>
      </c>
      <c r="F157" s="84">
        <f>IF($A157=0,0,SUMIFS(DEPENSES,VEHICULES,$A157,IMPUTATION,F$4))</f>
        <v>0</v>
      </c>
      <c r="G157" s="54">
        <f t="shared" si="2"/>
        <v>0</v>
      </c>
    </row>
    <row r="158" spans="1:7" hidden="1" x14ac:dyDescent="0.25">
      <c r="A158" s="81">
        <f>Tables!A120</f>
        <v>0</v>
      </c>
      <c r="B158" s="84">
        <f>IF($A158=0,0,SUMIFS(DEPENSES,VEHICULES,$A158,IMPUTATION,B$4))</f>
        <v>0</v>
      </c>
      <c r="C158" s="84">
        <f>IF($A158=0,0,SUMIFS(DEPENSES,VEHICULES,$A158,IMPUTATION,C$4))</f>
        <v>0</v>
      </c>
      <c r="D158" s="84">
        <f>IF($A158=0,0,SUMIFS(DEPENSES,VEHICULES,$A158,IMPUTATION,D$4))</f>
        <v>0</v>
      </c>
      <c r="E158" s="84">
        <f>IF($A158=0,0,SUMIFS(DEPENSES,VEHICULES,$A158,IMPUTATION,E$4))</f>
        <v>0</v>
      </c>
      <c r="F158" s="84">
        <f>IF($A158=0,0,SUMIFS(DEPENSES,VEHICULES,$A158,IMPUTATION,F$4))</f>
        <v>0</v>
      </c>
      <c r="G158" s="54">
        <f t="shared" si="2"/>
        <v>0</v>
      </c>
    </row>
    <row r="159" spans="1:7" hidden="1" x14ac:dyDescent="0.25">
      <c r="A159" s="81">
        <f>Tables!A121</f>
        <v>0</v>
      </c>
      <c r="B159" s="84">
        <f>IF($A159=0,0,SUMIFS(DEPENSES,VEHICULES,$A159,IMPUTATION,B$4))</f>
        <v>0</v>
      </c>
      <c r="C159" s="84">
        <f>IF($A159=0,0,SUMIFS(DEPENSES,VEHICULES,$A159,IMPUTATION,C$4))</f>
        <v>0</v>
      </c>
      <c r="D159" s="84">
        <f>IF($A159=0,0,SUMIFS(DEPENSES,VEHICULES,$A159,IMPUTATION,D$4))</f>
        <v>0</v>
      </c>
      <c r="E159" s="84">
        <f>IF($A159=0,0,SUMIFS(DEPENSES,VEHICULES,$A159,IMPUTATION,E$4))</f>
        <v>0</v>
      </c>
      <c r="F159" s="84">
        <f>IF($A159=0,0,SUMIFS(DEPENSES,VEHICULES,$A159,IMPUTATION,F$4))</f>
        <v>0</v>
      </c>
      <c r="G159" s="54">
        <f t="shared" si="2"/>
        <v>0</v>
      </c>
    </row>
    <row r="160" spans="1:7" hidden="1" x14ac:dyDescent="0.25">
      <c r="A160" s="81">
        <f>Tables!A122</f>
        <v>0</v>
      </c>
      <c r="B160" s="84">
        <f>IF($A160=0,0,SUMIFS(DEPENSES,VEHICULES,$A160,IMPUTATION,B$4))</f>
        <v>0</v>
      </c>
      <c r="C160" s="84">
        <f>IF($A160=0,0,SUMIFS(DEPENSES,VEHICULES,$A160,IMPUTATION,C$4))</f>
        <v>0</v>
      </c>
      <c r="D160" s="84">
        <f>IF($A160=0,0,SUMIFS(DEPENSES,VEHICULES,$A160,IMPUTATION,D$4))</f>
        <v>0</v>
      </c>
      <c r="E160" s="84">
        <f>IF($A160=0,0,SUMIFS(DEPENSES,VEHICULES,$A160,IMPUTATION,E$4))</f>
        <v>0</v>
      </c>
      <c r="F160" s="84">
        <f>IF($A160=0,0,SUMIFS(DEPENSES,VEHICULES,$A160,IMPUTATION,F$4))</f>
        <v>0</v>
      </c>
      <c r="G160" s="54">
        <f t="shared" si="2"/>
        <v>0</v>
      </c>
    </row>
    <row r="161" spans="1:7" hidden="1" x14ac:dyDescent="0.25">
      <c r="A161" s="81">
        <f>Tables!A123</f>
        <v>0</v>
      </c>
      <c r="B161" s="84">
        <f>IF($A161=0,0,SUMIFS(DEPENSES,VEHICULES,$A161,IMPUTATION,B$4))</f>
        <v>0</v>
      </c>
      <c r="C161" s="84">
        <f>IF($A161=0,0,SUMIFS(DEPENSES,VEHICULES,$A161,IMPUTATION,C$4))</f>
        <v>0</v>
      </c>
      <c r="D161" s="84">
        <f>IF($A161=0,0,SUMIFS(DEPENSES,VEHICULES,$A161,IMPUTATION,D$4))</f>
        <v>0</v>
      </c>
      <c r="E161" s="84">
        <f>IF($A161=0,0,SUMIFS(DEPENSES,VEHICULES,$A161,IMPUTATION,E$4))</f>
        <v>0</v>
      </c>
      <c r="F161" s="84">
        <f>IF($A161=0,0,SUMIFS(DEPENSES,VEHICULES,$A161,IMPUTATION,F$4))</f>
        <v>0</v>
      </c>
      <c r="G161" s="54">
        <f t="shared" si="2"/>
        <v>0</v>
      </c>
    </row>
    <row r="162" spans="1:7" hidden="1" x14ac:dyDescent="0.25">
      <c r="A162" s="81">
        <f>Tables!A124</f>
        <v>0</v>
      </c>
      <c r="B162" s="84">
        <f>IF($A162=0,0,SUMIFS(DEPENSES,VEHICULES,$A162,IMPUTATION,B$4))</f>
        <v>0</v>
      </c>
      <c r="C162" s="84">
        <f>IF($A162=0,0,SUMIFS(DEPENSES,VEHICULES,$A162,IMPUTATION,C$4))</f>
        <v>0</v>
      </c>
      <c r="D162" s="84">
        <f>IF($A162=0,0,SUMIFS(DEPENSES,VEHICULES,$A162,IMPUTATION,D$4))</f>
        <v>0</v>
      </c>
      <c r="E162" s="84">
        <f>IF($A162=0,0,SUMIFS(DEPENSES,VEHICULES,$A162,IMPUTATION,E$4))</f>
        <v>0</v>
      </c>
      <c r="F162" s="84">
        <f>IF($A162=0,0,SUMIFS(DEPENSES,VEHICULES,$A162,IMPUTATION,F$4))</f>
        <v>0</v>
      </c>
      <c r="G162" s="54">
        <f t="shared" si="2"/>
        <v>0</v>
      </c>
    </row>
    <row r="163" spans="1:7" hidden="1" x14ac:dyDescent="0.25">
      <c r="A163" s="81">
        <f>Tables!A125</f>
        <v>0</v>
      </c>
      <c r="B163" s="84">
        <f>IF($A163=0,0,SUMIFS(DEPENSES,VEHICULES,$A163,IMPUTATION,B$4))</f>
        <v>0</v>
      </c>
      <c r="C163" s="84">
        <f>IF($A163=0,0,SUMIFS(DEPENSES,VEHICULES,$A163,IMPUTATION,C$4))</f>
        <v>0</v>
      </c>
      <c r="D163" s="84">
        <f>IF($A163=0,0,SUMIFS(DEPENSES,VEHICULES,$A163,IMPUTATION,D$4))</f>
        <v>0</v>
      </c>
      <c r="E163" s="84">
        <f>IF($A163=0,0,SUMIFS(DEPENSES,VEHICULES,$A163,IMPUTATION,E$4))</f>
        <v>0</v>
      </c>
      <c r="F163" s="84">
        <f>IF($A163=0,0,SUMIFS(DEPENSES,VEHICULES,$A163,IMPUTATION,F$4))</f>
        <v>0</v>
      </c>
      <c r="G163" s="54">
        <f t="shared" si="2"/>
        <v>0</v>
      </c>
    </row>
    <row r="164" spans="1:7" hidden="1" x14ac:dyDescent="0.25">
      <c r="A164" s="81">
        <f>Tables!A126</f>
        <v>0</v>
      </c>
      <c r="B164" s="84">
        <f>IF($A164=0,0,SUMIFS(DEPENSES,VEHICULES,$A164,IMPUTATION,B$4))</f>
        <v>0</v>
      </c>
      <c r="C164" s="84">
        <f>IF($A164=0,0,SUMIFS(DEPENSES,VEHICULES,$A164,IMPUTATION,C$4))</f>
        <v>0</v>
      </c>
      <c r="D164" s="84">
        <f>IF($A164=0,0,SUMIFS(DEPENSES,VEHICULES,$A164,IMPUTATION,D$4))</f>
        <v>0</v>
      </c>
      <c r="E164" s="84">
        <f>IF($A164=0,0,SUMIFS(DEPENSES,VEHICULES,$A164,IMPUTATION,E$4))</f>
        <v>0</v>
      </c>
      <c r="F164" s="84">
        <f>IF($A164=0,0,SUMIFS(DEPENSES,VEHICULES,$A164,IMPUTATION,F$4))</f>
        <v>0</v>
      </c>
      <c r="G164" s="54">
        <f t="shared" si="2"/>
        <v>0</v>
      </c>
    </row>
    <row r="165" spans="1:7" hidden="1" x14ac:dyDescent="0.25">
      <c r="A165" s="81">
        <f>Tables!A127</f>
        <v>0</v>
      </c>
      <c r="B165" s="84">
        <f>IF($A165=0,0,SUMIFS(DEPENSES,VEHICULES,$A165,IMPUTATION,B$4))</f>
        <v>0</v>
      </c>
      <c r="C165" s="84">
        <f>IF($A165=0,0,SUMIFS(DEPENSES,VEHICULES,$A165,IMPUTATION,C$4))</f>
        <v>0</v>
      </c>
      <c r="D165" s="84">
        <f>IF($A165=0,0,SUMIFS(DEPENSES,VEHICULES,$A165,IMPUTATION,D$4))</f>
        <v>0</v>
      </c>
      <c r="E165" s="84">
        <f>IF($A165=0,0,SUMIFS(DEPENSES,VEHICULES,$A165,IMPUTATION,E$4))</f>
        <v>0</v>
      </c>
      <c r="F165" s="84">
        <f>IF($A165=0,0,SUMIFS(DEPENSES,VEHICULES,$A165,IMPUTATION,F$4))</f>
        <v>0</v>
      </c>
      <c r="G165" s="54">
        <f t="shared" si="2"/>
        <v>0</v>
      </c>
    </row>
    <row r="166" spans="1:7" hidden="1" x14ac:dyDescent="0.25">
      <c r="A166" s="81">
        <f>Tables!A128</f>
        <v>0</v>
      </c>
      <c r="B166" s="84">
        <f>IF($A166=0,0,SUMIFS(DEPENSES,VEHICULES,$A166,IMPUTATION,B$4))</f>
        <v>0</v>
      </c>
      <c r="C166" s="84">
        <f>IF($A166=0,0,SUMIFS(DEPENSES,VEHICULES,$A166,IMPUTATION,C$4))</f>
        <v>0</v>
      </c>
      <c r="D166" s="84">
        <f>IF($A166=0,0,SUMIFS(DEPENSES,VEHICULES,$A166,IMPUTATION,D$4))</f>
        <v>0</v>
      </c>
      <c r="E166" s="84">
        <f>IF($A166=0,0,SUMIFS(DEPENSES,VEHICULES,$A166,IMPUTATION,E$4))</f>
        <v>0</v>
      </c>
      <c r="F166" s="84">
        <f>IF($A166=0,0,SUMIFS(DEPENSES,VEHICULES,$A166,IMPUTATION,F$4))</f>
        <v>0</v>
      </c>
      <c r="G166" s="54">
        <f t="shared" si="2"/>
        <v>0</v>
      </c>
    </row>
    <row r="167" spans="1:7" hidden="1" x14ac:dyDescent="0.25">
      <c r="A167" s="81">
        <f>Tables!A129</f>
        <v>0</v>
      </c>
      <c r="B167" s="84">
        <f>IF($A167=0,0,SUMIFS(DEPENSES,VEHICULES,$A167,IMPUTATION,B$4))</f>
        <v>0</v>
      </c>
      <c r="C167" s="84">
        <f>IF($A167=0,0,SUMIFS(DEPENSES,VEHICULES,$A167,IMPUTATION,C$4))</f>
        <v>0</v>
      </c>
      <c r="D167" s="84">
        <f>IF($A167=0,0,SUMIFS(DEPENSES,VEHICULES,$A167,IMPUTATION,D$4))</f>
        <v>0</v>
      </c>
      <c r="E167" s="84">
        <f>IF($A167=0,0,SUMIFS(DEPENSES,VEHICULES,$A167,IMPUTATION,E$4))</f>
        <v>0</v>
      </c>
      <c r="F167" s="84">
        <f>IF($A167=0,0,SUMIFS(DEPENSES,VEHICULES,$A167,IMPUTATION,F$4))</f>
        <v>0</v>
      </c>
      <c r="G167" s="54">
        <f t="shared" si="2"/>
        <v>0</v>
      </c>
    </row>
    <row r="168" spans="1:7" hidden="1" x14ac:dyDescent="0.25">
      <c r="A168" s="81">
        <f>Tables!A130</f>
        <v>0</v>
      </c>
      <c r="B168" s="84">
        <f>IF($A168=0,0,SUMIFS(DEPENSES,VEHICULES,$A168,IMPUTATION,B$4))</f>
        <v>0</v>
      </c>
      <c r="C168" s="84">
        <f>IF($A168=0,0,SUMIFS(DEPENSES,VEHICULES,$A168,IMPUTATION,C$4))</f>
        <v>0</v>
      </c>
      <c r="D168" s="84">
        <f>IF($A168=0,0,SUMIFS(DEPENSES,VEHICULES,$A168,IMPUTATION,D$4))</f>
        <v>0</v>
      </c>
      <c r="E168" s="84">
        <f>IF($A168=0,0,SUMIFS(DEPENSES,VEHICULES,$A168,IMPUTATION,E$4))</f>
        <v>0</v>
      </c>
      <c r="F168" s="84">
        <f>IF($A168=0,0,SUMIFS(DEPENSES,VEHICULES,$A168,IMPUTATION,F$4))</f>
        <v>0</v>
      </c>
      <c r="G168" s="54">
        <f t="shared" si="2"/>
        <v>0</v>
      </c>
    </row>
    <row r="169" spans="1:7" hidden="1" x14ac:dyDescent="0.25">
      <c r="A169" s="81">
        <f>Tables!A131</f>
        <v>0</v>
      </c>
      <c r="B169" s="84">
        <f>IF($A169=0,0,SUMIFS(DEPENSES,VEHICULES,$A169,IMPUTATION,B$4))</f>
        <v>0</v>
      </c>
      <c r="C169" s="84">
        <f>IF($A169=0,0,SUMIFS(DEPENSES,VEHICULES,$A169,IMPUTATION,C$4))</f>
        <v>0</v>
      </c>
      <c r="D169" s="84">
        <f>IF($A169=0,0,SUMIFS(DEPENSES,VEHICULES,$A169,IMPUTATION,D$4))</f>
        <v>0</v>
      </c>
      <c r="E169" s="84">
        <f>IF($A169=0,0,SUMIFS(DEPENSES,VEHICULES,$A169,IMPUTATION,E$4))</f>
        <v>0</v>
      </c>
      <c r="F169" s="84">
        <f>IF($A169=0,0,SUMIFS(DEPENSES,VEHICULES,$A169,IMPUTATION,F$4))</f>
        <v>0</v>
      </c>
      <c r="G169" s="54">
        <f t="shared" si="2"/>
        <v>0</v>
      </c>
    </row>
    <row r="170" spans="1:7" hidden="1" x14ac:dyDescent="0.25">
      <c r="A170" s="81">
        <f>Tables!A132</f>
        <v>0</v>
      </c>
      <c r="B170" s="84">
        <f>IF($A170=0,0,SUMIFS(DEPENSES,VEHICULES,$A170,IMPUTATION,B$4))</f>
        <v>0</v>
      </c>
      <c r="C170" s="84">
        <f>IF($A170=0,0,SUMIFS(DEPENSES,VEHICULES,$A170,IMPUTATION,C$4))</f>
        <v>0</v>
      </c>
      <c r="D170" s="84">
        <f>IF($A170=0,0,SUMIFS(DEPENSES,VEHICULES,$A170,IMPUTATION,D$4))</f>
        <v>0</v>
      </c>
      <c r="E170" s="84">
        <f>IF($A170=0,0,SUMIFS(DEPENSES,VEHICULES,$A170,IMPUTATION,E$4))</f>
        <v>0</v>
      </c>
      <c r="F170" s="84">
        <f>IF($A170=0,0,SUMIFS(DEPENSES,VEHICULES,$A170,IMPUTATION,F$4))</f>
        <v>0</v>
      </c>
      <c r="G170" s="54">
        <f t="shared" si="2"/>
        <v>0</v>
      </c>
    </row>
    <row r="171" spans="1:7" hidden="1" x14ac:dyDescent="0.25">
      <c r="A171" s="81">
        <f>Tables!A133</f>
        <v>0</v>
      </c>
      <c r="B171" s="84">
        <f>IF($A171=0,0,SUMIFS(DEPENSES,VEHICULES,$A171,IMPUTATION,B$4))</f>
        <v>0</v>
      </c>
      <c r="C171" s="84">
        <f>IF($A171=0,0,SUMIFS(DEPENSES,VEHICULES,$A171,IMPUTATION,C$4))</f>
        <v>0</v>
      </c>
      <c r="D171" s="84">
        <f>IF($A171=0,0,SUMIFS(DEPENSES,VEHICULES,$A171,IMPUTATION,D$4))</f>
        <v>0</v>
      </c>
      <c r="E171" s="84">
        <f>IF($A171=0,0,SUMIFS(DEPENSES,VEHICULES,$A171,IMPUTATION,E$4))</f>
        <v>0</v>
      </c>
      <c r="F171" s="84">
        <f>IF($A171=0,0,SUMIFS(DEPENSES,VEHICULES,$A171,IMPUTATION,F$4))</f>
        <v>0</v>
      </c>
      <c r="G171" s="54">
        <f t="shared" ref="G171:G214" si="3">SUM(B171:F171)</f>
        <v>0</v>
      </c>
    </row>
    <row r="172" spans="1:7" hidden="1" x14ac:dyDescent="0.25">
      <c r="A172" s="81">
        <f>Tables!A134</f>
        <v>0</v>
      </c>
      <c r="B172" s="84">
        <f>IF($A172=0,0,SUMIFS(DEPENSES,VEHICULES,$A172,IMPUTATION,B$4))</f>
        <v>0</v>
      </c>
      <c r="C172" s="84">
        <f>IF($A172=0,0,SUMIFS(DEPENSES,VEHICULES,$A172,IMPUTATION,C$4))</f>
        <v>0</v>
      </c>
      <c r="D172" s="84">
        <f>IF($A172=0,0,SUMIFS(DEPENSES,VEHICULES,$A172,IMPUTATION,D$4))</f>
        <v>0</v>
      </c>
      <c r="E172" s="84">
        <f>IF($A172=0,0,SUMIFS(DEPENSES,VEHICULES,$A172,IMPUTATION,E$4))</f>
        <v>0</v>
      </c>
      <c r="F172" s="84">
        <f>IF($A172=0,0,SUMIFS(DEPENSES,VEHICULES,$A172,IMPUTATION,F$4))</f>
        <v>0</v>
      </c>
      <c r="G172" s="54">
        <f t="shared" si="3"/>
        <v>0</v>
      </c>
    </row>
    <row r="173" spans="1:7" hidden="1" x14ac:dyDescent="0.25">
      <c r="A173" s="81">
        <f>Tables!A135</f>
        <v>0</v>
      </c>
      <c r="B173" s="84">
        <f>IF($A173=0,0,SUMIFS(DEPENSES,VEHICULES,$A173,IMPUTATION,B$4))</f>
        <v>0</v>
      </c>
      <c r="C173" s="84">
        <f>IF($A173=0,0,SUMIFS(DEPENSES,VEHICULES,$A173,IMPUTATION,C$4))</f>
        <v>0</v>
      </c>
      <c r="D173" s="84">
        <f>IF($A173=0,0,SUMIFS(DEPENSES,VEHICULES,$A173,IMPUTATION,D$4))</f>
        <v>0</v>
      </c>
      <c r="E173" s="84">
        <f>IF($A173=0,0,SUMIFS(DEPENSES,VEHICULES,$A173,IMPUTATION,E$4))</f>
        <v>0</v>
      </c>
      <c r="F173" s="84">
        <f>IF($A173=0,0,SUMIFS(DEPENSES,VEHICULES,$A173,IMPUTATION,F$4))</f>
        <v>0</v>
      </c>
      <c r="G173" s="54">
        <f t="shared" si="3"/>
        <v>0</v>
      </c>
    </row>
    <row r="174" spans="1:7" hidden="1" x14ac:dyDescent="0.25">
      <c r="A174" s="81">
        <f>Tables!A136</f>
        <v>0</v>
      </c>
      <c r="B174" s="84">
        <f>IF($A174=0,0,SUMIFS(DEPENSES,VEHICULES,$A174,IMPUTATION,B$4))</f>
        <v>0</v>
      </c>
      <c r="C174" s="84">
        <f>IF($A174=0,0,SUMIFS(DEPENSES,VEHICULES,$A174,IMPUTATION,C$4))</f>
        <v>0</v>
      </c>
      <c r="D174" s="84">
        <f>IF($A174=0,0,SUMIFS(DEPENSES,VEHICULES,$A174,IMPUTATION,D$4))</f>
        <v>0</v>
      </c>
      <c r="E174" s="84">
        <f>IF($A174=0,0,SUMIFS(DEPENSES,VEHICULES,$A174,IMPUTATION,E$4))</f>
        <v>0</v>
      </c>
      <c r="F174" s="84">
        <f>IF($A174=0,0,SUMIFS(DEPENSES,VEHICULES,$A174,IMPUTATION,F$4))</f>
        <v>0</v>
      </c>
      <c r="G174" s="54">
        <f t="shared" si="3"/>
        <v>0</v>
      </c>
    </row>
    <row r="175" spans="1:7" hidden="1" x14ac:dyDescent="0.25">
      <c r="A175" s="81">
        <f>Tables!A137</f>
        <v>0</v>
      </c>
      <c r="B175" s="84">
        <f>IF($A175=0,0,SUMIFS(DEPENSES,VEHICULES,$A175,IMPUTATION,B$4))</f>
        <v>0</v>
      </c>
      <c r="C175" s="84">
        <f>IF($A175=0,0,SUMIFS(DEPENSES,VEHICULES,$A175,IMPUTATION,C$4))</f>
        <v>0</v>
      </c>
      <c r="D175" s="84">
        <f>IF($A175=0,0,SUMIFS(DEPENSES,VEHICULES,$A175,IMPUTATION,D$4))</f>
        <v>0</v>
      </c>
      <c r="E175" s="84">
        <f>IF($A175=0,0,SUMIFS(DEPENSES,VEHICULES,$A175,IMPUTATION,E$4))</f>
        <v>0</v>
      </c>
      <c r="F175" s="84">
        <f>IF($A175=0,0,SUMIFS(DEPENSES,VEHICULES,$A175,IMPUTATION,F$4))</f>
        <v>0</v>
      </c>
      <c r="G175" s="54">
        <f t="shared" si="3"/>
        <v>0</v>
      </c>
    </row>
    <row r="176" spans="1:7" hidden="1" x14ac:dyDescent="0.25">
      <c r="A176" s="81">
        <f>Tables!A138</f>
        <v>0</v>
      </c>
      <c r="B176" s="84">
        <f>IF($A176=0,0,SUMIFS(DEPENSES,VEHICULES,$A176,IMPUTATION,B$4))</f>
        <v>0</v>
      </c>
      <c r="C176" s="84">
        <f>IF($A176=0,0,SUMIFS(DEPENSES,VEHICULES,$A176,IMPUTATION,C$4))</f>
        <v>0</v>
      </c>
      <c r="D176" s="84">
        <f>IF($A176=0,0,SUMIFS(DEPENSES,VEHICULES,$A176,IMPUTATION,D$4))</f>
        <v>0</v>
      </c>
      <c r="E176" s="84">
        <f>IF($A176=0,0,SUMIFS(DEPENSES,VEHICULES,$A176,IMPUTATION,E$4))</f>
        <v>0</v>
      </c>
      <c r="F176" s="84">
        <f>IF($A176=0,0,SUMIFS(DEPENSES,VEHICULES,$A176,IMPUTATION,F$4))</f>
        <v>0</v>
      </c>
      <c r="G176" s="54">
        <f t="shared" si="3"/>
        <v>0</v>
      </c>
    </row>
    <row r="177" spans="1:7" hidden="1" x14ac:dyDescent="0.25">
      <c r="A177" s="81">
        <f>Tables!A139</f>
        <v>0</v>
      </c>
      <c r="B177" s="84">
        <f>IF($A177=0,0,SUMIFS(DEPENSES,VEHICULES,$A177,IMPUTATION,B$4))</f>
        <v>0</v>
      </c>
      <c r="C177" s="84">
        <f>IF($A177=0,0,SUMIFS(DEPENSES,VEHICULES,$A177,IMPUTATION,C$4))</f>
        <v>0</v>
      </c>
      <c r="D177" s="84">
        <f>IF($A177=0,0,SUMIFS(DEPENSES,VEHICULES,$A177,IMPUTATION,D$4))</f>
        <v>0</v>
      </c>
      <c r="E177" s="84">
        <f>IF($A177=0,0,SUMIFS(DEPENSES,VEHICULES,$A177,IMPUTATION,E$4))</f>
        <v>0</v>
      </c>
      <c r="F177" s="84">
        <f>IF($A177=0,0,SUMIFS(DEPENSES,VEHICULES,$A177,IMPUTATION,F$4))</f>
        <v>0</v>
      </c>
      <c r="G177" s="54">
        <f t="shared" si="3"/>
        <v>0</v>
      </c>
    </row>
    <row r="178" spans="1:7" hidden="1" x14ac:dyDescent="0.25">
      <c r="A178" s="81">
        <f>Tables!A140</f>
        <v>0</v>
      </c>
      <c r="B178" s="84">
        <f>IF($A178=0,0,SUMIFS(DEPENSES,VEHICULES,$A178,IMPUTATION,B$4))</f>
        <v>0</v>
      </c>
      <c r="C178" s="84">
        <f>IF($A178=0,0,SUMIFS(DEPENSES,VEHICULES,$A178,IMPUTATION,C$4))</f>
        <v>0</v>
      </c>
      <c r="D178" s="84">
        <f>IF($A178=0,0,SUMIFS(DEPENSES,VEHICULES,$A178,IMPUTATION,D$4))</f>
        <v>0</v>
      </c>
      <c r="E178" s="84">
        <f>IF($A178=0,0,SUMIFS(DEPENSES,VEHICULES,$A178,IMPUTATION,E$4))</f>
        <v>0</v>
      </c>
      <c r="F178" s="84">
        <f>IF($A178=0,0,SUMIFS(DEPENSES,VEHICULES,$A178,IMPUTATION,F$4))</f>
        <v>0</v>
      </c>
      <c r="G178" s="54">
        <f t="shared" si="3"/>
        <v>0</v>
      </c>
    </row>
    <row r="179" spans="1:7" hidden="1" x14ac:dyDescent="0.25">
      <c r="A179" s="81">
        <f>Tables!A141</f>
        <v>0</v>
      </c>
      <c r="B179" s="84">
        <f>IF($A179=0,0,SUMIFS(DEPENSES,VEHICULES,$A179,IMPUTATION,B$4))</f>
        <v>0</v>
      </c>
      <c r="C179" s="84">
        <f>IF($A179=0,0,SUMIFS(DEPENSES,VEHICULES,$A179,IMPUTATION,C$4))</f>
        <v>0</v>
      </c>
      <c r="D179" s="84">
        <f>IF($A179=0,0,SUMIFS(DEPENSES,VEHICULES,$A179,IMPUTATION,D$4))</f>
        <v>0</v>
      </c>
      <c r="E179" s="84">
        <f>IF($A179=0,0,SUMIFS(DEPENSES,VEHICULES,$A179,IMPUTATION,E$4))</f>
        <v>0</v>
      </c>
      <c r="F179" s="84">
        <f>IF($A179=0,0,SUMIFS(DEPENSES,VEHICULES,$A179,IMPUTATION,F$4))</f>
        <v>0</v>
      </c>
      <c r="G179" s="54">
        <f t="shared" si="3"/>
        <v>0</v>
      </c>
    </row>
    <row r="180" spans="1:7" hidden="1" x14ac:dyDescent="0.25">
      <c r="A180" s="81">
        <f>Tables!A142</f>
        <v>0</v>
      </c>
      <c r="B180" s="84">
        <f>IF($A180=0,0,SUMIFS(DEPENSES,VEHICULES,$A180,IMPUTATION,B$4))</f>
        <v>0</v>
      </c>
      <c r="C180" s="84">
        <f>IF($A180=0,0,SUMIFS(DEPENSES,VEHICULES,$A180,IMPUTATION,C$4))</f>
        <v>0</v>
      </c>
      <c r="D180" s="84">
        <f>IF($A180=0,0,SUMIFS(DEPENSES,VEHICULES,$A180,IMPUTATION,D$4))</f>
        <v>0</v>
      </c>
      <c r="E180" s="84">
        <f>IF($A180=0,0,SUMIFS(DEPENSES,VEHICULES,$A180,IMPUTATION,E$4))</f>
        <v>0</v>
      </c>
      <c r="F180" s="84">
        <f>IF($A180=0,0,SUMIFS(DEPENSES,VEHICULES,$A180,IMPUTATION,F$4))</f>
        <v>0</v>
      </c>
      <c r="G180" s="54">
        <f t="shared" si="3"/>
        <v>0</v>
      </c>
    </row>
    <row r="181" spans="1:7" hidden="1" x14ac:dyDescent="0.25">
      <c r="A181" s="81">
        <f>Tables!A143</f>
        <v>0</v>
      </c>
      <c r="B181" s="84">
        <f>IF($A181=0,0,SUMIFS(DEPENSES,VEHICULES,$A181,IMPUTATION,B$4))</f>
        <v>0</v>
      </c>
      <c r="C181" s="84">
        <f>IF($A181=0,0,SUMIFS(DEPENSES,VEHICULES,$A181,IMPUTATION,C$4))</f>
        <v>0</v>
      </c>
      <c r="D181" s="84">
        <f>IF($A181=0,0,SUMIFS(DEPENSES,VEHICULES,$A181,IMPUTATION,D$4))</f>
        <v>0</v>
      </c>
      <c r="E181" s="84">
        <f>IF($A181=0,0,SUMIFS(DEPENSES,VEHICULES,$A181,IMPUTATION,E$4))</f>
        <v>0</v>
      </c>
      <c r="F181" s="84">
        <f>IF($A181=0,0,SUMIFS(DEPENSES,VEHICULES,$A181,IMPUTATION,F$4))</f>
        <v>0</v>
      </c>
      <c r="G181" s="54">
        <f t="shared" si="3"/>
        <v>0</v>
      </c>
    </row>
    <row r="182" spans="1:7" hidden="1" x14ac:dyDescent="0.25">
      <c r="A182" s="81">
        <f>Tables!A144</f>
        <v>0</v>
      </c>
      <c r="B182" s="84">
        <f>IF($A182=0,0,SUMIFS(DEPENSES,VEHICULES,$A182,IMPUTATION,B$4))</f>
        <v>0</v>
      </c>
      <c r="C182" s="84">
        <f>IF($A182=0,0,SUMIFS(DEPENSES,VEHICULES,$A182,IMPUTATION,C$4))</f>
        <v>0</v>
      </c>
      <c r="D182" s="84">
        <f>IF($A182=0,0,SUMIFS(DEPENSES,VEHICULES,$A182,IMPUTATION,D$4))</f>
        <v>0</v>
      </c>
      <c r="E182" s="84">
        <f>IF($A182=0,0,SUMIFS(DEPENSES,VEHICULES,$A182,IMPUTATION,E$4))</f>
        <v>0</v>
      </c>
      <c r="F182" s="84">
        <f>IF($A182=0,0,SUMIFS(DEPENSES,VEHICULES,$A182,IMPUTATION,F$4))</f>
        <v>0</v>
      </c>
      <c r="G182" s="54">
        <f t="shared" si="3"/>
        <v>0</v>
      </c>
    </row>
    <row r="183" spans="1:7" hidden="1" x14ac:dyDescent="0.25">
      <c r="A183" s="81">
        <f>Tables!A145</f>
        <v>0</v>
      </c>
      <c r="B183" s="84">
        <f>IF($A183=0,0,SUMIFS(DEPENSES,VEHICULES,$A183,IMPUTATION,B$4))</f>
        <v>0</v>
      </c>
      <c r="C183" s="84">
        <f>IF($A183=0,0,SUMIFS(DEPENSES,VEHICULES,$A183,IMPUTATION,C$4))</f>
        <v>0</v>
      </c>
      <c r="D183" s="84">
        <f>IF($A183=0,0,SUMIFS(DEPENSES,VEHICULES,$A183,IMPUTATION,D$4))</f>
        <v>0</v>
      </c>
      <c r="E183" s="84">
        <f>IF($A183=0,0,SUMIFS(DEPENSES,VEHICULES,$A183,IMPUTATION,E$4))</f>
        <v>0</v>
      </c>
      <c r="F183" s="84">
        <f>IF($A183=0,0,SUMIFS(DEPENSES,VEHICULES,$A183,IMPUTATION,F$4))</f>
        <v>0</v>
      </c>
      <c r="G183" s="54">
        <f t="shared" si="3"/>
        <v>0</v>
      </c>
    </row>
    <row r="184" spans="1:7" hidden="1" x14ac:dyDescent="0.25">
      <c r="A184" s="81">
        <f>Tables!A146</f>
        <v>0</v>
      </c>
      <c r="B184" s="84">
        <f>IF($A184=0,0,SUMIFS(DEPENSES,VEHICULES,$A184,IMPUTATION,B$4))</f>
        <v>0</v>
      </c>
      <c r="C184" s="84">
        <f>IF($A184=0,0,SUMIFS(DEPENSES,VEHICULES,$A184,IMPUTATION,C$4))</f>
        <v>0</v>
      </c>
      <c r="D184" s="84">
        <f>IF($A184=0,0,SUMIFS(DEPENSES,VEHICULES,$A184,IMPUTATION,D$4))</f>
        <v>0</v>
      </c>
      <c r="E184" s="84">
        <f>IF($A184=0,0,SUMIFS(DEPENSES,VEHICULES,$A184,IMPUTATION,E$4))</f>
        <v>0</v>
      </c>
      <c r="F184" s="84">
        <f>IF($A184=0,0,SUMIFS(DEPENSES,VEHICULES,$A184,IMPUTATION,F$4))</f>
        <v>0</v>
      </c>
      <c r="G184" s="54">
        <f t="shared" si="3"/>
        <v>0</v>
      </c>
    </row>
    <row r="185" spans="1:7" hidden="1" x14ac:dyDescent="0.25">
      <c r="A185" s="81">
        <f>Tables!A147</f>
        <v>0</v>
      </c>
      <c r="B185" s="84">
        <f>IF($A185=0,0,SUMIFS(DEPENSES,VEHICULES,$A185,IMPUTATION,B$4))</f>
        <v>0</v>
      </c>
      <c r="C185" s="84">
        <f>IF($A185=0,0,SUMIFS(DEPENSES,VEHICULES,$A185,IMPUTATION,C$4))</f>
        <v>0</v>
      </c>
      <c r="D185" s="84">
        <f>IF($A185=0,0,SUMIFS(DEPENSES,VEHICULES,$A185,IMPUTATION,D$4))</f>
        <v>0</v>
      </c>
      <c r="E185" s="84">
        <f>IF($A185=0,0,SUMIFS(DEPENSES,VEHICULES,$A185,IMPUTATION,E$4))</f>
        <v>0</v>
      </c>
      <c r="F185" s="84">
        <f>IF($A185=0,0,SUMIFS(DEPENSES,VEHICULES,$A185,IMPUTATION,F$4))</f>
        <v>0</v>
      </c>
      <c r="G185" s="54">
        <f t="shared" si="3"/>
        <v>0</v>
      </c>
    </row>
    <row r="186" spans="1:7" hidden="1" x14ac:dyDescent="0.25">
      <c r="A186" s="81">
        <f>Tables!A148</f>
        <v>0</v>
      </c>
      <c r="B186" s="84">
        <f>IF($A186=0,0,SUMIFS(DEPENSES,VEHICULES,$A186,IMPUTATION,B$4))</f>
        <v>0</v>
      </c>
      <c r="C186" s="84">
        <f>IF($A186=0,0,SUMIFS(DEPENSES,VEHICULES,$A186,IMPUTATION,C$4))</f>
        <v>0</v>
      </c>
      <c r="D186" s="84">
        <f>IF($A186=0,0,SUMIFS(DEPENSES,VEHICULES,$A186,IMPUTATION,D$4))</f>
        <v>0</v>
      </c>
      <c r="E186" s="84">
        <f>IF($A186=0,0,SUMIFS(DEPENSES,VEHICULES,$A186,IMPUTATION,E$4))</f>
        <v>0</v>
      </c>
      <c r="F186" s="84">
        <f>IF($A186=0,0,SUMIFS(DEPENSES,VEHICULES,$A186,IMPUTATION,F$4))</f>
        <v>0</v>
      </c>
      <c r="G186" s="54">
        <f t="shared" si="3"/>
        <v>0</v>
      </c>
    </row>
    <row r="187" spans="1:7" hidden="1" x14ac:dyDescent="0.25">
      <c r="A187" s="81">
        <f>Tables!A149</f>
        <v>0</v>
      </c>
      <c r="B187" s="84">
        <f>IF($A187=0,0,SUMIFS(DEPENSES,VEHICULES,$A187,IMPUTATION,B$4))</f>
        <v>0</v>
      </c>
      <c r="C187" s="84">
        <f>IF($A187=0,0,SUMIFS(DEPENSES,VEHICULES,$A187,IMPUTATION,C$4))</f>
        <v>0</v>
      </c>
      <c r="D187" s="84">
        <f>IF($A187=0,0,SUMIFS(DEPENSES,VEHICULES,$A187,IMPUTATION,D$4))</f>
        <v>0</v>
      </c>
      <c r="E187" s="84">
        <f>IF($A187=0,0,SUMIFS(DEPENSES,VEHICULES,$A187,IMPUTATION,E$4))</f>
        <v>0</v>
      </c>
      <c r="F187" s="84">
        <f>IF($A187=0,0,SUMIFS(DEPENSES,VEHICULES,$A187,IMPUTATION,F$4))</f>
        <v>0</v>
      </c>
      <c r="G187" s="54">
        <f t="shared" si="3"/>
        <v>0</v>
      </c>
    </row>
    <row r="188" spans="1:7" hidden="1" x14ac:dyDescent="0.25">
      <c r="A188" s="81">
        <f>Tables!A150</f>
        <v>0</v>
      </c>
      <c r="B188" s="84">
        <f>IF($A188=0,0,SUMIFS(DEPENSES,VEHICULES,$A188,IMPUTATION,B$4))</f>
        <v>0</v>
      </c>
      <c r="C188" s="84">
        <f>IF($A188=0,0,SUMIFS(DEPENSES,VEHICULES,$A188,IMPUTATION,C$4))</f>
        <v>0</v>
      </c>
      <c r="D188" s="84">
        <f>IF($A188=0,0,SUMIFS(DEPENSES,VEHICULES,$A188,IMPUTATION,D$4))</f>
        <v>0</v>
      </c>
      <c r="E188" s="84">
        <f>IF($A188=0,0,SUMIFS(DEPENSES,VEHICULES,$A188,IMPUTATION,E$4))</f>
        <v>0</v>
      </c>
      <c r="F188" s="84">
        <f>IF($A188=0,0,SUMIFS(DEPENSES,VEHICULES,$A188,IMPUTATION,F$4))</f>
        <v>0</v>
      </c>
      <c r="G188" s="54">
        <f t="shared" si="3"/>
        <v>0</v>
      </c>
    </row>
    <row r="189" spans="1:7" hidden="1" x14ac:dyDescent="0.25">
      <c r="A189" s="81">
        <f>Tables!A151</f>
        <v>0</v>
      </c>
      <c r="B189" s="84">
        <f>IF($A189=0,0,SUMIFS(DEPENSES,VEHICULES,$A189,IMPUTATION,B$4))</f>
        <v>0</v>
      </c>
      <c r="C189" s="84">
        <f>IF($A189=0,0,SUMIFS(DEPENSES,VEHICULES,$A189,IMPUTATION,C$4))</f>
        <v>0</v>
      </c>
      <c r="D189" s="84">
        <f>IF($A189=0,0,SUMIFS(DEPENSES,VEHICULES,$A189,IMPUTATION,D$4))</f>
        <v>0</v>
      </c>
      <c r="E189" s="84">
        <f>IF($A189=0,0,SUMIFS(DEPENSES,VEHICULES,$A189,IMPUTATION,E$4))</f>
        <v>0</v>
      </c>
      <c r="F189" s="84">
        <f>IF($A189=0,0,SUMIFS(DEPENSES,VEHICULES,$A189,IMPUTATION,F$4))</f>
        <v>0</v>
      </c>
      <c r="G189" s="54">
        <f t="shared" si="3"/>
        <v>0</v>
      </c>
    </row>
    <row r="190" spans="1:7" hidden="1" x14ac:dyDescent="0.25">
      <c r="A190" s="81">
        <f>Tables!A152</f>
        <v>0</v>
      </c>
      <c r="B190" s="84">
        <f>IF($A190=0,0,SUMIFS(DEPENSES,VEHICULES,$A190,IMPUTATION,B$4))</f>
        <v>0</v>
      </c>
      <c r="C190" s="84">
        <f>IF($A190=0,0,SUMIFS(DEPENSES,VEHICULES,$A190,IMPUTATION,C$4))</f>
        <v>0</v>
      </c>
      <c r="D190" s="84">
        <f>IF($A190=0,0,SUMIFS(DEPENSES,VEHICULES,$A190,IMPUTATION,D$4))</f>
        <v>0</v>
      </c>
      <c r="E190" s="84">
        <f>IF($A190=0,0,SUMIFS(DEPENSES,VEHICULES,$A190,IMPUTATION,E$4))</f>
        <v>0</v>
      </c>
      <c r="F190" s="84">
        <f>IF($A190=0,0,SUMIFS(DEPENSES,VEHICULES,$A190,IMPUTATION,F$4))</f>
        <v>0</v>
      </c>
      <c r="G190" s="54">
        <f t="shared" si="3"/>
        <v>0</v>
      </c>
    </row>
    <row r="191" spans="1:7" hidden="1" x14ac:dyDescent="0.25">
      <c r="A191" s="81">
        <f>Tables!A153</f>
        <v>0</v>
      </c>
      <c r="B191" s="84">
        <f>IF($A191=0,0,SUMIFS(DEPENSES,VEHICULES,$A191,IMPUTATION,B$4))</f>
        <v>0</v>
      </c>
      <c r="C191" s="84">
        <f>IF($A191=0,0,SUMIFS(DEPENSES,VEHICULES,$A191,IMPUTATION,C$4))</f>
        <v>0</v>
      </c>
      <c r="D191" s="84">
        <f>IF($A191=0,0,SUMIFS(DEPENSES,VEHICULES,$A191,IMPUTATION,D$4))</f>
        <v>0</v>
      </c>
      <c r="E191" s="84">
        <f>IF($A191=0,0,SUMIFS(DEPENSES,VEHICULES,$A191,IMPUTATION,E$4))</f>
        <v>0</v>
      </c>
      <c r="F191" s="84">
        <f>IF($A191=0,0,SUMIFS(DEPENSES,VEHICULES,$A191,IMPUTATION,F$4))</f>
        <v>0</v>
      </c>
      <c r="G191" s="54">
        <f t="shared" si="3"/>
        <v>0</v>
      </c>
    </row>
    <row r="192" spans="1:7" hidden="1" x14ac:dyDescent="0.25">
      <c r="A192" s="81">
        <f>Tables!A154</f>
        <v>0</v>
      </c>
      <c r="B192" s="84">
        <f>IF($A192=0,0,SUMIFS(DEPENSES,VEHICULES,$A192,IMPUTATION,B$4))</f>
        <v>0</v>
      </c>
      <c r="C192" s="84">
        <f>IF($A192=0,0,SUMIFS(DEPENSES,VEHICULES,$A192,IMPUTATION,C$4))</f>
        <v>0</v>
      </c>
      <c r="D192" s="84">
        <f>IF($A192=0,0,SUMIFS(DEPENSES,VEHICULES,$A192,IMPUTATION,D$4))</f>
        <v>0</v>
      </c>
      <c r="E192" s="84">
        <f>IF($A192=0,0,SUMIFS(DEPENSES,VEHICULES,$A192,IMPUTATION,E$4))</f>
        <v>0</v>
      </c>
      <c r="F192" s="84">
        <f>IF($A192=0,0,SUMIFS(DEPENSES,VEHICULES,$A192,IMPUTATION,F$4))</f>
        <v>0</v>
      </c>
      <c r="G192" s="54">
        <f t="shared" si="3"/>
        <v>0</v>
      </c>
    </row>
    <row r="193" spans="1:7" hidden="1" x14ac:dyDescent="0.25">
      <c r="A193" s="81">
        <f>Tables!A155</f>
        <v>0</v>
      </c>
      <c r="B193" s="84">
        <f>IF($A193=0,0,SUMIFS(DEPENSES,VEHICULES,$A193,IMPUTATION,B$4))</f>
        <v>0</v>
      </c>
      <c r="C193" s="84">
        <f>IF($A193=0,0,SUMIFS(DEPENSES,VEHICULES,$A193,IMPUTATION,C$4))</f>
        <v>0</v>
      </c>
      <c r="D193" s="84">
        <f>IF($A193=0,0,SUMIFS(DEPENSES,VEHICULES,$A193,IMPUTATION,D$4))</f>
        <v>0</v>
      </c>
      <c r="E193" s="84">
        <f>IF($A193=0,0,SUMIFS(DEPENSES,VEHICULES,$A193,IMPUTATION,E$4))</f>
        <v>0</v>
      </c>
      <c r="F193" s="84">
        <f>IF($A193=0,0,SUMIFS(DEPENSES,VEHICULES,$A193,IMPUTATION,F$4))</f>
        <v>0</v>
      </c>
      <c r="G193" s="54">
        <f t="shared" si="3"/>
        <v>0</v>
      </c>
    </row>
    <row r="194" spans="1:7" hidden="1" x14ac:dyDescent="0.25">
      <c r="A194" s="81">
        <f>Tables!A156</f>
        <v>0</v>
      </c>
      <c r="B194" s="84">
        <f>IF($A194=0,0,SUMIFS(DEPENSES,VEHICULES,$A194,IMPUTATION,B$4))</f>
        <v>0</v>
      </c>
      <c r="C194" s="84">
        <f>IF($A194=0,0,SUMIFS(DEPENSES,VEHICULES,$A194,IMPUTATION,C$4))</f>
        <v>0</v>
      </c>
      <c r="D194" s="84">
        <f>IF($A194=0,0,SUMIFS(DEPENSES,VEHICULES,$A194,IMPUTATION,D$4))</f>
        <v>0</v>
      </c>
      <c r="E194" s="84">
        <f>IF($A194=0,0,SUMIFS(DEPENSES,VEHICULES,$A194,IMPUTATION,E$4))</f>
        <v>0</v>
      </c>
      <c r="F194" s="84">
        <f>IF($A194=0,0,SUMIFS(DEPENSES,VEHICULES,$A194,IMPUTATION,F$4))</f>
        <v>0</v>
      </c>
      <c r="G194" s="54">
        <f t="shared" si="3"/>
        <v>0</v>
      </c>
    </row>
    <row r="195" spans="1:7" hidden="1" x14ac:dyDescent="0.25">
      <c r="A195" s="81">
        <f>Tables!A157</f>
        <v>0</v>
      </c>
      <c r="B195" s="84">
        <f>IF($A195=0,0,SUMIFS(DEPENSES,VEHICULES,$A195,IMPUTATION,B$4))</f>
        <v>0</v>
      </c>
      <c r="C195" s="84">
        <f>IF($A195=0,0,SUMIFS(DEPENSES,VEHICULES,$A195,IMPUTATION,C$4))</f>
        <v>0</v>
      </c>
      <c r="D195" s="84">
        <f>IF($A195=0,0,SUMIFS(DEPENSES,VEHICULES,$A195,IMPUTATION,D$4))</f>
        <v>0</v>
      </c>
      <c r="E195" s="84">
        <f>IF($A195=0,0,SUMIFS(DEPENSES,VEHICULES,$A195,IMPUTATION,E$4))</f>
        <v>0</v>
      </c>
      <c r="F195" s="84">
        <f>IF($A195=0,0,SUMIFS(DEPENSES,VEHICULES,$A195,IMPUTATION,F$4))</f>
        <v>0</v>
      </c>
      <c r="G195" s="54">
        <f t="shared" si="3"/>
        <v>0</v>
      </c>
    </row>
    <row r="196" spans="1:7" hidden="1" x14ac:dyDescent="0.25">
      <c r="A196" s="81">
        <f>Tables!A158</f>
        <v>0</v>
      </c>
      <c r="B196" s="84">
        <f>IF($A196=0,0,SUMIFS(DEPENSES,VEHICULES,$A196,IMPUTATION,B$4))</f>
        <v>0</v>
      </c>
      <c r="C196" s="84">
        <f>IF($A196=0,0,SUMIFS(DEPENSES,VEHICULES,$A196,IMPUTATION,C$4))</f>
        <v>0</v>
      </c>
      <c r="D196" s="84">
        <f>IF($A196=0,0,SUMIFS(DEPENSES,VEHICULES,$A196,IMPUTATION,D$4))</f>
        <v>0</v>
      </c>
      <c r="E196" s="84">
        <f>IF($A196=0,0,SUMIFS(DEPENSES,VEHICULES,$A196,IMPUTATION,E$4))</f>
        <v>0</v>
      </c>
      <c r="F196" s="84">
        <f>IF($A196=0,0,SUMIFS(DEPENSES,VEHICULES,$A196,IMPUTATION,F$4))</f>
        <v>0</v>
      </c>
      <c r="G196" s="54">
        <f t="shared" si="3"/>
        <v>0</v>
      </c>
    </row>
    <row r="197" spans="1:7" hidden="1" x14ac:dyDescent="0.25">
      <c r="A197" s="81">
        <f>Tables!A159</f>
        <v>0</v>
      </c>
      <c r="B197" s="84">
        <f>IF($A197=0,0,SUMIFS(DEPENSES,VEHICULES,$A197,IMPUTATION,B$4))</f>
        <v>0</v>
      </c>
      <c r="C197" s="84">
        <f>IF($A197=0,0,SUMIFS(DEPENSES,VEHICULES,$A197,IMPUTATION,C$4))</f>
        <v>0</v>
      </c>
      <c r="D197" s="84">
        <f>IF($A197=0,0,SUMIFS(DEPENSES,VEHICULES,$A197,IMPUTATION,D$4))</f>
        <v>0</v>
      </c>
      <c r="E197" s="84">
        <f>IF($A197=0,0,SUMIFS(DEPENSES,VEHICULES,$A197,IMPUTATION,E$4))</f>
        <v>0</v>
      </c>
      <c r="F197" s="84">
        <f>IF($A197=0,0,SUMIFS(DEPENSES,VEHICULES,$A197,IMPUTATION,F$4))</f>
        <v>0</v>
      </c>
      <c r="G197" s="54">
        <f t="shared" si="3"/>
        <v>0</v>
      </c>
    </row>
    <row r="198" spans="1:7" hidden="1" x14ac:dyDescent="0.25">
      <c r="A198" s="81">
        <f>Tables!A160</f>
        <v>0</v>
      </c>
      <c r="B198" s="84">
        <f>IF($A198=0,0,SUMIFS(DEPENSES,VEHICULES,$A198,IMPUTATION,B$4))</f>
        <v>0</v>
      </c>
      <c r="C198" s="84">
        <f>IF($A198=0,0,SUMIFS(DEPENSES,VEHICULES,$A198,IMPUTATION,C$4))</f>
        <v>0</v>
      </c>
      <c r="D198" s="84">
        <f>IF($A198=0,0,SUMIFS(DEPENSES,VEHICULES,$A198,IMPUTATION,D$4))</f>
        <v>0</v>
      </c>
      <c r="E198" s="84">
        <f>IF($A198=0,0,SUMIFS(DEPENSES,VEHICULES,$A198,IMPUTATION,E$4))</f>
        <v>0</v>
      </c>
      <c r="F198" s="84">
        <f>IF($A198=0,0,SUMIFS(DEPENSES,VEHICULES,$A198,IMPUTATION,F$4))</f>
        <v>0</v>
      </c>
      <c r="G198" s="54">
        <f t="shared" si="3"/>
        <v>0</v>
      </c>
    </row>
    <row r="199" spans="1:7" hidden="1" x14ac:dyDescent="0.25">
      <c r="A199" s="81">
        <f>Tables!A161</f>
        <v>0</v>
      </c>
      <c r="B199" s="84">
        <f>IF($A199=0,0,SUMIFS(DEPENSES,VEHICULES,$A199,IMPUTATION,B$4))</f>
        <v>0</v>
      </c>
      <c r="C199" s="84">
        <f>IF($A199=0,0,SUMIFS(DEPENSES,VEHICULES,$A199,IMPUTATION,C$4))</f>
        <v>0</v>
      </c>
      <c r="D199" s="84">
        <f>IF($A199=0,0,SUMIFS(DEPENSES,VEHICULES,$A199,IMPUTATION,D$4))</f>
        <v>0</v>
      </c>
      <c r="E199" s="84">
        <f>IF($A199=0,0,SUMIFS(DEPENSES,VEHICULES,$A199,IMPUTATION,E$4))</f>
        <v>0</v>
      </c>
      <c r="F199" s="84">
        <f>IF($A199=0,0,SUMIFS(DEPENSES,VEHICULES,$A199,IMPUTATION,F$4))</f>
        <v>0</v>
      </c>
      <c r="G199" s="54">
        <f t="shared" si="3"/>
        <v>0</v>
      </c>
    </row>
    <row r="200" spans="1:7" hidden="1" x14ac:dyDescent="0.25">
      <c r="A200" s="81">
        <f>Tables!A162</f>
        <v>0</v>
      </c>
      <c r="B200" s="84">
        <f>IF($A200=0,0,SUMIFS(DEPENSES,VEHICULES,$A200,IMPUTATION,B$4))</f>
        <v>0</v>
      </c>
      <c r="C200" s="84">
        <f>IF($A200=0,0,SUMIFS(DEPENSES,VEHICULES,$A200,IMPUTATION,C$4))</f>
        <v>0</v>
      </c>
      <c r="D200" s="84">
        <f>IF($A200=0,0,SUMIFS(DEPENSES,VEHICULES,$A200,IMPUTATION,D$4))</f>
        <v>0</v>
      </c>
      <c r="E200" s="84">
        <f>IF($A200=0,0,SUMIFS(DEPENSES,VEHICULES,$A200,IMPUTATION,E$4))</f>
        <v>0</v>
      </c>
      <c r="F200" s="84">
        <f>IF($A200=0,0,SUMIFS(DEPENSES,VEHICULES,$A200,IMPUTATION,F$4))</f>
        <v>0</v>
      </c>
      <c r="G200" s="54">
        <f t="shared" si="3"/>
        <v>0</v>
      </c>
    </row>
    <row r="201" spans="1:7" hidden="1" x14ac:dyDescent="0.25">
      <c r="A201" s="81">
        <f>Tables!A163</f>
        <v>0</v>
      </c>
      <c r="B201" s="84">
        <f>IF($A201=0,0,SUMIFS(DEPENSES,VEHICULES,$A201,IMPUTATION,B$4))</f>
        <v>0</v>
      </c>
      <c r="C201" s="84">
        <f>IF($A201=0,0,SUMIFS(DEPENSES,VEHICULES,$A201,IMPUTATION,C$4))</f>
        <v>0</v>
      </c>
      <c r="D201" s="84">
        <f>IF($A201=0,0,SUMIFS(DEPENSES,VEHICULES,$A201,IMPUTATION,D$4))</f>
        <v>0</v>
      </c>
      <c r="E201" s="84">
        <f>IF($A201=0,0,SUMIFS(DEPENSES,VEHICULES,$A201,IMPUTATION,E$4))</f>
        <v>0</v>
      </c>
      <c r="F201" s="84">
        <f>IF($A201=0,0,SUMIFS(DEPENSES,VEHICULES,$A201,IMPUTATION,F$4))</f>
        <v>0</v>
      </c>
      <c r="G201" s="54">
        <f t="shared" si="3"/>
        <v>0</v>
      </c>
    </row>
    <row r="202" spans="1:7" hidden="1" x14ac:dyDescent="0.25">
      <c r="A202" s="81">
        <f>Tables!A164</f>
        <v>0</v>
      </c>
      <c r="B202" s="84">
        <f>IF($A202=0,0,SUMIFS(DEPENSES,VEHICULES,$A202,IMPUTATION,B$4))</f>
        <v>0</v>
      </c>
      <c r="C202" s="84">
        <f>IF($A202=0,0,SUMIFS(DEPENSES,VEHICULES,$A202,IMPUTATION,C$4))</f>
        <v>0</v>
      </c>
      <c r="D202" s="84">
        <f>IF($A202=0,0,SUMIFS(DEPENSES,VEHICULES,$A202,IMPUTATION,D$4))</f>
        <v>0</v>
      </c>
      <c r="E202" s="84">
        <f>IF($A202=0,0,SUMIFS(DEPENSES,VEHICULES,$A202,IMPUTATION,E$4))</f>
        <v>0</v>
      </c>
      <c r="F202" s="84">
        <f>IF($A202=0,0,SUMIFS(DEPENSES,VEHICULES,$A202,IMPUTATION,F$4))</f>
        <v>0</v>
      </c>
      <c r="G202" s="54">
        <f t="shared" si="3"/>
        <v>0</v>
      </c>
    </row>
    <row r="203" spans="1:7" hidden="1" x14ac:dyDescent="0.25">
      <c r="A203" s="81">
        <f>Tables!A165</f>
        <v>0</v>
      </c>
      <c r="B203" s="84">
        <f>IF($A203=0,0,SUMIFS(DEPENSES,VEHICULES,$A203,IMPUTATION,B$4))</f>
        <v>0</v>
      </c>
      <c r="C203" s="84">
        <f>IF($A203=0,0,SUMIFS(DEPENSES,VEHICULES,$A203,IMPUTATION,C$4))</f>
        <v>0</v>
      </c>
      <c r="D203" s="84">
        <f>IF($A203=0,0,SUMIFS(DEPENSES,VEHICULES,$A203,IMPUTATION,D$4))</f>
        <v>0</v>
      </c>
      <c r="E203" s="84">
        <f>IF($A203=0,0,SUMIFS(DEPENSES,VEHICULES,$A203,IMPUTATION,E$4))</f>
        <v>0</v>
      </c>
      <c r="F203" s="84">
        <f>IF($A203=0,0,SUMIFS(DEPENSES,VEHICULES,$A203,IMPUTATION,F$4))</f>
        <v>0</v>
      </c>
      <c r="G203" s="54">
        <f t="shared" si="3"/>
        <v>0</v>
      </c>
    </row>
    <row r="204" spans="1:7" hidden="1" x14ac:dyDescent="0.25">
      <c r="A204" s="81">
        <f>Tables!A166</f>
        <v>0</v>
      </c>
      <c r="B204" s="84">
        <f>IF($A204=0,0,SUMIFS(DEPENSES,VEHICULES,$A204,IMPUTATION,B$4))</f>
        <v>0</v>
      </c>
      <c r="C204" s="84">
        <f>IF($A204=0,0,SUMIFS(DEPENSES,VEHICULES,$A204,IMPUTATION,C$4))</f>
        <v>0</v>
      </c>
      <c r="D204" s="84">
        <f>IF($A204=0,0,SUMIFS(DEPENSES,VEHICULES,$A204,IMPUTATION,D$4))</f>
        <v>0</v>
      </c>
      <c r="E204" s="84">
        <f>IF($A204=0,0,SUMIFS(DEPENSES,VEHICULES,$A204,IMPUTATION,E$4))</f>
        <v>0</v>
      </c>
      <c r="F204" s="84">
        <f>IF($A204=0,0,SUMIFS(DEPENSES,VEHICULES,$A204,IMPUTATION,F$4))</f>
        <v>0</v>
      </c>
      <c r="G204" s="54">
        <f t="shared" si="3"/>
        <v>0</v>
      </c>
    </row>
    <row r="205" spans="1:7" hidden="1" x14ac:dyDescent="0.25">
      <c r="A205" s="81">
        <f>Tables!A167</f>
        <v>0</v>
      </c>
      <c r="B205" s="84">
        <f>IF($A205=0,0,SUMIFS(DEPENSES,VEHICULES,$A205,IMPUTATION,B$4))</f>
        <v>0</v>
      </c>
      <c r="C205" s="84">
        <f>IF($A205=0,0,SUMIFS(DEPENSES,VEHICULES,$A205,IMPUTATION,C$4))</f>
        <v>0</v>
      </c>
      <c r="D205" s="84">
        <f>IF($A205=0,0,SUMIFS(DEPENSES,VEHICULES,$A205,IMPUTATION,D$4))</f>
        <v>0</v>
      </c>
      <c r="E205" s="84">
        <f>IF($A205=0,0,SUMIFS(DEPENSES,VEHICULES,$A205,IMPUTATION,E$4))</f>
        <v>0</v>
      </c>
      <c r="F205" s="84">
        <f>IF($A205=0,0,SUMIFS(DEPENSES,VEHICULES,$A205,IMPUTATION,F$4))</f>
        <v>0</v>
      </c>
      <c r="G205" s="54">
        <f t="shared" si="3"/>
        <v>0</v>
      </c>
    </row>
    <row r="206" spans="1:7" hidden="1" x14ac:dyDescent="0.25">
      <c r="A206" s="81">
        <f>Tables!A168</f>
        <v>0</v>
      </c>
      <c r="B206" s="84">
        <f>IF($A206=0,0,SUMIFS(DEPENSES,VEHICULES,$A206,IMPUTATION,B$4))</f>
        <v>0</v>
      </c>
      <c r="C206" s="84">
        <f>IF($A206=0,0,SUMIFS(DEPENSES,VEHICULES,$A206,IMPUTATION,C$4))</f>
        <v>0</v>
      </c>
      <c r="D206" s="84">
        <f>IF($A206=0,0,SUMIFS(DEPENSES,VEHICULES,$A206,IMPUTATION,D$4))</f>
        <v>0</v>
      </c>
      <c r="E206" s="84">
        <f>IF($A206=0,0,SUMIFS(DEPENSES,VEHICULES,$A206,IMPUTATION,E$4))</f>
        <v>0</v>
      </c>
      <c r="F206" s="84">
        <f>IF($A206=0,0,SUMIFS(DEPENSES,VEHICULES,$A206,IMPUTATION,F$4))</f>
        <v>0</v>
      </c>
      <c r="G206" s="54">
        <f t="shared" si="3"/>
        <v>0</v>
      </c>
    </row>
    <row r="207" spans="1:7" hidden="1" x14ac:dyDescent="0.25">
      <c r="A207" s="81">
        <f>Tables!A169</f>
        <v>0</v>
      </c>
      <c r="B207" s="84">
        <f>IF($A207=0,0,SUMIFS(DEPENSES,VEHICULES,$A207,IMPUTATION,B$4))</f>
        <v>0</v>
      </c>
      <c r="C207" s="84">
        <f>IF($A207=0,0,SUMIFS(DEPENSES,VEHICULES,$A207,IMPUTATION,C$4))</f>
        <v>0</v>
      </c>
      <c r="D207" s="84">
        <f>IF($A207=0,0,SUMIFS(DEPENSES,VEHICULES,$A207,IMPUTATION,D$4))</f>
        <v>0</v>
      </c>
      <c r="E207" s="84">
        <f>IF($A207=0,0,SUMIFS(DEPENSES,VEHICULES,$A207,IMPUTATION,E$4))</f>
        <v>0</v>
      </c>
      <c r="F207" s="84">
        <f>IF($A207=0,0,SUMIFS(DEPENSES,VEHICULES,$A207,IMPUTATION,F$4))</f>
        <v>0</v>
      </c>
      <c r="G207" s="54">
        <f t="shared" si="3"/>
        <v>0</v>
      </c>
    </row>
    <row r="208" spans="1:7" hidden="1" x14ac:dyDescent="0.25">
      <c r="A208" s="81">
        <f>Tables!A170</f>
        <v>0</v>
      </c>
      <c r="B208" s="84">
        <f>IF($A208=0,0,SUMIFS(DEPENSES,VEHICULES,$A208,IMPUTATION,B$4))</f>
        <v>0</v>
      </c>
      <c r="C208" s="84">
        <f>IF($A208=0,0,SUMIFS(DEPENSES,VEHICULES,$A208,IMPUTATION,C$4))</f>
        <v>0</v>
      </c>
      <c r="D208" s="84">
        <f>IF($A208=0,0,SUMIFS(DEPENSES,VEHICULES,$A208,IMPUTATION,D$4))</f>
        <v>0</v>
      </c>
      <c r="E208" s="84">
        <f>IF($A208=0,0,SUMIFS(DEPENSES,VEHICULES,$A208,IMPUTATION,E$4))</f>
        <v>0</v>
      </c>
      <c r="F208" s="84">
        <f>IF($A208=0,0,SUMIFS(DEPENSES,VEHICULES,$A208,IMPUTATION,F$4))</f>
        <v>0</v>
      </c>
      <c r="G208" s="54">
        <f t="shared" si="3"/>
        <v>0</v>
      </c>
    </row>
    <row r="209" spans="1:7" hidden="1" x14ac:dyDescent="0.25">
      <c r="A209" s="81">
        <f>Tables!A171</f>
        <v>0</v>
      </c>
      <c r="B209" s="84">
        <f>IF($A209=0,0,SUMIFS(DEPENSES,VEHICULES,$A209,IMPUTATION,B$4))</f>
        <v>0</v>
      </c>
      <c r="C209" s="84">
        <f>IF($A209=0,0,SUMIFS(DEPENSES,VEHICULES,$A209,IMPUTATION,C$4))</f>
        <v>0</v>
      </c>
      <c r="D209" s="84">
        <f>IF($A209=0,0,SUMIFS(DEPENSES,VEHICULES,$A209,IMPUTATION,D$4))</f>
        <v>0</v>
      </c>
      <c r="E209" s="84">
        <f>IF($A209=0,0,SUMIFS(DEPENSES,VEHICULES,$A209,IMPUTATION,E$4))</f>
        <v>0</v>
      </c>
      <c r="F209" s="84">
        <f>IF($A209=0,0,SUMIFS(DEPENSES,VEHICULES,$A209,IMPUTATION,F$4))</f>
        <v>0</v>
      </c>
      <c r="G209" s="54">
        <f t="shared" si="3"/>
        <v>0</v>
      </c>
    </row>
    <row r="210" spans="1:7" hidden="1" x14ac:dyDescent="0.25">
      <c r="A210" s="81">
        <f>Tables!A172</f>
        <v>0</v>
      </c>
      <c r="B210" s="84">
        <f>IF($A210=0,0,SUMIFS(DEPENSES,VEHICULES,$A210,IMPUTATION,B$4))</f>
        <v>0</v>
      </c>
      <c r="C210" s="84">
        <f>IF($A210=0,0,SUMIFS(DEPENSES,VEHICULES,$A210,IMPUTATION,C$4))</f>
        <v>0</v>
      </c>
      <c r="D210" s="84">
        <f>IF($A210=0,0,SUMIFS(DEPENSES,VEHICULES,$A210,IMPUTATION,D$4))</f>
        <v>0</v>
      </c>
      <c r="E210" s="84">
        <f>IF($A210=0,0,SUMIFS(DEPENSES,VEHICULES,$A210,IMPUTATION,E$4))</f>
        <v>0</v>
      </c>
      <c r="F210" s="84">
        <f>IF($A210=0,0,SUMIFS(DEPENSES,VEHICULES,$A210,IMPUTATION,F$4))</f>
        <v>0</v>
      </c>
      <c r="G210" s="54">
        <f t="shared" si="3"/>
        <v>0</v>
      </c>
    </row>
    <row r="211" spans="1:7" hidden="1" x14ac:dyDescent="0.25">
      <c r="A211" s="81">
        <f>Tables!A173</f>
        <v>0</v>
      </c>
      <c r="B211" s="84">
        <f>IF($A211=0,0,SUMIFS(DEPENSES,VEHICULES,$A211,IMPUTATION,B$4))</f>
        <v>0</v>
      </c>
      <c r="C211" s="84">
        <f>IF($A211=0,0,SUMIFS(DEPENSES,VEHICULES,$A211,IMPUTATION,C$4))</f>
        <v>0</v>
      </c>
      <c r="D211" s="84">
        <f>IF($A211=0,0,SUMIFS(DEPENSES,VEHICULES,$A211,IMPUTATION,D$4))</f>
        <v>0</v>
      </c>
      <c r="E211" s="84">
        <f>IF($A211=0,0,SUMIFS(DEPENSES,VEHICULES,$A211,IMPUTATION,E$4))</f>
        <v>0</v>
      </c>
      <c r="F211" s="84">
        <f>IF($A211=0,0,SUMIFS(DEPENSES,VEHICULES,$A211,IMPUTATION,F$4))</f>
        <v>0</v>
      </c>
      <c r="G211" s="54">
        <f t="shared" si="3"/>
        <v>0</v>
      </c>
    </row>
    <row r="212" spans="1:7" hidden="1" x14ac:dyDescent="0.25">
      <c r="A212" s="81">
        <f>Tables!A174</f>
        <v>0</v>
      </c>
      <c r="B212" s="84">
        <f>IF($A212=0,0,SUMIFS(DEPENSES,VEHICULES,$A212,IMPUTATION,B$4))</f>
        <v>0</v>
      </c>
      <c r="C212" s="84">
        <f>IF($A212=0,0,SUMIFS(DEPENSES,VEHICULES,$A212,IMPUTATION,C$4))</f>
        <v>0</v>
      </c>
      <c r="D212" s="84">
        <f>IF($A212=0,0,SUMIFS(DEPENSES,VEHICULES,$A212,IMPUTATION,D$4))</f>
        <v>0</v>
      </c>
      <c r="E212" s="84">
        <f>IF($A212=0,0,SUMIFS(DEPENSES,VEHICULES,$A212,IMPUTATION,E$4))</f>
        <v>0</v>
      </c>
      <c r="F212" s="84">
        <f>IF($A212=0,0,SUMIFS(DEPENSES,VEHICULES,$A212,IMPUTATION,F$4))</f>
        <v>0</v>
      </c>
      <c r="G212" s="54">
        <f t="shared" si="3"/>
        <v>0</v>
      </c>
    </row>
    <row r="213" spans="1:7" hidden="1" x14ac:dyDescent="0.25">
      <c r="A213" s="81">
        <f>Tables!A175</f>
        <v>0</v>
      </c>
      <c r="B213" s="84">
        <f>IF($A213=0,0,SUMIFS(DEPENSES,VEHICULES,$A213,IMPUTATION,B$4))</f>
        <v>0</v>
      </c>
      <c r="C213" s="84">
        <f>IF($A213=0,0,SUMIFS(DEPENSES,VEHICULES,$A213,IMPUTATION,C$4))</f>
        <v>0</v>
      </c>
      <c r="D213" s="84">
        <f>IF($A213=0,0,SUMIFS(DEPENSES,VEHICULES,$A213,IMPUTATION,D$4))</f>
        <v>0</v>
      </c>
      <c r="E213" s="84">
        <f>IF($A213=0,0,SUMIFS(DEPENSES,VEHICULES,$A213,IMPUTATION,E$4))</f>
        <v>0</v>
      </c>
      <c r="F213" s="84">
        <f>IF($A213=0,0,SUMIFS(DEPENSES,VEHICULES,$A213,IMPUTATION,F$4))</f>
        <v>0</v>
      </c>
      <c r="G213" s="54">
        <f t="shared" si="3"/>
        <v>0</v>
      </c>
    </row>
    <row r="214" spans="1:7" ht="15.75" hidden="1" thickBot="1" x14ac:dyDescent="0.3">
      <c r="A214" s="89">
        <f>Tables!A176</f>
        <v>0</v>
      </c>
      <c r="B214" s="84">
        <f>IF($A214=0,0,SUMIFS(DEPENSES,VEHICULES,$A214,IMPUTATION,B$4))</f>
        <v>0</v>
      </c>
      <c r="C214" s="84">
        <f>IF($A214=0,0,SUMIFS(DEPENSES,VEHICULES,$A214,IMPUTATION,C$4))</f>
        <v>0</v>
      </c>
      <c r="D214" s="84">
        <f>IF($A214=0,0,SUMIFS(DEPENSES,VEHICULES,$A214,IMPUTATION,D$4))</f>
        <v>0</v>
      </c>
      <c r="E214" s="84">
        <f>IF($A214=0,0,SUMIFS(DEPENSES,VEHICULES,$A214,IMPUTATION,E$4))</f>
        <v>0</v>
      </c>
      <c r="F214" s="84">
        <f>IF($A214=0,0,SUMIFS(DEPENSES,VEHICULES,$A214,IMPUTATION,F$4))</f>
        <v>0</v>
      </c>
      <c r="G214" s="54">
        <f t="shared" si="3"/>
        <v>0</v>
      </c>
    </row>
    <row r="215" spans="1:7" ht="15.75" thickBot="1" x14ac:dyDescent="0.3">
      <c r="A215" s="100"/>
      <c r="B215" s="15">
        <f>SUM(B42:B214)</f>
        <v>12465.350000000002</v>
      </c>
      <c r="C215" s="15">
        <f t="shared" ref="C215:G215" si="4">SUM(C42:C214)</f>
        <v>951.9</v>
      </c>
      <c r="D215" s="15">
        <f t="shared" si="4"/>
        <v>613.74</v>
      </c>
      <c r="E215" s="15">
        <f t="shared" si="4"/>
        <v>48.879999999999995</v>
      </c>
      <c r="F215" s="15">
        <f t="shared" si="4"/>
        <v>4559.7</v>
      </c>
      <c r="G215" s="15">
        <f t="shared" si="4"/>
        <v>18639.57</v>
      </c>
    </row>
  </sheetData>
  <mergeCells count="13">
    <mergeCell ref="C32:E32"/>
    <mergeCell ref="B40:F40"/>
    <mergeCell ref="C26:E26"/>
    <mergeCell ref="C27:E27"/>
    <mergeCell ref="C28:E28"/>
    <mergeCell ref="C29:E29"/>
    <mergeCell ref="C30:E30"/>
    <mergeCell ref="C31:E31"/>
    <mergeCell ref="A1:G1"/>
    <mergeCell ref="A3:G3"/>
    <mergeCell ref="A5:G5"/>
    <mergeCell ref="B7:F7"/>
    <mergeCell ref="B24:G24"/>
  </mergeCells>
  <dataValidations count="1">
    <dataValidation type="list" allowBlank="1" showInputMessage="1" showErrorMessage="1" sqref="A5:G5">
      <formula1>Voitures</formula1>
    </dataValidation>
  </dataValidations>
  <printOptions horizontalCentered="1"/>
  <pageMargins left="0" right="0" top="0.15748031496062992" bottom="0.15748031496062992" header="0.31496062992125984" footer="0.31496062992125984"/>
  <pageSetup paperSize="9" scale="9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24"/>
  <sheetViews>
    <sheetView workbookViewId="0">
      <selection activeCell="C143" sqref="C143"/>
    </sheetView>
  </sheetViews>
  <sheetFormatPr baseColWidth="10" defaultRowHeight="12.75" x14ac:dyDescent="0.2"/>
  <cols>
    <col min="1" max="1" width="47.42578125" bestFit="1" customWidth="1"/>
    <col min="2" max="2" width="29" bestFit="1" customWidth="1"/>
    <col min="3" max="3" width="35.5703125" bestFit="1" customWidth="1"/>
    <col min="4" max="4" width="16.28515625" bestFit="1" customWidth="1"/>
    <col min="5" max="5" width="28.7109375" bestFit="1" customWidth="1"/>
    <col min="6" max="6" width="28.42578125" bestFit="1" customWidth="1"/>
    <col min="7" max="7" width="14.42578125" bestFit="1" customWidth="1"/>
  </cols>
  <sheetData>
    <row r="3" spans="1:7" x14ac:dyDescent="0.2">
      <c r="A3" s="90" t="s">
        <v>117</v>
      </c>
      <c r="B3" s="90" t="s">
        <v>116</v>
      </c>
    </row>
    <row r="4" spans="1:7" x14ac:dyDescent="0.2">
      <c r="A4" s="90" t="s">
        <v>114</v>
      </c>
      <c r="B4" t="s">
        <v>1</v>
      </c>
      <c r="C4" t="s">
        <v>4</v>
      </c>
      <c r="D4" t="s">
        <v>3</v>
      </c>
      <c r="E4" t="s">
        <v>2</v>
      </c>
      <c r="F4" t="s">
        <v>0</v>
      </c>
      <c r="G4" t="s">
        <v>115</v>
      </c>
    </row>
    <row r="5" spans="1:7" x14ac:dyDescent="0.2">
      <c r="A5" s="91" t="s">
        <v>68</v>
      </c>
      <c r="B5" s="92">
        <v>1380.45</v>
      </c>
      <c r="C5" s="92"/>
      <c r="D5" s="92"/>
      <c r="E5" s="92"/>
      <c r="F5" s="92">
        <v>345</v>
      </c>
      <c r="G5" s="92">
        <v>1725.45</v>
      </c>
    </row>
    <row r="6" spans="1:7" x14ac:dyDescent="0.2">
      <c r="A6" s="93" t="s">
        <v>23</v>
      </c>
      <c r="B6" s="92"/>
      <c r="C6" s="92"/>
      <c r="D6" s="92"/>
      <c r="E6" s="92"/>
      <c r="F6" s="92">
        <v>345</v>
      </c>
      <c r="G6" s="92">
        <v>345</v>
      </c>
    </row>
    <row r="7" spans="1:7" x14ac:dyDescent="0.2">
      <c r="A7" s="94">
        <v>41650</v>
      </c>
      <c r="B7" s="92"/>
      <c r="C7" s="92"/>
      <c r="D7" s="92"/>
      <c r="E7" s="92"/>
      <c r="F7" s="92">
        <v>345</v>
      </c>
      <c r="G7" s="92">
        <v>345</v>
      </c>
    </row>
    <row r="8" spans="1:7" x14ac:dyDescent="0.2">
      <c r="A8" s="93" t="s">
        <v>49</v>
      </c>
      <c r="B8" s="92">
        <v>1380.45</v>
      </c>
      <c r="C8" s="92"/>
      <c r="D8" s="92"/>
      <c r="E8" s="92"/>
      <c r="F8" s="92"/>
      <c r="G8" s="92">
        <v>1380.45</v>
      </c>
    </row>
    <row r="9" spans="1:7" x14ac:dyDescent="0.2">
      <c r="A9" s="94">
        <v>41642</v>
      </c>
      <c r="B9" s="92">
        <v>1380.45</v>
      </c>
      <c r="C9" s="92"/>
      <c r="D9" s="92"/>
      <c r="E9" s="92"/>
      <c r="F9" s="92"/>
      <c r="G9" s="92">
        <v>1380.45</v>
      </c>
    </row>
    <row r="10" spans="1:7" x14ac:dyDescent="0.2">
      <c r="A10" s="91" t="s">
        <v>70</v>
      </c>
      <c r="B10" s="92">
        <v>777.04</v>
      </c>
      <c r="C10" s="92">
        <v>3.18</v>
      </c>
      <c r="D10" s="92">
        <v>235.96</v>
      </c>
      <c r="E10" s="92"/>
      <c r="F10" s="92">
        <v>334.36</v>
      </c>
      <c r="G10" s="92">
        <v>1350.54</v>
      </c>
    </row>
    <row r="11" spans="1:7" x14ac:dyDescent="0.2">
      <c r="A11" s="93" t="s">
        <v>6</v>
      </c>
      <c r="B11" s="92"/>
      <c r="C11" s="92"/>
      <c r="D11" s="92">
        <v>235.96</v>
      </c>
      <c r="E11" s="92"/>
      <c r="F11" s="92"/>
      <c r="G11" s="92">
        <v>235.96</v>
      </c>
    </row>
    <row r="12" spans="1:7" x14ac:dyDescent="0.2">
      <c r="A12" s="94">
        <v>41644</v>
      </c>
      <c r="B12" s="92"/>
      <c r="C12" s="92"/>
      <c r="D12" s="92">
        <v>235.96</v>
      </c>
      <c r="E12" s="92"/>
      <c r="F12" s="92"/>
      <c r="G12" s="92">
        <v>235.96</v>
      </c>
    </row>
    <row r="13" spans="1:7" x14ac:dyDescent="0.2">
      <c r="A13" s="93" t="s">
        <v>34</v>
      </c>
      <c r="B13" s="92"/>
      <c r="C13" s="92"/>
      <c r="D13" s="92"/>
      <c r="E13" s="92"/>
      <c r="F13" s="92">
        <v>334.36</v>
      </c>
      <c r="G13" s="92">
        <v>334.36</v>
      </c>
    </row>
    <row r="14" spans="1:7" x14ac:dyDescent="0.2">
      <c r="A14" s="94">
        <v>41642</v>
      </c>
      <c r="B14" s="92"/>
      <c r="C14" s="92"/>
      <c r="D14" s="92"/>
      <c r="E14" s="92"/>
      <c r="F14" s="92">
        <v>334.36</v>
      </c>
      <c r="G14" s="92">
        <v>334.36</v>
      </c>
    </row>
    <row r="15" spans="1:7" x14ac:dyDescent="0.2">
      <c r="A15" s="93" t="s">
        <v>14</v>
      </c>
      <c r="B15" s="92"/>
      <c r="C15" s="92">
        <v>3.18</v>
      </c>
      <c r="D15" s="92"/>
      <c r="E15" s="92"/>
      <c r="F15" s="92"/>
      <c r="G15" s="92">
        <v>3.18</v>
      </c>
    </row>
    <row r="16" spans="1:7" x14ac:dyDescent="0.2">
      <c r="A16" s="94">
        <v>41651</v>
      </c>
      <c r="B16" s="92"/>
      <c r="C16" s="92">
        <v>3.18</v>
      </c>
      <c r="D16" s="92"/>
      <c r="E16" s="92"/>
      <c r="F16" s="92"/>
      <c r="G16" s="92">
        <v>3.18</v>
      </c>
    </row>
    <row r="17" spans="1:7" x14ac:dyDescent="0.2">
      <c r="A17" s="93" t="s">
        <v>47</v>
      </c>
      <c r="B17" s="92">
        <v>777.04</v>
      </c>
      <c r="C17" s="92"/>
      <c r="D17" s="92"/>
      <c r="E17" s="92"/>
      <c r="F17" s="92"/>
      <c r="G17" s="92">
        <v>777.04</v>
      </c>
    </row>
    <row r="18" spans="1:7" x14ac:dyDescent="0.2">
      <c r="A18" s="94">
        <v>41644</v>
      </c>
      <c r="B18" s="92">
        <v>777.04</v>
      </c>
      <c r="C18" s="92"/>
      <c r="D18" s="92"/>
      <c r="E18" s="92"/>
      <c r="F18" s="92"/>
      <c r="G18" s="92">
        <v>777.04</v>
      </c>
    </row>
    <row r="19" spans="1:7" x14ac:dyDescent="0.2">
      <c r="A19" s="91" t="s">
        <v>71</v>
      </c>
      <c r="B19" s="92">
        <v>447.81</v>
      </c>
      <c r="C19" s="92">
        <v>12.129999999999999</v>
      </c>
      <c r="D19" s="92">
        <v>20</v>
      </c>
      <c r="E19" s="92"/>
      <c r="F19" s="92">
        <v>334.36</v>
      </c>
      <c r="G19" s="92">
        <v>814.3</v>
      </c>
    </row>
    <row r="20" spans="1:7" x14ac:dyDescent="0.2">
      <c r="A20" s="93" t="s">
        <v>21</v>
      </c>
      <c r="B20" s="92"/>
      <c r="C20" s="92"/>
      <c r="D20" s="92">
        <v>20</v>
      </c>
      <c r="E20" s="92"/>
      <c r="F20" s="92"/>
      <c r="G20" s="92">
        <v>20</v>
      </c>
    </row>
    <row r="21" spans="1:7" x14ac:dyDescent="0.2">
      <c r="A21" s="94">
        <v>41643</v>
      </c>
      <c r="B21" s="92"/>
      <c r="C21" s="92"/>
      <c r="D21" s="92">
        <v>20</v>
      </c>
      <c r="E21" s="92"/>
      <c r="F21" s="92"/>
      <c r="G21" s="92">
        <v>20</v>
      </c>
    </row>
    <row r="22" spans="1:7" x14ac:dyDescent="0.2">
      <c r="A22" s="93" t="s">
        <v>35</v>
      </c>
      <c r="B22" s="92"/>
      <c r="C22" s="92"/>
      <c r="D22" s="92"/>
      <c r="E22" s="92"/>
      <c r="F22" s="92">
        <v>334.36</v>
      </c>
      <c r="G22" s="92">
        <v>334.36</v>
      </c>
    </row>
    <row r="23" spans="1:7" x14ac:dyDescent="0.2">
      <c r="A23" s="94">
        <v>41641</v>
      </c>
      <c r="B23" s="92"/>
      <c r="C23" s="92"/>
      <c r="D23" s="92"/>
      <c r="E23" s="92"/>
      <c r="F23" s="92">
        <v>334.36</v>
      </c>
      <c r="G23" s="92">
        <v>334.36</v>
      </c>
    </row>
    <row r="24" spans="1:7" x14ac:dyDescent="0.2">
      <c r="A24" s="93" t="s">
        <v>56</v>
      </c>
      <c r="B24" s="92"/>
      <c r="C24" s="92">
        <v>3</v>
      </c>
      <c r="D24" s="92"/>
      <c r="E24" s="92"/>
      <c r="F24" s="92"/>
      <c r="G24" s="92">
        <v>3</v>
      </c>
    </row>
    <row r="25" spans="1:7" x14ac:dyDescent="0.2">
      <c r="A25" s="94">
        <v>41642</v>
      </c>
      <c r="B25" s="92"/>
      <c r="C25" s="92">
        <v>3</v>
      </c>
      <c r="D25" s="92"/>
      <c r="E25" s="92"/>
      <c r="F25" s="92"/>
      <c r="G25" s="92">
        <v>3</v>
      </c>
    </row>
    <row r="26" spans="1:7" x14ac:dyDescent="0.2">
      <c r="A26" s="93" t="s">
        <v>54</v>
      </c>
      <c r="B26" s="92"/>
      <c r="C26" s="92">
        <v>5.95</v>
      </c>
      <c r="D26" s="92"/>
      <c r="E26" s="92"/>
      <c r="F26" s="92"/>
      <c r="G26" s="92">
        <v>5.95</v>
      </c>
    </row>
    <row r="27" spans="1:7" x14ac:dyDescent="0.2">
      <c r="A27" s="94">
        <v>41643</v>
      </c>
      <c r="B27" s="92"/>
      <c r="C27" s="92">
        <v>5.95</v>
      </c>
      <c r="D27" s="92"/>
      <c r="E27" s="92"/>
      <c r="F27" s="92"/>
      <c r="G27" s="92">
        <v>5.95</v>
      </c>
    </row>
    <row r="28" spans="1:7" x14ac:dyDescent="0.2">
      <c r="A28" s="93" t="s">
        <v>13</v>
      </c>
      <c r="B28" s="92"/>
      <c r="C28" s="92">
        <v>3.18</v>
      </c>
      <c r="D28" s="92"/>
      <c r="E28" s="92"/>
      <c r="F28" s="92"/>
      <c r="G28" s="92">
        <v>3.18</v>
      </c>
    </row>
    <row r="29" spans="1:7" x14ac:dyDescent="0.2">
      <c r="A29" s="94">
        <v>41641</v>
      </c>
      <c r="B29" s="92"/>
      <c r="C29" s="92">
        <v>3.18</v>
      </c>
      <c r="D29" s="92"/>
      <c r="E29" s="92"/>
      <c r="F29" s="92"/>
      <c r="G29" s="92">
        <v>3.18</v>
      </c>
    </row>
    <row r="30" spans="1:7" x14ac:dyDescent="0.2">
      <c r="A30" s="93" t="s">
        <v>46</v>
      </c>
      <c r="B30" s="92">
        <v>447.81</v>
      </c>
      <c r="C30" s="92"/>
      <c r="D30" s="92"/>
      <c r="E30" s="92"/>
      <c r="F30" s="92"/>
      <c r="G30" s="92">
        <v>447.81</v>
      </c>
    </row>
    <row r="31" spans="1:7" x14ac:dyDescent="0.2">
      <c r="A31" s="94">
        <v>41645</v>
      </c>
      <c r="B31" s="92">
        <v>447.81</v>
      </c>
      <c r="C31" s="92"/>
      <c r="D31" s="92"/>
      <c r="E31" s="92"/>
      <c r="F31" s="92"/>
      <c r="G31" s="92">
        <v>447.81</v>
      </c>
    </row>
    <row r="32" spans="1:7" x14ac:dyDescent="0.2">
      <c r="A32" s="91" t="s">
        <v>57</v>
      </c>
      <c r="B32" s="92"/>
      <c r="C32" s="92"/>
      <c r="D32" s="92">
        <v>147.69</v>
      </c>
      <c r="E32" s="92"/>
      <c r="F32" s="92"/>
      <c r="G32" s="92">
        <v>147.69</v>
      </c>
    </row>
    <row r="33" spans="1:7" x14ac:dyDescent="0.2">
      <c r="A33" s="93" t="s">
        <v>7</v>
      </c>
      <c r="B33" s="92"/>
      <c r="C33" s="92"/>
      <c r="D33" s="92">
        <v>147.69</v>
      </c>
      <c r="E33" s="92"/>
      <c r="F33" s="92"/>
      <c r="G33" s="92">
        <v>147.69</v>
      </c>
    </row>
    <row r="34" spans="1:7" x14ac:dyDescent="0.2">
      <c r="A34" s="94">
        <v>41642</v>
      </c>
      <c r="B34" s="92"/>
      <c r="C34" s="92"/>
      <c r="D34" s="92">
        <v>147.69</v>
      </c>
      <c r="E34" s="92"/>
      <c r="F34" s="92"/>
      <c r="G34" s="92">
        <v>147.69</v>
      </c>
    </row>
    <row r="35" spans="1:7" x14ac:dyDescent="0.2">
      <c r="A35" s="91" t="s">
        <v>81</v>
      </c>
      <c r="B35" s="92"/>
      <c r="C35" s="92">
        <v>30.57</v>
      </c>
      <c r="D35" s="92"/>
      <c r="E35" s="92"/>
      <c r="F35" s="92">
        <v>325</v>
      </c>
      <c r="G35" s="92">
        <v>355.57</v>
      </c>
    </row>
    <row r="36" spans="1:7" x14ac:dyDescent="0.2">
      <c r="A36" s="93" t="s">
        <v>31</v>
      </c>
      <c r="B36" s="92"/>
      <c r="C36" s="92"/>
      <c r="D36" s="92"/>
      <c r="E36" s="92"/>
      <c r="F36" s="92">
        <v>325</v>
      </c>
      <c r="G36" s="92">
        <v>325</v>
      </c>
    </row>
    <row r="37" spans="1:7" x14ac:dyDescent="0.2">
      <c r="A37" s="94">
        <v>41642</v>
      </c>
      <c r="B37" s="92"/>
      <c r="C37" s="92"/>
      <c r="D37" s="92"/>
      <c r="E37" s="92"/>
      <c r="F37" s="92">
        <v>325</v>
      </c>
      <c r="G37" s="92">
        <v>325</v>
      </c>
    </row>
    <row r="38" spans="1:7" x14ac:dyDescent="0.2">
      <c r="A38" s="93" t="s">
        <v>12</v>
      </c>
      <c r="B38" s="92"/>
      <c r="C38" s="92">
        <v>30.57</v>
      </c>
      <c r="D38" s="92"/>
      <c r="E38" s="92"/>
      <c r="F38" s="92"/>
      <c r="G38" s="92">
        <v>30.57</v>
      </c>
    </row>
    <row r="39" spans="1:7" x14ac:dyDescent="0.2">
      <c r="A39" s="94">
        <v>41642</v>
      </c>
      <c r="B39" s="92"/>
      <c r="C39" s="92">
        <v>30.57</v>
      </c>
      <c r="D39" s="92"/>
      <c r="E39" s="92"/>
      <c r="F39" s="92"/>
      <c r="G39" s="92">
        <v>30.57</v>
      </c>
    </row>
    <row r="40" spans="1:7" x14ac:dyDescent="0.2">
      <c r="A40" s="91" t="s">
        <v>69</v>
      </c>
      <c r="B40" s="92">
        <v>997.46</v>
      </c>
      <c r="C40" s="92"/>
      <c r="D40" s="92"/>
      <c r="E40" s="92"/>
      <c r="F40" s="92"/>
      <c r="G40" s="92">
        <v>997.46</v>
      </c>
    </row>
    <row r="41" spans="1:7" x14ac:dyDescent="0.2">
      <c r="A41" s="93" t="s">
        <v>48</v>
      </c>
      <c r="B41" s="92">
        <v>997.46</v>
      </c>
      <c r="C41" s="92"/>
      <c r="D41" s="92"/>
      <c r="E41" s="92"/>
      <c r="F41" s="92"/>
      <c r="G41" s="92">
        <v>997.46</v>
      </c>
    </row>
    <row r="42" spans="1:7" x14ac:dyDescent="0.2">
      <c r="A42" s="94">
        <v>41643</v>
      </c>
      <c r="B42" s="92">
        <v>997.46</v>
      </c>
      <c r="C42" s="92"/>
      <c r="D42" s="92"/>
      <c r="E42" s="92"/>
      <c r="F42" s="92"/>
      <c r="G42" s="92">
        <v>997.46</v>
      </c>
    </row>
    <row r="43" spans="1:7" x14ac:dyDescent="0.2">
      <c r="A43" s="91" t="s">
        <v>74</v>
      </c>
      <c r="B43" s="92">
        <v>964.86</v>
      </c>
      <c r="C43" s="92"/>
      <c r="D43" s="92">
        <v>43.16</v>
      </c>
      <c r="E43" s="92"/>
      <c r="F43" s="92"/>
      <c r="G43" s="92">
        <v>1008.02</v>
      </c>
    </row>
    <row r="44" spans="1:7" x14ac:dyDescent="0.2">
      <c r="A44" s="93" t="s">
        <v>43</v>
      </c>
      <c r="B44" s="92">
        <v>964.86</v>
      </c>
      <c r="C44" s="92"/>
      <c r="D44" s="92"/>
      <c r="E44" s="92"/>
      <c r="F44" s="92"/>
      <c r="G44" s="92">
        <v>964.86</v>
      </c>
    </row>
    <row r="45" spans="1:7" x14ac:dyDescent="0.2">
      <c r="A45" s="94">
        <v>41648</v>
      </c>
      <c r="B45" s="92">
        <v>964.86</v>
      </c>
      <c r="C45" s="92"/>
      <c r="D45" s="92"/>
      <c r="E45" s="92"/>
      <c r="F45" s="92"/>
      <c r="G45" s="92">
        <v>964.86</v>
      </c>
    </row>
    <row r="46" spans="1:7" x14ac:dyDescent="0.2">
      <c r="A46" s="93" t="s">
        <v>15</v>
      </c>
      <c r="B46" s="92"/>
      <c r="C46" s="92"/>
      <c r="D46" s="92">
        <v>43.16</v>
      </c>
      <c r="E46" s="92"/>
      <c r="F46" s="92"/>
      <c r="G46" s="92">
        <v>43.16</v>
      </c>
    </row>
    <row r="47" spans="1:7" x14ac:dyDescent="0.2">
      <c r="A47" s="94">
        <v>41650</v>
      </c>
      <c r="B47" s="92"/>
      <c r="C47" s="92"/>
      <c r="D47" s="92">
        <v>43.16</v>
      </c>
      <c r="E47" s="92"/>
      <c r="F47" s="92"/>
      <c r="G47" s="92">
        <v>43.16</v>
      </c>
    </row>
    <row r="48" spans="1:7" x14ac:dyDescent="0.2">
      <c r="A48" s="91" t="s">
        <v>66</v>
      </c>
      <c r="B48" s="92">
        <v>620.66</v>
      </c>
      <c r="C48" s="92"/>
      <c r="D48" s="92"/>
      <c r="E48" s="92"/>
      <c r="F48" s="92">
        <v>365</v>
      </c>
      <c r="G48" s="92">
        <v>985.66</v>
      </c>
    </row>
    <row r="49" spans="1:7" x14ac:dyDescent="0.2">
      <c r="A49" s="93" t="s">
        <v>28</v>
      </c>
      <c r="B49" s="92"/>
      <c r="C49" s="92"/>
      <c r="D49" s="92"/>
      <c r="E49" s="92"/>
      <c r="F49" s="92">
        <v>365</v>
      </c>
      <c r="G49" s="92">
        <v>365</v>
      </c>
    </row>
    <row r="50" spans="1:7" x14ac:dyDescent="0.2">
      <c r="A50" s="94">
        <v>41645</v>
      </c>
      <c r="B50" s="92"/>
      <c r="C50" s="92"/>
      <c r="D50" s="92"/>
      <c r="E50" s="92"/>
      <c r="F50" s="92">
        <v>365</v>
      </c>
      <c r="G50" s="92">
        <v>365</v>
      </c>
    </row>
    <row r="51" spans="1:7" x14ac:dyDescent="0.2">
      <c r="A51" s="93" t="s">
        <v>51</v>
      </c>
      <c r="B51" s="92">
        <v>620.66</v>
      </c>
      <c r="C51" s="92"/>
      <c r="D51" s="92"/>
      <c r="E51" s="92"/>
      <c r="F51" s="92"/>
      <c r="G51" s="92">
        <v>620.66</v>
      </c>
    </row>
    <row r="52" spans="1:7" x14ac:dyDescent="0.2">
      <c r="A52" s="94">
        <v>41640</v>
      </c>
      <c r="B52" s="92">
        <v>620.66</v>
      </c>
      <c r="C52" s="92"/>
      <c r="D52" s="92"/>
      <c r="E52" s="92"/>
      <c r="F52" s="92"/>
      <c r="G52" s="92">
        <v>620.66</v>
      </c>
    </row>
    <row r="53" spans="1:7" x14ac:dyDescent="0.2">
      <c r="A53" s="91" t="s">
        <v>77</v>
      </c>
      <c r="B53" s="92">
        <v>447.81</v>
      </c>
      <c r="C53" s="92"/>
      <c r="D53" s="92">
        <v>111.85999999999999</v>
      </c>
      <c r="E53" s="92"/>
      <c r="F53" s="92">
        <v>410</v>
      </c>
      <c r="G53" s="92">
        <v>969.67</v>
      </c>
    </row>
    <row r="54" spans="1:7" x14ac:dyDescent="0.2">
      <c r="A54" s="93" t="s">
        <v>10</v>
      </c>
      <c r="B54" s="92"/>
      <c r="C54" s="92"/>
      <c r="D54" s="92">
        <v>67.009999999999991</v>
      </c>
      <c r="E54" s="92"/>
      <c r="F54" s="92"/>
      <c r="G54" s="92">
        <v>67.009999999999991</v>
      </c>
    </row>
    <row r="55" spans="1:7" x14ac:dyDescent="0.2">
      <c r="A55" s="94">
        <v>41641</v>
      </c>
      <c r="B55" s="92"/>
      <c r="C55" s="92"/>
      <c r="D55" s="92">
        <v>29</v>
      </c>
      <c r="E55" s="92"/>
      <c r="F55" s="92"/>
      <c r="G55" s="92">
        <v>29</v>
      </c>
    </row>
    <row r="56" spans="1:7" x14ac:dyDescent="0.2">
      <c r="A56" s="94">
        <v>41642</v>
      </c>
      <c r="B56" s="92"/>
      <c r="C56" s="92"/>
      <c r="D56" s="92">
        <v>38.01</v>
      </c>
      <c r="E56" s="92"/>
      <c r="F56" s="92"/>
      <c r="G56" s="92">
        <v>38.01</v>
      </c>
    </row>
    <row r="57" spans="1:7" x14ac:dyDescent="0.2">
      <c r="A57" s="93" t="s">
        <v>25</v>
      </c>
      <c r="B57" s="92"/>
      <c r="C57" s="92"/>
      <c r="D57" s="92"/>
      <c r="E57" s="92"/>
      <c r="F57" s="92">
        <v>205</v>
      </c>
      <c r="G57" s="92">
        <v>205</v>
      </c>
    </row>
    <row r="58" spans="1:7" x14ac:dyDescent="0.2">
      <c r="A58" s="94">
        <v>41648</v>
      </c>
      <c r="B58" s="92"/>
      <c r="C58" s="92"/>
      <c r="D58" s="92"/>
      <c r="E58" s="92"/>
      <c r="F58" s="92">
        <v>205</v>
      </c>
      <c r="G58" s="92">
        <v>205</v>
      </c>
    </row>
    <row r="59" spans="1:7" x14ac:dyDescent="0.2">
      <c r="A59" s="93" t="s">
        <v>26</v>
      </c>
      <c r="B59" s="92"/>
      <c r="C59" s="92"/>
      <c r="D59" s="92"/>
      <c r="E59" s="92"/>
      <c r="F59" s="92">
        <v>205</v>
      </c>
      <c r="G59" s="92">
        <v>205</v>
      </c>
    </row>
    <row r="60" spans="1:7" x14ac:dyDescent="0.2">
      <c r="A60" s="94">
        <v>41647</v>
      </c>
      <c r="B60" s="92"/>
      <c r="C60" s="92"/>
      <c r="D60" s="92"/>
      <c r="E60" s="92"/>
      <c r="F60" s="92">
        <v>205</v>
      </c>
      <c r="G60" s="92">
        <v>205</v>
      </c>
    </row>
    <row r="61" spans="1:7" x14ac:dyDescent="0.2">
      <c r="A61" s="93" t="s">
        <v>40</v>
      </c>
      <c r="B61" s="92">
        <v>447.81</v>
      </c>
      <c r="C61" s="92"/>
      <c r="D61" s="92"/>
      <c r="E61" s="92"/>
      <c r="F61" s="92"/>
      <c r="G61" s="92">
        <v>447.81</v>
      </c>
    </row>
    <row r="62" spans="1:7" x14ac:dyDescent="0.2">
      <c r="A62" s="94">
        <v>41651</v>
      </c>
      <c r="B62" s="92">
        <v>447.81</v>
      </c>
      <c r="C62" s="92"/>
      <c r="D62" s="92"/>
      <c r="E62" s="92"/>
      <c r="F62" s="92"/>
      <c r="G62" s="92">
        <v>447.81</v>
      </c>
    </row>
    <row r="63" spans="1:7" x14ac:dyDescent="0.2">
      <c r="A63" s="93" t="s">
        <v>17</v>
      </c>
      <c r="B63" s="92"/>
      <c r="C63" s="92"/>
      <c r="D63" s="92">
        <v>44.85</v>
      </c>
      <c r="E63" s="92"/>
      <c r="F63" s="92"/>
      <c r="G63" s="92">
        <v>44.85</v>
      </c>
    </row>
    <row r="64" spans="1:7" x14ac:dyDescent="0.2">
      <c r="A64" s="94">
        <v>41646</v>
      </c>
      <c r="B64" s="92"/>
      <c r="C64" s="92"/>
      <c r="D64" s="92">
        <v>44.85</v>
      </c>
      <c r="E64" s="92"/>
      <c r="F64" s="92"/>
      <c r="G64" s="92">
        <v>44.85</v>
      </c>
    </row>
    <row r="65" spans="1:7" x14ac:dyDescent="0.2">
      <c r="A65" s="91" t="s">
        <v>67</v>
      </c>
      <c r="B65" s="92">
        <v>505.42</v>
      </c>
      <c r="C65" s="92">
        <v>3</v>
      </c>
      <c r="D65" s="92">
        <v>89.1</v>
      </c>
      <c r="E65" s="92">
        <v>166.29</v>
      </c>
      <c r="F65" s="92">
        <v>205</v>
      </c>
      <c r="G65" s="92">
        <v>968.81</v>
      </c>
    </row>
    <row r="66" spans="1:7" x14ac:dyDescent="0.2">
      <c r="A66" s="93" t="s">
        <v>11</v>
      </c>
      <c r="B66" s="92"/>
      <c r="C66" s="92"/>
      <c r="D66" s="92">
        <v>89.1</v>
      </c>
      <c r="E66" s="92"/>
      <c r="F66" s="92"/>
      <c r="G66" s="92">
        <v>89.1</v>
      </c>
    </row>
    <row r="67" spans="1:7" x14ac:dyDescent="0.2">
      <c r="A67" s="94">
        <v>41648</v>
      </c>
      <c r="B67" s="92"/>
      <c r="C67" s="92"/>
      <c r="D67" s="92">
        <v>44.09</v>
      </c>
      <c r="E67" s="92"/>
      <c r="F67" s="92"/>
      <c r="G67" s="92">
        <v>44.09</v>
      </c>
    </row>
    <row r="68" spans="1:7" x14ac:dyDescent="0.2">
      <c r="A68" s="94">
        <v>41649</v>
      </c>
      <c r="B68" s="92"/>
      <c r="C68" s="92"/>
      <c r="D68" s="92">
        <v>45.01</v>
      </c>
      <c r="E68" s="92"/>
      <c r="F68" s="92"/>
      <c r="G68" s="92">
        <v>45.01</v>
      </c>
    </row>
    <row r="69" spans="1:7" x14ac:dyDescent="0.2">
      <c r="A69" s="93" t="s">
        <v>27</v>
      </c>
      <c r="B69" s="92"/>
      <c r="C69" s="92"/>
      <c r="D69" s="92"/>
      <c r="E69" s="92"/>
      <c r="F69" s="92">
        <v>205</v>
      </c>
      <c r="G69" s="92">
        <v>205</v>
      </c>
    </row>
    <row r="70" spans="1:7" x14ac:dyDescent="0.2">
      <c r="A70" s="94">
        <v>41646</v>
      </c>
      <c r="B70" s="92"/>
      <c r="C70" s="92"/>
      <c r="D70" s="92"/>
      <c r="E70" s="92"/>
      <c r="F70" s="92">
        <v>205</v>
      </c>
      <c r="G70" s="92">
        <v>205</v>
      </c>
    </row>
    <row r="71" spans="1:7" x14ac:dyDescent="0.2">
      <c r="A71" s="93" t="s">
        <v>55</v>
      </c>
      <c r="B71" s="92"/>
      <c r="C71" s="92">
        <v>3</v>
      </c>
      <c r="D71" s="92"/>
      <c r="E71" s="92"/>
      <c r="F71" s="92"/>
      <c r="G71" s="92">
        <v>3</v>
      </c>
    </row>
    <row r="72" spans="1:7" x14ac:dyDescent="0.2">
      <c r="A72" s="94">
        <v>41641</v>
      </c>
      <c r="B72" s="92"/>
      <c r="C72" s="92">
        <v>3</v>
      </c>
      <c r="D72" s="92"/>
      <c r="E72" s="92"/>
      <c r="F72" s="92"/>
      <c r="G72" s="92">
        <v>3</v>
      </c>
    </row>
    <row r="73" spans="1:7" x14ac:dyDescent="0.2">
      <c r="A73" s="93" t="s">
        <v>50</v>
      </c>
      <c r="B73" s="92">
        <v>505.42</v>
      </c>
      <c r="C73" s="92"/>
      <c r="D73" s="92"/>
      <c r="E73" s="92"/>
      <c r="F73" s="92"/>
      <c r="G73" s="92">
        <v>505.42</v>
      </c>
    </row>
    <row r="74" spans="1:7" x14ac:dyDescent="0.2">
      <c r="A74" s="94">
        <v>41641</v>
      </c>
      <c r="B74" s="92">
        <v>505.42</v>
      </c>
      <c r="C74" s="92"/>
      <c r="D74" s="92"/>
      <c r="E74" s="92"/>
      <c r="F74" s="92"/>
      <c r="G74" s="92">
        <v>505.42</v>
      </c>
    </row>
    <row r="75" spans="1:7" x14ac:dyDescent="0.2">
      <c r="A75" s="93" t="s">
        <v>20</v>
      </c>
      <c r="B75" s="92"/>
      <c r="C75" s="92"/>
      <c r="D75" s="92"/>
      <c r="E75" s="92">
        <v>166.29</v>
      </c>
      <c r="F75" s="92"/>
      <c r="G75" s="92">
        <v>166.29</v>
      </c>
    </row>
    <row r="76" spans="1:7" x14ac:dyDescent="0.2">
      <c r="A76" s="94">
        <v>41644</v>
      </c>
      <c r="B76" s="92"/>
      <c r="C76" s="92"/>
      <c r="D76" s="92"/>
      <c r="E76" s="92">
        <v>166.29</v>
      </c>
      <c r="F76" s="92"/>
      <c r="G76" s="92">
        <v>166.29</v>
      </c>
    </row>
    <row r="77" spans="1:7" x14ac:dyDescent="0.2">
      <c r="A77" s="91" t="s">
        <v>72</v>
      </c>
      <c r="B77" s="92">
        <v>852.52</v>
      </c>
      <c r="C77" s="92"/>
      <c r="D77" s="92"/>
      <c r="E77" s="92">
        <v>283.20999999999998</v>
      </c>
      <c r="F77" s="92">
        <v>515.99</v>
      </c>
      <c r="G77" s="92">
        <v>1651.72</v>
      </c>
    </row>
    <row r="78" spans="1:7" x14ac:dyDescent="0.2">
      <c r="A78" s="93" t="s">
        <v>22</v>
      </c>
      <c r="B78" s="92"/>
      <c r="C78" s="92"/>
      <c r="D78" s="92"/>
      <c r="E78" s="92"/>
      <c r="F78" s="92">
        <v>515.99</v>
      </c>
      <c r="G78" s="92">
        <v>515.99</v>
      </c>
    </row>
    <row r="79" spans="1:7" x14ac:dyDescent="0.2">
      <c r="A79" s="94">
        <v>41651</v>
      </c>
      <c r="B79" s="92"/>
      <c r="C79" s="92"/>
      <c r="D79" s="92"/>
      <c r="E79" s="92"/>
      <c r="F79" s="92">
        <v>515.99</v>
      </c>
      <c r="G79" s="92">
        <v>515.99</v>
      </c>
    </row>
    <row r="80" spans="1:7" x14ac:dyDescent="0.2">
      <c r="A80" s="93" t="s">
        <v>45</v>
      </c>
      <c r="B80" s="92">
        <v>852.52</v>
      </c>
      <c r="C80" s="92"/>
      <c r="D80" s="92"/>
      <c r="E80" s="92"/>
      <c r="F80" s="92"/>
      <c r="G80" s="92">
        <v>852.52</v>
      </c>
    </row>
    <row r="81" spans="1:7" x14ac:dyDescent="0.2">
      <c r="A81" s="94">
        <v>41646</v>
      </c>
      <c r="B81" s="92">
        <v>852.52</v>
      </c>
      <c r="C81" s="92"/>
      <c r="D81" s="92"/>
      <c r="E81" s="92"/>
      <c r="F81" s="92"/>
      <c r="G81" s="92">
        <v>852.52</v>
      </c>
    </row>
    <row r="82" spans="1:7" x14ac:dyDescent="0.2">
      <c r="A82" s="93" t="s">
        <v>18</v>
      </c>
      <c r="B82" s="92"/>
      <c r="C82" s="92"/>
      <c r="D82" s="92"/>
      <c r="E82" s="92">
        <v>283.20999999999998</v>
      </c>
      <c r="F82" s="92"/>
      <c r="G82" s="92">
        <v>283.20999999999998</v>
      </c>
    </row>
    <row r="83" spans="1:7" x14ac:dyDescent="0.2">
      <c r="A83" s="94">
        <v>41645</v>
      </c>
      <c r="B83" s="92"/>
      <c r="C83" s="92"/>
      <c r="D83" s="92"/>
      <c r="E83" s="92">
        <v>283.20999999999998</v>
      </c>
      <c r="F83" s="92"/>
      <c r="G83" s="92">
        <v>283.20999999999998</v>
      </c>
    </row>
    <row r="84" spans="1:7" x14ac:dyDescent="0.2">
      <c r="A84" s="91" t="s">
        <v>80</v>
      </c>
      <c r="B84" s="92">
        <v>622.6</v>
      </c>
      <c r="C84" s="92"/>
      <c r="D84" s="92"/>
      <c r="E84" s="92"/>
      <c r="F84" s="92">
        <v>233.25</v>
      </c>
      <c r="G84" s="92">
        <v>855.85</v>
      </c>
    </row>
    <row r="85" spans="1:7" x14ac:dyDescent="0.2">
      <c r="A85" s="93" t="s">
        <v>36</v>
      </c>
      <c r="B85" s="92"/>
      <c r="C85" s="92"/>
      <c r="D85" s="92"/>
      <c r="E85" s="92"/>
      <c r="F85" s="92">
        <v>233.25</v>
      </c>
      <c r="G85" s="92">
        <v>233.25</v>
      </c>
    </row>
    <row r="86" spans="1:7" x14ac:dyDescent="0.2">
      <c r="A86" s="94">
        <v>41644</v>
      </c>
      <c r="B86" s="92"/>
      <c r="C86" s="92"/>
      <c r="D86" s="92"/>
      <c r="E86" s="92"/>
      <c r="F86" s="92">
        <v>233.25</v>
      </c>
      <c r="G86" s="92">
        <v>233.25</v>
      </c>
    </row>
    <row r="87" spans="1:7" x14ac:dyDescent="0.2">
      <c r="A87" s="93" t="s">
        <v>37</v>
      </c>
      <c r="B87" s="92">
        <v>622.6</v>
      </c>
      <c r="C87" s="92"/>
      <c r="D87" s="92"/>
      <c r="E87" s="92"/>
      <c r="F87" s="92"/>
      <c r="G87" s="92">
        <v>622.6</v>
      </c>
    </row>
    <row r="88" spans="1:7" x14ac:dyDescent="0.2">
      <c r="A88" s="94">
        <v>41643</v>
      </c>
      <c r="B88" s="92">
        <v>622.6</v>
      </c>
      <c r="C88" s="92"/>
      <c r="D88" s="92"/>
      <c r="E88" s="92"/>
      <c r="F88" s="92"/>
      <c r="G88" s="92">
        <v>622.6</v>
      </c>
    </row>
    <row r="89" spans="1:7" x14ac:dyDescent="0.2">
      <c r="A89" s="91" t="s">
        <v>78</v>
      </c>
      <c r="B89" s="92">
        <v>581.86</v>
      </c>
      <c r="C89" s="92"/>
      <c r="D89" s="92">
        <v>79.97</v>
      </c>
      <c r="E89" s="92"/>
      <c r="F89" s="92">
        <v>245.02</v>
      </c>
      <c r="G89" s="92">
        <v>906.85</v>
      </c>
    </row>
    <row r="90" spans="1:7" x14ac:dyDescent="0.2">
      <c r="A90" s="93" t="s">
        <v>8</v>
      </c>
      <c r="B90" s="92"/>
      <c r="C90" s="92"/>
      <c r="D90" s="92">
        <v>79.97</v>
      </c>
      <c r="E90" s="92"/>
      <c r="F90" s="92"/>
      <c r="G90" s="92">
        <v>79.97</v>
      </c>
    </row>
    <row r="91" spans="1:7" x14ac:dyDescent="0.2">
      <c r="A91" s="94">
        <v>41641</v>
      </c>
      <c r="B91" s="92"/>
      <c r="C91" s="92"/>
      <c r="D91" s="92">
        <v>79.97</v>
      </c>
      <c r="E91" s="92"/>
      <c r="F91" s="92"/>
      <c r="G91" s="92">
        <v>79.97</v>
      </c>
    </row>
    <row r="92" spans="1:7" x14ac:dyDescent="0.2">
      <c r="A92" s="93" t="s">
        <v>30</v>
      </c>
      <c r="B92" s="92"/>
      <c r="C92" s="92"/>
      <c r="D92" s="92"/>
      <c r="E92" s="92"/>
      <c r="F92" s="92">
        <v>245.02</v>
      </c>
      <c r="G92" s="92">
        <v>245.02</v>
      </c>
    </row>
    <row r="93" spans="1:7" x14ac:dyDescent="0.2">
      <c r="A93" s="94">
        <v>41643</v>
      </c>
      <c r="B93" s="92"/>
      <c r="C93" s="92"/>
      <c r="D93" s="92"/>
      <c r="E93" s="92"/>
      <c r="F93" s="92">
        <v>245.02</v>
      </c>
      <c r="G93" s="92">
        <v>245.02</v>
      </c>
    </row>
    <row r="94" spans="1:7" x14ac:dyDescent="0.2">
      <c r="A94" s="93" t="s">
        <v>39</v>
      </c>
      <c r="B94" s="92">
        <v>581.86</v>
      </c>
      <c r="C94" s="92"/>
      <c r="D94" s="92"/>
      <c r="E94" s="92"/>
      <c r="F94" s="92"/>
      <c r="G94" s="92">
        <v>581.86</v>
      </c>
    </row>
    <row r="95" spans="1:7" x14ac:dyDescent="0.2">
      <c r="A95" s="94">
        <v>41641</v>
      </c>
      <c r="B95" s="92">
        <v>581.86</v>
      </c>
      <c r="C95" s="92"/>
      <c r="D95" s="92"/>
      <c r="E95" s="92"/>
      <c r="F95" s="92"/>
      <c r="G95" s="92">
        <v>581.86</v>
      </c>
    </row>
    <row r="96" spans="1:7" x14ac:dyDescent="0.2">
      <c r="A96" s="91" t="s">
        <v>75</v>
      </c>
      <c r="B96" s="92">
        <v>451.48</v>
      </c>
      <c r="C96" s="92"/>
      <c r="D96" s="92">
        <v>84.26</v>
      </c>
      <c r="E96" s="92"/>
      <c r="F96" s="92">
        <v>193</v>
      </c>
      <c r="G96" s="92">
        <v>728.74</v>
      </c>
    </row>
    <row r="97" spans="1:7" x14ac:dyDescent="0.2">
      <c r="A97" s="93" t="s">
        <v>9</v>
      </c>
      <c r="B97" s="92"/>
      <c r="C97" s="92"/>
      <c r="D97" s="92">
        <v>84.26</v>
      </c>
      <c r="E97" s="92"/>
      <c r="F97" s="92"/>
      <c r="G97" s="92">
        <v>84.26</v>
      </c>
    </row>
    <row r="98" spans="1:7" x14ac:dyDescent="0.2">
      <c r="A98" s="94">
        <v>41644</v>
      </c>
      <c r="B98" s="92"/>
      <c r="C98" s="92"/>
      <c r="D98" s="92">
        <v>84.26</v>
      </c>
      <c r="E98" s="92"/>
      <c r="F98" s="92"/>
      <c r="G98" s="92">
        <v>84.26</v>
      </c>
    </row>
    <row r="99" spans="1:7" x14ac:dyDescent="0.2">
      <c r="A99" s="93" t="s">
        <v>33</v>
      </c>
      <c r="B99" s="92"/>
      <c r="C99" s="92"/>
      <c r="D99" s="92"/>
      <c r="E99" s="92"/>
      <c r="F99" s="92">
        <v>193</v>
      </c>
      <c r="G99" s="92">
        <v>193</v>
      </c>
    </row>
    <row r="100" spans="1:7" x14ac:dyDescent="0.2">
      <c r="A100" s="94">
        <v>41644</v>
      </c>
      <c r="B100" s="92"/>
      <c r="C100" s="92"/>
      <c r="D100" s="92"/>
      <c r="E100" s="92"/>
      <c r="F100" s="92">
        <v>193</v>
      </c>
      <c r="G100" s="92">
        <v>193</v>
      </c>
    </row>
    <row r="101" spans="1:7" x14ac:dyDescent="0.2">
      <c r="A101" s="93" t="s">
        <v>42</v>
      </c>
      <c r="B101" s="92">
        <v>451.48</v>
      </c>
      <c r="C101" s="92"/>
      <c r="D101" s="92"/>
      <c r="E101" s="92"/>
      <c r="F101" s="92"/>
      <c r="G101" s="92">
        <v>451.48</v>
      </c>
    </row>
    <row r="102" spans="1:7" x14ac:dyDescent="0.2">
      <c r="A102" s="94">
        <v>41649</v>
      </c>
      <c r="B102" s="92">
        <v>451.48</v>
      </c>
      <c r="C102" s="92"/>
      <c r="D102" s="92"/>
      <c r="E102" s="92"/>
      <c r="F102" s="92"/>
      <c r="G102" s="92">
        <v>451.48</v>
      </c>
    </row>
    <row r="103" spans="1:7" x14ac:dyDescent="0.2">
      <c r="A103" s="91" t="s">
        <v>76</v>
      </c>
      <c r="B103" s="92">
        <v>728.54</v>
      </c>
      <c r="C103" s="92"/>
      <c r="D103" s="92"/>
      <c r="E103" s="92"/>
      <c r="F103" s="92">
        <v>228.73</v>
      </c>
      <c r="G103" s="92">
        <v>957.27</v>
      </c>
    </row>
    <row r="104" spans="1:7" x14ac:dyDescent="0.2">
      <c r="A104" s="93" t="s">
        <v>32</v>
      </c>
      <c r="B104" s="92"/>
      <c r="C104" s="92"/>
      <c r="D104" s="92"/>
      <c r="E104" s="92"/>
      <c r="F104" s="92">
        <v>228.73</v>
      </c>
      <c r="G104" s="92">
        <v>228.73</v>
      </c>
    </row>
    <row r="105" spans="1:7" x14ac:dyDescent="0.2">
      <c r="A105" s="94">
        <v>41641</v>
      </c>
      <c r="B105" s="92"/>
      <c r="C105" s="92"/>
      <c r="D105" s="92"/>
      <c r="E105" s="92"/>
      <c r="F105" s="92">
        <v>228.73</v>
      </c>
      <c r="G105" s="92">
        <v>228.73</v>
      </c>
    </row>
    <row r="106" spans="1:7" x14ac:dyDescent="0.2">
      <c r="A106" s="93" t="s">
        <v>41</v>
      </c>
      <c r="B106" s="92">
        <v>728.54</v>
      </c>
      <c r="C106" s="92"/>
      <c r="D106" s="92"/>
      <c r="E106" s="92"/>
      <c r="F106" s="92"/>
      <c r="G106" s="92">
        <v>728.54</v>
      </c>
    </row>
    <row r="107" spans="1:7" x14ac:dyDescent="0.2">
      <c r="A107" s="94">
        <v>41650</v>
      </c>
      <c r="B107" s="92">
        <v>728.54</v>
      </c>
      <c r="C107" s="92"/>
      <c r="D107" s="92"/>
      <c r="E107" s="92"/>
      <c r="F107" s="92"/>
      <c r="G107" s="92">
        <v>728.54</v>
      </c>
    </row>
    <row r="108" spans="1:7" x14ac:dyDescent="0.2">
      <c r="A108" s="91" t="s">
        <v>73</v>
      </c>
      <c r="B108" s="92">
        <v>850.77</v>
      </c>
      <c r="C108" s="92"/>
      <c r="D108" s="92">
        <v>139.9</v>
      </c>
      <c r="E108" s="92"/>
      <c r="F108" s="92">
        <v>409.99</v>
      </c>
      <c r="G108" s="92">
        <v>1400.6599999999999</v>
      </c>
    </row>
    <row r="109" spans="1:7" x14ac:dyDescent="0.2">
      <c r="A109" s="93" t="s">
        <v>5</v>
      </c>
      <c r="B109" s="92"/>
      <c r="C109" s="92"/>
      <c r="D109" s="92">
        <v>90.9</v>
      </c>
      <c r="E109" s="92"/>
      <c r="F109" s="92"/>
      <c r="G109" s="92">
        <v>90.9</v>
      </c>
    </row>
    <row r="110" spans="1:7" x14ac:dyDescent="0.2">
      <c r="A110" s="94">
        <v>41643</v>
      </c>
      <c r="B110" s="92"/>
      <c r="C110" s="92"/>
      <c r="D110" s="92">
        <v>90.9</v>
      </c>
      <c r="E110" s="92"/>
      <c r="F110" s="92"/>
      <c r="G110" s="92">
        <v>90.9</v>
      </c>
    </row>
    <row r="111" spans="1:7" x14ac:dyDescent="0.2">
      <c r="A111" s="93" t="s">
        <v>24</v>
      </c>
      <c r="B111" s="92"/>
      <c r="C111" s="92"/>
      <c r="D111" s="92"/>
      <c r="E111" s="92"/>
      <c r="F111" s="92">
        <v>409.99</v>
      </c>
      <c r="G111" s="92">
        <v>409.99</v>
      </c>
    </row>
    <row r="112" spans="1:7" x14ac:dyDescent="0.2">
      <c r="A112" s="94">
        <v>41649</v>
      </c>
      <c r="B112" s="92"/>
      <c r="C112" s="92"/>
      <c r="D112" s="92"/>
      <c r="E112" s="92"/>
      <c r="F112" s="92">
        <v>409.99</v>
      </c>
      <c r="G112" s="92">
        <v>409.99</v>
      </c>
    </row>
    <row r="113" spans="1:7" x14ac:dyDescent="0.2">
      <c r="A113" s="93" t="s">
        <v>44</v>
      </c>
      <c r="B113" s="92">
        <v>850.77</v>
      </c>
      <c r="C113" s="92"/>
      <c r="D113" s="92"/>
      <c r="E113" s="92"/>
      <c r="F113" s="92"/>
      <c r="G113" s="92">
        <v>850.77</v>
      </c>
    </row>
    <row r="114" spans="1:7" x14ac:dyDescent="0.2">
      <c r="A114" s="94">
        <v>41647</v>
      </c>
      <c r="B114" s="92">
        <v>850.77</v>
      </c>
      <c r="C114" s="92"/>
      <c r="D114" s="92"/>
      <c r="E114" s="92"/>
      <c r="F114" s="92"/>
      <c r="G114" s="92">
        <v>850.77</v>
      </c>
    </row>
    <row r="115" spans="1:7" x14ac:dyDescent="0.2">
      <c r="A115" s="93" t="s">
        <v>16</v>
      </c>
      <c r="B115" s="92"/>
      <c r="C115" s="92"/>
      <c r="D115" s="92">
        <v>49</v>
      </c>
      <c r="E115" s="92"/>
      <c r="F115" s="92"/>
      <c r="G115" s="92">
        <v>49</v>
      </c>
    </row>
    <row r="116" spans="1:7" x14ac:dyDescent="0.2">
      <c r="A116" s="94">
        <v>41647</v>
      </c>
      <c r="B116" s="92"/>
      <c r="C116" s="92"/>
      <c r="D116" s="92">
        <v>49</v>
      </c>
      <c r="E116" s="92"/>
      <c r="F116" s="92"/>
      <c r="G116" s="92">
        <v>49</v>
      </c>
    </row>
    <row r="117" spans="1:7" x14ac:dyDescent="0.2">
      <c r="A117" s="91" t="s">
        <v>79</v>
      </c>
      <c r="B117" s="92">
        <v>2236.0700000000002</v>
      </c>
      <c r="C117" s="92"/>
      <c r="D117" s="92"/>
      <c r="E117" s="92">
        <v>164.24</v>
      </c>
      <c r="F117" s="92">
        <v>415</v>
      </c>
      <c r="G117" s="92">
        <v>2815.3100000000004</v>
      </c>
    </row>
    <row r="118" spans="1:7" x14ac:dyDescent="0.2">
      <c r="A118" s="93" t="s">
        <v>29</v>
      </c>
      <c r="B118" s="92"/>
      <c r="C118" s="92"/>
      <c r="D118" s="92"/>
      <c r="E118" s="92"/>
      <c r="F118" s="92">
        <v>415</v>
      </c>
      <c r="G118" s="92">
        <v>415</v>
      </c>
    </row>
    <row r="119" spans="1:7" x14ac:dyDescent="0.2">
      <c r="A119" s="94">
        <v>41644</v>
      </c>
      <c r="B119" s="92"/>
      <c r="C119" s="92"/>
      <c r="D119" s="92"/>
      <c r="E119" s="92"/>
      <c r="F119" s="92">
        <v>415</v>
      </c>
      <c r="G119" s="92">
        <v>415</v>
      </c>
    </row>
    <row r="120" spans="1:7" x14ac:dyDescent="0.2">
      <c r="A120" s="93" t="s">
        <v>38</v>
      </c>
      <c r="B120" s="92">
        <v>2236.0700000000002</v>
      </c>
      <c r="C120" s="92"/>
      <c r="D120" s="92"/>
      <c r="E120" s="92"/>
      <c r="F120" s="92"/>
      <c r="G120" s="92">
        <v>2236.0700000000002</v>
      </c>
    </row>
    <row r="121" spans="1:7" x14ac:dyDescent="0.2">
      <c r="A121" s="94">
        <v>41642</v>
      </c>
      <c r="B121" s="92">
        <v>2236.0700000000002</v>
      </c>
      <c r="C121" s="92"/>
      <c r="D121" s="92"/>
      <c r="E121" s="92"/>
      <c r="F121" s="92"/>
      <c r="G121" s="92">
        <v>2236.0700000000002</v>
      </c>
    </row>
    <row r="122" spans="1:7" x14ac:dyDescent="0.2">
      <c r="A122" s="93" t="s">
        <v>19</v>
      </c>
      <c r="B122" s="92"/>
      <c r="C122" s="92"/>
      <c r="D122" s="92"/>
      <c r="E122" s="92">
        <v>164.24</v>
      </c>
      <c r="F122" s="92"/>
      <c r="G122" s="92">
        <v>164.24</v>
      </c>
    </row>
    <row r="123" spans="1:7" x14ac:dyDescent="0.2">
      <c r="A123" s="94">
        <v>41643</v>
      </c>
      <c r="B123" s="92"/>
      <c r="C123" s="92"/>
      <c r="D123" s="92"/>
      <c r="E123" s="92">
        <v>164.24</v>
      </c>
      <c r="F123" s="92"/>
      <c r="G123" s="92">
        <v>164.24</v>
      </c>
    </row>
    <row r="124" spans="1:7" x14ac:dyDescent="0.2">
      <c r="A124" s="91" t="s">
        <v>115</v>
      </c>
      <c r="B124" s="92">
        <v>12465.350000000002</v>
      </c>
      <c r="C124" s="92">
        <v>48.879999999999995</v>
      </c>
      <c r="D124" s="92">
        <v>951.9</v>
      </c>
      <c r="E124" s="92">
        <v>613.74</v>
      </c>
      <c r="F124" s="92">
        <v>4559.7</v>
      </c>
      <c r="G124" s="92">
        <v>18639.57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workbookViewId="0">
      <selection sqref="A1:I1"/>
    </sheetView>
  </sheetViews>
  <sheetFormatPr baseColWidth="10" defaultRowHeight="15" x14ac:dyDescent="0.25"/>
  <cols>
    <col min="1" max="1" width="12.140625" style="2" bestFit="1" customWidth="1"/>
    <col min="2" max="2" width="12.7109375" style="2" customWidth="1"/>
    <col min="3" max="3" width="28.42578125" style="2" customWidth="1"/>
    <col min="4" max="9" width="15.28515625" style="2" customWidth="1"/>
    <col min="10" max="257" width="11.42578125" style="2"/>
    <col min="258" max="258" width="12.140625" style="2" bestFit="1" customWidth="1"/>
    <col min="259" max="259" width="14" style="2" customWidth="1"/>
    <col min="260" max="260" width="12.7109375" style="2" customWidth="1"/>
    <col min="261" max="261" width="28.42578125" style="2" customWidth="1"/>
    <col min="262" max="264" width="12.7109375" style="2" customWidth="1"/>
    <col min="265" max="513" width="11.42578125" style="2"/>
    <col min="514" max="514" width="12.140625" style="2" bestFit="1" customWidth="1"/>
    <col min="515" max="515" width="14" style="2" customWidth="1"/>
    <col min="516" max="516" width="12.7109375" style="2" customWidth="1"/>
    <col min="517" max="517" width="28.42578125" style="2" customWidth="1"/>
    <col min="518" max="520" width="12.7109375" style="2" customWidth="1"/>
    <col min="521" max="769" width="11.42578125" style="2"/>
    <col min="770" max="770" width="12.140625" style="2" bestFit="1" customWidth="1"/>
    <col min="771" max="771" width="14" style="2" customWidth="1"/>
    <col min="772" max="772" width="12.7109375" style="2" customWidth="1"/>
    <col min="773" max="773" width="28.42578125" style="2" customWidth="1"/>
    <col min="774" max="776" width="12.7109375" style="2" customWidth="1"/>
    <col min="777" max="1025" width="11.42578125" style="2"/>
    <col min="1026" max="1026" width="12.140625" style="2" bestFit="1" customWidth="1"/>
    <col min="1027" max="1027" width="14" style="2" customWidth="1"/>
    <col min="1028" max="1028" width="12.7109375" style="2" customWidth="1"/>
    <col min="1029" max="1029" width="28.42578125" style="2" customWidth="1"/>
    <col min="1030" max="1032" width="12.7109375" style="2" customWidth="1"/>
    <col min="1033" max="1281" width="11.42578125" style="2"/>
    <col min="1282" max="1282" width="12.140625" style="2" bestFit="1" customWidth="1"/>
    <col min="1283" max="1283" width="14" style="2" customWidth="1"/>
    <col min="1284" max="1284" width="12.7109375" style="2" customWidth="1"/>
    <col min="1285" max="1285" width="28.42578125" style="2" customWidth="1"/>
    <col min="1286" max="1288" width="12.7109375" style="2" customWidth="1"/>
    <col min="1289" max="1537" width="11.42578125" style="2"/>
    <col min="1538" max="1538" width="12.140625" style="2" bestFit="1" customWidth="1"/>
    <col min="1539" max="1539" width="14" style="2" customWidth="1"/>
    <col min="1540" max="1540" width="12.7109375" style="2" customWidth="1"/>
    <col min="1541" max="1541" width="28.42578125" style="2" customWidth="1"/>
    <col min="1542" max="1544" width="12.7109375" style="2" customWidth="1"/>
    <col min="1545" max="1793" width="11.42578125" style="2"/>
    <col min="1794" max="1794" width="12.140625" style="2" bestFit="1" customWidth="1"/>
    <col min="1795" max="1795" width="14" style="2" customWidth="1"/>
    <col min="1796" max="1796" width="12.7109375" style="2" customWidth="1"/>
    <col min="1797" max="1797" width="28.42578125" style="2" customWidth="1"/>
    <col min="1798" max="1800" width="12.7109375" style="2" customWidth="1"/>
    <col min="1801" max="2049" width="11.42578125" style="2"/>
    <col min="2050" max="2050" width="12.140625" style="2" bestFit="1" customWidth="1"/>
    <col min="2051" max="2051" width="14" style="2" customWidth="1"/>
    <col min="2052" max="2052" width="12.7109375" style="2" customWidth="1"/>
    <col min="2053" max="2053" width="28.42578125" style="2" customWidth="1"/>
    <col min="2054" max="2056" width="12.7109375" style="2" customWidth="1"/>
    <col min="2057" max="2305" width="11.42578125" style="2"/>
    <col min="2306" max="2306" width="12.140625" style="2" bestFit="1" customWidth="1"/>
    <col min="2307" max="2307" width="14" style="2" customWidth="1"/>
    <col min="2308" max="2308" width="12.7109375" style="2" customWidth="1"/>
    <col min="2309" max="2309" width="28.42578125" style="2" customWidth="1"/>
    <col min="2310" max="2312" width="12.7109375" style="2" customWidth="1"/>
    <col min="2313" max="2561" width="11.42578125" style="2"/>
    <col min="2562" max="2562" width="12.140625" style="2" bestFit="1" customWidth="1"/>
    <col min="2563" max="2563" width="14" style="2" customWidth="1"/>
    <col min="2564" max="2564" width="12.7109375" style="2" customWidth="1"/>
    <col min="2565" max="2565" width="28.42578125" style="2" customWidth="1"/>
    <col min="2566" max="2568" width="12.7109375" style="2" customWidth="1"/>
    <col min="2569" max="2817" width="11.42578125" style="2"/>
    <col min="2818" max="2818" width="12.140625" style="2" bestFit="1" customWidth="1"/>
    <col min="2819" max="2819" width="14" style="2" customWidth="1"/>
    <col min="2820" max="2820" width="12.7109375" style="2" customWidth="1"/>
    <col min="2821" max="2821" width="28.42578125" style="2" customWidth="1"/>
    <col min="2822" max="2824" width="12.7109375" style="2" customWidth="1"/>
    <col min="2825" max="3073" width="11.42578125" style="2"/>
    <col min="3074" max="3074" width="12.140625" style="2" bestFit="1" customWidth="1"/>
    <col min="3075" max="3075" width="14" style="2" customWidth="1"/>
    <col min="3076" max="3076" width="12.7109375" style="2" customWidth="1"/>
    <col min="3077" max="3077" width="28.42578125" style="2" customWidth="1"/>
    <col min="3078" max="3080" width="12.7109375" style="2" customWidth="1"/>
    <col min="3081" max="3329" width="11.42578125" style="2"/>
    <col min="3330" max="3330" width="12.140625" style="2" bestFit="1" customWidth="1"/>
    <col min="3331" max="3331" width="14" style="2" customWidth="1"/>
    <col min="3332" max="3332" width="12.7109375" style="2" customWidth="1"/>
    <col min="3333" max="3333" width="28.42578125" style="2" customWidth="1"/>
    <col min="3334" max="3336" width="12.7109375" style="2" customWidth="1"/>
    <col min="3337" max="3585" width="11.42578125" style="2"/>
    <col min="3586" max="3586" width="12.140625" style="2" bestFit="1" customWidth="1"/>
    <col min="3587" max="3587" width="14" style="2" customWidth="1"/>
    <col min="3588" max="3588" width="12.7109375" style="2" customWidth="1"/>
    <col min="3589" max="3589" width="28.42578125" style="2" customWidth="1"/>
    <col min="3590" max="3592" width="12.7109375" style="2" customWidth="1"/>
    <col min="3593" max="3841" width="11.42578125" style="2"/>
    <col min="3842" max="3842" width="12.140625" style="2" bestFit="1" customWidth="1"/>
    <col min="3843" max="3843" width="14" style="2" customWidth="1"/>
    <col min="3844" max="3844" width="12.7109375" style="2" customWidth="1"/>
    <col min="3845" max="3845" width="28.42578125" style="2" customWidth="1"/>
    <col min="3846" max="3848" width="12.7109375" style="2" customWidth="1"/>
    <col min="3849" max="4097" width="11.42578125" style="2"/>
    <col min="4098" max="4098" width="12.140625" style="2" bestFit="1" customWidth="1"/>
    <col min="4099" max="4099" width="14" style="2" customWidth="1"/>
    <col min="4100" max="4100" width="12.7109375" style="2" customWidth="1"/>
    <col min="4101" max="4101" width="28.42578125" style="2" customWidth="1"/>
    <col min="4102" max="4104" width="12.7109375" style="2" customWidth="1"/>
    <col min="4105" max="4353" width="11.42578125" style="2"/>
    <col min="4354" max="4354" width="12.140625" style="2" bestFit="1" customWidth="1"/>
    <col min="4355" max="4355" width="14" style="2" customWidth="1"/>
    <col min="4356" max="4356" width="12.7109375" style="2" customWidth="1"/>
    <col min="4357" max="4357" width="28.42578125" style="2" customWidth="1"/>
    <col min="4358" max="4360" width="12.7109375" style="2" customWidth="1"/>
    <col min="4361" max="4609" width="11.42578125" style="2"/>
    <col min="4610" max="4610" width="12.140625" style="2" bestFit="1" customWidth="1"/>
    <col min="4611" max="4611" width="14" style="2" customWidth="1"/>
    <col min="4612" max="4612" width="12.7109375" style="2" customWidth="1"/>
    <col min="4613" max="4613" width="28.42578125" style="2" customWidth="1"/>
    <col min="4614" max="4616" width="12.7109375" style="2" customWidth="1"/>
    <col min="4617" max="4865" width="11.42578125" style="2"/>
    <col min="4866" max="4866" width="12.140625" style="2" bestFit="1" customWidth="1"/>
    <col min="4867" max="4867" width="14" style="2" customWidth="1"/>
    <col min="4868" max="4868" width="12.7109375" style="2" customWidth="1"/>
    <col min="4869" max="4869" width="28.42578125" style="2" customWidth="1"/>
    <col min="4870" max="4872" width="12.7109375" style="2" customWidth="1"/>
    <col min="4873" max="5121" width="11.42578125" style="2"/>
    <col min="5122" max="5122" width="12.140625" style="2" bestFit="1" customWidth="1"/>
    <col min="5123" max="5123" width="14" style="2" customWidth="1"/>
    <col min="5124" max="5124" width="12.7109375" style="2" customWidth="1"/>
    <col min="5125" max="5125" width="28.42578125" style="2" customWidth="1"/>
    <col min="5126" max="5128" width="12.7109375" style="2" customWidth="1"/>
    <col min="5129" max="5377" width="11.42578125" style="2"/>
    <col min="5378" max="5378" width="12.140625" style="2" bestFit="1" customWidth="1"/>
    <col min="5379" max="5379" width="14" style="2" customWidth="1"/>
    <col min="5380" max="5380" width="12.7109375" style="2" customWidth="1"/>
    <col min="5381" max="5381" width="28.42578125" style="2" customWidth="1"/>
    <col min="5382" max="5384" width="12.7109375" style="2" customWidth="1"/>
    <col min="5385" max="5633" width="11.42578125" style="2"/>
    <col min="5634" max="5634" width="12.140625" style="2" bestFit="1" customWidth="1"/>
    <col min="5635" max="5635" width="14" style="2" customWidth="1"/>
    <col min="5636" max="5636" width="12.7109375" style="2" customWidth="1"/>
    <col min="5637" max="5637" width="28.42578125" style="2" customWidth="1"/>
    <col min="5638" max="5640" width="12.7109375" style="2" customWidth="1"/>
    <col min="5641" max="5889" width="11.42578125" style="2"/>
    <col min="5890" max="5890" width="12.140625" style="2" bestFit="1" customWidth="1"/>
    <col min="5891" max="5891" width="14" style="2" customWidth="1"/>
    <col min="5892" max="5892" width="12.7109375" style="2" customWidth="1"/>
    <col min="5893" max="5893" width="28.42578125" style="2" customWidth="1"/>
    <col min="5894" max="5896" width="12.7109375" style="2" customWidth="1"/>
    <col min="5897" max="6145" width="11.42578125" style="2"/>
    <col min="6146" max="6146" width="12.140625" style="2" bestFit="1" customWidth="1"/>
    <col min="6147" max="6147" width="14" style="2" customWidth="1"/>
    <col min="6148" max="6148" width="12.7109375" style="2" customWidth="1"/>
    <col min="6149" max="6149" width="28.42578125" style="2" customWidth="1"/>
    <col min="6150" max="6152" width="12.7109375" style="2" customWidth="1"/>
    <col min="6153" max="6401" width="11.42578125" style="2"/>
    <col min="6402" max="6402" width="12.140625" style="2" bestFit="1" customWidth="1"/>
    <col min="6403" max="6403" width="14" style="2" customWidth="1"/>
    <col min="6404" max="6404" width="12.7109375" style="2" customWidth="1"/>
    <col min="6405" max="6405" width="28.42578125" style="2" customWidth="1"/>
    <col min="6406" max="6408" width="12.7109375" style="2" customWidth="1"/>
    <col min="6409" max="6657" width="11.42578125" style="2"/>
    <col min="6658" max="6658" width="12.140625" style="2" bestFit="1" customWidth="1"/>
    <col min="6659" max="6659" width="14" style="2" customWidth="1"/>
    <col min="6660" max="6660" width="12.7109375" style="2" customWidth="1"/>
    <col min="6661" max="6661" width="28.42578125" style="2" customWidth="1"/>
    <col min="6662" max="6664" width="12.7109375" style="2" customWidth="1"/>
    <col min="6665" max="6913" width="11.42578125" style="2"/>
    <col min="6914" max="6914" width="12.140625" style="2" bestFit="1" customWidth="1"/>
    <col min="6915" max="6915" width="14" style="2" customWidth="1"/>
    <col min="6916" max="6916" width="12.7109375" style="2" customWidth="1"/>
    <col min="6917" max="6917" width="28.42578125" style="2" customWidth="1"/>
    <col min="6918" max="6920" width="12.7109375" style="2" customWidth="1"/>
    <col min="6921" max="7169" width="11.42578125" style="2"/>
    <col min="7170" max="7170" width="12.140625" style="2" bestFit="1" customWidth="1"/>
    <col min="7171" max="7171" width="14" style="2" customWidth="1"/>
    <col min="7172" max="7172" width="12.7109375" style="2" customWidth="1"/>
    <col min="7173" max="7173" width="28.42578125" style="2" customWidth="1"/>
    <col min="7174" max="7176" width="12.7109375" style="2" customWidth="1"/>
    <col min="7177" max="7425" width="11.42578125" style="2"/>
    <col min="7426" max="7426" width="12.140625" style="2" bestFit="1" customWidth="1"/>
    <col min="7427" max="7427" width="14" style="2" customWidth="1"/>
    <col min="7428" max="7428" width="12.7109375" style="2" customWidth="1"/>
    <col min="7429" max="7429" width="28.42578125" style="2" customWidth="1"/>
    <col min="7430" max="7432" width="12.7109375" style="2" customWidth="1"/>
    <col min="7433" max="7681" width="11.42578125" style="2"/>
    <col min="7682" max="7682" width="12.140625" style="2" bestFit="1" customWidth="1"/>
    <col min="7683" max="7683" width="14" style="2" customWidth="1"/>
    <col min="7684" max="7684" width="12.7109375" style="2" customWidth="1"/>
    <col min="7685" max="7685" width="28.42578125" style="2" customWidth="1"/>
    <col min="7686" max="7688" width="12.7109375" style="2" customWidth="1"/>
    <col min="7689" max="7937" width="11.42578125" style="2"/>
    <col min="7938" max="7938" width="12.140625" style="2" bestFit="1" customWidth="1"/>
    <col min="7939" max="7939" width="14" style="2" customWidth="1"/>
    <col min="7940" max="7940" width="12.7109375" style="2" customWidth="1"/>
    <col min="7941" max="7941" width="28.42578125" style="2" customWidth="1"/>
    <col min="7942" max="7944" width="12.7109375" style="2" customWidth="1"/>
    <col min="7945" max="8193" width="11.42578125" style="2"/>
    <col min="8194" max="8194" width="12.140625" style="2" bestFit="1" customWidth="1"/>
    <col min="8195" max="8195" width="14" style="2" customWidth="1"/>
    <col min="8196" max="8196" width="12.7109375" style="2" customWidth="1"/>
    <col min="8197" max="8197" width="28.42578125" style="2" customWidth="1"/>
    <col min="8198" max="8200" width="12.7109375" style="2" customWidth="1"/>
    <col min="8201" max="8449" width="11.42578125" style="2"/>
    <col min="8450" max="8450" width="12.140625" style="2" bestFit="1" customWidth="1"/>
    <col min="8451" max="8451" width="14" style="2" customWidth="1"/>
    <col min="8452" max="8452" width="12.7109375" style="2" customWidth="1"/>
    <col min="8453" max="8453" width="28.42578125" style="2" customWidth="1"/>
    <col min="8454" max="8456" width="12.7109375" style="2" customWidth="1"/>
    <col min="8457" max="8705" width="11.42578125" style="2"/>
    <col min="8706" max="8706" width="12.140625" style="2" bestFit="1" customWidth="1"/>
    <col min="8707" max="8707" width="14" style="2" customWidth="1"/>
    <col min="8708" max="8708" width="12.7109375" style="2" customWidth="1"/>
    <col min="8709" max="8709" width="28.42578125" style="2" customWidth="1"/>
    <col min="8710" max="8712" width="12.7109375" style="2" customWidth="1"/>
    <col min="8713" max="8961" width="11.42578125" style="2"/>
    <col min="8962" max="8962" width="12.140625" style="2" bestFit="1" customWidth="1"/>
    <col min="8963" max="8963" width="14" style="2" customWidth="1"/>
    <col min="8964" max="8964" width="12.7109375" style="2" customWidth="1"/>
    <col min="8965" max="8965" width="28.42578125" style="2" customWidth="1"/>
    <col min="8966" max="8968" width="12.7109375" style="2" customWidth="1"/>
    <col min="8969" max="9217" width="11.42578125" style="2"/>
    <col min="9218" max="9218" width="12.140625" style="2" bestFit="1" customWidth="1"/>
    <col min="9219" max="9219" width="14" style="2" customWidth="1"/>
    <col min="9220" max="9220" width="12.7109375" style="2" customWidth="1"/>
    <col min="9221" max="9221" width="28.42578125" style="2" customWidth="1"/>
    <col min="9222" max="9224" width="12.7109375" style="2" customWidth="1"/>
    <col min="9225" max="9473" width="11.42578125" style="2"/>
    <col min="9474" max="9474" width="12.140625" style="2" bestFit="1" customWidth="1"/>
    <col min="9475" max="9475" width="14" style="2" customWidth="1"/>
    <col min="9476" max="9476" width="12.7109375" style="2" customWidth="1"/>
    <col min="9477" max="9477" width="28.42578125" style="2" customWidth="1"/>
    <col min="9478" max="9480" width="12.7109375" style="2" customWidth="1"/>
    <col min="9481" max="9729" width="11.42578125" style="2"/>
    <col min="9730" max="9730" width="12.140625" style="2" bestFit="1" customWidth="1"/>
    <col min="9731" max="9731" width="14" style="2" customWidth="1"/>
    <col min="9732" max="9732" width="12.7109375" style="2" customWidth="1"/>
    <col min="9733" max="9733" width="28.42578125" style="2" customWidth="1"/>
    <col min="9734" max="9736" width="12.7109375" style="2" customWidth="1"/>
    <col min="9737" max="9985" width="11.42578125" style="2"/>
    <col min="9986" max="9986" width="12.140625" style="2" bestFit="1" customWidth="1"/>
    <col min="9987" max="9987" width="14" style="2" customWidth="1"/>
    <col min="9988" max="9988" width="12.7109375" style="2" customWidth="1"/>
    <col min="9989" max="9989" width="28.42578125" style="2" customWidth="1"/>
    <col min="9990" max="9992" width="12.7109375" style="2" customWidth="1"/>
    <col min="9993" max="10241" width="11.42578125" style="2"/>
    <col min="10242" max="10242" width="12.140625" style="2" bestFit="1" customWidth="1"/>
    <col min="10243" max="10243" width="14" style="2" customWidth="1"/>
    <col min="10244" max="10244" width="12.7109375" style="2" customWidth="1"/>
    <col min="10245" max="10245" width="28.42578125" style="2" customWidth="1"/>
    <col min="10246" max="10248" width="12.7109375" style="2" customWidth="1"/>
    <col min="10249" max="10497" width="11.42578125" style="2"/>
    <col min="10498" max="10498" width="12.140625" style="2" bestFit="1" customWidth="1"/>
    <col min="10499" max="10499" width="14" style="2" customWidth="1"/>
    <col min="10500" max="10500" width="12.7109375" style="2" customWidth="1"/>
    <col min="10501" max="10501" width="28.42578125" style="2" customWidth="1"/>
    <col min="10502" max="10504" width="12.7109375" style="2" customWidth="1"/>
    <col min="10505" max="10753" width="11.42578125" style="2"/>
    <col min="10754" max="10754" width="12.140625" style="2" bestFit="1" customWidth="1"/>
    <col min="10755" max="10755" width="14" style="2" customWidth="1"/>
    <col min="10756" max="10756" width="12.7109375" style="2" customWidth="1"/>
    <col min="10757" max="10757" width="28.42578125" style="2" customWidth="1"/>
    <col min="10758" max="10760" width="12.7109375" style="2" customWidth="1"/>
    <col min="10761" max="11009" width="11.42578125" style="2"/>
    <col min="11010" max="11010" width="12.140625" style="2" bestFit="1" customWidth="1"/>
    <col min="11011" max="11011" width="14" style="2" customWidth="1"/>
    <col min="11012" max="11012" width="12.7109375" style="2" customWidth="1"/>
    <col min="11013" max="11013" width="28.42578125" style="2" customWidth="1"/>
    <col min="11014" max="11016" width="12.7109375" style="2" customWidth="1"/>
    <col min="11017" max="11265" width="11.42578125" style="2"/>
    <col min="11266" max="11266" width="12.140625" style="2" bestFit="1" customWidth="1"/>
    <col min="11267" max="11267" width="14" style="2" customWidth="1"/>
    <col min="11268" max="11268" width="12.7109375" style="2" customWidth="1"/>
    <col min="11269" max="11269" width="28.42578125" style="2" customWidth="1"/>
    <col min="11270" max="11272" width="12.7109375" style="2" customWidth="1"/>
    <col min="11273" max="11521" width="11.42578125" style="2"/>
    <col min="11522" max="11522" width="12.140625" style="2" bestFit="1" customWidth="1"/>
    <col min="11523" max="11523" width="14" style="2" customWidth="1"/>
    <col min="11524" max="11524" width="12.7109375" style="2" customWidth="1"/>
    <col min="11525" max="11525" width="28.42578125" style="2" customWidth="1"/>
    <col min="11526" max="11528" width="12.7109375" style="2" customWidth="1"/>
    <col min="11529" max="11777" width="11.42578125" style="2"/>
    <col min="11778" max="11778" width="12.140625" style="2" bestFit="1" customWidth="1"/>
    <col min="11779" max="11779" width="14" style="2" customWidth="1"/>
    <col min="11780" max="11780" width="12.7109375" style="2" customWidth="1"/>
    <col min="11781" max="11781" width="28.42578125" style="2" customWidth="1"/>
    <col min="11782" max="11784" width="12.7109375" style="2" customWidth="1"/>
    <col min="11785" max="12033" width="11.42578125" style="2"/>
    <col min="12034" max="12034" width="12.140625" style="2" bestFit="1" customWidth="1"/>
    <col min="12035" max="12035" width="14" style="2" customWidth="1"/>
    <col min="12036" max="12036" width="12.7109375" style="2" customWidth="1"/>
    <col min="12037" max="12037" width="28.42578125" style="2" customWidth="1"/>
    <col min="12038" max="12040" width="12.7109375" style="2" customWidth="1"/>
    <col min="12041" max="12289" width="11.42578125" style="2"/>
    <col min="12290" max="12290" width="12.140625" style="2" bestFit="1" customWidth="1"/>
    <col min="12291" max="12291" width="14" style="2" customWidth="1"/>
    <col min="12292" max="12292" width="12.7109375" style="2" customWidth="1"/>
    <col min="12293" max="12293" width="28.42578125" style="2" customWidth="1"/>
    <col min="12294" max="12296" width="12.7109375" style="2" customWidth="1"/>
    <col min="12297" max="12545" width="11.42578125" style="2"/>
    <col min="12546" max="12546" width="12.140625" style="2" bestFit="1" customWidth="1"/>
    <col min="12547" max="12547" width="14" style="2" customWidth="1"/>
    <col min="12548" max="12548" width="12.7109375" style="2" customWidth="1"/>
    <col min="12549" max="12549" width="28.42578125" style="2" customWidth="1"/>
    <col min="12550" max="12552" width="12.7109375" style="2" customWidth="1"/>
    <col min="12553" max="12801" width="11.42578125" style="2"/>
    <col min="12802" max="12802" width="12.140625" style="2" bestFit="1" customWidth="1"/>
    <col min="12803" max="12803" width="14" style="2" customWidth="1"/>
    <col min="12804" max="12804" width="12.7109375" style="2" customWidth="1"/>
    <col min="12805" max="12805" width="28.42578125" style="2" customWidth="1"/>
    <col min="12806" max="12808" width="12.7109375" style="2" customWidth="1"/>
    <col min="12809" max="13057" width="11.42578125" style="2"/>
    <col min="13058" max="13058" width="12.140625" style="2" bestFit="1" customWidth="1"/>
    <col min="13059" max="13059" width="14" style="2" customWidth="1"/>
    <col min="13060" max="13060" width="12.7109375" style="2" customWidth="1"/>
    <col min="13061" max="13061" width="28.42578125" style="2" customWidth="1"/>
    <col min="13062" max="13064" width="12.7109375" style="2" customWidth="1"/>
    <col min="13065" max="13313" width="11.42578125" style="2"/>
    <col min="13314" max="13314" width="12.140625" style="2" bestFit="1" customWidth="1"/>
    <col min="13315" max="13315" width="14" style="2" customWidth="1"/>
    <col min="13316" max="13316" width="12.7109375" style="2" customWidth="1"/>
    <col min="13317" max="13317" width="28.42578125" style="2" customWidth="1"/>
    <col min="13318" max="13320" width="12.7109375" style="2" customWidth="1"/>
    <col min="13321" max="13569" width="11.42578125" style="2"/>
    <col min="13570" max="13570" width="12.140625" style="2" bestFit="1" customWidth="1"/>
    <col min="13571" max="13571" width="14" style="2" customWidth="1"/>
    <col min="13572" max="13572" width="12.7109375" style="2" customWidth="1"/>
    <col min="13573" max="13573" width="28.42578125" style="2" customWidth="1"/>
    <col min="13574" max="13576" width="12.7109375" style="2" customWidth="1"/>
    <col min="13577" max="13825" width="11.42578125" style="2"/>
    <col min="13826" max="13826" width="12.140625" style="2" bestFit="1" customWidth="1"/>
    <col min="13827" max="13827" width="14" style="2" customWidth="1"/>
    <col min="13828" max="13828" width="12.7109375" style="2" customWidth="1"/>
    <col min="13829" max="13829" width="28.42578125" style="2" customWidth="1"/>
    <col min="13830" max="13832" width="12.7109375" style="2" customWidth="1"/>
    <col min="13833" max="14081" width="11.42578125" style="2"/>
    <col min="14082" max="14082" width="12.140625" style="2" bestFit="1" customWidth="1"/>
    <col min="14083" max="14083" width="14" style="2" customWidth="1"/>
    <col min="14084" max="14084" width="12.7109375" style="2" customWidth="1"/>
    <col min="14085" max="14085" width="28.42578125" style="2" customWidth="1"/>
    <col min="14086" max="14088" width="12.7109375" style="2" customWidth="1"/>
    <col min="14089" max="14337" width="11.42578125" style="2"/>
    <col min="14338" max="14338" width="12.140625" style="2" bestFit="1" customWidth="1"/>
    <col min="14339" max="14339" width="14" style="2" customWidth="1"/>
    <col min="14340" max="14340" width="12.7109375" style="2" customWidth="1"/>
    <col min="14341" max="14341" width="28.42578125" style="2" customWidth="1"/>
    <col min="14342" max="14344" width="12.7109375" style="2" customWidth="1"/>
    <col min="14345" max="14593" width="11.42578125" style="2"/>
    <col min="14594" max="14594" width="12.140625" style="2" bestFit="1" customWidth="1"/>
    <col min="14595" max="14595" width="14" style="2" customWidth="1"/>
    <col min="14596" max="14596" width="12.7109375" style="2" customWidth="1"/>
    <col min="14597" max="14597" width="28.42578125" style="2" customWidth="1"/>
    <col min="14598" max="14600" width="12.7109375" style="2" customWidth="1"/>
    <col min="14601" max="14849" width="11.42578125" style="2"/>
    <col min="14850" max="14850" width="12.140625" style="2" bestFit="1" customWidth="1"/>
    <col min="14851" max="14851" width="14" style="2" customWidth="1"/>
    <col min="14852" max="14852" width="12.7109375" style="2" customWidth="1"/>
    <col min="14853" max="14853" width="28.42578125" style="2" customWidth="1"/>
    <col min="14854" max="14856" width="12.7109375" style="2" customWidth="1"/>
    <col min="14857" max="15105" width="11.42578125" style="2"/>
    <col min="15106" max="15106" width="12.140625" style="2" bestFit="1" customWidth="1"/>
    <col min="15107" max="15107" width="14" style="2" customWidth="1"/>
    <col min="15108" max="15108" width="12.7109375" style="2" customWidth="1"/>
    <col min="15109" max="15109" width="28.42578125" style="2" customWidth="1"/>
    <col min="15110" max="15112" width="12.7109375" style="2" customWidth="1"/>
    <col min="15113" max="15361" width="11.42578125" style="2"/>
    <col min="15362" max="15362" width="12.140625" style="2" bestFit="1" customWidth="1"/>
    <col min="15363" max="15363" width="14" style="2" customWidth="1"/>
    <col min="15364" max="15364" width="12.7109375" style="2" customWidth="1"/>
    <col min="15365" max="15365" width="28.42578125" style="2" customWidth="1"/>
    <col min="15366" max="15368" width="12.7109375" style="2" customWidth="1"/>
    <col min="15369" max="15617" width="11.42578125" style="2"/>
    <col min="15618" max="15618" width="12.140625" style="2" bestFit="1" customWidth="1"/>
    <col min="15619" max="15619" width="14" style="2" customWidth="1"/>
    <col min="15620" max="15620" width="12.7109375" style="2" customWidth="1"/>
    <col min="15621" max="15621" width="28.42578125" style="2" customWidth="1"/>
    <col min="15622" max="15624" width="12.7109375" style="2" customWidth="1"/>
    <col min="15625" max="15873" width="11.42578125" style="2"/>
    <col min="15874" max="15874" width="12.140625" style="2" bestFit="1" customWidth="1"/>
    <col min="15875" max="15875" width="14" style="2" customWidth="1"/>
    <col min="15876" max="15876" width="12.7109375" style="2" customWidth="1"/>
    <col min="15877" max="15877" width="28.42578125" style="2" customWidth="1"/>
    <col min="15878" max="15880" width="12.7109375" style="2" customWidth="1"/>
    <col min="15881" max="16129" width="11.42578125" style="2"/>
    <col min="16130" max="16130" width="12.140625" style="2" bestFit="1" customWidth="1"/>
    <col min="16131" max="16131" width="14" style="2" customWidth="1"/>
    <col min="16132" max="16132" width="12.7109375" style="2" customWidth="1"/>
    <col min="16133" max="16133" width="28.42578125" style="2" customWidth="1"/>
    <col min="16134" max="16136" width="12.7109375" style="2" customWidth="1"/>
    <col min="16137" max="16384" width="11.42578125" style="2"/>
  </cols>
  <sheetData>
    <row r="1" spans="1:9" ht="20.25" x14ac:dyDescent="0.3">
      <c r="A1" s="69" t="s">
        <v>107</v>
      </c>
      <c r="B1" s="69"/>
      <c r="C1" s="69"/>
      <c r="D1" s="69"/>
      <c r="E1" s="69"/>
      <c r="F1" s="69"/>
      <c r="G1" s="69"/>
      <c r="H1" s="69"/>
      <c r="I1" s="69"/>
    </row>
    <row r="2" spans="1:9" ht="20.25" x14ac:dyDescent="0.3">
      <c r="A2" s="3"/>
      <c r="B2" s="3"/>
      <c r="C2" s="3"/>
      <c r="D2" s="3"/>
      <c r="E2" s="3"/>
      <c r="F2" s="3"/>
      <c r="G2" s="3"/>
      <c r="H2" s="3"/>
      <c r="I2" s="3"/>
    </row>
    <row r="3" spans="1:9" ht="20.25" x14ac:dyDescent="0.3">
      <c r="A3" s="70">
        <f ca="1">TODAY()</f>
        <v>41683</v>
      </c>
      <c r="B3" s="70"/>
      <c r="C3" s="70"/>
      <c r="D3" s="70"/>
      <c r="E3" s="70"/>
      <c r="F3" s="70"/>
      <c r="G3" s="70"/>
      <c r="H3" s="70"/>
      <c r="I3" s="70"/>
    </row>
    <row r="4" spans="1:9" ht="20.25" x14ac:dyDescent="0.3">
      <c r="A4" s="3"/>
      <c r="B4" s="3"/>
      <c r="C4" s="3"/>
      <c r="D4" s="3"/>
      <c r="E4" s="3"/>
      <c r="F4" s="3"/>
      <c r="G4" s="3"/>
      <c r="H4" s="3"/>
      <c r="I4" s="3"/>
    </row>
    <row r="5" spans="1:9" ht="20.25" x14ac:dyDescent="0.3">
      <c r="A5" s="71" t="s">
        <v>84</v>
      </c>
      <c r="B5" s="71"/>
      <c r="C5" s="71"/>
      <c r="D5" s="71"/>
      <c r="E5" s="71"/>
      <c r="F5" s="71"/>
      <c r="G5" s="71"/>
      <c r="H5" s="71"/>
      <c r="I5" s="71"/>
    </row>
    <row r="6" spans="1:9" x14ac:dyDescent="0.25">
      <c r="A6" s="4"/>
      <c r="B6" s="4"/>
      <c r="C6" s="4"/>
      <c r="D6" s="4"/>
      <c r="E6" s="4"/>
      <c r="F6" s="4"/>
      <c r="G6" s="4"/>
      <c r="H6" s="4"/>
      <c r="I6" s="4"/>
    </row>
    <row r="7" spans="1:9" ht="15.75" thickBot="1" x14ac:dyDescent="0.3">
      <c r="A7" s="4"/>
      <c r="B7" s="4"/>
      <c r="C7" s="4"/>
      <c r="D7" s="78" t="s">
        <v>99</v>
      </c>
      <c r="E7" s="78"/>
      <c r="F7" s="78"/>
      <c r="G7" s="78"/>
      <c r="H7" s="78"/>
      <c r="I7" s="4"/>
    </row>
    <row r="8" spans="1:9" ht="27.75" customHeight="1" thickBot="1" x14ac:dyDescent="0.3">
      <c r="A8" s="24" t="s">
        <v>85</v>
      </c>
      <c r="B8" s="72" t="s">
        <v>53</v>
      </c>
      <c r="C8" s="73"/>
      <c r="D8" s="29" t="s">
        <v>86</v>
      </c>
      <c r="E8" s="29" t="s">
        <v>87</v>
      </c>
      <c r="F8" s="30" t="s">
        <v>88</v>
      </c>
      <c r="G8" s="30" t="s">
        <v>89</v>
      </c>
      <c r="H8" s="30" t="s">
        <v>90</v>
      </c>
      <c r="I8" s="14" t="s">
        <v>91</v>
      </c>
    </row>
    <row r="9" spans="1:9" x14ac:dyDescent="0.25">
      <c r="A9" s="25"/>
      <c r="B9" s="33"/>
      <c r="C9" s="34"/>
      <c r="D9" s="41"/>
      <c r="E9" s="41"/>
      <c r="F9" s="42"/>
      <c r="G9" s="42"/>
      <c r="H9" s="42"/>
      <c r="I9" s="54" t="s">
        <v>106</v>
      </c>
    </row>
    <row r="10" spans="1:9" x14ac:dyDescent="0.25">
      <c r="A10" s="26"/>
      <c r="B10" s="35"/>
      <c r="C10" s="36"/>
      <c r="D10" s="43"/>
      <c r="E10" s="43"/>
      <c r="F10" s="44"/>
      <c r="G10" s="44"/>
      <c r="H10" s="44"/>
      <c r="I10" s="55" t="s">
        <v>106</v>
      </c>
    </row>
    <row r="11" spans="1:9" x14ac:dyDescent="0.25">
      <c r="A11" s="26"/>
      <c r="B11" s="35"/>
      <c r="C11" s="36"/>
      <c r="D11" s="43"/>
      <c r="E11" s="43"/>
      <c r="F11" s="44"/>
      <c r="G11" s="44"/>
      <c r="H11" s="44"/>
      <c r="I11" s="55" t="s">
        <v>106</v>
      </c>
    </row>
    <row r="12" spans="1:9" x14ac:dyDescent="0.25">
      <c r="A12" s="26"/>
      <c r="B12" s="35"/>
      <c r="C12" s="36"/>
      <c r="D12" s="43"/>
      <c r="E12" s="43"/>
      <c r="F12" s="44"/>
      <c r="G12" s="44"/>
      <c r="H12" s="44"/>
      <c r="I12" s="55" t="s">
        <v>106</v>
      </c>
    </row>
    <row r="13" spans="1:9" x14ac:dyDescent="0.25">
      <c r="A13" s="26"/>
      <c r="B13" s="35"/>
      <c r="C13" s="36"/>
      <c r="D13" s="43"/>
      <c r="E13" s="43"/>
      <c r="F13" s="44"/>
      <c r="G13" s="44"/>
      <c r="H13" s="44"/>
      <c r="I13" s="55" t="s">
        <v>106</v>
      </c>
    </row>
    <row r="14" spans="1:9" x14ac:dyDescent="0.25">
      <c r="A14" s="26"/>
      <c r="B14" s="35"/>
      <c r="C14" s="36"/>
      <c r="D14" s="43"/>
      <c r="E14" s="43"/>
      <c r="F14" s="44"/>
      <c r="G14" s="44"/>
      <c r="H14" s="44"/>
      <c r="I14" s="55" t="s">
        <v>106</v>
      </c>
    </row>
    <row r="15" spans="1:9" x14ac:dyDescent="0.25">
      <c r="A15" s="26"/>
      <c r="B15" s="35"/>
      <c r="C15" s="36"/>
      <c r="D15" s="43"/>
      <c r="E15" s="43"/>
      <c r="F15" s="44"/>
      <c r="G15" s="44"/>
      <c r="H15" s="44"/>
      <c r="I15" s="55" t="s">
        <v>106</v>
      </c>
    </row>
    <row r="16" spans="1:9" x14ac:dyDescent="0.25">
      <c r="A16" s="26"/>
      <c r="B16" s="35"/>
      <c r="C16" s="36"/>
      <c r="D16" s="43"/>
      <c r="E16" s="43"/>
      <c r="F16" s="44"/>
      <c r="G16" s="44"/>
      <c r="H16" s="44"/>
      <c r="I16" s="55" t="s">
        <v>106</v>
      </c>
    </row>
    <row r="17" spans="1:9" x14ac:dyDescent="0.25">
      <c r="A17" s="26"/>
      <c r="B17" s="35"/>
      <c r="C17" s="36"/>
      <c r="D17" s="43"/>
      <c r="E17" s="43"/>
      <c r="F17" s="44"/>
      <c r="G17" s="44"/>
      <c r="H17" s="44"/>
      <c r="I17" s="55" t="s">
        <v>106</v>
      </c>
    </row>
    <row r="18" spans="1:9" x14ac:dyDescent="0.25">
      <c r="A18" s="26"/>
      <c r="B18" s="35"/>
      <c r="C18" s="36"/>
      <c r="D18" s="43"/>
      <c r="E18" s="43"/>
      <c r="F18" s="44"/>
      <c r="G18" s="44"/>
      <c r="H18" s="44"/>
      <c r="I18" s="55" t="s">
        <v>106</v>
      </c>
    </row>
    <row r="19" spans="1:9" x14ac:dyDescent="0.25">
      <c r="A19" s="26"/>
      <c r="B19" s="35"/>
      <c r="C19" s="36"/>
      <c r="D19" s="43"/>
      <c r="E19" s="43"/>
      <c r="F19" s="44"/>
      <c r="G19" s="44"/>
      <c r="H19" s="44"/>
      <c r="I19" s="55" t="s">
        <v>106</v>
      </c>
    </row>
    <row r="20" spans="1:9" x14ac:dyDescent="0.25">
      <c r="A20" s="26"/>
      <c r="B20" s="35"/>
      <c r="C20" s="36"/>
      <c r="D20" s="43"/>
      <c r="E20" s="43"/>
      <c r="F20" s="44"/>
      <c r="G20" s="44"/>
      <c r="H20" s="44"/>
      <c r="I20" s="55" t="s">
        <v>106</v>
      </c>
    </row>
    <row r="21" spans="1:9" x14ac:dyDescent="0.25">
      <c r="A21" s="26"/>
      <c r="B21" s="35"/>
      <c r="C21" s="36"/>
      <c r="D21" s="43"/>
      <c r="E21" s="43"/>
      <c r="F21" s="44"/>
      <c r="G21" s="44"/>
      <c r="H21" s="44"/>
      <c r="I21" s="55" t="s">
        <v>106</v>
      </c>
    </row>
    <row r="22" spans="1:9" x14ac:dyDescent="0.25">
      <c r="A22" s="26"/>
      <c r="B22" s="35"/>
      <c r="C22" s="36"/>
      <c r="D22" s="43"/>
      <c r="E22" s="43"/>
      <c r="F22" s="44"/>
      <c r="G22" s="44"/>
      <c r="H22" s="44"/>
      <c r="I22" s="55" t="s">
        <v>106</v>
      </c>
    </row>
    <row r="23" spans="1:9" x14ac:dyDescent="0.25">
      <c r="A23" s="26"/>
      <c r="B23" s="35"/>
      <c r="C23" s="36"/>
      <c r="D23" s="43"/>
      <c r="E23" s="43"/>
      <c r="F23" s="44"/>
      <c r="G23" s="44"/>
      <c r="H23" s="44"/>
      <c r="I23" s="55" t="s">
        <v>106</v>
      </c>
    </row>
    <row r="24" spans="1:9" ht="15.75" thickBot="1" x14ac:dyDescent="0.3">
      <c r="A24" s="27"/>
      <c r="B24" s="37"/>
      <c r="C24" s="38"/>
      <c r="D24" s="45"/>
      <c r="E24" s="45"/>
      <c r="F24" s="46"/>
      <c r="G24" s="46"/>
      <c r="H24" s="46"/>
      <c r="I24" s="56" t="s">
        <v>106</v>
      </c>
    </row>
    <row r="25" spans="1:9" ht="15.75" thickBot="1" x14ac:dyDescent="0.3">
      <c r="A25" s="4"/>
      <c r="B25" s="4"/>
      <c r="C25" s="4"/>
      <c r="D25" s="5"/>
      <c r="E25" s="5"/>
      <c r="F25" s="5"/>
      <c r="G25" s="5"/>
      <c r="H25" s="5"/>
      <c r="I25" s="5"/>
    </row>
    <row r="26" spans="1:9" ht="16.5" thickBot="1" x14ac:dyDescent="0.3">
      <c r="A26" s="6"/>
      <c r="B26" s="6"/>
      <c r="C26" s="7" t="s">
        <v>92</v>
      </c>
      <c r="D26" s="15">
        <f>SUM(D9:D24)</f>
        <v>0</v>
      </c>
      <c r="E26" s="16">
        <f>SUM(E9:E24)</f>
        <v>0</v>
      </c>
      <c r="F26" s="17">
        <f>SUM(F9:F24)</f>
        <v>0</v>
      </c>
      <c r="G26" s="17">
        <f t="shared" ref="G26:I26" si="0">SUM(G9:G24)</f>
        <v>0</v>
      </c>
      <c r="H26" s="17">
        <f t="shared" si="0"/>
        <v>0</v>
      </c>
      <c r="I26" s="17">
        <f t="shared" si="0"/>
        <v>0</v>
      </c>
    </row>
    <row r="27" spans="1:9" x14ac:dyDescent="0.25">
      <c r="B27" s="4"/>
      <c r="C27" s="4"/>
      <c r="D27" s="4"/>
      <c r="E27" s="4"/>
      <c r="F27" s="4"/>
      <c r="G27" s="4"/>
      <c r="H27" s="4"/>
      <c r="I27" s="4"/>
    </row>
    <row r="28" spans="1:9" ht="19.5" x14ac:dyDescent="0.3">
      <c r="B28" s="18"/>
      <c r="C28" s="18"/>
      <c r="D28" s="77" t="s">
        <v>93</v>
      </c>
      <c r="E28" s="77"/>
      <c r="F28" s="77"/>
      <c r="G28" s="77"/>
      <c r="H28" s="77"/>
      <c r="I28" s="77"/>
    </row>
    <row r="29" spans="1:9" ht="15.75" thickBot="1" x14ac:dyDescent="0.3"/>
    <row r="30" spans="1:9" s="8" customFormat="1" ht="26.25" customHeight="1" thickBot="1" x14ac:dyDescent="0.25">
      <c r="D30" s="9" t="s">
        <v>94</v>
      </c>
      <c r="E30" s="74" t="s">
        <v>53</v>
      </c>
      <c r="F30" s="75"/>
      <c r="G30" s="76"/>
      <c r="H30" s="50" t="s">
        <v>52</v>
      </c>
      <c r="I30" s="10" t="s">
        <v>95</v>
      </c>
    </row>
    <row r="31" spans="1:9" ht="15.75" thickBot="1" x14ac:dyDescent="0.3">
      <c r="D31" s="53" t="s">
        <v>105</v>
      </c>
      <c r="E31" s="57" t="s">
        <v>86</v>
      </c>
      <c r="F31" s="58"/>
      <c r="G31" s="59"/>
      <c r="H31" s="47">
        <f>D26</f>
        <v>0</v>
      </c>
      <c r="I31" s="52" t="s">
        <v>100</v>
      </c>
    </row>
    <row r="32" spans="1:9" ht="15.75" thickBot="1" x14ac:dyDescent="0.3">
      <c r="D32" s="53" t="s">
        <v>105</v>
      </c>
      <c r="E32" s="60" t="s">
        <v>87</v>
      </c>
      <c r="F32" s="61"/>
      <c r="G32" s="62"/>
      <c r="H32" s="48">
        <f>E26</f>
        <v>0</v>
      </c>
      <c r="I32" s="52" t="s">
        <v>101</v>
      </c>
    </row>
    <row r="33" spans="2:9" ht="15.75" thickBot="1" x14ac:dyDescent="0.3">
      <c r="D33" s="53" t="s">
        <v>105</v>
      </c>
      <c r="E33" s="60" t="s">
        <v>88</v>
      </c>
      <c r="F33" s="61"/>
      <c r="G33" s="62"/>
      <c r="H33" s="48">
        <f>F26</f>
        <v>0</v>
      </c>
      <c r="I33" s="52" t="s">
        <v>102</v>
      </c>
    </row>
    <row r="34" spans="2:9" ht="15.75" thickBot="1" x14ac:dyDescent="0.3">
      <c r="D34" s="53" t="s">
        <v>105</v>
      </c>
      <c r="E34" s="60" t="s">
        <v>96</v>
      </c>
      <c r="F34" s="61"/>
      <c r="G34" s="62"/>
      <c r="H34" s="48">
        <f>G26</f>
        <v>0</v>
      </c>
      <c r="I34" s="52" t="s">
        <v>103</v>
      </c>
    </row>
    <row r="35" spans="2:9" ht="15.75" thickBot="1" x14ac:dyDescent="0.3">
      <c r="D35" s="53" t="s">
        <v>105</v>
      </c>
      <c r="E35" s="63" t="s">
        <v>97</v>
      </c>
      <c r="F35" s="64"/>
      <c r="G35" s="65"/>
      <c r="H35" s="49">
        <f>H26</f>
        <v>0</v>
      </c>
      <c r="I35" s="52" t="s">
        <v>104</v>
      </c>
    </row>
    <row r="36" spans="2:9" ht="15.75" thickBot="1" x14ac:dyDescent="0.3">
      <c r="D36" s="11">
        <f>SUM(D31:D35)</f>
        <v>0</v>
      </c>
      <c r="E36" s="66" t="s">
        <v>91</v>
      </c>
      <c r="F36" s="67"/>
      <c r="G36" s="68"/>
      <c r="H36" s="51">
        <f>SUM(H31:H35)</f>
        <v>0</v>
      </c>
      <c r="I36" s="12">
        <f>SUM(I31:I35)</f>
        <v>0</v>
      </c>
    </row>
    <row r="37" spans="2:9" x14ac:dyDescent="0.25">
      <c r="B37" s="13"/>
      <c r="C37" s="13"/>
      <c r="D37" s="13"/>
      <c r="E37" s="13"/>
      <c r="F37" s="13"/>
    </row>
    <row r="38" spans="2:9" x14ac:dyDescent="0.25">
      <c r="B38" s="13"/>
      <c r="C38" s="13"/>
      <c r="D38" s="13"/>
      <c r="E38" s="13"/>
      <c r="F38" s="13"/>
    </row>
    <row r="39" spans="2:9" x14ac:dyDescent="0.25">
      <c r="B39" s="13"/>
      <c r="C39" s="13"/>
      <c r="D39" s="13"/>
      <c r="E39" s="13"/>
      <c r="F39" s="13"/>
    </row>
  </sheetData>
  <mergeCells count="13">
    <mergeCell ref="E36:G36"/>
    <mergeCell ref="A1:I1"/>
    <mergeCell ref="A3:I3"/>
    <mergeCell ref="A5:I5"/>
    <mergeCell ref="B8:C8"/>
    <mergeCell ref="E30:G30"/>
    <mergeCell ref="D28:I28"/>
    <mergeCell ref="D7:H7"/>
    <mergeCell ref="E31:G31"/>
    <mergeCell ref="E32:G32"/>
    <mergeCell ref="E33:G33"/>
    <mergeCell ref="E34:G34"/>
    <mergeCell ref="E35:G35"/>
  </mergeCells>
  <printOptions horizontalCentered="1"/>
  <pageMargins left="0" right="0" top="0.15748031496062992" bottom="0.15748031496062992" header="0.31496062992125984" footer="0.31496062992125984"/>
  <pageSetup paperSize="9" scale="9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A20"/>
  <sheetViews>
    <sheetView workbookViewId="0">
      <selection activeCell="C25" sqref="C25"/>
    </sheetView>
  </sheetViews>
  <sheetFormatPr baseColWidth="10" defaultRowHeight="12.75" x14ac:dyDescent="0.2"/>
  <sheetData>
    <row r="3" spans="1:1" x14ac:dyDescent="0.2">
      <c r="A3" s="20" t="s">
        <v>109</v>
      </c>
    </row>
    <row r="4" spans="1:1" ht="15" x14ac:dyDescent="0.25">
      <c r="A4" s="79" t="s">
        <v>68</v>
      </c>
    </row>
    <row r="5" spans="1:1" ht="15" x14ac:dyDescent="0.25">
      <c r="A5" s="79" t="s">
        <v>70</v>
      </c>
    </row>
    <row r="6" spans="1:1" ht="15" x14ac:dyDescent="0.25">
      <c r="A6" s="79" t="s">
        <v>71</v>
      </c>
    </row>
    <row r="7" spans="1:1" x14ac:dyDescent="0.2">
      <c r="A7" s="80" t="s">
        <v>57</v>
      </c>
    </row>
    <row r="8" spans="1:1" x14ac:dyDescent="0.2">
      <c r="A8" s="80" t="s">
        <v>81</v>
      </c>
    </row>
    <row r="9" spans="1:1" ht="15" x14ac:dyDescent="0.25">
      <c r="A9" s="79" t="s">
        <v>69</v>
      </c>
    </row>
    <row r="10" spans="1:1" ht="15" x14ac:dyDescent="0.25">
      <c r="A10" s="79" t="s">
        <v>74</v>
      </c>
    </row>
    <row r="11" spans="1:1" ht="15" x14ac:dyDescent="0.25">
      <c r="A11" s="79" t="s">
        <v>66</v>
      </c>
    </row>
    <row r="12" spans="1:1" ht="15" x14ac:dyDescent="0.25">
      <c r="A12" s="79" t="s">
        <v>77</v>
      </c>
    </row>
    <row r="13" spans="1:1" ht="15" x14ac:dyDescent="0.25">
      <c r="A13" s="79" t="s">
        <v>67</v>
      </c>
    </row>
    <row r="14" spans="1:1" ht="15" x14ac:dyDescent="0.25">
      <c r="A14" s="79" t="s">
        <v>72</v>
      </c>
    </row>
    <row r="15" spans="1:1" ht="15" x14ac:dyDescent="0.25">
      <c r="A15" s="79" t="s">
        <v>80</v>
      </c>
    </row>
    <row r="16" spans="1:1" ht="15" x14ac:dyDescent="0.25">
      <c r="A16" s="79" t="s">
        <v>78</v>
      </c>
    </row>
    <row r="17" spans="1:1" ht="15" x14ac:dyDescent="0.25">
      <c r="A17" s="79" t="s">
        <v>75</v>
      </c>
    </row>
    <row r="18" spans="1:1" ht="15" x14ac:dyDescent="0.25">
      <c r="A18" s="79" t="s">
        <v>76</v>
      </c>
    </row>
    <row r="19" spans="1:1" ht="15" x14ac:dyDescent="0.25">
      <c r="A19" s="79" t="s">
        <v>73</v>
      </c>
    </row>
    <row r="20" spans="1:1" ht="15" x14ac:dyDescent="0.25">
      <c r="A20" s="79" t="s">
        <v>79</v>
      </c>
    </row>
  </sheetData>
  <sortState ref="A4:A20">
    <sortCondition ref="A4:A20"/>
  </sortState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BASE DE DONNEES</vt:lpstr>
      <vt:lpstr>modprop</vt:lpstr>
      <vt:lpstr>Tab croisé</vt:lpstr>
      <vt:lpstr>705adf54</vt:lpstr>
      <vt:lpstr>Tables</vt:lpstr>
      <vt:lpstr>DATES</vt:lpstr>
      <vt:lpstr>DEPENSES</vt:lpstr>
      <vt:lpstr>IMPUTATION</vt:lpstr>
      <vt:lpstr>LIBELLES</vt:lpstr>
      <vt:lpstr>Mois</vt:lpstr>
      <vt:lpstr>VEHICULES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mberazi</dc:creator>
  <cp:lastModifiedBy>André BOSCHI</cp:lastModifiedBy>
  <dcterms:created xsi:type="dcterms:W3CDTF">2014-02-13T13:46:30Z</dcterms:created>
  <dcterms:modified xsi:type="dcterms:W3CDTF">2014-02-13T16:35:42Z</dcterms:modified>
</cp:coreProperties>
</file>