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ndré\Desktop\forum en cours\"/>
    </mc:Choice>
  </mc:AlternateContent>
  <bookViews>
    <workbookView xWindow="0" yWindow="0" windowWidth="11496" windowHeight="10008" activeTab="1"/>
  </bookViews>
  <sheets>
    <sheet name="Saisie" sheetId="5" r:id="rId1"/>
    <sheet name="RAP" sheetId="1" r:id="rId2"/>
    <sheet name="Listes" sheetId="4" r:id="rId3"/>
  </sheets>
  <definedNames>
    <definedName name="_xlnm._FilterDatabase" localSheetId="1" hidden="1">Listes!#REF!</definedName>
    <definedName name="_xlnm._FilterDatabase" localSheetId="0" hidden="1">Saisie!$B$2:$K$14</definedName>
    <definedName name="AN">RAP!$C$2</definedName>
    <definedName name="Debut">Saisie!$D$3:$D$14</definedName>
    <definedName name="Fin">Saisie!$E$3:$E$14</definedName>
    <definedName name="LIEU">Saisie!$C$3:$C$14</definedName>
    <definedName name="Mois">Listes!$B$2:$B$5</definedName>
    <definedName name="MoisVille">Saisie!$F$3:$F$14</definedName>
    <definedName name="Noms">Saisie!$B$3:$B$14</definedName>
    <definedName name="Nomvilles">Listes!$E$2:$E$6</definedName>
    <definedName name="QUANTITE">Saisie!$I$3:$I$14</definedName>
    <definedName name="rrrr01">Saisie!$G$3:$G$14</definedName>
    <definedName name="rrrr02">Saisie!$H$3:$H$14</definedName>
    <definedName name="_xlnm.Print_Area" localSheetId="1">RAP!$A$1:$K$14</definedName>
  </definedNames>
  <calcPr calcId="152511"/>
</workbook>
</file>

<file path=xl/calcChain.xml><?xml version="1.0" encoding="utf-8"?>
<calcChain xmlns="http://schemas.openxmlformats.org/spreadsheetml/2006/main">
  <c r="A2" i="1" l="1"/>
  <c r="B4" i="1"/>
  <c r="B5" i="1" s="1"/>
  <c r="B7" i="1" s="1"/>
  <c r="C18" i="5"/>
  <c r="F4" i="5"/>
  <c r="F5" i="5"/>
  <c r="F6" i="5"/>
  <c r="F7" i="5"/>
  <c r="F8" i="5"/>
  <c r="F9" i="5"/>
  <c r="F10" i="5"/>
  <c r="F11" i="5"/>
  <c r="F12" i="5"/>
  <c r="F13" i="5"/>
  <c r="F14" i="5"/>
  <c r="F3" i="5"/>
  <c r="B10" i="1" l="1"/>
  <c r="B8" i="1"/>
  <c r="B9" i="1"/>
  <c r="B6" i="1"/>
  <c r="B13" i="1"/>
  <c r="B24" i="1"/>
  <c r="C4" i="1"/>
  <c r="D4" i="1" l="1"/>
  <c r="C5" i="1"/>
  <c r="C6" i="1" l="1"/>
  <c r="C10" i="1"/>
  <c r="C7" i="1"/>
  <c r="C8" i="1"/>
  <c r="C9" i="1"/>
  <c r="C13" i="1"/>
  <c r="E4" i="1"/>
  <c r="D5" i="1"/>
  <c r="D10" i="1" l="1"/>
  <c r="D8" i="1"/>
  <c r="D6" i="1"/>
  <c r="D7" i="1"/>
  <c r="D9" i="1"/>
  <c r="D13" i="1"/>
  <c r="E5" i="1"/>
  <c r="F4" i="1"/>
  <c r="E10" i="1" l="1"/>
  <c r="E9" i="1"/>
  <c r="E6" i="1"/>
  <c r="E7" i="1"/>
  <c r="E8" i="1"/>
  <c r="G4" i="1"/>
  <c r="F5" i="1"/>
  <c r="E13" i="1"/>
  <c r="F9" i="1" l="1"/>
  <c r="F10" i="1"/>
  <c r="F6" i="1"/>
  <c r="F7" i="1"/>
  <c r="F8" i="1"/>
  <c r="F13" i="1"/>
  <c r="H4" i="1"/>
  <c r="G5" i="1"/>
  <c r="G9" i="1" l="1"/>
  <c r="G6" i="1"/>
  <c r="G10" i="1"/>
  <c r="G7" i="1"/>
  <c r="G8" i="1"/>
  <c r="H5" i="1"/>
  <c r="I4" i="1"/>
  <c r="G13" i="1"/>
  <c r="H8" i="1" l="1"/>
  <c r="H10" i="1"/>
  <c r="H9" i="1"/>
  <c r="H6" i="1"/>
  <c r="H7" i="1"/>
  <c r="J4" i="1"/>
  <c r="I5" i="1"/>
  <c r="H13" i="1"/>
  <c r="I8" i="1" l="1"/>
  <c r="I6" i="1"/>
  <c r="I9" i="1"/>
  <c r="I7" i="1"/>
  <c r="I10" i="1"/>
  <c r="I13" i="1"/>
  <c r="J5" i="1"/>
  <c r="K4" i="1"/>
  <c r="K5" i="1" l="1"/>
  <c r="K6" i="1" s="1"/>
  <c r="L4" i="1"/>
  <c r="J7" i="1"/>
  <c r="J10" i="1"/>
  <c r="J8" i="1"/>
  <c r="J9" i="1"/>
  <c r="J6" i="1"/>
  <c r="J13" i="1"/>
  <c r="K7" i="1" l="1"/>
  <c r="K9" i="1"/>
  <c r="K13" i="1"/>
  <c r="K10" i="1"/>
  <c r="K8" i="1"/>
  <c r="M4" i="1"/>
  <c r="L5" i="1"/>
  <c r="L6" i="1" l="1"/>
  <c r="L8" i="1"/>
  <c r="L10" i="1"/>
  <c r="L7" i="1"/>
  <c r="L9" i="1"/>
  <c r="N4" i="1"/>
  <c r="M5" i="1"/>
  <c r="M8" i="1" l="1"/>
  <c r="M6" i="1"/>
  <c r="M10" i="1"/>
  <c r="M7" i="1"/>
  <c r="M9" i="1"/>
  <c r="O4" i="1"/>
  <c r="N5" i="1"/>
  <c r="N6" i="1" l="1"/>
  <c r="N8" i="1"/>
  <c r="N10" i="1"/>
  <c r="N7" i="1"/>
  <c r="N9" i="1"/>
  <c r="P4" i="1"/>
  <c r="O5" i="1"/>
  <c r="O6" i="1" l="1"/>
  <c r="O8" i="1"/>
  <c r="O10" i="1"/>
  <c r="O7" i="1"/>
  <c r="O9" i="1"/>
  <c r="P5" i="1"/>
  <c r="Q4" i="1"/>
  <c r="R4" i="1" l="1"/>
  <c r="Q5" i="1"/>
  <c r="P7" i="1"/>
  <c r="P9" i="1"/>
  <c r="P6" i="1"/>
  <c r="P8" i="1"/>
  <c r="P10" i="1"/>
  <c r="S4" i="1" l="1"/>
  <c r="R5" i="1"/>
  <c r="Q7" i="1"/>
  <c r="Q9" i="1"/>
  <c r="Q6" i="1"/>
  <c r="Q8" i="1"/>
  <c r="Q10" i="1"/>
  <c r="R7" i="1" l="1"/>
  <c r="R9" i="1"/>
  <c r="R8" i="1"/>
  <c r="R10" i="1"/>
  <c r="R6" i="1"/>
  <c r="S5" i="1"/>
  <c r="T4" i="1"/>
  <c r="T5" i="1" l="1"/>
  <c r="U4" i="1"/>
  <c r="S7" i="1"/>
  <c r="S10" i="1"/>
  <c r="S9" i="1"/>
  <c r="S8" i="1"/>
  <c r="S6" i="1"/>
  <c r="V4" i="1" l="1"/>
  <c r="U5" i="1"/>
  <c r="T6" i="1"/>
  <c r="T8" i="1"/>
  <c r="T10" i="1"/>
  <c r="T7" i="1"/>
  <c r="T9" i="1"/>
  <c r="U10" i="1" l="1"/>
  <c r="U6" i="1"/>
  <c r="U8" i="1"/>
  <c r="U7" i="1"/>
  <c r="U9" i="1"/>
  <c r="V5" i="1"/>
  <c r="W4" i="1"/>
  <c r="V6" i="1" l="1"/>
  <c r="V8" i="1"/>
  <c r="V10" i="1"/>
  <c r="V7" i="1"/>
  <c r="V9" i="1"/>
  <c r="X4" i="1"/>
  <c r="W5" i="1"/>
  <c r="X5" i="1" l="1"/>
  <c r="Y4" i="1"/>
  <c r="W10" i="1"/>
  <c r="W7" i="1"/>
  <c r="W6" i="1"/>
  <c r="W8" i="1"/>
  <c r="W9" i="1"/>
  <c r="Y5" i="1" l="1"/>
  <c r="Z4" i="1"/>
  <c r="X7" i="1"/>
  <c r="X9" i="1"/>
  <c r="X6" i="1"/>
  <c r="X8" i="1"/>
  <c r="X10" i="1"/>
  <c r="AA4" i="1" l="1"/>
  <c r="Z5" i="1"/>
  <c r="Y7" i="1"/>
  <c r="Y9" i="1"/>
  <c r="Y6" i="1"/>
  <c r="Y8" i="1"/>
  <c r="Y10" i="1"/>
  <c r="Z7" i="1" l="1"/>
  <c r="Z9" i="1"/>
  <c r="Z6" i="1"/>
  <c r="Z8" i="1"/>
  <c r="Z10" i="1"/>
  <c r="AA5" i="1"/>
  <c r="AB4" i="1"/>
  <c r="AA9" i="1" l="1"/>
  <c r="AA7" i="1"/>
  <c r="AA10" i="1"/>
  <c r="AA6" i="1"/>
  <c r="AA8" i="1"/>
  <c r="AB5" i="1"/>
  <c r="AC4" i="1"/>
  <c r="AC5" i="1" l="1"/>
  <c r="AD4" i="1"/>
  <c r="AB6" i="1"/>
  <c r="AB8" i="1"/>
  <c r="AB10" i="1"/>
  <c r="AB7" i="1"/>
  <c r="AB9" i="1"/>
  <c r="AD5" i="1" l="1"/>
  <c r="AE4" i="1"/>
  <c r="AE5" i="1" s="1"/>
  <c r="AC6" i="1"/>
  <c r="AC8" i="1"/>
  <c r="AC10" i="1"/>
  <c r="AC7" i="1"/>
  <c r="AC9" i="1"/>
  <c r="AE8" i="1" l="1"/>
  <c r="AE10" i="1"/>
  <c r="AE6" i="1"/>
  <c r="AE7" i="1"/>
  <c r="AE9" i="1"/>
  <c r="AD6" i="1"/>
  <c r="AD8" i="1"/>
  <c r="AD10" i="1"/>
  <c r="AD7" i="1"/>
  <c r="AD9" i="1"/>
</calcChain>
</file>

<file path=xl/sharedStrings.xml><?xml version="1.0" encoding="utf-8"?>
<sst xmlns="http://schemas.openxmlformats.org/spreadsheetml/2006/main" count="59" uniqueCount="29">
  <si>
    <t>Mois</t>
  </si>
  <si>
    <t>Janvier</t>
  </si>
  <si>
    <t>Février</t>
  </si>
  <si>
    <t>Mars</t>
  </si>
  <si>
    <t>Avril</t>
  </si>
  <si>
    <t>Noms</t>
  </si>
  <si>
    <t>Debut</t>
  </si>
  <si>
    <t>Fin</t>
  </si>
  <si>
    <t>LIEU</t>
  </si>
  <si>
    <t>PARIS</t>
  </si>
  <si>
    <t>ORLEANS</t>
  </si>
  <si>
    <t>MARSEILLE</t>
  </si>
  <si>
    <t>NICE</t>
  </si>
  <si>
    <t>FORMULE 1</t>
  </si>
  <si>
    <t>FORMULE 2</t>
  </si>
  <si>
    <t>FORMULE 3</t>
  </si>
  <si>
    <t>FORMULE 4</t>
  </si>
  <si>
    <t>FORMULE 5</t>
  </si>
  <si>
    <t>QUANTITE</t>
  </si>
  <si>
    <t>FORMULEs</t>
  </si>
  <si>
    <t>je voudrais rapatrier en colonne A les noms saisiS sur l'onglet saisie en fonction du mois en A2 et de la ville en G2</t>
  </si>
  <si>
    <t>dans la cellule A6= formule avec index equiv QUI NE MARCHE PAS</t>
  </si>
  <si>
    <t>dans les cellules de A7 à a10 =  formule matriciElle qui marche bien mais uniquement pour le mois - ne rapatrie pas en fonCtion de la cellule G2</t>
  </si>
  <si>
    <t>MoisVille</t>
  </si>
  <si>
    <t>form</t>
  </si>
  <si>
    <t>rrrr01</t>
  </si>
  <si>
    <t>rrrr02</t>
  </si>
  <si>
    <t>BUCAREST</t>
  </si>
  <si>
    <t>Nomvilles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</si>
</sst>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5" formatCode="d/m;@"/>
    <numFmt numFmtId="166" formatCode="ddd"/>
    <numFmt numFmtId="168" formatCode="ddd\ * dd\-mm\-yy"/>
  </numFmts>
  <fonts count="13" x14ac:knownFonts="1">
    <font>
      <sz val="10"/>
      <name val="Times New Roman"/>
    </font>
    <font>
      <sz val="10"/>
      <name val="Times New Roman"/>
    </font>
    <font>
      <sz val="10"/>
      <name val="Arial"/>
      <family val="2"/>
    </font>
    <font>
      <b/>
      <sz val="10"/>
      <name val="Arial"/>
      <family val="2"/>
    </font>
    <font>
      <sz val="10"/>
      <name val="Times New Roman"/>
      <family val="1"/>
    </font>
    <font>
      <sz val="10"/>
      <name val="Arial"/>
      <family val="2"/>
    </font>
    <font>
      <sz val="10"/>
      <name val="Times New Roman"/>
      <family val="1"/>
    </font>
    <font>
      <b/>
      <sz val="10"/>
      <color indexed="9"/>
      <name val="Times New Roman"/>
      <family val="1"/>
    </font>
    <font>
      <sz val="8"/>
      <name val="Times New Roman"/>
      <family val="1"/>
    </font>
    <font>
      <sz val="24"/>
      <name val="Times New Roman"/>
      <family val="1"/>
    </font>
    <font>
      <i/>
      <sz val="14"/>
      <name val="Times New Roman"/>
      <family val="1"/>
    </font>
    <font>
      <b/>
      <sz val="10"/>
      <name val="Times New Roman"/>
      <family val="1"/>
    </font>
    <font>
      <sz val="20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indexed="1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33">
    <xf numFmtId="0" fontId="0" fillId="0" borderId="0" xfId="0"/>
    <xf numFmtId="0" fontId="2" fillId="0" borderId="0" xfId="1"/>
    <xf numFmtId="0" fontId="0" fillId="0" borderId="0" xfId="0" applyAlignment="1"/>
    <xf numFmtId="0" fontId="2" fillId="0" borderId="0" xfId="1" applyBorder="1"/>
    <xf numFmtId="0" fontId="6" fillId="0" borderId="0" xfId="0" applyFont="1" applyAlignment="1">
      <alignment vertical="center"/>
    </xf>
    <xf numFmtId="0" fontId="6" fillId="0" borderId="0" xfId="0" applyFont="1"/>
    <xf numFmtId="14" fontId="0" fillId="0" borderId="0" xfId="0" applyNumberFormat="1"/>
    <xf numFmtId="0" fontId="7" fillId="2" borderId="0" xfId="0" applyFont="1" applyFill="1" applyAlignment="1">
      <alignment horizontal="center" vertical="center"/>
    </xf>
    <xf numFmtId="14" fontId="7" fillId="2" borderId="0" xfId="0" applyNumberFormat="1" applyFont="1" applyFill="1" applyAlignment="1">
      <alignment horizontal="center" vertical="center"/>
    </xf>
    <xf numFmtId="166" fontId="5" fillId="0" borderId="2" xfId="0" applyNumberFormat="1" applyFont="1" applyBorder="1" applyAlignment="1">
      <alignment horizontal="center" vertical="center"/>
    </xf>
    <xf numFmtId="166" fontId="5" fillId="0" borderId="3" xfId="0" applyNumberFormat="1" applyFont="1" applyBorder="1" applyAlignment="1">
      <alignment horizontal="center" vertical="center"/>
    </xf>
    <xf numFmtId="165" fontId="5" fillId="0" borderId="4" xfId="0" applyNumberFormat="1" applyFont="1" applyFill="1" applyBorder="1" applyAlignment="1">
      <alignment horizontal="center" vertical="center"/>
    </xf>
    <xf numFmtId="165" fontId="5" fillId="0" borderId="5" xfId="0" applyNumberFormat="1" applyFont="1" applyFill="1" applyBorder="1" applyAlignment="1">
      <alignment horizontal="center" vertical="center"/>
    </xf>
    <xf numFmtId="0" fontId="1" fillId="0" borderId="0" xfId="0" applyFont="1"/>
    <xf numFmtId="0" fontId="3" fillId="0" borderId="0" xfId="1" applyFont="1" applyBorder="1" applyAlignment="1">
      <alignment horizontal="center" vertical="center"/>
    </xf>
    <xf numFmtId="0" fontId="5" fillId="0" borderId="0" xfId="1" applyFont="1" applyBorder="1"/>
    <xf numFmtId="0" fontId="4" fillId="0" borderId="0" xfId="0" applyFont="1"/>
    <xf numFmtId="0" fontId="9" fillId="0" borderId="0" xfId="0" applyFont="1" applyAlignment="1">
      <alignment vertical="center"/>
    </xf>
    <xf numFmtId="0" fontId="10" fillId="0" borderId="1" xfId="0" applyFont="1" applyFill="1" applyBorder="1" applyAlignment="1">
      <alignment horizontal="center" vertical="center"/>
    </xf>
    <xf numFmtId="165" fontId="3" fillId="3" borderId="7" xfId="0" applyNumberFormat="1" applyFont="1" applyFill="1" applyBorder="1" applyAlignment="1">
      <alignment horizontal="center" vertical="center"/>
    </xf>
    <xf numFmtId="14" fontId="4" fillId="0" borderId="0" xfId="0" applyNumberFormat="1" applyFont="1"/>
    <xf numFmtId="0" fontId="3" fillId="0" borderId="0" xfId="0" applyFont="1" applyBorder="1" applyAlignment="1">
      <alignment vertical="center"/>
    </xf>
    <xf numFmtId="168" fontId="5" fillId="0" borderId="0" xfId="0" applyNumberFormat="1" applyFont="1" applyFill="1" applyBorder="1" applyAlignment="1">
      <alignment vertical="center"/>
    </xf>
    <xf numFmtId="0" fontId="4" fillId="0" borderId="0" xfId="0" applyFont="1" applyBorder="1"/>
    <xf numFmtId="0" fontId="0" fillId="0" borderId="0" xfId="0" applyBorder="1"/>
    <xf numFmtId="0" fontId="11" fillId="4" borderId="0" xfId="0" applyFont="1" applyFill="1" applyAlignment="1"/>
    <xf numFmtId="0" fontId="4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3" fontId="0" fillId="0" borderId="0" xfId="0" applyNumberFormat="1"/>
    <xf numFmtId="165" fontId="2" fillId="5" borderId="1" xfId="0" applyNumberFormat="1" applyFont="1" applyFill="1" applyBorder="1" applyAlignment="1">
      <alignment horizontal="center" vertical="center"/>
    </xf>
    <xf numFmtId="0" fontId="2" fillId="3" borderId="6" xfId="0" applyNumberFormat="1" applyFont="1" applyFill="1" applyBorder="1" applyAlignment="1">
      <alignment horizontal="center" vertical="center"/>
    </xf>
    <xf numFmtId="14" fontId="0" fillId="0" borderId="0" xfId="0" applyNumberFormat="1" applyAlignment="1">
      <alignment horizontal="center"/>
    </xf>
    <xf numFmtId="0" fontId="12" fillId="6" borderId="0" xfId="0" applyFont="1" applyFill="1" applyAlignment="1">
      <alignment vertical="center"/>
    </xf>
  </cellXfs>
  <cellStyles count="2">
    <cellStyle name="Normal" xfId="0" builtinId="0"/>
    <cellStyle name="Normal_Classeur2" xfId="1"/>
  </cellStyles>
  <dxfs count="20">
    <dxf>
      <font>
        <color theme="0"/>
      </font>
      <fill>
        <patternFill>
          <bgColor rgb="FFFF0000"/>
        </patternFill>
      </fill>
    </dxf>
    <dxf>
      <font>
        <color rgb="FFC00000"/>
      </font>
      <fill>
        <patternFill>
          <bgColor rgb="FFC0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C00000"/>
      </font>
      <fill>
        <patternFill>
          <bgColor rgb="FFC00000"/>
        </patternFill>
      </fill>
    </dxf>
    <dxf>
      <font>
        <color rgb="FFC00000"/>
      </font>
      <fill>
        <patternFill>
          <bgColor rgb="FFC00000"/>
        </patternFill>
      </fill>
    </dxf>
    <dxf>
      <font>
        <color rgb="FFC00000"/>
      </font>
      <fill>
        <patternFill>
          <bgColor rgb="FFC00000"/>
        </patternFill>
      </fill>
    </dxf>
    <dxf>
      <font>
        <color rgb="FFC00000"/>
      </font>
      <fill>
        <patternFill>
          <bgColor rgb="FFC00000"/>
        </patternFill>
      </fill>
    </dxf>
    <dxf>
      <font>
        <color rgb="FFC00000"/>
      </font>
      <fill>
        <patternFill>
          <bgColor rgb="FFC00000"/>
        </patternFill>
      </fill>
    </dxf>
    <dxf>
      <font>
        <color rgb="FFC00000"/>
      </font>
      <fill>
        <patternFill>
          <bgColor rgb="FFC00000"/>
        </patternFill>
      </fill>
    </dxf>
    <dxf>
      <font>
        <color rgb="FFC00000"/>
      </font>
      <fill>
        <patternFill>
          <bgColor rgb="FFC00000"/>
        </patternFill>
      </fill>
    </dxf>
    <dxf>
      <font>
        <color rgb="FFC00000"/>
      </font>
      <fill>
        <patternFill>
          <bgColor rgb="FFC00000"/>
        </patternFill>
      </fill>
    </dxf>
    <dxf>
      <font>
        <color rgb="FFC00000"/>
      </font>
      <fill>
        <patternFill>
          <bgColor rgb="FFC00000"/>
        </patternFill>
      </fill>
    </dxf>
    <dxf>
      <font>
        <color rgb="FFC00000"/>
      </font>
      <fill>
        <patternFill>
          <bgColor rgb="FFC00000"/>
        </patternFill>
      </fill>
    </dxf>
    <dxf>
      <font>
        <color rgb="FFC00000"/>
      </font>
      <fill>
        <patternFill>
          <bgColor rgb="FFC00000"/>
        </patternFill>
      </fill>
    </dxf>
    <dxf>
      <font>
        <color rgb="FFC00000"/>
      </font>
      <fill>
        <patternFill>
          <bgColor rgb="FFC00000"/>
        </patternFill>
      </fill>
    </dxf>
    <dxf>
      <font>
        <color rgb="FFC00000"/>
      </font>
      <fill>
        <patternFill>
          <bgColor rgb="FFC00000"/>
        </patternFill>
      </fill>
    </dxf>
    <dxf>
      <font>
        <color rgb="FFC00000"/>
      </font>
      <fill>
        <patternFill>
          <bgColor rgb="FFC00000"/>
        </patternFill>
      </fill>
    </dxf>
    <dxf>
      <font>
        <color rgb="FFC00000"/>
      </font>
      <fill>
        <patternFill>
          <bgColor rgb="FFC00000"/>
        </patternFill>
      </fill>
    </dxf>
    <dxf>
      <font>
        <color rgb="FFC00000"/>
      </font>
      <fill>
        <patternFill>
          <bgColor rgb="FFC0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indexed="10"/>
  </sheetPr>
  <dimension ref="B2:K25"/>
  <sheetViews>
    <sheetView workbookViewId="0">
      <pane ySplit="2" topLeftCell="A3" activePane="bottomLeft" state="frozen"/>
      <selection activeCell="A2" sqref="A2"/>
      <selection pane="bottomLeft" activeCell="D10" sqref="D10"/>
    </sheetView>
  </sheetViews>
  <sheetFormatPr baseColWidth="10" defaultRowHeight="13.2" x14ac:dyDescent="0.25"/>
  <cols>
    <col min="2" max="3" width="23.6640625" customWidth="1"/>
    <col min="4" max="8" width="12" style="6" customWidth="1"/>
  </cols>
  <sheetData>
    <row r="2" spans="2:11" ht="20.100000000000001" customHeight="1" x14ac:dyDescent="0.25">
      <c r="B2" s="7" t="s">
        <v>5</v>
      </c>
      <c r="C2" s="7" t="s">
        <v>8</v>
      </c>
      <c r="D2" s="8" t="s">
        <v>6</v>
      </c>
      <c r="E2" s="8" t="s">
        <v>7</v>
      </c>
      <c r="F2" s="8" t="s">
        <v>23</v>
      </c>
      <c r="G2" s="8" t="s">
        <v>25</v>
      </c>
      <c r="H2" s="8" t="s">
        <v>26</v>
      </c>
      <c r="I2" s="16" t="s">
        <v>18</v>
      </c>
      <c r="K2" s="5"/>
    </row>
    <row r="3" spans="2:11" x14ac:dyDescent="0.25">
      <c r="B3" t="s">
        <v>13</v>
      </c>
      <c r="C3" s="16" t="s">
        <v>27</v>
      </c>
      <c r="D3" s="6">
        <v>41649</v>
      </c>
      <c r="E3" s="6">
        <v>41649</v>
      </c>
      <c r="F3" s="28" t="str">
        <f>MONTH(D3)&amp;"-"&amp;C3</f>
        <v>1-BUCAREST</v>
      </c>
      <c r="I3">
        <v>500</v>
      </c>
      <c r="K3" s="5"/>
    </row>
    <row r="4" spans="2:11" x14ac:dyDescent="0.25">
      <c r="B4" t="s">
        <v>14</v>
      </c>
      <c r="C4" t="s">
        <v>9</v>
      </c>
      <c r="D4" s="6">
        <v>41672</v>
      </c>
      <c r="E4" s="6">
        <v>41675</v>
      </c>
      <c r="F4" s="28" t="str">
        <f t="shared" ref="F4:F14" si="0">MONTH(D4)&amp;"-"&amp;C4</f>
        <v>2-PARIS</v>
      </c>
      <c r="I4">
        <v>200</v>
      </c>
    </row>
    <row r="5" spans="2:11" x14ac:dyDescent="0.25">
      <c r="B5" t="s">
        <v>15</v>
      </c>
      <c r="C5" s="16" t="s">
        <v>10</v>
      </c>
      <c r="D5" s="6">
        <v>41644</v>
      </c>
      <c r="E5" s="6">
        <v>41646</v>
      </c>
      <c r="F5" s="28" t="str">
        <f t="shared" si="0"/>
        <v>1-ORLEANS</v>
      </c>
      <c r="I5">
        <v>200</v>
      </c>
    </row>
    <row r="6" spans="2:11" x14ac:dyDescent="0.25">
      <c r="B6" t="s">
        <v>16</v>
      </c>
      <c r="C6" s="16" t="s">
        <v>11</v>
      </c>
      <c r="D6" s="6">
        <v>41641</v>
      </c>
      <c r="E6" s="6">
        <v>41644</v>
      </c>
      <c r="F6" s="28" t="str">
        <f t="shared" si="0"/>
        <v>1-MARSEILLE</v>
      </c>
      <c r="I6">
        <v>200</v>
      </c>
    </row>
    <row r="7" spans="2:11" x14ac:dyDescent="0.25">
      <c r="B7" t="s">
        <v>17</v>
      </c>
      <c r="C7" s="16" t="s">
        <v>12</v>
      </c>
      <c r="D7" s="6">
        <v>41643</v>
      </c>
      <c r="E7" s="20">
        <v>41643</v>
      </c>
      <c r="F7" s="28" t="str">
        <f t="shared" si="0"/>
        <v>1-NICE</v>
      </c>
      <c r="I7">
        <v>200</v>
      </c>
    </row>
    <row r="8" spans="2:11" x14ac:dyDescent="0.25">
      <c r="B8" t="s">
        <v>14</v>
      </c>
      <c r="C8" t="s">
        <v>9</v>
      </c>
      <c r="D8" s="6">
        <v>41672</v>
      </c>
      <c r="E8" s="6">
        <v>41674</v>
      </c>
      <c r="F8" s="28" t="str">
        <f t="shared" si="0"/>
        <v>2-PARIS</v>
      </c>
      <c r="I8">
        <v>450</v>
      </c>
    </row>
    <row r="9" spans="2:11" x14ac:dyDescent="0.25">
      <c r="B9" t="s">
        <v>14</v>
      </c>
      <c r="C9" t="s">
        <v>9</v>
      </c>
      <c r="D9" s="6">
        <v>41672</v>
      </c>
      <c r="E9" s="6">
        <v>41674</v>
      </c>
      <c r="F9" s="28" t="str">
        <f t="shared" si="0"/>
        <v>2-PARIS</v>
      </c>
      <c r="I9">
        <v>451</v>
      </c>
    </row>
    <row r="10" spans="2:11" x14ac:dyDescent="0.25">
      <c r="B10" t="s">
        <v>15</v>
      </c>
      <c r="C10" t="s">
        <v>9</v>
      </c>
      <c r="D10" s="6">
        <v>41649</v>
      </c>
      <c r="E10" s="6">
        <v>41650</v>
      </c>
      <c r="F10" s="28" t="str">
        <f t="shared" si="0"/>
        <v>1-PARIS</v>
      </c>
      <c r="I10">
        <v>452</v>
      </c>
    </row>
    <row r="11" spans="2:11" x14ac:dyDescent="0.25">
      <c r="B11" t="s">
        <v>15</v>
      </c>
      <c r="C11" t="s">
        <v>9</v>
      </c>
      <c r="D11" s="6">
        <v>41734</v>
      </c>
      <c r="E11" s="6">
        <v>41736</v>
      </c>
      <c r="F11" s="28" t="str">
        <f t="shared" si="0"/>
        <v>4-PARIS</v>
      </c>
      <c r="I11">
        <v>452</v>
      </c>
    </row>
    <row r="12" spans="2:11" x14ac:dyDescent="0.25">
      <c r="B12" t="s">
        <v>15</v>
      </c>
      <c r="C12" t="s">
        <v>9</v>
      </c>
      <c r="D12" s="6">
        <v>41702</v>
      </c>
      <c r="E12" s="6">
        <v>41704</v>
      </c>
      <c r="F12" s="28" t="str">
        <f t="shared" si="0"/>
        <v>3-PARIS</v>
      </c>
      <c r="I12">
        <v>452</v>
      </c>
    </row>
    <row r="13" spans="2:11" ht="13.5" customHeight="1" x14ac:dyDescent="0.25">
      <c r="B13" t="s">
        <v>17</v>
      </c>
      <c r="C13" s="16" t="s">
        <v>12</v>
      </c>
      <c r="D13" s="6">
        <v>41648</v>
      </c>
      <c r="E13" s="20">
        <v>41649</v>
      </c>
      <c r="F13" s="28" t="str">
        <f t="shared" si="0"/>
        <v>1-NICE</v>
      </c>
    </row>
    <row r="14" spans="2:11" x14ac:dyDescent="0.25">
      <c r="B14" t="s">
        <v>17</v>
      </c>
      <c r="C14" s="16" t="s">
        <v>12</v>
      </c>
      <c r="D14" s="20">
        <v>41646</v>
      </c>
      <c r="E14" s="20">
        <v>41646</v>
      </c>
      <c r="F14" s="28" t="str">
        <f t="shared" si="0"/>
        <v>1-NICE</v>
      </c>
    </row>
    <row r="18" spans="2:3" x14ac:dyDescent="0.25">
      <c r="C18">
        <f>SUMIFS(QUANTITE,Noms,B4,LIEU,RAP!G2)</f>
        <v>0</v>
      </c>
    </row>
    <row r="21" spans="2:3" x14ac:dyDescent="0.25">
      <c r="B21" t="s">
        <v>13</v>
      </c>
    </row>
    <row r="22" spans="2:3" x14ac:dyDescent="0.25">
      <c r="B22" t="s">
        <v>14</v>
      </c>
    </row>
    <row r="23" spans="2:3" x14ac:dyDescent="0.25">
      <c r="B23" t="s">
        <v>15</v>
      </c>
    </row>
    <row r="24" spans="2:3" x14ac:dyDescent="0.25">
      <c r="B24" t="s">
        <v>16</v>
      </c>
    </row>
    <row r="25" spans="2:3" x14ac:dyDescent="0.25">
      <c r="B25" t="s">
        <v>17</v>
      </c>
    </row>
  </sheetData>
  <autoFilter ref="B2:K14"/>
  <phoneticPr fontId="8" type="noConversion"/>
  <dataValidations count="1">
    <dataValidation type="list" allowBlank="1" showInputMessage="1" showErrorMessage="1" sqref="C3:C14">
      <formula1>Nomvilles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AE27"/>
  <sheetViews>
    <sheetView showGridLines="0" showZeros="0" tabSelected="1" topLeftCell="A2" zoomScaleNormal="100" workbookViewId="0">
      <selection activeCell="A10" sqref="A10"/>
    </sheetView>
  </sheetViews>
  <sheetFormatPr baseColWidth="10" defaultRowHeight="13.2" x14ac:dyDescent="0.25"/>
  <cols>
    <col min="1" max="1" width="21.44140625" customWidth="1"/>
    <col min="2" max="2" width="10.21875" customWidth="1"/>
    <col min="3" max="5" width="5.77734375" customWidth="1"/>
    <col min="6" max="6" width="6.33203125" customWidth="1"/>
    <col min="7" max="7" width="8.6640625" customWidth="1"/>
    <col min="8" max="11" width="5.77734375" customWidth="1"/>
  </cols>
  <sheetData>
    <row r="1" spans="1:31" ht="27.75" hidden="1" customHeight="1" x14ac:dyDescent="0.25">
      <c r="A1" s="18">
        <v>2014</v>
      </c>
    </row>
    <row r="2" spans="1:31" ht="24.9" customHeight="1" thickBot="1" x14ac:dyDescent="0.3">
      <c r="A2" s="32" t="str">
        <f>UPPER(TEXT(C1,"mmmm"))</f>
        <v>JANVIER</v>
      </c>
      <c r="C2" s="31">
        <v>41640</v>
      </c>
      <c r="D2" s="31"/>
      <c r="E2" s="2"/>
      <c r="F2" s="2"/>
      <c r="G2" s="25" t="s">
        <v>11</v>
      </c>
    </row>
    <row r="3" spans="1:31" ht="31.2" hidden="1" thickBot="1" x14ac:dyDescent="0.3">
      <c r="B3" s="17"/>
      <c r="C3" s="17"/>
      <c r="D3" s="17"/>
    </row>
    <row r="4" spans="1:31" s="4" customFormat="1" ht="20.100000000000001" customHeight="1" x14ac:dyDescent="0.25">
      <c r="A4" s="26" t="s">
        <v>19</v>
      </c>
      <c r="B4" s="9">
        <f>AN</f>
        <v>41640</v>
      </c>
      <c r="C4" s="10">
        <f>B4+1</f>
        <v>41641</v>
      </c>
      <c r="D4" s="10">
        <f t="shared" ref="D4:K4" si="0">C4+1</f>
        <v>41642</v>
      </c>
      <c r="E4" s="10">
        <f t="shared" si="0"/>
        <v>41643</v>
      </c>
      <c r="F4" s="10">
        <f t="shared" si="0"/>
        <v>41644</v>
      </c>
      <c r="G4" s="10">
        <f t="shared" si="0"/>
        <v>41645</v>
      </c>
      <c r="H4" s="10">
        <f t="shared" si="0"/>
        <v>41646</v>
      </c>
      <c r="I4" s="10">
        <f t="shared" si="0"/>
        <v>41647</v>
      </c>
      <c r="J4" s="10">
        <f t="shared" si="0"/>
        <v>41648</v>
      </c>
      <c r="K4" s="10">
        <f t="shared" si="0"/>
        <v>41649</v>
      </c>
      <c r="L4" s="10">
        <f t="shared" ref="L4" si="1">K4+1</f>
        <v>41650</v>
      </c>
      <c r="M4" s="10">
        <f t="shared" ref="M4" si="2">L4+1</f>
        <v>41651</v>
      </c>
      <c r="N4" s="10">
        <f t="shared" ref="N4" si="3">M4+1</f>
        <v>41652</v>
      </c>
      <c r="O4" s="10">
        <f t="shared" ref="O4" si="4">N4+1</f>
        <v>41653</v>
      </c>
      <c r="P4" s="10">
        <f t="shared" ref="P4" si="5">O4+1</f>
        <v>41654</v>
      </c>
      <c r="Q4" s="10">
        <f t="shared" ref="Q4" si="6">P4+1</f>
        <v>41655</v>
      </c>
      <c r="R4" s="10">
        <f t="shared" ref="R4" si="7">Q4+1</f>
        <v>41656</v>
      </c>
      <c r="S4" s="10">
        <f t="shared" ref="S4" si="8">R4+1</f>
        <v>41657</v>
      </c>
      <c r="T4" s="10">
        <f t="shared" ref="T4" si="9">S4+1</f>
        <v>41658</v>
      </c>
      <c r="U4" s="10">
        <f t="shared" ref="U4" si="10">T4+1</f>
        <v>41659</v>
      </c>
      <c r="V4" s="10">
        <f t="shared" ref="V4" si="11">U4+1</f>
        <v>41660</v>
      </c>
      <c r="W4" s="10">
        <f t="shared" ref="W4" si="12">V4+1</f>
        <v>41661</v>
      </c>
      <c r="X4" s="10">
        <f t="shared" ref="X4" si="13">W4+1</f>
        <v>41662</v>
      </c>
      <c r="Y4" s="10">
        <f t="shared" ref="Y4" si="14">X4+1</f>
        <v>41663</v>
      </c>
      <c r="Z4" s="10">
        <f t="shared" ref="Z4" si="15">Y4+1</f>
        <v>41664</v>
      </c>
      <c r="AA4" s="10">
        <f t="shared" ref="AA4" si="16">Z4+1</f>
        <v>41665</v>
      </c>
      <c r="AB4" s="10">
        <f t="shared" ref="AB4" si="17">AA4+1</f>
        <v>41666</v>
      </c>
      <c r="AC4" s="10">
        <f t="shared" ref="AC4" si="18">AB4+1</f>
        <v>41667</v>
      </c>
      <c r="AD4" s="10">
        <f t="shared" ref="AD4:AE4" si="19">AC4+1</f>
        <v>41668</v>
      </c>
      <c r="AE4" s="10">
        <f t="shared" si="19"/>
        <v>41669</v>
      </c>
    </row>
    <row r="5" spans="1:31" s="4" customFormat="1" ht="16.5" customHeight="1" thickBot="1" x14ac:dyDescent="0.3">
      <c r="A5" s="19"/>
      <c r="B5" s="11">
        <f>B4</f>
        <v>41640</v>
      </c>
      <c r="C5" s="12">
        <f t="shared" ref="C5:K5" si="20">C4</f>
        <v>41641</v>
      </c>
      <c r="D5" s="12">
        <f t="shared" si="20"/>
        <v>41642</v>
      </c>
      <c r="E5" s="12">
        <f t="shared" si="20"/>
        <v>41643</v>
      </c>
      <c r="F5" s="12">
        <f t="shared" si="20"/>
        <v>41644</v>
      </c>
      <c r="G5" s="12">
        <f t="shared" si="20"/>
        <v>41645</v>
      </c>
      <c r="H5" s="12">
        <f t="shared" si="20"/>
        <v>41646</v>
      </c>
      <c r="I5" s="12">
        <f t="shared" si="20"/>
        <v>41647</v>
      </c>
      <c r="J5" s="12">
        <f t="shared" si="20"/>
        <v>41648</v>
      </c>
      <c r="K5" s="12">
        <f t="shared" si="20"/>
        <v>41649</v>
      </c>
      <c r="L5" s="12">
        <f t="shared" ref="L5:U5" si="21">L4</f>
        <v>41650</v>
      </c>
      <c r="M5" s="12">
        <f t="shared" si="21"/>
        <v>41651</v>
      </c>
      <c r="N5" s="12">
        <f t="shared" si="21"/>
        <v>41652</v>
      </c>
      <c r="O5" s="12">
        <f t="shared" si="21"/>
        <v>41653</v>
      </c>
      <c r="P5" s="12">
        <f t="shared" si="21"/>
        <v>41654</v>
      </c>
      <c r="Q5" s="12">
        <f t="shared" si="21"/>
        <v>41655</v>
      </c>
      <c r="R5" s="12">
        <f t="shared" si="21"/>
        <v>41656</v>
      </c>
      <c r="S5" s="12">
        <f t="shared" si="21"/>
        <v>41657</v>
      </c>
      <c r="T5" s="12">
        <f t="shared" si="21"/>
        <v>41658</v>
      </c>
      <c r="U5" s="12">
        <f t="shared" si="21"/>
        <v>41659</v>
      </c>
      <c r="V5" s="12">
        <f t="shared" ref="V5:AE5" si="22">V4</f>
        <v>41660</v>
      </c>
      <c r="W5" s="12">
        <f t="shared" si="22"/>
        <v>41661</v>
      </c>
      <c r="X5" s="12">
        <f t="shared" si="22"/>
        <v>41662</v>
      </c>
      <c r="Y5" s="12">
        <f t="shared" si="22"/>
        <v>41663</v>
      </c>
      <c r="Z5" s="12">
        <f t="shared" si="22"/>
        <v>41664</v>
      </c>
      <c r="AA5" s="12">
        <f t="shared" si="22"/>
        <v>41665</v>
      </c>
      <c r="AB5" s="12">
        <f t="shared" si="22"/>
        <v>41666</v>
      </c>
      <c r="AC5" s="12">
        <f t="shared" si="22"/>
        <v>41667</v>
      </c>
      <c r="AD5" s="12">
        <f t="shared" si="22"/>
        <v>41668</v>
      </c>
      <c r="AE5" s="12">
        <f t="shared" si="22"/>
        <v>41669</v>
      </c>
    </row>
    <row r="6" spans="1:31" s="4" customFormat="1" ht="20.100000000000001" customHeight="1" x14ac:dyDescent="0.25">
      <c r="A6" s="29" t="s">
        <v>13</v>
      </c>
      <c r="B6" s="30">
        <f>SUMIFS(QUANTITE,Noms,$A6,LIEU,$G$2,Debut,"&lt;="&amp;B$5,Fin,"&gt;="&amp;B$5)</f>
        <v>0</v>
      </c>
      <c r="C6" s="30">
        <f>SUMIFS(QUANTITE,Noms,$A6,LIEU,$G$2,Debut,"&lt;="&amp;C$5,Fin,"&gt;="&amp;C$5)</f>
        <v>0</v>
      </c>
      <c r="D6" s="30">
        <f>SUMIFS(QUANTITE,Noms,$A6,LIEU,$G$2,Debut,"&lt;="&amp;D$5,Fin,"&gt;="&amp;D$5)</f>
        <v>0</v>
      </c>
      <c r="E6" s="30">
        <f>SUMIFS(QUANTITE,Noms,$A6,LIEU,$G$2,Debut,"&lt;="&amp;E$5,Fin,"&gt;="&amp;E$5)</f>
        <v>0</v>
      </c>
      <c r="F6" s="30">
        <f>SUMIFS(QUANTITE,Noms,$A6,LIEU,$G$2,Debut,"&lt;="&amp;F$5,Fin,"&gt;="&amp;F$5)</f>
        <v>0</v>
      </c>
      <c r="G6" s="30">
        <f>SUMIFS(QUANTITE,Noms,$A6,LIEU,$G$2,Debut,"&lt;="&amp;G$5,Fin,"&gt;="&amp;G$5)</f>
        <v>0</v>
      </c>
      <c r="H6" s="30">
        <f>SUMIFS(QUANTITE,Noms,$A6,LIEU,$G$2,Debut,"&lt;="&amp;H$5,Fin,"&gt;="&amp;H$5)</f>
        <v>0</v>
      </c>
      <c r="I6" s="30">
        <f>SUMIFS(QUANTITE,Noms,$A6,LIEU,$G$2,Debut,"&lt;="&amp;I$5,Fin,"&gt;="&amp;I$5)</f>
        <v>0</v>
      </c>
      <c r="J6" s="30">
        <f>SUMIFS(QUANTITE,Noms,$A6,LIEU,$G$2,Debut,"&lt;="&amp;J$5,Fin,"&gt;="&amp;J$5)</f>
        <v>0</v>
      </c>
      <c r="K6" s="30">
        <f>SUMIFS(QUANTITE,Noms,$A6,LIEU,$G$2,Debut,"&lt;="&amp;K$5,Fin,"&gt;="&amp;K$5)</f>
        <v>0</v>
      </c>
      <c r="L6" s="30">
        <f>SUMIFS(QUANTITE,Noms,$A6,LIEU,$G$2,Debut,"&lt;="&amp;L$5,Fin,"&gt;="&amp;L$5)</f>
        <v>0</v>
      </c>
      <c r="M6" s="30">
        <f>SUMIFS(QUANTITE,Noms,$A6,LIEU,$G$2,Debut,"&lt;="&amp;M$5,Fin,"&gt;="&amp;M$5)</f>
        <v>0</v>
      </c>
      <c r="N6" s="30">
        <f>SUMIFS(QUANTITE,Noms,$A6,LIEU,$G$2,Debut,"&lt;="&amp;N$5,Fin,"&gt;="&amp;N$5)</f>
        <v>0</v>
      </c>
      <c r="O6" s="30">
        <f>SUMIFS(QUANTITE,Noms,$A6,LIEU,$G$2,Debut,"&lt;="&amp;O$5,Fin,"&gt;="&amp;O$5)</f>
        <v>0</v>
      </c>
      <c r="P6" s="30">
        <f>SUMIFS(QUANTITE,Noms,$A6,LIEU,$G$2,Debut,"&lt;="&amp;P$5,Fin,"&gt;="&amp;P$5)</f>
        <v>0</v>
      </c>
      <c r="Q6" s="30">
        <f>SUMIFS(QUANTITE,Noms,$A6,LIEU,$G$2,Debut,"&lt;="&amp;Q$5,Fin,"&gt;="&amp;Q$5)</f>
        <v>0</v>
      </c>
      <c r="R6" s="30">
        <f>SUMIFS(QUANTITE,Noms,$A6,LIEU,$G$2,Debut,"&lt;="&amp;R$5,Fin,"&gt;="&amp;R$5)</f>
        <v>0</v>
      </c>
      <c r="S6" s="30">
        <f>SUMIFS(QUANTITE,Noms,$A6,LIEU,$G$2,Debut,"&lt;="&amp;S$5,Fin,"&gt;="&amp;S$5)</f>
        <v>0</v>
      </c>
      <c r="T6" s="30">
        <f>SUMIFS(QUANTITE,Noms,$A6,LIEU,$G$2,Debut,"&lt;="&amp;T$5,Fin,"&gt;="&amp;T$5)</f>
        <v>0</v>
      </c>
      <c r="U6" s="30">
        <f>SUMIFS(QUANTITE,Noms,$A6,LIEU,$G$2,Debut,"&lt;="&amp;U$5,Fin,"&gt;="&amp;U$5)</f>
        <v>0</v>
      </c>
      <c r="V6" s="30">
        <f>SUMIFS(QUANTITE,Noms,$A6,LIEU,$G$2,Debut,"&lt;="&amp;V$5,Fin,"&gt;="&amp;V$5)</f>
        <v>0</v>
      </c>
      <c r="W6" s="30">
        <f>SUMIFS(QUANTITE,Noms,$A6,LIEU,$G$2,Debut,"&lt;="&amp;W$5,Fin,"&gt;="&amp;W$5)</f>
        <v>0</v>
      </c>
      <c r="X6" s="30">
        <f>SUMIFS(QUANTITE,Noms,$A6,LIEU,$G$2,Debut,"&lt;="&amp;X$5,Fin,"&gt;="&amp;X$5)</f>
        <v>0</v>
      </c>
      <c r="Y6" s="30">
        <f>SUMIFS(QUANTITE,Noms,$A6,LIEU,$G$2,Debut,"&lt;="&amp;Y$5,Fin,"&gt;="&amp;Y$5)</f>
        <v>0</v>
      </c>
      <c r="Z6" s="30">
        <f>SUMIFS(QUANTITE,Noms,$A6,LIEU,$G$2,Debut,"&lt;="&amp;Z$5,Fin,"&gt;="&amp;Z$5)</f>
        <v>0</v>
      </c>
      <c r="AA6" s="30">
        <f>SUMIFS(QUANTITE,Noms,$A6,LIEU,$G$2,Debut,"&lt;="&amp;AA$5,Fin,"&gt;="&amp;AA$5)</f>
        <v>0</v>
      </c>
      <c r="AB6" s="30">
        <f>SUMIFS(QUANTITE,Noms,$A6,LIEU,$G$2,Debut,"&lt;="&amp;AB$5,Fin,"&gt;="&amp;AB$5)</f>
        <v>0</v>
      </c>
      <c r="AC6" s="30">
        <f>SUMIFS(QUANTITE,Noms,$A6,LIEU,$G$2,Debut,"&lt;="&amp;AC$5,Fin,"&gt;="&amp;AC$5)</f>
        <v>0</v>
      </c>
      <c r="AD6" s="30">
        <f>SUMIFS(QUANTITE,Noms,$A6,LIEU,$G$2,Debut,"&lt;="&amp;AD$5,Fin,"&gt;="&amp;AD$5)</f>
        <v>0</v>
      </c>
      <c r="AE6" s="30">
        <f>SUMIFS(QUANTITE,Noms,$A6,LIEU,$G$2,Debut,"&lt;="&amp;AE$5,Fin,"&gt;="&amp;AE$5)</f>
        <v>0</v>
      </c>
    </row>
    <row r="7" spans="1:31" s="4" customFormat="1" ht="20.100000000000001" customHeight="1" x14ac:dyDescent="0.25">
      <c r="A7" s="29" t="s">
        <v>14</v>
      </c>
      <c r="B7" s="30">
        <f>SUMIFS(QUANTITE,Noms,$A7,LIEU,$G$2,Debut,"&lt;="&amp;B$5,Fin,"&gt;="&amp;B$5)</f>
        <v>0</v>
      </c>
      <c r="C7" s="30">
        <f>SUMIFS(QUANTITE,Noms,$A7,LIEU,$G$2,Debut,"&lt;="&amp;C$5,Fin,"&gt;="&amp;C$5)</f>
        <v>0</v>
      </c>
      <c r="D7" s="30">
        <f>SUMIFS(QUANTITE,Noms,$A7,LIEU,$G$2,Debut,"&lt;="&amp;D$5,Fin,"&gt;="&amp;D$5)</f>
        <v>0</v>
      </c>
      <c r="E7" s="30">
        <f>SUMIFS(QUANTITE,Noms,$A7,LIEU,$G$2,Debut,"&lt;="&amp;E$5,Fin,"&gt;="&amp;E$5)</f>
        <v>0</v>
      </c>
      <c r="F7" s="30">
        <f>SUMIFS(QUANTITE,Noms,$A7,LIEU,$G$2,Debut,"&lt;="&amp;F$5,Fin,"&gt;="&amp;F$5)</f>
        <v>0</v>
      </c>
      <c r="G7" s="30">
        <f>SUMIFS(QUANTITE,Noms,$A7,LIEU,$G$2,Debut,"&lt;="&amp;G$5,Fin,"&gt;="&amp;G$5)</f>
        <v>0</v>
      </c>
      <c r="H7" s="30">
        <f>SUMIFS(QUANTITE,Noms,$A7,LIEU,$G$2,Debut,"&lt;="&amp;H$5,Fin,"&gt;="&amp;H$5)</f>
        <v>0</v>
      </c>
      <c r="I7" s="30">
        <f>SUMIFS(QUANTITE,Noms,$A7,LIEU,$G$2,Debut,"&lt;="&amp;I$5,Fin,"&gt;="&amp;I$5)</f>
        <v>0</v>
      </c>
      <c r="J7" s="30">
        <f>SUMIFS(QUANTITE,Noms,$A7,LIEU,$G$2,Debut,"&lt;="&amp;J$5,Fin,"&gt;="&amp;J$5)</f>
        <v>0</v>
      </c>
      <c r="K7" s="30">
        <f>SUMIFS(QUANTITE,Noms,$A7,LIEU,$G$2,Debut,"&lt;="&amp;K$5,Fin,"&gt;="&amp;K$5)</f>
        <v>0</v>
      </c>
      <c r="L7" s="30">
        <f>SUMIFS(QUANTITE,Noms,$A7,LIEU,$G$2,Debut,"&lt;="&amp;L$5,Fin,"&gt;="&amp;L$5)</f>
        <v>0</v>
      </c>
      <c r="M7" s="30">
        <f>SUMIFS(QUANTITE,Noms,$A7,LIEU,$G$2,Debut,"&lt;="&amp;M$5,Fin,"&gt;="&amp;M$5)</f>
        <v>0</v>
      </c>
      <c r="N7" s="30">
        <f>SUMIFS(QUANTITE,Noms,$A7,LIEU,$G$2,Debut,"&lt;="&amp;N$5,Fin,"&gt;="&amp;N$5)</f>
        <v>0</v>
      </c>
      <c r="O7" s="30">
        <f>SUMIFS(QUANTITE,Noms,$A7,LIEU,$G$2,Debut,"&lt;="&amp;O$5,Fin,"&gt;="&amp;O$5)</f>
        <v>0</v>
      </c>
      <c r="P7" s="30">
        <f>SUMIFS(QUANTITE,Noms,$A7,LIEU,$G$2,Debut,"&lt;="&amp;P$5,Fin,"&gt;="&amp;P$5)</f>
        <v>0</v>
      </c>
      <c r="Q7" s="30">
        <f>SUMIFS(QUANTITE,Noms,$A7,LIEU,$G$2,Debut,"&lt;="&amp;Q$5,Fin,"&gt;="&amp;Q$5)</f>
        <v>0</v>
      </c>
      <c r="R7" s="30">
        <f>SUMIFS(QUANTITE,Noms,$A7,LIEU,$G$2,Debut,"&lt;="&amp;R$5,Fin,"&gt;="&amp;R$5)</f>
        <v>0</v>
      </c>
      <c r="S7" s="30">
        <f>SUMIFS(QUANTITE,Noms,$A7,LIEU,$G$2,Debut,"&lt;="&amp;S$5,Fin,"&gt;="&amp;S$5)</f>
        <v>0</v>
      </c>
      <c r="T7" s="30">
        <f>SUMIFS(QUANTITE,Noms,$A7,LIEU,$G$2,Debut,"&lt;="&amp;T$5,Fin,"&gt;="&amp;T$5)</f>
        <v>0</v>
      </c>
      <c r="U7" s="30">
        <f>SUMIFS(QUANTITE,Noms,$A7,LIEU,$G$2,Debut,"&lt;="&amp;U$5,Fin,"&gt;="&amp;U$5)</f>
        <v>0</v>
      </c>
      <c r="V7" s="30">
        <f>SUMIFS(QUANTITE,Noms,$A7,LIEU,$G$2,Debut,"&lt;="&amp;V$5,Fin,"&gt;="&amp;V$5)</f>
        <v>0</v>
      </c>
      <c r="W7" s="30">
        <f>SUMIFS(QUANTITE,Noms,$A7,LIEU,$G$2,Debut,"&lt;="&amp;W$5,Fin,"&gt;="&amp;W$5)</f>
        <v>0</v>
      </c>
      <c r="X7" s="30">
        <f>SUMIFS(QUANTITE,Noms,$A7,LIEU,$G$2,Debut,"&lt;="&amp;X$5,Fin,"&gt;="&amp;X$5)</f>
        <v>0</v>
      </c>
      <c r="Y7" s="30">
        <f>SUMIFS(QUANTITE,Noms,$A7,LIEU,$G$2,Debut,"&lt;="&amp;Y$5,Fin,"&gt;="&amp;Y$5)</f>
        <v>0</v>
      </c>
      <c r="Z7" s="30">
        <f>SUMIFS(QUANTITE,Noms,$A7,LIEU,$G$2,Debut,"&lt;="&amp;Z$5,Fin,"&gt;="&amp;Z$5)</f>
        <v>0</v>
      </c>
      <c r="AA7" s="30">
        <f>SUMIFS(QUANTITE,Noms,$A7,LIEU,$G$2,Debut,"&lt;="&amp;AA$5,Fin,"&gt;="&amp;AA$5)</f>
        <v>0</v>
      </c>
      <c r="AB7" s="30">
        <f>SUMIFS(QUANTITE,Noms,$A7,LIEU,$G$2,Debut,"&lt;="&amp;AB$5,Fin,"&gt;="&amp;AB$5)</f>
        <v>0</v>
      </c>
      <c r="AC7" s="30">
        <f>SUMIFS(QUANTITE,Noms,$A7,LIEU,$G$2,Debut,"&lt;="&amp;AC$5,Fin,"&gt;="&amp;AC$5)</f>
        <v>0</v>
      </c>
      <c r="AD7" s="30">
        <f>SUMIFS(QUANTITE,Noms,$A7,LIEU,$G$2,Debut,"&lt;="&amp;AD$5,Fin,"&gt;="&amp;AD$5)</f>
        <v>0</v>
      </c>
      <c r="AE7" s="30">
        <f>SUMIFS(QUANTITE,Noms,$A7,LIEU,$G$2,Debut,"&lt;="&amp;AE$5,Fin,"&gt;="&amp;AE$5)</f>
        <v>0</v>
      </c>
    </row>
    <row r="8" spans="1:31" s="4" customFormat="1" ht="20.100000000000001" customHeight="1" x14ac:dyDescent="0.25">
      <c r="A8" s="29" t="s">
        <v>15</v>
      </c>
      <c r="B8" s="30">
        <f>SUMIFS(QUANTITE,Noms,$A8,LIEU,$G$2,Debut,"&lt;="&amp;B$5,Fin,"&gt;="&amp;B$5)</f>
        <v>0</v>
      </c>
      <c r="C8" s="30">
        <f>SUMIFS(QUANTITE,Noms,$A8,LIEU,$G$2,Debut,"&lt;="&amp;C$5,Fin,"&gt;="&amp;C$5)</f>
        <v>0</v>
      </c>
      <c r="D8" s="30">
        <f>SUMIFS(QUANTITE,Noms,$A8,LIEU,$G$2,Debut,"&lt;="&amp;D$5,Fin,"&gt;="&amp;D$5)</f>
        <v>0</v>
      </c>
      <c r="E8" s="30">
        <f>SUMIFS(QUANTITE,Noms,$A8,LIEU,$G$2,Debut,"&lt;="&amp;E$5,Fin,"&gt;="&amp;E$5)</f>
        <v>0</v>
      </c>
      <c r="F8" s="30">
        <f>SUMIFS(QUANTITE,Noms,$A8,LIEU,$G$2,Debut,"&lt;="&amp;F$5,Fin,"&gt;="&amp;F$5)</f>
        <v>0</v>
      </c>
      <c r="G8" s="30">
        <f>SUMIFS(QUANTITE,Noms,$A8,LIEU,$G$2,Debut,"&lt;="&amp;G$5,Fin,"&gt;="&amp;G$5)</f>
        <v>0</v>
      </c>
      <c r="H8" s="30">
        <f>SUMIFS(QUANTITE,Noms,$A8,LIEU,$G$2,Debut,"&lt;="&amp;H$5,Fin,"&gt;="&amp;H$5)</f>
        <v>0</v>
      </c>
      <c r="I8" s="30">
        <f>SUMIFS(QUANTITE,Noms,$A8,LIEU,$G$2,Debut,"&lt;="&amp;I$5,Fin,"&gt;="&amp;I$5)</f>
        <v>0</v>
      </c>
      <c r="J8" s="30">
        <f>SUMIFS(QUANTITE,Noms,$A8,LIEU,$G$2,Debut,"&lt;="&amp;J$5,Fin,"&gt;="&amp;J$5)</f>
        <v>0</v>
      </c>
      <c r="K8" s="30">
        <f>SUMIFS(QUANTITE,Noms,$A8,LIEU,$G$2,Debut,"&lt;="&amp;K$5,Fin,"&gt;="&amp;K$5)</f>
        <v>0</v>
      </c>
      <c r="L8" s="30">
        <f>SUMIFS(QUANTITE,Noms,$A8,LIEU,$G$2,Debut,"&lt;="&amp;L$5,Fin,"&gt;="&amp;L$5)</f>
        <v>0</v>
      </c>
      <c r="M8" s="30">
        <f>SUMIFS(QUANTITE,Noms,$A8,LIEU,$G$2,Debut,"&lt;="&amp;M$5,Fin,"&gt;="&amp;M$5)</f>
        <v>0</v>
      </c>
      <c r="N8" s="30">
        <f>SUMIFS(QUANTITE,Noms,$A8,LIEU,$G$2,Debut,"&lt;="&amp;N$5,Fin,"&gt;="&amp;N$5)</f>
        <v>0</v>
      </c>
      <c r="O8" s="30">
        <f>SUMIFS(QUANTITE,Noms,$A8,LIEU,$G$2,Debut,"&lt;="&amp;O$5,Fin,"&gt;="&amp;O$5)</f>
        <v>0</v>
      </c>
      <c r="P8" s="30">
        <f>SUMIFS(QUANTITE,Noms,$A8,LIEU,$G$2,Debut,"&lt;="&amp;P$5,Fin,"&gt;="&amp;P$5)</f>
        <v>0</v>
      </c>
      <c r="Q8" s="30">
        <f>SUMIFS(QUANTITE,Noms,$A8,LIEU,$G$2,Debut,"&lt;="&amp;Q$5,Fin,"&gt;="&amp;Q$5)</f>
        <v>0</v>
      </c>
      <c r="R8" s="30">
        <f>SUMIFS(QUANTITE,Noms,$A8,LIEU,$G$2,Debut,"&lt;="&amp;R$5,Fin,"&gt;="&amp;R$5)</f>
        <v>0</v>
      </c>
      <c r="S8" s="30">
        <f>SUMIFS(QUANTITE,Noms,$A8,LIEU,$G$2,Debut,"&lt;="&amp;S$5,Fin,"&gt;="&amp;S$5)</f>
        <v>0</v>
      </c>
      <c r="T8" s="30">
        <f>SUMIFS(QUANTITE,Noms,$A8,LIEU,$G$2,Debut,"&lt;="&amp;T$5,Fin,"&gt;="&amp;T$5)</f>
        <v>0</v>
      </c>
      <c r="U8" s="30">
        <f>SUMIFS(QUANTITE,Noms,$A8,LIEU,$G$2,Debut,"&lt;="&amp;U$5,Fin,"&gt;="&amp;U$5)</f>
        <v>0</v>
      </c>
      <c r="V8" s="30">
        <f>SUMIFS(QUANTITE,Noms,$A8,LIEU,$G$2,Debut,"&lt;="&amp;V$5,Fin,"&gt;="&amp;V$5)</f>
        <v>0</v>
      </c>
      <c r="W8" s="30">
        <f>SUMIFS(QUANTITE,Noms,$A8,LIEU,$G$2,Debut,"&lt;="&amp;W$5,Fin,"&gt;="&amp;W$5)</f>
        <v>0</v>
      </c>
      <c r="X8" s="30">
        <f>SUMIFS(QUANTITE,Noms,$A8,LIEU,$G$2,Debut,"&lt;="&amp;X$5,Fin,"&gt;="&amp;X$5)</f>
        <v>0</v>
      </c>
      <c r="Y8" s="30">
        <f>SUMIFS(QUANTITE,Noms,$A8,LIEU,$G$2,Debut,"&lt;="&amp;Y$5,Fin,"&gt;="&amp;Y$5)</f>
        <v>0</v>
      </c>
      <c r="Z8" s="30">
        <f>SUMIFS(QUANTITE,Noms,$A8,LIEU,$G$2,Debut,"&lt;="&amp;Z$5,Fin,"&gt;="&amp;Z$5)</f>
        <v>0</v>
      </c>
      <c r="AA8" s="30">
        <f>SUMIFS(QUANTITE,Noms,$A8,LIEU,$G$2,Debut,"&lt;="&amp;AA$5,Fin,"&gt;="&amp;AA$5)</f>
        <v>0</v>
      </c>
      <c r="AB8" s="30">
        <f>SUMIFS(QUANTITE,Noms,$A8,LIEU,$G$2,Debut,"&lt;="&amp;AB$5,Fin,"&gt;="&amp;AB$5)</f>
        <v>0</v>
      </c>
      <c r="AC8" s="30">
        <f>SUMIFS(QUANTITE,Noms,$A8,LIEU,$G$2,Debut,"&lt;="&amp;AC$5,Fin,"&gt;="&amp;AC$5)</f>
        <v>0</v>
      </c>
      <c r="AD8" s="30">
        <f>SUMIFS(QUANTITE,Noms,$A8,LIEU,$G$2,Debut,"&lt;="&amp;AD$5,Fin,"&gt;="&amp;AD$5)</f>
        <v>0</v>
      </c>
      <c r="AE8" s="30">
        <f>SUMIFS(QUANTITE,Noms,$A8,LIEU,$G$2,Debut,"&lt;="&amp;AE$5,Fin,"&gt;="&amp;AE$5)</f>
        <v>0</v>
      </c>
    </row>
    <row r="9" spans="1:31" s="4" customFormat="1" ht="20.100000000000001" customHeight="1" x14ac:dyDescent="0.25">
      <c r="A9" s="29" t="s">
        <v>16</v>
      </c>
      <c r="B9" s="30">
        <f>SUMIFS(QUANTITE,Noms,$A9,LIEU,$G$2,Debut,"&lt;="&amp;B$5,Fin,"&gt;="&amp;B$5)</f>
        <v>0</v>
      </c>
      <c r="C9" s="30">
        <f>SUMIFS(QUANTITE,Noms,$A9,LIEU,$G$2,Debut,"&lt;="&amp;C$5,Fin,"&gt;="&amp;C$5)</f>
        <v>200</v>
      </c>
      <c r="D9" s="30">
        <f>SUMIFS(QUANTITE,Noms,$A9,LIEU,$G$2,Debut,"&lt;="&amp;D$5,Fin,"&gt;="&amp;D$5)</f>
        <v>200</v>
      </c>
      <c r="E9" s="30">
        <f>SUMIFS(QUANTITE,Noms,$A9,LIEU,$G$2,Debut,"&lt;="&amp;E$5,Fin,"&gt;="&amp;E$5)</f>
        <v>200</v>
      </c>
      <c r="F9" s="30">
        <f>SUMIFS(QUANTITE,Noms,$A9,LIEU,$G$2,Debut,"&lt;="&amp;F$5,Fin,"&gt;="&amp;F$5)</f>
        <v>200</v>
      </c>
      <c r="G9" s="30">
        <f>SUMIFS(QUANTITE,Noms,$A9,LIEU,$G$2,Debut,"&lt;="&amp;G$5,Fin,"&gt;="&amp;G$5)</f>
        <v>0</v>
      </c>
      <c r="H9" s="30">
        <f>SUMIFS(QUANTITE,Noms,$A9,LIEU,$G$2,Debut,"&lt;="&amp;H$5,Fin,"&gt;="&amp;H$5)</f>
        <v>0</v>
      </c>
      <c r="I9" s="30">
        <f>SUMIFS(QUANTITE,Noms,$A9,LIEU,$G$2,Debut,"&lt;="&amp;I$5,Fin,"&gt;="&amp;I$5)</f>
        <v>0</v>
      </c>
      <c r="J9" s="30">
        <f>SUMIFS(QUANTITE,Noms,$A9,LIEU,$G$2,Debut,"&lt;="&amp;J$5,Fin,"&gt;="&amp;J$5)</f>
        <v>0</v>
      </c>
      <c r="K9" s="30">
        <f>SUMIFS(QUANTITE,Noms,$A9,LIEU,$G$2,Debut,"&lt;="&amp;K$5,Fin,"&gt;="&amp;K$5)</f>
        <v>0</v>
      </c>
      <c r="L9" s="30">
        <f>SUMIFS(QUANTITE,Noms,$A9,LIEU,$G$2,Debut,"&lt;="&amp;L$5,Fin,"&gt;="&amp;L$5)</f>
        <v>0</v>
      </c>
      <c r="M9" s="30">
        <f>SUMIFS(QUANTITE,Noms,$A9,LIEU,$G$2,Debut,"&lt;="&amp;M$5,Fin,"&gt;="&amp;M$5)</f>
        <v>0</v>
      </c>
      <c r="N9" s="30">
        <f>SUMIFS(QUANTITE,Noms,$A9,LIEU,$G$2,Debut,"&lt;="&amp;N$5,Fin,"&gt;="&amp;N$5)</f>
        <v>0</v>
      </c>
      <c r="O9" s="30">
        <f>SUMIFS(QUANTITE,Noms,$A9,LIEU,$G$2,Debut,"&lt;="&amp;O$5,Fin,"&gt;="&amp;O$5)</f>
        <v>0</v>
      </c>
      <c r="P9" s="30">
        <f>SUMIFS(QUANTITE,Noms,$A9,LIEU,$G$2,Debut,"&lt;="&amp;P$5,Fin,"&gt;="&amp;P$5)</f>
        <v>0</v>
      </c>
      <c r="Q9" s="30">
        <f>SUMIFS(QUANTITE,Noms,$A9,LIEU,$G$2,Debut,"&lt;="&amp;Q$5,Fin,"&gt;="&amp;Q$5)</f>
        <v>0</v>
      </c>
      <c r="R9" s="30">
        <f>SUMIFS(QUANTITE,Noms,$A9,LIEU,$G$2,Debut,"&lt;="&amp;R$5,Fin,"&gt;="&amp;R$5)</f>
        <v>0</v>
      </c>
      <c r="S9" s="30">
        <f>SUMIFS(QUANTITE,Noms,$A9,LIEU,$G$2,Debut,"&lt;="&amp;S$5,Fin,"&gt;="&amp;S$5)</f>
        <v>0</v>
      </c>
      <c r="T9" s="30">
        <f>SUMIFS(QUANTITE,Noms,$A9,LIEU,$G$2,Debut,"&lt;="&amp;T$5,Fin,"&gt;="&amp;T$5)</f>
        <v>0</v>
      </c>
      <c r="U9" s="30">
        <f>SUMIFS(QUANTITE,Noms,$A9,LIEU,$G$2,Debut,"&lt;="&amp;U$5,Fin,"&gt;="&amp;U$5)</f>
        <v>0</v>
      </c>
      <c r="V9" s="30">
        <f>SUMIFS(QUANTITE,Noms,$A9,LIEU,$G$2,Debut,"&lt;="&amp;V$5,Fin,"&gt;="&amp;V$5)</f>
        <v>0</v>
      </c>
      <c r="W9" s="30">
        <f>SUMIFS(QUANTITE,Noms,$A9,LIEU,$G$2,Debut,"&lt;="&amp;W$5,Fin,"&gt;="&amp;W$5)</f>
        <v>0</v>
      </c>
      <c r="X9" s="30">
        <f>SUMIFS(QUANTITE,Noms,$A9,LIEU,$G$2,Debut,"&lt;="&amp;X$5,Fin,"&gt;="&amp;X$5)</f>
        <v>0</v>
      </c>
      <c r="Y9" s="30">
        <f>SUMIFS(QUANTITE,Noms,$A9,LIEU,$G$2,Debut,"&lt;="&amp;Y$5,Fin,"&gt;="&amp;Y$5)</f>
        <v>0</v>
      </c>
      <c r="Z9" s="30">
        <f>SUMIFS(QUANTITE,Noms,$A9,LIEU,$G$2,Debut,"&lt;="&amp;Z$5,Fin,"&gt;="&amp;Z$5)</f>
        <v>0</v>
      </c>
      <c r="AA9" s="30">
        <f>SUMIFS(QUANTITE,Noms,$A9,LIEU,$G$2,Debut,"&lt;="&amp;AA$5,Fin,"&gt;="&amp;AA$5)</f>
        <v>0</v>
      </c>
      <c r="AB9" s="30">
        <f>SUMIFS(QUANTITE,Noms,$A9,LIEU,$G$2,Debut,"&lt;="&amp;AB$5,Fin,"&gt;="&amp;AB$5)</f>
        <v>0</v>
      </c>
      <c r="AC9" s="30">
        <f>SUMIFS(QUANTITE,Noms,$A9,LIEU,$G$2,Debut,"&lt;="&amp;AC$5,Fin,"&gt;="&amp;AC$5)</f>
        <v>0</v>
      </c>
      <c r="AD9" s="30">
        <f>SUMIFS(QUANTITE,Noms,$A9,LIEU,$G$2,Debut,"&lt;="&amp;AD$5,Fin,"&gt;="&amp;AD$5)</f>
        <v>0</v>
      </c>
      <c r="AE9" s="30">
        <f>SUMIFS(QUANTITE,Noms,$A9,LIEU,$G$2,Debut,"&lt;="&amp;AE$5,Fin,"&gt;="&amp;AE$5)</f>
        <v>0</v>
      </c>
    </row>
    <row r="10" spans="1:31" s="4" customFormat="1" ht="20.100000000000001" customHeight="1" x14ac:dyDescent="0.25">
      <c r="A10" s="29" t="s">
        <v>17</v>
      </c>
      <c r="B10" s="30">
        <f>SUMIFS(QUANTITE,Noms,$A10,LIEU,$G$2,Debut,"&lt;="&amp;B$5,Fin,"&gt;="&amp;B$5)</f>
        <v>0</v>
      </c>
      <c r="C10" s="30">
        <f>SUMIFS(QUANTITE,Noms,$A10,LIEU,$G$2,Debut,"&lt;="&amp;C$5,Fin,"&gt;="&amp;C$5)</f>
        <v>0</v>
      </c>
      <c r="D10" s="30">
        <f>SUMIFS(QUANTITE,Noms,$A10,LIEU,$G$2,Debut,"&lt;="&amp;D$5,Fin,"&gt;="&amp;D$5)</f>
        <v>0</v>
      </c>
      <c r="E10" s="30">
        <f>SUMIFS(QUANTITE,Noms,$A10,LIEU,$G$2,Debut,"&lt;="&amp;E$5,Fin,"&gt;="&amp;E$5)</f>
        <v>0</v>
      </c>
      <c r="F10" s="30">
        <f>SUMIFS(QUANTITE,Noms,$A10,LIEU,$G$2,Debut,"&lt;="&amp;F$5,Fin,"&gt;="&amp;F$5)</f>
        <v>0</v>
      </c>
      <c r="G10" s="30">
        <f>SUMIFS(QUANTITE,Noms,$A10,LIEU,$G$2,Debut,"&lt;="&amp;G$5,Fin,"&gt;="&amp;G$5)</f>
        <v>0</v>
      </c>
      <c r="H10" s="30">
        <f>SUMIFS(QUANTITE,Noms,$A10,LIEU,$G$2,Debut,"&lt;="&amp;H$5,Fin,"&gt;="&amp;H$5)</f>
        <v>0</v>
      </c>
      <c r="I10" s="30">
        <f>SUMIFS(QUANTITE,Noms,$A10,LIEU,$G$2,Debut,"&lt;="&amp;I$5,Fin,"&gt;="&amp;I$5)</f>
        <v>0</v>
      </c>
      <c r="J10" s="30">
        <f>SUMIFS(QUANTITE,Noms,$A10,LIEU,$G$2,Debut,"&lt;="&amp;J$5,Fin,"&gt;="&amp;J$5)</f>
        <v>0</v>
      </c>
      <c r="K10" s="30">
        <f>SUMIFS(QUANTITE,Noms,$A10,LIEU,$G$2,Debut,"&lt;="&amp;K$5,Fin,"&gt;="&amp;K$5)</f>
        <v>0</v>
      </c>
      <c r="L10" s="30">
        <f>SUMIFS(QUANTITE,Noms,$A10,LIEU,$G$2,Debut,"&lt;="&amp;L$5,Fin,"&gt;="&amp;L$5)</f>
        <v>0</v>
      </c>
      <c r="M10" s="30">
        <f>SUMIFS(QUANTITE,Noms,$A10,LIEU,$G$2,Debut,"&lt;="&amp;M$5,Fin,"&gt;="&amp;M$5)</f>
        <v>0</v>
      </c>
      <c r="N10" s="30">
        <f>SUMIFS(QUANTITE,Noms,$A10,LIEU,$G$2,Debut,"&lt;="&amp;N$5,Fin,"&gt;="&amp;N$5)</f>
        <v>0</v>
      </c>
      <c r="O10" s="30">
        <f>SUMIFS(QUANTITE,Noms,$A10,LIEU,$G$2,Debut,"&lt;="&amp;O$5,Fin,"&gt;="&amp;O$5)</f>
        <v>0</v>
      </c>
      <c r="P10" s="30">
        <f>SUMIFS(QUANTITE,Noms,$A10,LIEU,$G$2,Debut,"&lt;="&amp;P$5,Fin,"&gt;="&amp;P$5)</f>
        <v>0</v>
      </c>
      <c r="Q10" s="30">
        <f>SUMIFS(QUANTITE,Noms,$A10,LIEU,$G$2,Debut,"&lt;="&amp;Q$5,Fin,"&gt;="&amp;Q$5)</f>
        <v>0</v>
      </c>
      <c r="R10" s="30">
        <f>SUMIFS(QUANTITE,Noms,$A10,LIEU,$G$2,Debut,"&lt;="&amp;R$5,Fin,"&gt;="&amp;R$5)</f>
        <v>0</v>
      </c>
      <c r="S10" s="30">
        <f>SUMIFS(QUANTITE,Noms,$A10,LIEU,$G$2,Debut,"&lt;="&amp;S$5,Fin,"&gt;="&amp;S$5)</f>
        <v>0</v>
      </c>
      <c r="T10" s="30">
        <f>SUMIFS(QUANTITE,Noms,$A10,LIEU,$G$2,Debut,"&lt;="&amp;T$5,Fin,"&gt;="&amp;T$5)</f>
        <v>0</v>
      </c>
      <c r="U10" s="30">
        <f>SUMIFS(QUANTITE,Noms,$A10,LIEU,$G$2,Debut,"&lt;="&amp;U$5,Fin,"&gt;="&amp;U$5)</f>
        <v>0</v>
      </c>
      <c r="V10" s="30">
        <f>SUMIFS(QUANTITE,Noms,$A10,LIEU,$G$2,Debut,"&lt;="&amp;V$5,Fin,"&gt;="&amp;V$5)</f>
        <v>0</v>
      </c>
      <c r="W10" s="30">
        <f>SUMIFS(QUANTITE,Noms,$A10,LIEU,$G$2,Debut,"&lt;="&amp;W$5,Fin,"&gt;="&amp;W$5)</f>
        <v>0</v>
      </c>
      <c r="X10" s="30">
        <f>SUMIFS(QUANTITE,Noms,$A10,LIEU,$G$2,Debut,"&lt;="&amp;X$5,Fin,"&gt;="&amp;X$5)</f>
        <v>0</v>
      </c>
      <c r="Y10" s="30">
        <f>SUMIFS(QUANTITE,Noms,$A10,LIEU,$G$2,Debut,"&lt;="&amp;Y$5,Fin,"&gt;="&amp;Y$5)</f>
        <v>0</v>
      </c>
      <c r="Z10" s="30">
        <f>SUMIFS(QUANTITE,Noms,$A10,LIEU,$G$2,Debut,"&lt;="&amp;Z$5,Fin,"&gt;="&amp;Z$5)</f>
        <v>0</v>
      </c>
      <c r="AA10" s="30">
        <f>SUMIFS(QUANTITE,Noms,$A10,LIEU,$G$2,Debut,"&lt;="&amp;AA$5,Fin,"&gt;="&amp;AA$5)</f>
        <v>0</v>
      </c>
      <c r="AB10" s="30">
        <f>SUMIFS(QUANTITE,Noms,$A10,LIEU,$G$2,Debut,"&lt;="&amp;AB$5,Fin,"&gt;="&amp;AB$5)</f>
        <v>0</v>
      </c>
      <c r="AC10" s="30">
        <f>SUMIFS(QUANTITE,Noms,$A10,LIEU,$G$2,Debut,"&lt;="&amp;AC$5,Fin,"&gt;="&amp;AC$5)</f>
        <v>0</v>
      </c>
      <c r="AD10" s="30">
        <f>SUMIFS(QUANTITE,Noms,$A10,LIEU,$G$2,Debut,"&lt;="&amp;AD$5,Fin,"&gt;="&amp;AD$5)</f>
        <v>0</v>
      </c>
      <c r="AE10" s="30">
        <f>SUMIFS(QUANTITE,Noms,$A10,LIEU,$G$2,Debut,"&lt;="&amp;AE$5,Fin,"&gt;="&amp;AE$5)</f>
        <v>0</v>
      </c>
    </row>
    <row r="12" spans="1:31" x14ac:dyDescent="0.25">
      <c r="A12" s="13"/>
    </row>
    <row r="13" spans="1:31" x14ac:dyDescent="0.25">
      <c r="B13">
        <f>SUMIFS(QUANTITE,Noms,$A6,LIEU,RAP!$G$2,Debut,"&lt;="&amp;RAP!B$5,Fin,"&gt;="&amp;RAP!B&amp;5)</f>
        <v>0</v>
      </c>
      <c r="C13">
        <f>SUMIFS(QUANTITE,Noms,$A6,LIEU,RAP!$G$2,Debut,"&lt;="&amp;RAP!C$5,Fin,"&gt;="&amp;RAP!B&amp;5)</f>
        <v>0</v>
      </c>
      <c r="D13">
        <f>SUMIFS(QUANTITE,Noms,$A6,LIEU,RAP!$G$2,Debut,"&lt;="&amp;RAP!D$5,Fin,"&gt;="&amp;RAP!B&amp;5)</f>
        <v>0</v>
      </c>
      <c r="E13">
        <f>SUMIFS(QUANTITE,Noms,$A6,LIEU,RAP!$G$2,Debut,"&lt;="&amp;RAP!E$5,Fin,"&gt;="&amp;RAP!B&amp;5)</f>
        <v>0</v>
      </c>
      <c r="F13">
        <f>SUMIFS(QUANTITE,Noms,$A6,LIEU,RAP!$G$2,Debut,"&lt;="&amp;RAP!F$5,Fin,"&gt;="&amp;RAP!B&amp;5)</f>
        <v>0</v>
      </c>
      <c r="G13">
        <f>SUMIFS(QUANTITE,Noms,$A6,LIEU,RAP!$G$2,Debut,"&lt;="&amp;RAP!G$5,Fin,"&gt;="&amp;RAP!B&amp;5)</f>
        <v>0</v>
      </c>
      <c r="H13">
        <f>SUMIFS(QUANTITE,Noms,$A6,LIEU,RAP!$G$2,Debut,"&lt;="&amp;RAP!H$5,Fin,"&gt;="&amp;RAP!B&amp;5)</f>
        <v>0</v>
      </c>
      <c r="I13">
        <f>SUMIFS(QUANTITE,Noms,$A6,LIEU,RAP!$G$2,Debut,"&lt;="&amp;RAP!I$5,Fin,"&gt;="&amp;RAP!B&amp;5)</f>
        <v>0</v>
      </c>
      <c r="J13">
        <f>SUMIFS(QUANTITE,Noms,$A6,LIEU,RAP!$G$2,Debut,"&lt;="&amp;RAP!J$5,Fin,"&gt;="&amp;RAP!B&amp;5)</f>
        <v>0</v>
      </c>
      <c r="K13">
        <f>SUMIFS(QUANTITE,Noms,$A6,LIEU,RAP!$G$2,Debut,"&lt;="&amp;RAP!K$5,Fin,"&gt;="&amp;RAP!B&amp;5)</f>
        <v>0</v>
      </c>
    </row>
    <row r="14" spans="1:31" x14ac:dyDescent="0.25">
      <c r="F14" s="2"/>
    </row>
    <row r="23" spans="2:14" x14ac:dyDescent="0.25">
      <c r="B23" s="16" t="s">
        <v>24</v>
      </c>
    </row>
    <row r="24" spans="2:14" x14ac:dyDescent="0.25">
      <c r="B24">
        <f>SUMPRODUCT(((Noms=$A6)*(B$4&gt;=Debut)*(B$4&lt;=Fin)))</f>
        <v>0</v>
      </c>
      <c r="N24" s="27" t="s">
        <v>20</v>
      </c>
    </row>
    <row r="25" spans="2:14" x14ac:dyDescent="0.25">
      <c r="N25" s="4"/>
    </row>
    <row r="26" spans="2:14" x14ac:dyDescent="0.25">
      <c r="N26" s="26" t="s">
        <v>21</v>
      </c>
    </row>
    <row r="27" spans="2:14" x14ac:dyDescent="0.25">
      <c r="N27" s="26" t="s">
        <v>22</v>
      </c>
    </row>
  </sheetData>
  <mergeCells count="1">
    <mergeCell ref="C2:D2"/>
  </mergeCells>
  <phoneticPr fontId="0" type="noConversion"/>
  <conditionalFormatting sqref="B6:AE10">
    <cfRule type="cellIs" dxfId="2" priority="1" stopIfTrue="1" operator="greaterThan">
      <formula>0</formula>
    </cfRule>
  </conditionalFormatting>
  <dataValidations count="3">
    <dataValidation type="list" allowBlank="1" showInputMessage="1" showErrorMessage="1" sqref="J2 H2">
      <formula1>liste</formula1>
    </dataValidation>
    <dataValidation type="list" allowBlank="1" showInputMessage="1" showErrorMessage="1" sqref="A2">
      <formula1>Mois</formula1>
    </dataValidation>
    <dataValidation type="list" allowBlank="1" showInputMessage="1" showErrorMessage="1" sqref="G2">
      <formula1>Nomvilles</formula1>
    </dataValidation>
  </dataValidations>
  <printOptions horizontalCentered="1" verticalCentered="1"/>
  <pageMargins left="0.39370078740157483" right="0.59055118110236227" top="0.98425196850393704" bottom="0.98425196850393704" header="0.51181102362204722" footer="0.51181102362204722"/>
  <pageSetup paperSize="9" scale="76" orientation="landscape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41"/>
  <sheetViews>
    <sheetView workbookViewId="0">
      <selection activeCell="E1" sqref="E1:E6"/>
    </sheetView>
  </sheetViews>
  <sheetFormatPr baseColWidth="10" defaultColWidth="13.33203125" defaultRowHeight="13.2" x14ac:dyDescent="0.25"/>
  <cols>
    <col min="1" max="1" width="5.77734375" customWidth="1"/>
    <col min="2" max="2" width="13.33203125" style="1"/>
    <col min="3" max="3" width="4.6640625" style="1" customWidth="1"/>
    <col min="4" max="4" width="14.33203125" style="1" bestFit="1" customWidth="1"/>
    <col min="5" max="5" width="26.44140625" style="1" bestFit="1" customWidth="1"/>
    <col min="6" max="16384" width="13.33203125" style="1"/>
  </cols>
  <sheetData>
    <row r="1" spans="1:5" ht="20.100000000000001" customHeight="1" x14ac:dyDescent="0.25">
      <c r="A1" s="14"/>
      <c r="B1" s="14" t="s">
        <v>0</v>
      </c>
      <c r="C1" s="14"/>
      <c r="D1" s="21"/>
      <c r="E1" s="21" t="s">
        <v>28</v>
      </c>
    </row>
    <row r="2" spans="1:5" x14ac:dyDescent="0.25">
      <c r="A2" s="3"/>
      <c r="B2" s="15" t="s">
        <v>1</v>
      </c>
      <c r="C2" s="3"/>
      <c r="D2" s="22"/>
      <c r="E2" s="23" t="s">
        <v>27</v>
      </c>
    </row>
    <row r="3" spans="1:5" x14ac:dyDescent="0.25">
      <c r="A3" s="3"/>
      <c r="B3" s="15" t="s">
        <v>2</v>
      </c>
      <c r="C3" s="3"/>
      <c r="D3" s="22"/>
      <c r="E3" s="24" t="s">
        <v>9</v>
      </c>
    </row>
    <row r="4" spans="1:5" x14ac:dyDescent="0.25">
      <c r="A4" s="1"/>
      <c r="B4" s="15" t="s">
        <v>3</v>
      </c>
      <c r="E4" s="16" t="s">
        <v>10</v>
      </c>
    </row>
    <row r="5" spans="1:5" x14ac:dyDescent="0.25">
      <c r="A5" s="1"/>
      <c r="B5" s="15" t="s">
        <v>4</v>
      </c>
      <c r="E5" s="16" t="s">
        <v>11</v>
      </c>
    </row>
    <row r="6" spans="1:5" x14ac:dyDescent="0.25">
      <c r="A6" s="1"/>
      <c r="B6" s="15"/>
      <c r="E6" s="16" t="s">
        <v>12</v>
      </c>
    </row>
    <row r="7" spans="1:5" x14ac:dyDescent="0.25">
      <c r="A7" s="1"/>
      <c r="B7" s="15"/>
      <c r="E7"/>
    </row>
    <row r="8" spans="1:5" x14ac:dyDescent="0.25">
      <c r="A8" s="1"/>
      <c r="E8"/>
    </row>
    <row r="9" spans="1:5" x14ac:dyDescent="0.25">
      <c r="A9" s="1"/>
      <c r="E9"/>
    </row>
    <row r="10" spans="1:5" x14ac:dyDescent="0.25">
      <c r="A10" s="1"/>
      <c r="E10"/>
    </row>
    <row r="11" spans="1:5" x14ac:dyDescent="0.25">
      <c r="A11" s="1"/>
      <c r="E11"/>
    </row>
    <row r="12" spans="1:5" x14ac:dyDescent="0.25">
      <c r="A12" s="1"/>
    </row>
    <row r="13" spans="1:5" x14ac:dyDescent="0.25">
      <c r="A13" s="1"/>
    </row>
    <row r="14" spans="1:5" x14ac:dyDescent="0.25">
      <c r="A14" s="1"/>
    </row>
    <row r="15" spans="1:5" x14ac:dyDescent="0.25">
      <c r="A15" s="3"/>
      <c r="B15" s="3"/>
      <c r="C15" s="3"/>
    </row>
    <row r="16" spans="1:5" x14ac:dyDescent="0.25">
      <c r="A16" s="3"/>
      <c r="B16" s="3"/>
      <c r="C16" s="3"/>
    </row>
    <row r="17" spans="1:3" x14ac:dyDescent="0.25">
      <c r="A17" s="3"/>
      <c r="B17" s="3"/>
      <c r="C17" s="3"/>
    </row>
    <row r="18" spans="1:3" x14ac:dyDescent="0.25">
      <c r="A18" s="3"/>
      <c r="B18" s="3"/>
      <c r="C18" s="3"/>
    </row>
    <row r="19" spans="1:3" x14ac:dyDescent="0.25">
      <c r="A19" s="3"/>
      <c r="B19" s="3"/>
      <c r="C19" s="3"/>
    </row>
    <row r="20" spans="1:3" x14ac:dyDescent="0.25">
      <c r="A20" s="3"/>
      <c r="B20" s="3"/>
      <c r="C20" s="3"/>
    </row>
    <row r="21" spans="1:3" x14ac:dyDescent="0.25">
      <c r="A21" s="3"/>
      <c r="B21" s="3"/>
      <c r="C21" s="3"/>
    </row>
    <row r="22" spans="1:3" x14ac:dyDescent="0.25">
      <c r="A22" s="3"/>
      <c r="B22" s="3"/>
      <c r="C22" s="3"/>
    </row>
    <row r="23" spans="1:3" x14ac:dyDescent="0.25">
      <c r="A23" s="3"/>
      <c r="B23" s="3"/>
      <c r="C23" s="3"/>
    </row>
    <row r="24" spans="1:3" x14ac:dyDescent="0.25">
      <c r="A24" s="3"/>
      <c r="B24" s="3"/>
      <c r="C24" s="3"/>
    </row>
    <row r="25" spans="1:3" x14ac:dyDescent="0.25">
      <c r="A25" s="3"/>
      <c r="B25" s="3"/>
      <c r="C25" s="3"/>
    </row>
    <row r="26" spans="1:3" x14ac:dyDescent="0.25">
      <c r="A26" s="3"/>
      <c r="B26" s="3"/>
      <c r="C26" s="3"/>
    </row>
    <row r="27" spans="1:3" x14ac:dyDescent="0.25">
      <c r="A27" s="3"/>
      <c r="B27" s="3"/>
      <c r="C27" s="3"/>
    </row>
    <row r="28" spans="1:3" x14ac:dyDescent="0.25">
      <c r="A28" s="3"/>
      <c r="B28" s="3"/>
      <c r="C28" s="3"/>
    </row>
    <row r="29" spans="1:3" x14ac:dyDescent="0.25">
      <c r="A29" s="3"/>
      <c r="B29" s="3"/>
      <c r="C29" s="3"/>
    </row>
    <row r="30" spans="1:3" x14ac:dyDescent="0.25">
      <c r="A30" s="3"/>
      <c r="B30" s="3"/>
      <c r="C30" s="3"/>
    </row>
    <row r="31" spans="1:3" x14ac:dyDescent="0.25">
      <c r="A31" s="3"/>
      <c r="B31" s="3"/>
      <c r="C31" s="3"/>
    </row>
    <row r="32" spans="1:3" x14ac:dyDescent="0.25">
      <c r="A32" s="3"/>
      <c r="B32" s="3"/>
      <c r="C32" s="3"/>
    </row>
    <row r="33" spans="1:3" x14ac:dyDescent="0.25">
      <c r="A33" s="3"/>
      <c r="B33" s="3"/>
      <c r="C33" s="3"/>
    </row>
    <row r="34" spans="1:3" x14ac:dyDescent="0.25">
      <c r="A34" s="3"/>
      <c r="B34" s="3"/>
      <c r="C34" s="3"/>
    </row>
    <row r="35" spans="1:3" x14ac:dyDescent="0.25">
      <c r="A35" s="3"/>
      <c r="B35" s="3"/>
      <c r="C35" s="3"/>
    </row>
    <row r="36" spans="1:3" x14ac:dyDescent="0.25">
      <c r="A36" s="1"/>
    </row>
    <row r="37" spans="1:3" x14ac:dyDescent="0.25">
      <c r="A37" s="1"/>
    </row>
    <row r="38" spans="1:3" x14ac:dyDescent="0.25">
      <c r="A38" s="1"/>
    </row>
    <row r="39" spans="1:3" x14ac:dyDescent="0.25">
      <c r="A39" s="1"/>
    </row>
    <row r="40" spans="1:3" x14ac:dyDescent="0.25">
      <c r="A40" s="1"/>
    </row>
    <row r="41" spans="1:3" x14ac:dyDescent="0.25">
      <c r="A41" s="1"/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12</vt:i4>
      </vt:variant>
    </vt:vector>
  </HeadingPairs>
  <TitlesOfParts>
    <vt:vector size="15" baseType="lpstr">
      <vt:lpstr>Saisie</vt:lpstr>
      <vt:lpstr>RAP</vt:lpstr>
      <vt:lpstr>Listes</vt:lpstr>
      <vt:lpstr>AN</vt:lpstr>
      <vt:lpstr>Debut</vt:lpstr>
      <vt:lpstr>Fin</vt:lpstr>
      <vt:lpstr>LIEU</vt:lpstr>
      <vt:lpstr>Mois</vt:lpstr>
      <vt:lpstr>MoisVille</vt:lpstr>
      <vt:lpstr>Noms</vt:lpstr>
      <vt:lpstr>Nomvilles</vt:lpstr>
      <vt:lpstr>QUANTITE</vt:lpstr>
      <vt:lpstr>rrrr01</vt:lpstr>
      <vt:lpstr>rrrr02</vt:lpstr>
      <vt:lpstr>RAP!Zone_d_impression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Domi</dc:creator>
  <cp:lastModifiedBy>André BOSCHI</cp:lastModifiedBy>
  <cp:lastPrinted>2010-05-03T16:03:35Z</cp:lastPrinted>
  <dcterms:created xsi:type="dcterms:W3CDTF">2009-05-19T05:49:18Z</dcterms:created>
  <dcterms:modified xsi:type="dcterms:W3CDTF">2015-01-06T21:27:27Z</dcterms:modified>
</cp:coreProperties>
</file>