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11496" windowHeight="10008" tabRatio="835"/>
  </bookViews>
  <sheets>
    <sheet name="Fenix toulouse" sheetId="1" r:id="rId1"/>
    <sheet name="Calendrier rees Nat" sheetId="31" r:id="rId2"/>
  </sheets>
  <definedNames>
    <definedName name="ButHotes">'Fenix toulouse'!$F$4:$F$29</definedName>
    <definedName name="ButRec">'Fenix toulouse'!$E$4:$E$29</definedName>
    <definedName name="ClubHote">'Fenix toulouse'!$D$4:$D$29</definedName>
    <definedName name="Clubrecevant">'Fenix toulouse'!$C$4:$C$29</definedName>
    <definedName name="Date">'Fenix toulouse'!$B$4:$B$29</definedName>
    <definedName name="Journée">'Fenix toulouse'!$A$4:$A$29</definedName>
    <definedName name="Résultat">'Fenix toulouse'!$G$4:$G$29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8" i="1" l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F68" i="1"/>
  <c r="E68" i="1"/>
  <c r="G4" i="1"/>
  <c r="F69" i="1" s="1"/>
  <c r="G5" i="1"/>
  <c r="H69" i="1" s="1"/>
  <c r="G6" i="1"/>
  <c r="J69" i="1" s="1"/>
  <c r="G7" i="1"/>
  <c r="L69" i="1" s="1"/>
  <c r="G8" i="1"/>
  <c r="N69" i="1" s="1"/>
  <c r="G9" i="1"/>
  <c r="P69" i="1" s="1"/>
  <c r="G10" i="1"/>
  <c r="R69" i="1" s="1"/>
  <c r="G11" i="1"/>
  <c r="T69" i="1" s="1"/>
  <c r="G12" i="1"/>
  <c r="V69" i="1" s="1"/>
  <c r="G13" i="1"/>
  <c r="X69" i="1" s="1"/>
  <c r="G14" i="1"/>
  <c r="Z69" i="1" s="1"/>
  <c r="G15" i="1"/>
  <c r="AB69" i="1" s="1"/>
  <c r="G16" i="1"/>
  <c r="AD69" i="1" s="1"/>
  <c r="G17" i="1"/>
  <c r="AF69" i="1" s="1"/>
  <c r="G18" i="1"/>
  <c r="AH69" i="1" s="1"/>
  <c r="G19" i="1"/>
  <c r="AJ69" i="1" s="1"/>
  <c r="G20" i="1"/>
  <c r="AL69" i="1" s="1"/>
  <c r="G21" i="1"/>
  <c r="AN69" i="1" s="1"/>
  <c r="G22" i="1"/>
  <c r="AP69" i="1" s="1"/>
  <c r="G23" i="1"/>
  <c r="AR69" i="1" s="1"/>
  <c r="G24" i="1"/>
  <c r="AT69" i="1" s="1"/>
  <c r="G25" i="1"/>
  <c r="AV69" i="1" s="1"/>
  <c r="G26" i="1"/>
  <c r="AX69" i="1" s="1"/>
  <c r="G27" i="1"/>
  <c r="AZ69" i="1" s="1"/>
  <c r="G28" i="1"/>
  <c r="BB69" i="1" s="1"/>
  <c r="G29" i="1"/>
  <c r="BD69" i="1" s="1"/>
  <c r="G5" i="31"/>
  <c r="G3" i="31"/>
  <c r="G6" i="31"/>
  <c r="G7" i="31"/>
  <c r="G8" i="31"/>
  <c r="G9" i="31"/>
  <c r="G11" i="31"/>
  <c r="G10" i="31"/>
  <c r="G12" i="31"/>
  <c r="G13" i="31"/>
  <c r="G14" i="31"/>
  <c r="G15" i="31"/>
  <c r="G16" i="31"/>
  <c r="G18" i="31"/>
  <c r="G19" i="31"/>
  <c r="G20" i="31"/>
  <c r="G17" i="31"/>
  <c r="G21" i="31"/>
  <c r="G22" i="31"/>
  <c r="G23" i="31"/>
  <c r="G25" i="31"/>
  <c r="G26" i="31"/>
  <c r="G27" i="31"/>
  <c r="G28" i="31"/>
  <c r="G29" i="31"/>
  <c r="G30" i="31"/>
  <c r="G24" i="31"/>
  <c r="G32" i="31"/>
  <c r="G33" i="31"/>
  <c r="G34" i="31"/>
  <c r="G35" i="31"/>
  <c r="G36" i="31"/>
  <c r="G31" i="31"/>
  <c r="G37" i="31"/>
  <c r="G39" i="31"/>
  <c r="G40" i="31"/>
  <c r="G38" i="31"/>
  <c r="G41" i="31"/>
  <c r="G42" i="31"/>
  <c r="G43" i="31"/>
  <c r="G44" i="31"/>
  <c r="G46" i="31"/>
  <c r="G47" i="31"/>
  <c r="G48" i="31"/>
  <c r="G49" i="31"/>
  <c r="G45" i="31"/>
  <c r="G50" i="31"/>
  <c r="G51" i="31"/>
  <c r="G53" i="31"/>
  <c r="G52" i="31"/>
  <c r="G54" i="31"/>
  <c r="G55" i="31"/>
  <c r="G56" i="31"/>
  <c r="G57" i="31"/>
  <c r="G58" i="31"/>
  <c r="G60" i="31"/>
  <c r="G61" i="31"/>
  <c r="G62" i="31"/>
  <c r="G63" i="31"/>
  <c r="G64" i="31"/>
  <c r="G65" i="31"/>
  <c r="G59" i="31"/>
  <c r="G67" i="31"/>
  <c r="G68" i="31"/>
  <c r="G69" i="31"/>
  <c r="G70" i="31"/>
  <c r="G71" i="31"/>
  <c r="G66" i="31"/>
  <c r="G72" i="31"/>
  <c r="G74" i="31"/>
  <c r="G75" i="31"/>
  <c r="G76" i="31"/>
  <c r="G73" i="31"/>
  <c r="G77" i="31"/>
  <c r="G78" i="31"/>
  <c r="G79" i="31"/>
  <c r="G81" i="31"/>
  <c r="G82" i="31"/>
  <c r="G80" i="31"/>
  <c r="G83" i="31"/>
  <c r="G84" i="31"/>
  <c r="G85" i="31"/>
  <c r="G86" i="31"/>
  <c r="G88" i="31"/>
  <c r="G89" i="31"/>
  <c r="G90" i="31"/>
  <c r="G91" i="31"/>
  <c r="G87" i="31"/>
  <c r="G92" i="31"/>
  <c r="G93" i="31"/>
  <c r="G95" i="31"/>
  <c r="G96" i="31"/>
  <c r="G97" i="31"/>
  <c r="G98" i="31"/>
  <c r="G94" i="31"/>
  <c r="G99" i="31"/>
  <c r="G100" i="31"/>
  <c r="G102" i="31"/>
  <c r="G103" i="31"/>
  <c r="G104" i="31"/>
  <c r="G105" i="31"/>
  <c r="G106" i="31"/>
  <c r="G107" i="31"/>
  <c r="G101" i="31"/>
  <c r="G109" i="31"/>
  <c r="G110" i="31"/>
  <c r="G111" i="31"/>
  <c r="G112" i="31"/>
  <c r="G113" i="31"/>
  <c r="G114" i="31"/>
  <c r="G108" i="31"/>
  <c r="G116" i="31"/>
  <c r="G115" i="31"/>
  <c r="G117" i="31"/>
  <c r="G118" i="31"/>
  <c r="G119" i="31"/>
  <c r="G120" i="31"/>
  <c r="G121" i="31"/>
  <c r="G122" i="31"/>
  <c r="G123" i="31"/>
  <c r="G124" i="31"/>
  <c r="G125" i="31"/>
  <c r="G126" i="31"/>
  <c r="G127" i="31"/>
  <c r="G128" i="31"/>
  <c r="G130" i="31"/>
  <c r="G131" i="31"/>
  <c r="G132" i="31"/>
  <c r="G133" i="31"/>
  <c r="G134" i="31"/>
  <c r="G135" i="31"/>
  <c r="G129" i="31"/>
  <c r="G136" i="31"/>
  <c r="G137" i="31"/>
  <c r="G138" i="31"/>
  <c r="G139" i="31"/>
  <c r="G140" i="31"/>
  <c r="G141" i="31"/>
  <c r="G142" i="31"/>
  <c r="G144" i="31"/>
  <c r="G145" i="31"/>
  <c r="G146" i="31"/>
  <c r="G147" i="31"/>
  <c r="G148" i="31"/>
  <c r="G149" i="31"/>
  <c r="G143" i="31"/>
  <c r="G151" i="31"/>
  <c r="G152" i="31"/>
  <c r="G153" i="31"/>
  <c r="G154" i="31"/>
  <c r="G150" i="31"/>
  <c r="G155" i="31"/>
  <c r="G156" i="31"/>
  <c r="G158" i="31"/>
  <c r="G159" i="31"/>
  <c r="G160" i="31"/>
  <c r="G161" i="31"/>
  <c r="G162" i="31"/>
  <c r="G157" i="31"/>
  <c r="G163" i="31"/>
  <c r="G165" i="31"/>
  <c r="G166" i="31"/>
  <c r="G167" i="31"/>
  <c r="G168" i="31"/>
  <c r="G169" i="31"/>
  <c r="G170" i="31"/>
  <c r="G164" i="31"/>
  <c r="G172" i="31"/>
  <c r="G173" i="31"/>
  <c r="G174" i="31"/>
  <c r="G175" i="31"/>
  <c r="G176" i="31"/>
  <c r="G177" i="31"/>
  <c r="G171" i="31"/>
  <c r="G178" i="31"/>
  <c r="G179" i="31"/>
  <c r="G180" i="31"/>
  <c r="G181" i="31"/>
  <c r="G182" i="31"/>
  <c r="G183" i="31"/>
  <c r="G184" i="31"/>
  <c r="G4" i="31"/>
  <c r="E78" i="1"/>
  <c r="F78" i="1" s="1"/>
  <c r="E79" i="1"/>
  <c r="E80" i="1"/>
  <c r="F80" i="1" s="1"/>
  <c r="E81" i="1"/>
  <c r="E82" i="1"/>
  <c r="E83" i="1"/>
  <c r="E84" i="1"/>
  <c r="E85" i="1"/>
  <c r="E86" i="1"/>
  <c r="F86" i="1" s="1"/>
  <c r="E87" i="1"/>
  <c r="E88" i="1"/>
  <c r="E89" i="1"/>
  <c r="E90" i="1"/>
  <c r="E91" i="1"/>
  <c r="E92" i="1"/>
  <c r="E93" i="1"/>
  <c r="E94" i="1"/>
  <c r="F94" i="1" s="1"/>
  <c r="E95" i="1"/>
  <c r="E96" i="1"/>
  <c r="E97" i="1"/>
  <c r="E98" i="1"/>
  <c r="E99" i="1"/>
  <c r="E100" i="1"/>
  <c r="E101" i="1"/>
  <c r="E102" i="1"/>
  <c r="F102" i="1" s="1"/>
  <c r="E103" i="1"/>
  <c r="E104" i="1"/>
  <c r="E105" i="1"/>
  <c r="E106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78" i="1"/>
  <c r="B106" i="1"/>
  <c r="AC106" i="1" s="1"/>
  <c r="A106" i="1"/>
  <c r="B105" i="1"/>
  <c r="A105" i="1"/>
  <c r="B104" i="1"/>
  <c r="AC104" i="1" s="1"/>
  <c r="A104" i="1"/>
  <c r="B103" i="1"/>
  <c r="A103" i="1"/>
  <c r="B102" i="1"/>
  <c r="AC102" i="1" s="1"/>
  <c r="A102" i="1"/>
  <c r="B101" i="1"/>
  <c r="A101" i="1"/>
  <c r="B100" i="1"/>
  <c r="AC100" i="1" s="1"/>
  <c r="A100" i="1"/>
  <c r="B99" i="1"/>
  <c r="A99" i="1"/>
  <c r="B98" i="1"/>
  <c r="AC98" i="1" s="1"/>
  <c r="A98" i="1"/>
  <c r="B97" i="1"/>
  <c r="AC97" i="1" s="1"/>
  <c r="A97" i="1"/>
  <c r="B96" i="1"/>
  <c r="A96" i="1"/>
  <c r="B95" i="1"/>
  <c r="A95" i="1"/>
  <c r="B94" i="1"/>
  <c r="AC94" i="1" s="1"/>
  <c r="A94" i="1"/>
  <c r="B93" i="1"/>
  <c r="AC93" i="1" s="1"/>
  <c r="A93" i="1"/>
  <c r="B92" i="1"/>
  <c r="AC92" i="1" s="1"/>
  <c r="A92" i="1"/>
  <c r="B91" i="1"/>
  <c r="A91" i="1"/>
  <c r="B90" i="1"/>
  <c r="AC90" i="1" s="1"/>
  <c r="A90" i="1"/>
  <c r="B89" i="1"/>
  <c r="A89" i="1"/>
  <c r="B88" i="1"/>
  <c r="AC88" i="1" s="1"/>
  <c r="A88" i="1"/>
  <c r="B87" i="1"/>
  <c r="A87" i="1"/>
  <c r="B86" i="1"/>
  <c r="AC86" i="1" s="1"/>
  <c r="A86" i="1"/>
  <c r="B85" i="1"/>
  <c r="AC85" i="1" s="1"/>
  <c r="A85" i="1"/>
  <c r="B84" i="1"/>
  <c r="AC84" i="1" s="1"/>
  <c r="A84" i="1"/>
  <c r="B83" i="1"/>
  <c r="A83" i="1"/>
  <c r="B82" i="1"/>
  <c r="AC82" i="1" s="1"/>
  <c r="A82" i="1"/>
  <c r="B81" i="1"/>
  <c r="A81" i="1"/>
  <c r="B80" i="1"/>
  <c r="AC80" i="1" s="1"/>
  <c r="A80" i="1"/>
  <c r="B79" i="1"/>
  <c r="A79" i="1"/>
  <c r="A78" i="1"/>
  <c r="B78" i="1"/>
  <c r="AD78" i="1" s="1"/>
  <c r="AC81" i="1"/>
  <c r="AD85" i="1"/>
  <c r="AD88" i="1"/>
  <c r="AC89" i="1"/>
  <c r="AD89" i="1"/>
  <c r="AD90" i="1"/>
  <c r="AD93" i="1"/>
  <c r="AD94" i="1"/>
  <c r="AC96" i="1"/>
  <c r="AD96" i="1"/>
  <c r="AD97" i="1"/>
  <c r="AD100" i="1"/>
  <c r="AC101" i="1"/>
  <c r="AD101" i="1"/>
  <c r="AD102" i="1"/>
  <c r="AD104" i="1"/>
  <c r="AC105" i="1"/>
  <c r="AD105" i="1"/>
  <c r="G37" i="1"/>
  <c r="I37" i="1"/>
  <c r="K37" i="1"/>
  <c r="M37" i="1"/>
  <c r="O37" i="1"/>
  <c r="Q37" i="1"/>
  <c r="S37" i="1"/>
  <c r="U37" i="1"/>
  <c r="W37" i="1"/>
  <c r="Y37" i="1"/>
  <c r="AA37" i="1"/>
  <c r="AC37" i="1"/>
  <c r="AE37" i="1"/>
  <c r="AG37" i="1"/>
  <c r="AI37" i="1"/>
  <c r="AK37" i="1"/>
  <c r="AM37" i="1"/>
  <c r="AO37" i="1"/>
  <c r="AQ37" i="1"/>
  <c r="AS37" i="1"/>
  <c r="AU37" i="1"/>
  <c r="AW37" i="1"/>
  <c r="AY37" i="1"/>
  <c r="BA37" i="1"/>
  <c r="BC37" i="1"/>
  <c r="E37" i="1"/>
  <c r="AD84" i="1" l="1"/>
  <c r="AD106" i="1"/>
  <c r="AD98" i="1"/>
  <c r="F99" i="1"/>
  <c r="F104" i="1"/>
  <c r="F96" i="1"/>
  <c r="F101" i="1"/>
  <c r="F89" i="1"/>
  <c r="F81" i="1"/>
  <c r="AD92" i="1"/>
  <c r="F93" i="1"/>
  <c r="F85" i="1"/>
  <c r="F100" i="1"/>
  <c r="F92" i="1"/>
  <c r="F84" i="1"/>
  <c r="AD82" i="1"/>
  <c r="F91" i="1"/>
  <c r="F83" i="1"/>
  <c r="F106" i="1"/>
  <c r="F98" i="1"/>
  <c r="F90" i="1"/>
  <c r="F82" i="1"/>
  <c r="F105" i="1"/>
  <c r="F97" i="1"/>
  <c r="F88" i="1"/>
  <c r="AD86" i="1"/>
  <c r="F103" i="1"/>
  <c r="F95" i="1"/>
  <c r="F87" i="1"/>
  <c r="F79" i="1"/>
  <c r="AC78" i="1"/>
  <c r="AD80" i="1"/>
  <c r="AD81" i="1"/>
  <c r="AD103" i="1"/>
  <c r="AD99" i="1"/>
  <c r="AD95" i="1"/>
  <c r="AD91" i="1"/>
  <c r="AD87" i="1"/>
  <c r="AD83" i="1"/>
  <c r="AD79" i="1"/>
  <c r="AC103" i="1"/>
  <c r="AC99" i="1"/>
  <c r="AC95" i="1"/>
  <c r="AC91" i="1"/>
  <c r="AC87" i="1"/>
  <c r="AC83" i="1"/>
  <c r="AC79" i="1"/>
  <c r="B114" i="1" l="1"/>
  <c r="E114" i="1"/>
  <c r="D114" i="1"/>
  <c r="G114" i="1"/>
  <c r="F114" i="1"/>
  <c r="H114" i="1"/>
  <c r="C114" i="1"/>
</calcChain>
</file>

<file path=xl/sharedStrings.xml><?xml version="1.0" encoding="utf-8"?>
<sst xmlns="http://schemas.openxmlformats.org/spreadsheetml/2006/main" count="748" uniqueCount="80">
  <si>
    <t>ANDJELKOVIC danijel</t>
  </si>
  <si>
    <t>BONILAURI jordan</t>
  </si>
  <si>
    <t>CALVEL rémi</t>
  </si>
  <si>
    <t>CHELLE pierrick</t>
  </si>
  <si>
    <t>DUMOULIN cyril</t>
  </si>
  <si>
    <t>FERNANDEZ jerome</t>
  </si>
  <si>
    <t>GILBERT maxime</t>
  </si>
  <si>
    <t>ILIC nemanja</t>
  </si>
  <si>
    <t>MORENCY cyril</t>
  </si>
  <si>
    <t>OSMAJIC vladimir</t>
  </si>
  <si>
    <t>PARDIN wesley</t>
  </si>
  <si>
    <t>PAVADE jackson</t>
  </si>
  <si>
    <t>PORTE valentin</t>
  </si>
  <si>
    <t>ZVIZEJ miha</t>
  </si>
  <si>
    <t>GARCIA GUERRERO antonio</t>
  </si>
  <si>
    <t>COACH</t>
  </si>
  <si>
    <t>Numéro maillot</t>
  </si>
  <si>
    <t>Nom joueur</t>
  </si>
  <si>
    <t>Numéro de licence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</si>
  <si>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</si>
  <si>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</si>
  <si>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</si>
  <si>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</si>
  <si>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</si>
  <si>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</si>
  <si>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</si>
  <si>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</si>
  <si>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</si>
  <si>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</si>
  <si>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</si>
  <si>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Journée 21</t>
  </si>
  <si>
    <t>Journée 22</t>
  </si>
  <si>
    <t>Journée 23</t>
  </si>
  <si>
    <t>Journée 24</t>
  </si>
  <si>
    <t>Journée 25</t>
  </si>
  <si>
    <t>Journée 26</t>
  </si>
  <si>
    <t>Extérieur</t>
  </si>
  <si>
    <t>Domicile</t>
  </si>
  <si>
    <t>TOULOUSE</t>
  </si>
  <si>
    <t>CRÉTEIL</t>
  </si>
  <si>
    <t>ISTRES</t>
  </si>
  <si>
    <t>DUNKERQUE</t>
  </si>
  <si>
    <t>NANTES</t>
  </si>
  <si>
    <t>PARIS</t>
  </si>
  <si>
    <t>MONTPELLIER</t>
  </si>
  <si>
    <t>Journée 01</t>
  </si>
  <si>
    <t>SÉLESTAT</t>
  </si>
  <si>
    <t>NÎMES</t>
  </si>
  <si>
    <t>TREMBLAY</t>
  </si>
  <si>
    <t>CHAMBÉRY</t>
  </si>
  <si>
    <t>SAINT RAPHAEL</t>
  </si>
  <si>
    <t>AIX</t>
  </si>
  <si>
    <t>CESSON-RENNES</t>
  </si>
  <si>
    <t>Journée 02</t>
  </si>
  <si>
    <t>Journée 03</t>
  </si>
  <si>
    <t>Journée 04</t>
  </si>
  <si>
    <t>Journée 05</t>
  </si>
  <si>
    <t>Journée 06</t>
  </si>
  <si>
    <t>Journée 07</t>
  </si>
  <si>
    <t>Journée 08</t>
  </si>
  <si>
    <t>Journée 09</t>
  </si>
  <si>
    <t>Date</t>
  </si>
  <si>
    <t>ClubHote</t>
  </si>
  <si>
    <t>Clubrecevant</t>
  </si>
  <si>
    <t>Résultat</t>
  </si>
  <si>
    <t>Journée</t>
  </si>
  <si>
    <t>Résultats globaux</t>
  </si>
  <si>
    <t>Victoires</t>
  </si>
  <si>
    <t>Nuls</t>
  </si>
  <si>
    <t>Défaites</t>
  </si>
  <si>
    <t>Joué</t>
  </si>
  <si>
    <t>Marqué</t>
  </si>
  <si>
    <t>ButRec</t>
  </si>
  <si>
    <t>ButHotes</t>
  </si>
  <si>
    <t>Matchs Joués</t>
  </si>
  <si>
    <t>Ratio</t>
  </si>
  <si>
    <t>X</t>
  </si>
  <si>
    <t>CALENDRIER RESULTATS</t>
  </si>
  <si>
    <t>Total</t>
  </si>
  <si>
    <t>Vérif nb buts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</si>
</sst>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6"/>
      <color theme="1"/>
      <name val="Times New Roman"/>
      <family val="1"/>
    </font>
    <font>
      <sz val="11"/>
      <color theme="1"/>
      <name val="Times New Roman"/>
      <family val="1"/>
    </font>
    <font>
      <sz val="7"/>
      <color rgb="FF4D4D4D"/>
      <name val="Arial"/>
      <family val="2"/>
    </font>
    <font>
      <b/>
      <i/>
      <sz val="11"/>
      <color theme="1"/>
      <name val="Times New Roman"/>
      <family val="1"/>
    </font>
    <font>
      <b/>
      <i/>
      <u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4" fontId="6" fillId="0" borderId="0" xfId="0" applyNumberFormat="1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0" fontId="3" fillId="0" borderId="9" xfId="0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0" xfId="0" applyNumberFormat="1" applyFont="1" applyBorder="1"/>
    <xf numFmtId="0" fontId="3" fillId="0" borderId="11" xfId="0" applyFont="1" applyBorder="1" applyAlignment="1">
      <alignment vertical="center"/>
    </xf>
    <xf numFmtId="1" fontId="2" fillId="0" borderId="12" xfId="0" applyNumberFormat="1" applyFont="1" applyBorder="1"/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2" fontId="2" fillId="0" borderId="10" xfId="0" applyNumberFormat="1" applyFont="1" applyBorder="1" applyAlignment="1">
      <alignment horizontal="center"/>
    </xf>
    <xf numFmtId="1" fontId="2" fillId="0" borderId="10" xfId="0" applyNumberFormat="1" applyFont="1" applyBorder="1" applyAlignment="1">
      <alignment horizontal="center"/>
    </xf>
    <xf numFmtId="1" fontId="2" fillId="0" borderId="12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5" fillId="0" borderId="1" xfId="0" applyFont="1" applyBorder="1"/>
    <xf numFmtId="1" fontId="2" fillId="0" borderId="1" xfId="0" applyNumberFormat="1" applyFont="1" applyBorder="1"/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 shrinkToFit="1"/>
    </xf>
    <xf numFmtId="0" fontId="5" fillId="0" borderId="13" xfId="0" applyFont="1" applyBorder="1" applyAlignment="1">
      <alignment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wrapText="1"/>
    </xf>
    <xf numFmtId="0" fontId="5" fillId="0" borderId="14" xfId="0" applyFont="1" applyBorder="1" applyAlignment="1">
      <alignment wrapText="1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wrapText="1"/>
    </xf>
    <xf numFmtId="0" fontId="5" fillId="0" borderId="15" xfId="0" applyFont="1" applyBorder="1" applyAlignment="1">
      <alignment wrapText="1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wrapText="1"/>
    </xf>
    <xf numFmtId="2" fontId="5" fillId="0" borderId="0" xfId="0" applyNumberFormat="1" applyFont="1"/>
    <xf numFmtId="0" fontId="5" fillId="0" borderId="5" xfId="0" applyFont="1" applyBorder="1"/>
    <xf numFmtId="0" fontId="2" fillId="2" borderId="1" xfId="0" applyFont="1" applyFill="1" applyBorder="1" applyAlignment="1">
      <alignment horizontal="center"/>
    </xf>
    <xf numFmtId="1" fontId="5" fillId="0" borderId="0" xfId="0" applyNumberFormat="1" applyFont="1"/>
    <xf numFmtId="0" fontId="5" fillId="0" borderId="4" xfId="0" applyFont="1" applyBorder="1"/>
    <xf numFmtId="0" fontId="5" fillId="0" borderId="14" xfId="0" applyFont="1" applyBorder="1" applyAlignment="1">
      <alignment horizontal="left" wrapText="1"/>
    </xf>
    <xf numFmtId="0" fontId="5" fillId="0" borderId="15" xfId="0" applyFont="1" applyBorder="1" applyAlignment="1">
      <alignment horizontal="left" wrapText="1"/>
    </xf>
    <xf numFmtId="0" fontId="2" fillId="0" borderId="0" xfId="0" applyFont="1"/>
    <xf numFmtId="3" fontId="2" fillId="0" borderId="18" xfId="0" applyNumberFormat="1" applyFont="1" applyBorder="1" applyAlignment="1">
      <alignment horizontal="center"/>
    </xf>
    <xf numFmtId="3" fontId="2" fillId="0" borderId="19" xfId="0" applyNumberFormat="1" applyFont="1" applyBorder="1" applyAlignment="1">
      <alignment horizontal="center"/>
    </xf>
    <xf numFmtId="0" fontId="7" fillId="0" borderId="1" xfId="0" applyFont="1" applyBorder="1"/>
    <xf numFmtId="0" fontId="7" fillId="0" borderId="0" xfId="0" applyFont="1" applyAlignment="1">
      <alignment horizontal="right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/>
    </xf>
    <xf numFmtId="0" fontId="5" fillId="0" borderId="7" xfId="0" applyFont="1" applyBorder="1"/>
    <xf numFmtId="164" fontId="5" fillId="0" borderId="13" xfId="0" applyNumberFormat="1" applyFont="1" applyBorder="1"/>
    <xf numFmtId="0" fontId="5" fillId="0" borderId="13" xfId="0" applyFont="1" applyBorder="1"/>
    <xf numFmtId="0" fontId="5" fillId="0" borderId="8" xfId="0" applyFont="1" applyBorder="1" applyAlignment="1">
      <alignment horizontal="center"/>
    </xf>
    <xf numFmtId="0" fontId="5" fillId="0" borderId="9" xfId="0" applyFont="1" applyBorder="1"/>
    <xf numFmtId="164" fontId="5" fillId="0" borderId="14" xfId="0" applyNumberFormat="1" applyFont="1" applyBorder="1"/>
    <xf numFmtId="0" fontId="5" fillId="0" borderId="14" xfId="0" applyFont="1" applyBorder="1"/>
    <xf numFmtId="0" fontId="5" fillId="0" borderId="10" xfId="0" applyFont="1" applyBorder="1" applyAlignment="1">
      <alignment horizontal="center"/>
    </xf>
    <xf numFmtId="0" fontId="5" fillId="0" borderId="11" xfId="0" applyFont="1" applyBorder="1"/>
    <xf numFmtId="164" fontId="5" fillId="0" borderId="15" xfId="0" applyNumberFormat="1" applyFont="1" applyBorder="1"/>
    <xf numFmtId="0" fontId="5" fillId="0" borderId="15" xfId="0" applyFont="1" applyBorder="1"/>
    <xf numFmtId="0" fontId="5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D149"/>
  <sheetViews>
    <sheetView showZeros="0" tabSelected="1" topLeftCell="A91" workbookViewId="0">
      <selection activeCell="M11" sqref="M10:M11"/>
    </sheetView>
  </sheetViews>
  <sheetFormatPr baseColWidth="10" defaultRowHeight="13.8" x14ac:dyDescent="0.25"/>
  <cols>
    <col min="1" max="1" width="15.109375" style="29" customWidth="1"/>
    <col min="2" max="2" width="13.77734375" style="29" bestFit="1" customWidth="1"/>
    <col min="3" max="3" width="14.88671875" style="29" bestFit="1" customWidth="1"/>
    <col min="4" max="4" width="21.5546875" style="29" customWidth="1"/>
    <col min="5" max="6" width="9.6640625" style="29" customWidth="1"/>
    <col min="7" max="7" width="8" style="29" customWidth="1"/>
    <col min="8" max="8" width="8.109375" style="29" customWidth="1"/>
    <col min="9" max="9" width="5.44140625" style="29" customWidth="1"/>
    <col min="10" max="10" width="7.5546875" style="29" customWidth="1"/>
    <col min="11" max="11" width="5.44140625" style="29" customWidth="1"/>
    <col min="12" max="12" width="7.5546875" style="29" customWidth="1"/>
    <col min="13" max="13" width="5.44140625" style="29" customWidth="1"/>
    <col min="14" max="14" width="7.5546875" style="29" customWidth="1"/>
    <col min="15" max="15" width="5.44140625" style="29" customWidth="1"/>
    <col min="16" max="16" width="7.5546875" style="29" customWidth="1"/>
    <col min="17" max="17" width="5.44140625" style="29" customWidth="1"/>
    <col min="18" max="18" width="7.5546875" style="29" customWidth="1"/>
    <col min="19" max="19" width="5.44140625" style="29" customWidth="1"/>
    <col min="20" max="20" width="7.5546875" style="29" customWidth="1"/>
    <col min="21" max="21" width="5.44140625" style="29" customWidth="1"/>
    <col min="22" max="22" width="7.5546875" style="29" customWidth="1"/>
    <col min="23" max="23" width="5.44140625" style="29" customWidth="1"/>
    <col min="24" max="24" width="7.5546875" style="29" customWidth="1"/>
    <col min="25" max="25" width="5.44140625" style="29" customWidth="1"/>
    <col min="26" max="26" width="7.5546875" style="29" customWidth="1"/>
    <col min="27" max="27" width="5.44140625" style="29" customWidth="1"/>
    <col min="28" max="28" width="7.5546875" style="29" customWidth="1"/>
    <col min="29" max="29" width="5.44140625" style="29" customWidth="1"/>
    <col min="30" max="30" width="7.5546875" style="29" customWidth="1"/>
    <col min="31" max="31" width="5.44140625" style="29" customWidth="1"/>
    <col min="32" max="32" width="7.5546875" style="29" customWidth="1"/>
    <col min="33" max="33" width="5.44140625" style="29" customWidth="1"/>
    <col min="34" max="34" width="7.5546875" style="29" customWidth="1"/>
    <col min="35" max="35" width="5.44140625" style="29" customWidth="1"/>
    <col min="36" max="36" width="7.5546875" style="29" customWidth="1"/>
    <col min="37" max="37" width="5.44140625" style="29" customWidth="1"/>
    <col min="38" max="38" width="7.5546875" style="29" customWidth="1"/>
    <col min="39" max="39" width="5.44140625" style="29" customWidth="1"/>
    <col min="40" max="40" width="7.5546875" style="29" customWidth="1"/>
    <col min="41" max="41" width="5.44140625" style="29" customWidth="1"/>
    <col min="42" max="42" width="7.5546875" style="29" customWidth="1"/>
    <col min="43" max="43" width="5.44140625" style="29" customWidth="1"/>
    <col min="44" max="44" width="7.5546875" style="29" customWidth="1"/>
    <col min="45" max="45" width="5.44140625" style="29" customWidth="1"/>
    <col min="46" max="46" width="7.5546875" style="29" customWidth="1"/>
    <col min="47" max="47" width="5.44140625" style="29" customWidth="1"/>
    <col min="48" max="48" width="7.5546875" style="29" customWidth="1"/>
    <col min="49" max="49" width="5.44140625" style="29" customWidth="1"/>
    <col min="50" max="50" width="7.5546875" style="29" customWidth="1"/>
    <col min="51" max="51" width="5.44140625" style="29" customWidth="1"/>
    <col min="52" max="52" width="7.5546875" style="29" customWidth="1"/>
    <col min="53" max="53" width="5.44140625" style="29" customWidth="1"/>
    <col min="54" max="54" width="7.5546875" style="29" customWidth="1"/>
    <col min="55" max="55" width="5.44140625" style="29" customWidth="1"/>
    <col min="56" max="56" width="7.5546875" style="29" customWidth="1"/>
    <col min="57" max="57" width="8.21875" style="29" customWidth="1"/>
    <col min="58" max="16384" width="11.5546875" style="29"/>
  </cols>
  <sheetData>
    <row r="1" spans="1:7" ht="14.4" x14ac:dyDescent="0.3">
      <c r="B1" s="28" t="s">
        <v>77</v>
      </c>
      <c r="C1" s="28"/>
      <c r="D1" s="28"/>
      <c r="E1" s="28"/>
    </row>
    <row r="2" spans="1:7" ht="14.4" thickBot="1" x14ac:dyDescent="0.3"/>
    <row r="3" spans="1:7" ht="14.4" thickBot="1" x14ac:dyDescent="0.3">
      <c r="A3" s="57" t="s">
        <v>65</v>
      </c>
      <c r="B3" s="66" t="s">
        <v>61</v>
      </c>
      <c r="C3" s="66" t="s">
        <v>63</v>
      </c>
      <c r="D3" s="66" t="s">
        <v>62</v>
      </c>
      <c r="E3" s="66" t="s">
        <v>72</v>
      </c>
      <c r="F3" s="66" t="s">
        <v>73</v>
      </c>
      <c r="G3" s="58" t="s">
        <v>64</v>
      </c>
    </row>
    <row r="4" spans="1:7" x14ac:dyDescent="0.25">
      <c r="A4" s="67" t="s">
        <v>45</v>
      </c>
      <c r="B4" s="68">
        <v>41892</v>
      </c>
      <c r="C4" s="69" t="s">
        <v>38</v>
      </c>
      <c r="D4" s="69" t="s">
        <v>49</v>
      </c>
      <c r="E4" s="69">
        <v>26</v>
      </c>
      <c r="F4" s="69">
        <v>23</v>
      </c>
      <c r="G4" s="70" t="str">
        <f>IF(AND(E4=0,F4=0),"",IF(C4="Toulouse",IF(E4&gt;F4,"VD",IF(E4=F4,"ND","DD")),IF(E4&lt;F4,"VE",IF(E4=F4,"NE","DE"))))</f>
        <v>VD</v>
      </c>
    </row>
    <row r="5" spans="1:7" x14ac:dyDescent="0.25">
      <c r="A5" s="71" t="s">
        <v>53</v>
      </c>
      <c r="B5" s="72">
        <v>41899</v>
      </c>
      <c r="C5" s="73" t="s">
        <v>52</v>
      </c>
      <c r="D5" s="73" t="s">
        <v>38</v>
      </c>
      <c r="E5" s="73">
        <v>25</v>
      </c>
      <c r="F5" s="73">
        <v>24</v>
      </c>
      <c r="G5" s="74" t="str">
        <f t="shared" ref="G5:G29" si="0">IF(AND(E5=0,F5=0),"",IF(C5="Toulouse",IF(E5&gt;F5,"VD",IF(E5=F5,"ND","DD")),IF(E5&lt;F5,"VE",IF(E5=F5,"NE","DE"))))</f>
        <v>DE</v>
      </c>
    </row>
    <row r="6" spans="1:7" x14ac:dyDescent="0.25">
      <c r="A6" s="71" t="s">
        <v>54</v>
      </c>
      <c r="B6" s="72">
        <v>41906</v>
      </c>
      <c r="C6" s="73" t="s">
        <v>38</v>
      </c>
      <c r="D6" s="73" t="s">
        <v>41</v>
      </c>
      <c r="E6" s="73">
        <v>33</v>
      </c>
      <c r="F6" s="73">
        <v>25</v>
      </c>
      <c r="G6" s="74" t="str">
        <f t="shared" si="0"/>
        <v>VD</v>
      </c>
    </row>
    <row r="7" spans="1:7" x14ac:dyDescent="0.25">
      <c r="A7" s="71" t="s">
        <v>55</v>
      </c>
      <c r="B7" s="72">
        <v>41916</v>
      </c>
      <c r="C7" s="73" t="s">
        <v>50</v>
      </c>
      <c r="D7" s="73" t="s">
        <v>38</v>
      </c>
      <c r="E7" s="73">
        <v>33</v>
      </c>
      <c r="F7" s="73">
        <v>28</v>
      </c>
      <c r="G7" s="74" t="str">
        <f t="shared" si="0"/>
        <v>DE</v>
      </c>
    </row>
    <row r="8" spans="1:7" x14ac:dyDescent="0.25">
      <c r="A8" s="71" t="s">
        <v>56</v>
      </c>
      <c r="B8" s="72">
        <v>41921</v>
      </c>
      <c r="C8" s="73" t="s">
        <v>44</v>
      </c>
      <c r="D8" s="73" t="s">
        <v>38</v>
      </c>
      <c r="E8" s="73">
        <v>31</v>
      </c>
      <c r="F8" s="73">
        <v>30</v>
      </c>
      <c r="G8" s="74" t="str">
        <f t="shared" si="0"/>
        <v>DE</v>
      </c>
    </row>
    <row r="9" spans="1:7" x14ac:dyDescent="0.25">
      <c r="A9" s="71" t="s">
        <v>57</v>
      </c>
      <c r="B9" s="72">
        <v>41927</v>
      </c>
      <c r="C9" s="73" t="s">
        <v>38</v>
      </c>
      <c r="D9" s="73" t="s">
        <v>39</v>
      </c>
      <c r="E9" s="73">
        <v>40</v>
      </c>
      <c r="F9" s="73">
        <v>26</v>
      </c>
      <c r="G9" s="74" t="str">
        <f t="shared" si="0"/>
        <v>VD</v>
      </c>
    </row>
    <row r="10" spans="1:7" x14ac:dyDescent="0.25">
      <c r="A10" s="71" t="s">
        <v>58</v>
      </c>
      <c r="B10" s="72">
        <v>41934</v>
      </c>
      <c r="C10" s="73" t="s">
        <v>38</v>
      </c>
      <c r="D10" s="73" t="s">
        <v>48</v>
      </c>
      <c r="E10" s="73">
        <v>32</v>
      </c>
      <c r="F10" s="73">
        <v>34</v>
      </c>
      <c r="G10" s="74" t="str">
        <f t="shared" si="0"/>
        <v>DD</v>
      </c>
    </row>
    <row r="11" spans="1:7" x14ac:dyDescent="0.25">
      <c r="A11" s="71" t="s">
        <v>59</v>
      </c>
      <c r="B11" s="72">
        <v>41948</v>
      </c>
      <c r="C11" s="73" t="s">
        <v>47</v>
      </c>
      <c r="D11" s="73" t="s">
        <v>38</v>
      </c>
      <c r="E11" s="73">
        <v>33</v>
      </c>
      <c r="F11" s="73">
        <v>33</v>
      </c>
      <c r="G11" s="74" t="str">
        <f t="shared" si="0"/>
        <v>NE</v>
      </c>
    </row>
    <row r="12" spans="1:7" x14ac:dyDescent="0.25">
      <c r="A12" s="71" t="s">
        <v>60</v>
      </c>
      <c r="B12" s="72">
        <v>41956</v>
      </c>
      <c r="C12" s="73" t="s">
        <v>38</v>
      </c>
      <c r="D12" s="73" t="s">
        <v>42</v>
      </c>
      <c r="E12" s="73">
        <v>25</v>
      </c>
      <c r="F12" s="73">
        <v>25</v>
      </c>
      <c r="G12" s="74" t="str">
        <f t="shared" si="0"/>
        <v>ND</v>
      </c>
    </row>
    <row r="13" spans="1:7" x14ac:dyDescent="0.25">
      <c r="A13" s="71" t="s">
        <v>19</v>
      </c>
      <c r="B13" s="72">
        <v>41962</v>
      </c>
      <c r="C13" s="73" t="s">
        <v>43</v>
      </c>
      <c r="D13" s="73" t="s">
        <v>38</v>
      </c>
      <c r="E13" s="73">
        <v>34</v>
      </c>
      <c r="F13" s="73">
        <v>31</v>
      </c>
      <c r="G13" s="74" t="str">
        <f t="shared" si="0"/>
        <v>DE</v>
      </c>
    </row>
    <row r="14" spans="1:7" x14ac:dyDescent="0.25">
      <c r="A14" s="71" t="s">
        <v>20</v>
      </c>
      <c r="B14" s="72">
        <v>41969</v>
      </c>
      <c r="C14" s="73" t="s">
        <v>46</v>
      </c>
      <c r="D14" s="73" t="s">
        <v>38</v>
      </c>
      <c r="E14" s="73">
        <v>22</v>
      </c>
      <c r="F14" s="73">
        <v>26</v>
      </c>
      <c r="G14" s="74" t="str">
        <f t="shared" si="0"/>
        <v>VE</v>
      </c>
    </row>
    <row r="15" spans="1:7" x14ac:dyDescent="0.25">
      <c r="A15" s="71" t="s">
        <v>21</v>
      </c>
      <c r="B15" s="72">
        <v>41976</v>
      </c>
      <c r="C15" s="73" t="s">
        <v>38</v>
      </c>
      <c r="D15" s="73" t="s">
        <v>40</v>
      </c>
      <c r="E15" s="73">
        <v>29</v>
      </c>
      <c r="F15" s="73">
        <v>30</v>
      </c>
      <c r="G15" s="74" t="str">
        <f t="shared" si="0"/>
        <v>DD</v>
      </c>
    </row>
    <row r="16" spans="1:7" x14ac:dyDescent="0.25">
      <c r="A16" s="71" t="s">
        <v>22</v>
      </c>
      <c r="B16" s="72">
        <v>41983</v>
      </c>
      <c r="C16" s="73" t="s">
        <v>51</v>
      </c>
      <c r="D16" s="73" t="s">
        <v>38</v>
      </c>
      <c r="E16" s="73">
        <v>27</v>
      </c>
      <c r="F16" s="73">
        <v>27</v>
      </c>
      <c r="G16" s="74" t="str">
        <f t="shared" si="0"/>
        <v>NE</v>
      </c>
    </row>
    <row r="17" spans="1:7" x14ac:dyDescent="0.25">
      <c r="A17" s="71" t="s">
        <v>23</v>
      </c>
      <c r="B17" s="72">
        <v>41990</v>
      </c>
      <c r="C17" s="73" t="s">
        <v>38</v>
      </c>
      <c r="D17" s="73" t="s">
        <v>44</v>
      </c>
      <c r="E17" s="73">
        <v>28</v>
      </c>
      <c r="F17" s="73">
        <v>34</v>
      </c>
      <c r="G17" s="74" t="str">
        <f t="shared" si="0"/>
        <v>DD</v>
      </c>
    </row>
    <row r="18" spans="1:7" x14ac:dyDescent="0.25">
      <c r="A18" s="71" t="s">
        <v>24</v>
      </c>
      <c r="B18" s="72">
        <v>42047</v>
      </c>
      <c r="C18" s="73" t="s">
        <v>39</v>
      </c>
      <c r="D18" s="73" t="s">
        <v>38</v>
      </c>
      <c r="E18" s="73"/>
      <c r="F18" s="73"/>
      <c r="G18" s="74" t="str">
        <f t="shared" si="0"/>
        <v/>
      </c>
    </row>
    <row r="19" spans="1:7" x14ac:dyDescent="0.25">
      <c r="A19" s="71" t="s">
        <v>25</v>
      </c>
      <c r="B19" s="72">
        <v>42053</v>
      </c>
      <c r="C19" s="73" t="s">
        <v>38</v>
      </c>
      <c r="D19" s="73" t="s">
        <v>47</v>
      </c>
      <c r="E19" s="73"/>
      <c r="F19" s="73"/>
      <c r="G19" s="74" t="str">
        <f t="shared" si="0"/>
        <v/>
      </c>
    </row>
    <row r="20" spans="1:7" x14ac:dyDescent="0.25">
      <c r="A20" s="71" t="s">
        <v>26</v>
      </c>
      <c r="B20" s="72">
        <v>42067</v>
      </c>
      <c r="C20" s="73" t="s">
        <v>38</v>
      </c>
      <c r="D20" s="73" t="s">
        <v>43</v>
      </c>
      <c r="E20" s="73"/>
      <c r="F20" s="73"/>
      <c r="G20" s="74" t="str">
        <f t="shared" si="0"/>
        <v/>
      </c>
    </row>
    <row r="21" spans="1:7" x14ac:dyDescent="0.25">
      <c r="A21" s="71" t="s">
        <v>27</v>
      </c>
      <c r="B21" s="72">
        <v>42074</v>
      </c>
      <c r="C21" s="73" t="s">
        <v>42</v>
      </c>
      <c r="D21" s="73" t="s">
        <v>38</v>
      </c>
      <c r="E21" s="73"/>
      <c r="F21" s="73"/>
      <c r="G21" s="74" t="str">
        <f t="shared" si="0"/>
        <v/>
      </c>
    </row>
    <row r="22" spans="1:7" x14ac:dyDescent="0.25">
      <c r="A22" s="71" t="s">
        <v>28</v>
      </c>
      <c r="B22" s="72">
        <v>42095</v>
      </c>
      <c r="C22" s="73" t="s">
        <v>38</v>
      </c>
      <c r="D22" s="73" t="s">
        <v>52</v>
      </c>
      <c r="E22" s="73"/>
      <c r="F22" s="73"/>
      <c r="G22" s="74" t="str">
        <f t="shared" si="0"/>
        <v/>
      </c>
    </row>
    <row r="23" spans="1:7" x14ac:dyDescent="0.25">
      <c r="A23" s="71" t="s">
        <v>29</v>
      </c>
      <c r="B23" s="72">
        <v>42102</v>
      </c>
      <c r="C23" s="73" t="s">
        <v>41</v>
      </c>
      <c r="D23" s="73" t="s">
        <v>38</v>
      </c>
      <c r="E23" s="73"/>
      <c r="F23" s="73"/>
      <c r="G23" s="74" t="str">
        <f t="shared" si="0"/>
        <v/>
      </c>
    </row>
    <row r="24" spans="1:7" x14ac:dyDescent="0.25">
      <c r="A24" s="71" t="s">
        <v>30</v>
      </c>
      <c r="B24" s="72">
        <v>42109</v>
      </c>
      <c r="C24" s="73" t="s">
        <v>38</v>
      </c>
      <c r="D24" s="73" t="s">
        <v>50</v>
      </c>
      <c r="E24" s="73"/>
      <c r="F24" s="73"/>
      <c r="G24" s="74" t="str">
        <f t="shared" si="0"/>
        <v/>
      </c>
    </row>
    <row r="25" spans="1:7" x14ac:dyDescent="0.25">
      <c r="A25" s="71" t="s">
        <v>31</v>
      </c>
      <c r="B25" s="72">
        <v>42130</v>
      </c>
      <c r="C25" s="73" t="s">
        <v>40</v>
      </c>
      <c r="D25" s="73" t="s">
        <v>38</v>
      </c>
      <c r="E25" s="73"/>
      <c r="F25" s="73"/>
      <c r="G25" s="74" t="str">
        <f t="shared" si="0"/>
        <v/>
      </c>
    </row>
    <row r="26" spans="1:7" x14ac:dyDescent="0.25">
      <c r="A26" s="71" t="s">
        <v>32</v>
      </c>
      <c r="B26" s="72">
        <v>42137</v>
      </c>
      <c r="C26" s="73" t="s">
        <v>38</v>
      </c>
      <c r="D26" s="73" t="s">
        <v>46</v>
      </c>
      <c r="E26" s="73"/>
      <c r="F26" s="73"/>
      <c r="G26" s="74" t="str">
        <f t="shared" si="0"/>
        <v/>
      </c>
    </row>
    <row r="27" spans="1:7" x14ac:dyDescent="0.25">
      <c r="A27" s="71" t="s">
        <v>33</v>
      </c>
      <c r="B27" s="72">
        <v>42144</v>
      </c>
      <c r="C27" s="73" t="s">
        <v>48</v>
      </c>
      <c r="D27" s="73" t="s">
        <v>38</v>
      </c>
      <c r="E27" s="73"/>
      <c r="F27" s="73"/>
      <c r="G27" s="74" t="str">
        <f t="shared" si="0"/>
        <v/>
      </c>
    </row>
    <row r="28" spans="1:7" x14ac:dyDescent="0.25">
      <c r="A28" s="71" t="s">
        <v>34</v>
      </c>
      <c r="B28" s="72">
        <v>42151</v>
      </c>
      <c r="C28" s="73" t="s">
        <v>38</v>
      </c>
      <c r="D28" s="73" t="s">
        <v>51</v>
      </c>
      <c r="E28" s="73"/>
      <c r="F28" s="73"/>
      <c r="G28" s="74" t="str">
        <f t="shared" si="0"/>
        <v/>
      </c>
    </row>
    <row r="29" spans="1:7" ht="14.4" thickBot="1" x14ac:dyDescent="0.3">
      <c r="A29" s="75" t="s">
        <v>35</v>
      </c>
      <c r="B29" s="76">
        <v>42158</v>
      </c>
      <c r="C29" s="77" t="s">
        <v>49</v>
      </c>
      <c r="D29" s="77" t="s">
        <v>38</v>
      </c>
      <c r="E29" s="77"/>
      <c r="F29" s="77"/>
      <c r="G29" s="78" t="str">
        <f t="shared" si="0"/>
        <v/>
      </c>
    </row>
    <row r="32" spans="1:7" ht="14.4" thickBot="1" x14ac:dyDescent="0.3"/>
    <row r="33" spans="1:56" ht="16.2" thickBot="1" x14ac:dyDescent="0.35">
      <c r="A33" s="31" t="s">
        <v>15</v>
      </c>
      <c r="B33" s="16" t="s">
        <v>14</v>
      </c>
      <c r="C33" s="16"/>
      <c r="D33" s="32">
        <v>2431001102165</v>
      </c>
    </row>
    <row r="35" spans="1:56" ht="14.4" thickBot="1" x14ac:dyDescent="0.3"/>
    <row r="36" spans="1:56" ht="14.4" thickBot="1" x14ac:dyDescent="0.3">
      <c r="E36" s="19" t="s">
        <v>45</v>
      </c>
      <c r="F36" s="20"/>
      <c r="G36" s="19" t="s">
        <v>53</v>
      </c>
      <c r="H36" s="20"/>
      <c r="I36" s="19" t="s">
        <v>54</v>
      </c>
      <c r="J36" s="20"/>
      <c r="K36" s="19" t="s">
        <v>55</v>
      </c>
      <c r="L36" s="20"/>
      <c r="M36" s="19" t="s">
        <v>56</v>
      </c>
      <c r="N36" s="20"/>
      <c r="O36" s="19" t="s">
        <v>57</v>
      </c>
      <c r="P36" s="20"/>
      <c r="Q36" s="19" t="s">
        <v>58</v>
      </c>
      <c r="R36" s="20"/>
      <c r="S36" s="19" t="s">
        <v>59</v>
      </c>
      <c r="T36" s="20"/>
      <c r="U36" s="19" t="s">
        <v>60</v>
      </c>
      <c r="V36" s="20"/>
      <c r="W36" s="19" t="s">
        <v>19</v>
      </c>
      <c r="X36" s="20"/>
      <c r="Y36" s="19" t="s">
        <v>20</v>
      </c>
      <c r="Z36" s="20"/>
      <c r="AA36" s="19" t="s">
        <v>21</v>
      </c>
      <c r="AB36" s="20"/>
      <c r="AC36" s="19" t="s">
        <v>22</v>
      </c>
      <c r="AD36" s="20"/>
      <c r="AE36" s="19" t="s">
        <v>23</v>
      </c>
      <c r="AF36" s="20"/>
      <c r="AG36" s="19" t="s">
        <v>24</v>
      </c>
      <c r="AH36" s="20"/>
      <c r="AI36" s="19" t="s">
        <v>25</v>
      </c>
      <c r="AJ36" s="20"/>
      <c r="AK36" s="19" t="s">
        <v>26</v>
      </c>
      <c r="AL36" s="20"/>
      <c r="AM36" s="19" t="s">
        <v>27</v>
      </c>
      <c r="AN36" s="20"/>
      <c r="AO36" s="19" t="s">
        <v>28</v>
      </c>
      <c r="AP36" s="20"/>
      <c r="AQ36" s="19" t="s">
        <v>29</v>
      </c>
      <c r="AR36" s="20"/>
      <c r="AS36" s="19" t="s">
        <v>30</v>
      </c>
      <c r="AT36" s="20"/>
      <c r="AU36" s="19" t="s">
        <v>31</v>
      </c>
      <c r="AV36" s="20"/>
      <c r="AW36" s="19" t="s">
        <v>32</v>
      </c>
      <c r="AX36" s="20"/>
      <c r="AY36" s="19" t="s">
        <v>33</v>
      </c>
      <c r="AZ36" s="20"/>
      <c r="BA36" s="19" t="s">
        <v>34</v>
      </c>
      <c r="BB36" s="20"/>
      <c r="BC36" s="19" t="s">
        <v>35</v>
      </c>
      <c r="BD36" s="20"/>
    </row>
    <row r="37" spans="1:56" ht="14.4" thickBot="1" x14ac:dyDescent="0.3">
      <c r="E37" s="19" t="str">
        <f ca="1">IF(OFFSET($A$3,MATCH(E$36,Journée,0),2)="Toulouse",PROPER(OFFSET($A$3,MATCH(E$36,Journée,0),3)),PROPER(OFFSET($A$3,MATCH(E$36,Journée,0),2)))</f>
        <v>Chambéry</v>
      </c>
      <c r="F37" s="20"/>
      <c r="G37" s="19" t="str">
        <f ca="1">IF(OFFSET($A$3,MATCH(G$36,Journée,0),2)="Toulouse",PROPER(OFFSET($A$3,MATCH(G$36,Journée,0),3)),PROPER(OFFSET($A$3,MATCH(G$36,Journée,0),2)))</f>
        <v>Cesson-Rennes</v>
      </c>
      <c r="H37" s="20"/>
      <c r="I37" s="19" t="str">
        <f ca="1">IF(OFFSET($A$3,MATCH(I$36,Journée,0),2)="Toulouse",PROPER(OFFSET($A$3,MATCH(I$36,Journée,0),3)),PROPER(OFFSET($A$3,MATCH(I$36,Journée,0),2)))</f>
        <v>Dunkerque</v>
      </c>
      <c r="J37" s="20"/>
      <c r="K37" s="19" t="str">
        <f ca="1">IF(OFFSET($A$3,MATCH(K$36,Journée,0),2)="Toulouse",PROPER(OFFSET($A$3,MATCH(K$36,Journée,0),3)),PROPER(OFFSET($A$3,MATCH(K$36,Journée,0),2)))</f>
        <v>Saint Raphael</v>
      </c>
      <c r="L37" s="20"/>
      <c r="M37" s="19" t="str">
        <f ca="1">IF(OFFSET($A$3,MATCH(M$36,Journée,0),2)="Toulouse",PROPER(OFFSET($A$3,MATCH(M$36,Journée,0),3)),PROPER(OFFSET($A$3,MATCH(M$36,Journée,0),2)))</f>
        <v>Montpellier</v>
      </c>
      <c r="N37" s="20"/>
      <c r="O37" s="19" t="str">
        <f ca="1">IF(OFFSET($A$3,MATCH(O$36,Journée,0),2)="Toulouse",PROPER(OFFSET($A$3,MATCH(O$36,Journée,0),3)),PROPER(OFFSET($A$3,MATCH(O$36,Journée,0),2)))</f>
        <v>Créteil</v>
      </c>
      <c r="P37" s="20"/>
      <c r="Q37" s="19" t="str">
        <f ca="1">IF(OFFSET($A$3,MATCH(Q$36,Journée,0),2)="Toulouse",PROPER(OFFSET($A$3,MATCH(Q$36,Journée,0),3)),PROPER(OFFSET($A$3,MATCH(Q$36,Journée,0),2)))</f>
        <v>Tremblay</v>
      </c>
      <c r="R37" s="20"/>
      <c r="S37" s="19" t="str">
        <f ca="1">IF(OFFSET($A$3,MATCH(S$36,Journée,0),2)="Toulouse",PROPER(OFFSET($A$3,MATCH(S$36,Journée,0),3)),PROPER(OFFSET($A$3,MATCH(S$36,Journée,0),2)))</f>
        <v>Nîmes</v>
      </c>
      <c r="T37" s="20"/>
      <c r="U37" s="19" t="str">
        <f ca="1">IF(OFFSET($A$3,MATCH(U$36,Journée,0),2)="Toulouse",PROPER(OFFSET($A$3,MATCH(U$36,Journée,0),3)),PROPER(OFFSET($A$3,MATCH(U$36,Journée,0),2)))</f>
        <v>Nantes</v>
      </c>
      <c r="V37" s="20"/>
      <c r="W37" s="19" t="str">
        <f ca="1">IF(OFFSET($A$3,MATCH(W$36,Journée,0),2)="Toulouse",PROPER(OFFSET($A$3,MATCH(W$36,Journée,0),3)),PROPER(OFFSET($A$3,MATCH(W$36,Journée,0),2)))</f>
        <v>Paris</v>
      </c>
      <c r="X37" s="20"/>
      <c r="Y37" s="19" t="str">
        <f ca="1">IF(OFFSET($A$3,MATCH(Y$36,Journée,0),2)="Toulouse",PROPER(OFFSET($A$3,MATCH(Y$36,Journée,0),3)),PROPER(OFFSET($A$3,MATCH(Y$36,Journée,0),2)))</f>
        <v>Sélestat</v>
      </c>
      <c r="Z37" s="20"/>
      <c r="AA37" s="19" t="str">
        <f ca="1">IF(OFFSET($A$3,MATCH(AA$36,Journée,0),2)="Toulouse",PROPER(OFFSET($A$3,MATCH(AA$36,Journée,0),3)),PROPER(OFFSET($A$3,MATCH(AA$36,Journée,0),2)))</f>
        <v>Istres</v>
      </c>
      <c r="AB37" s="20"/>
      <c r="AC37" s="19" t="str">
        <f ca="1">IF(OFFSET($A$3,MATCH(AC$36,Journée,0),2)="Toulouse",PROPER(OFFSET($A$3,MATCH(AC$36,Journée,0),3)),PROPER(OFFSET($A$3,MATCH(AC$36,Journée,0),2)))</f>
        <v>Aix</v>
      </c>
      <c r="AD37" s="20"/>
      <c r="AE37" s="19" t="str">
        <f ca="1">IF(OFFSET($A$3,MATCH(AE$36,Journée,0),2)="Toulouse",PROPER(OFFSET($A$3,MATCH(AE$36,Journée,0),3)),PROPER(OFFSET($A$3,MATCH(AE$36,Journée,0),2)))</f>
        <v>Montpellier</v>
      </c>
      <c r="AF37" s="20"/>
      <c r="AG37" s="19" t="str">
        <f ca="1">IF(OFFSET($A$3,MATCH(AG$36,Journée,0),2)="Toulouse",PROPER(OFFSET($A$3,MATCH(AG$36,Journée,0),3)),PROPER(OFFSET($A$3,MATCH(AG$36,Journée,0),2)))</f>
        <v>Créteil</v>
      </c>
      <c r="AH37" s="20"/>
      <c r="AI37" s="19" t="str">
        <f ca="1">IF(OFFSET($A$3,MATCH(AI$36,Journée,0),2)="Toulouse",PROPER(OFFSET($A$3,MATCH(AI$36,Journée,0),3)),PROPER(OFFSET($A$3,MATCH(AI$36,Journée,0),2)))</f>
        <v>Nîmes</v>
      </c>
      <c r="AJ37" s="20"/>
      <c r="AK37" s="19" t="str">
        <f ca="1">IF(OFFSET($A$3,MATCH(AK$36,Journée,0),2)="Toulouse",PROPER(OFFSET($A$3,MATCH(AK$36,Journée,0),3)),PROPER(OFFSET($A$3,MATCH(AK$36,Journée,0),2)))</f>
        <v>Paris</v>
      </c>
      <c r="AL37" s="20"/>
      <c r="AM37" s="19" t="str">
        <f ca="1">IF(OFFSET($A$3,MATCH(AM$36,Journée,0),2)="Toulouse",PROPER(OFFSET($A$3,MATCH(AM$36,Journée,0),3)),PROPER(OFFSET($A$3,MATCH(AM$36,Journée,0),2)))</f>
        <v>Nantes</v>
      </c>
      <c r="AN37" s="20"/>
      <c r="AO37" s="19" t="str">
        <f ca="1">IF(OFFSET($A$3,MATCH(AO$36,Journée,0),2)="Toulouse",PROPER(OFFSET($A$3,MATCH(AO$36,Journée,0),3)),PROPER(OFFSET($A$3,MATCH(AO$36,Journée,0),2)))</f>
        <v>Cesson-Rennes</v>
      </c>
      <c r="AP37" s="20"/>
      <c r="AQ37" s="19" t="str">
        <f ca="1">IF(OFFSET($A$3,MATCH(AQ$36,Journée,0),2)="Toulouse",PROPER(OFFSET($A$3,MATCH(AQ$36,Journée,0),3)),PROPER(OFFSET($A$3,MATCH(AQ$36,Journée,0),2)))</f>
        <v>Dunkerque</v>
      </c>
      <c r="AR37" s="20"/>
      <c r="AS37" s="19" t="str">
        <f ca="1">IF(OFFSET($A$3,MATCH(AS$36,Journée,0),2)="Toulouse",PROPER(OFFSET($A$3,MATCH(AS$36,Journée,0),3)),PROPER(OFFSET($A$3,MATCH(AS$36,Journée,0),2)))</f>
        <v>Saint Raphael</v>
      </c>
      <c r="AT37" s="20"/>
      <c r="AU37" s="19" t="str">
        <f ca="1">IF(OFFSET($A$3,MATCH(AU$36,Journée,0),2)="Toulouse",PROPER(OFFSET($A$3,MATCH(AU$36,Journée,0),3)),PROPER(OFFSET($A$3,MATCH(AU$36,Journée,0),2)))</f>
        <v>Istres</v>
      </c>
      <c r="AV37" s="20"/>
      <c r="AW37" s="19" t="str">
        <f ca="1">IF(OFFSET($A$3,MATCH(AW$36,Journée,0),2)="Toulouse",PROPER(OFFSET($A$3,MATCH(AW$36,Journée,0),3)),PROPER(OFFSET($A$3,MATCH(AW$36,Journée,0),2)))</f>
        <v>Sélestat</v>
      </c>
      <c r="AX37" s="20"/>
      <c r="AY37" s="19" t="str">
        <f ca="1">IF(OFFSET($A$3,MATCH(AY$36,Journée,0),2)="Toulouse",PROPER(OFFSET($A$3,MATCH(AY$36,Journée,0),3)),PROPER(OFFSET($A$3,MATCH(AY$36,Journée,0),2)))</f>
        <v>Tremblay</v>
      </c>
      <c r="AZ37" s="20"/>
      <c r="BA37" s="19" t="str">
        <f ca="1">IF(OFFSET($A$3,MATCH(BA$36,Journée,0),2)="Toulouse",PROPER(OFFSET($A$3,MATCH(BA$36,Journée,0),3)),PROPER(OFFSET($A$3,MATCH(BA$36,Journée,0),2)))</f>
        <v>Aix</v>
      </c>
      <c r="BB37" s="20"/>
      <c r="BC37" s="19" t="str">
        <f ca="1">IF(OFFSET($A$3,MATCH(BC$36,Journée,0),2)="Toulouse",PROPER(OFFSET($A$3,MATCH(BC$36,Journée,0),3)),PROPER(OFFSET($A$3,MATCH(BC$36,Journée,0),2)))</f>
        <v>Chambéry</v>
      </c>
      <c r="BD37" s="20"/>
    </row>
    <row r="38" spans="1:56" ht="28.2" thickBot="1" x14ac:dyDescent="0.3">
      <c r="A38" s="33" t="s">
        <v>16</v>
      </c>
      <c r="B38" s="34" t="s">
        <v>17</v>
      </c>
      <c r="C38" s="34"/>
      <c r="D38" s="33" t="s">
        <v>18</v>
      </c>
      <c r="E38" s="35" t="s">
        <v>70</v>
      </c>
      <c r="F38" s="35" t="s">
        <v>71</v>
      </c>
      <c r="G38" s="35" t="s">
        <v>70</v>
      </c>
      <c r="H38" s="35" t="s">
        <v>71</v>
      </c>
      <c r="I38" s="35" t="s">
        <v>70</v>
      </c>
      <c r="J38" s="35" t="s">
        <v>71</v>
      </c>
      <c r="K38" s="35" t="s">
        <v>70</v>
      </c>
      <c r="L38" s="35" t="s">
        <v>71</v>
      </c>
      <c r="M38" s="35" t="s">
        <v>70</v>
      </c>
      <c r="N38" s="35" t="s">
        <v>71</v>
      </c>
      <c r="O38" s="35" t="s">
        <v>70</v>
      </c>
      <c r="P38" s="35" t="s">
        <v>71</v>
      </c>
      <c r="Q38" s="35" t="s">
        <v>70</v>
      </c>
      <c r="R38" s="35" t="s">
        <v>71</v>
      </c>
      <c r="S38" s="35" t="s">
        <v>70</v>
      </c>
      <c r="T38" s="35" t="s">
        <v>71</v>
      </c>
      <c r="U38" s="35" t="s">
        <v>70</v>
      </c>
      <c r="V38" s="35" t="s">
        <v>71</v>
      </c>
      <c r="W38" s="35" t="s">
        <v>70</v>
      </c>
      <c r="X38" s="35" t="s">
        <v>71</v>
      </c>
      <c r="Y38" s="35" t="s">
        <v>70</v>
      </c>
      <c r="Z38" s="35" t="s">
        <v>71</v>
      </c>
      <c r="AA38" s="35" t="s">
        <v>70</v>
      </c>
      <c r="AB38" s="35" t="s">
        <v>71</v>
      </c>
      <c r="AC38" s="35" t="s">
        <v>70</v>
      </c>
      <c r="AD38" s="35" t="s">
        <v>71</v>
      </c>
      <c r="AE38" s="35" t="s">
        <v>70</v>
      </c>
      <c r="AF38" s="35" t="s">
        <v>71</v>
      </c>
      <c r="AG38" s="35" t="s">
        <v>70</v>
      </c>
      <c r="AH38" s="35" t="s">
        <v>71</v>
      </c>
      <c r="AI38" s="35" t="s">
        <v>70</v>
      </c>
      <c r="AJ38" s="35" t="s">
        <v>71</v>
      </c>
      <c r="AK38" s="35" t="s">
        <v>70</v>
      </c>
      <c r="AL38" s="35" t="s">
        <v>71</v>
      </c>
      <c r="AM38" s="35" t="s">
        <v>70</v>
      </c>
      <c r="AN38" s="35" t="s">
        <v>71</v>
      </c>
      <c r="AO38" s="35" t="s">
        <v>70</v>
      </c>
      <c r="AP38" s="35" t="s">
        <v>71</v>
      </c>
      <c r="AQ38" s="35" t="s">
        <v>70</v>
      </c>
      <c r="AR38" s="35" t="s">
        <v>71</v>
      </c>
      <c r="AS38" s="35" t="s">
        <v>70</v>
      </c>
      <c r="AT38" s="35" t="s">
        <v>71</v>
      </c>
      <c r="AU38" s="35" t="s">
        <v>70</v>
      </c>
      <c r="AV38" s="35" t="s">
        <v>71</v>
      </c>
      <c r="AW38" s="35" t="s">
        <v>70</v>
      </c>
      <c r="AX38" s="35" t="s">
        <v>71</v>
      </c>
      <c r="AY38" s="35" t="s">
        <v>70</v>
      </c>
      <c r="AZ38" s="35" t="s">
        <v>71</v>
      </c>
      <c r="BA38" s="35" t="s">
        <v>70</v>
      </c>
      <c r="BB38" s="35" t="s">
        <v>71</v>
      </c>
      <c r="BC38" s="35" t="s">
        <v>70</v>
      </c>
      <c r="BD38" s="35" t="s">
        <v>71</v>
      </c>
    </row>
    <row r="39" spans="1:56" ht="15.6" x14ac:dyDescent="0.25">
      <c r="A39" s="6">
        <v>15</v>
      </c>
      <c r="B39" s="15" t="s">
        <v>0</v>
      </c>
      <c r="C39" s="36"/>
      <c r="D39" s="7">
        <v>2431001101737</v>
      </c>
      <c r="E39" s="37" t="s">
        <v>76</v>
      </c>
      <c r="F39" s="38">
        <v>3</v>
      </c>
      <c r="G39" s="37" t="s">
        <v>76</v>
      </c>
      <c r="H39" s="38">
        <v>5</v>
      </c>
      <c r="I39" s="37"/>
      <c r="J39" s="38">
        <v>8</v>
      </c>
      <c r="K39" s="37"/>
      <c r="L39" s="38"/>
      <c r="M39" s="37"/>
      <c r="N39" s="38"/>
      <c r="O39" s="37"/>
      <c r="P39" s="38"/>
      <c r="Q39" s="37"/>
      <c r="R39" s="38"/>
      <c r="S39" s="37"/>
      <c r="T39" s="38"/>
      <c r="U39" s="37"/>
      <c r="V39" s="38"/>
      <c r="W39" s="37"/>
      <c r="X39" s="38"/>
      <c r="Y39" s="37"/>
      <c r="Z39" s="38"/>
      <c r="AA39" s="37"/>
      <c r="AB39" s="38"/>
      <c r="AC39" s="37"/>
      <c r="AD39" s="38"/>
      <c r="AE39" s="37"/>
      <c r="AF39" s="38"/>
      <c r="AG39" s="37"/>
      <c r="AH39" s="38"/>
      <c r="AI39" s="37"/>
      <c r="AJ39" s="38"/>
      <c r="AK39" s="37"/>
      <c r="AL39" s="38"/>
      <c r="AM39" s="37"/>
      <c r="AN39" s="38"/>
      <c r="AO39" s="37"/>
      <c r="AP39" s="38"/>
      <c r="AQ39" s="37"/>
      <c r="AR39" s="38"/>
      <c r="AS39" s="37"/>
      <c r="AT39" s="38"/>
      <c r="AU39" s="37"/>
      <c r="AV39" s="38"/>
      <c r="AW39" s="37"/>
      <c r="AX39" s="38"/>
      <c r="AY39" s="37"/>
      <c r="AZ39" s="38"/>
      <c r="BA39" s="37"/>
      <c r="BB39" s="38"/>
      <c r="BC39" s="37"/>
      <c r="BD39" s="38"/>
    </row>
    <row r="40" spans="1:56" ht="16.2" customHeight="1" x14ac:dyDescent="0.25">
      <c r="A40" s="8">
        <v>47</v>
      </c>
      <c r="B40" s="13" t="s">
        <v>1</v>
      </c>
      <c r="C40" s="39"/>
      <c r="D40" s="9">
        <v>2431001101433</v>
      </c>
      <c r="E40" s="40"/>
      <c r="F40" s="41"/>
      <c r="G40" s="40"/>
      <c r="H40" s="41"/>
      <c r="I40" s="40"/>
      <c r="J40" s="41"/>
      <c r="K40" s="40"/>
      <c r="L40" s="41"/>
      <c r="M40" s="40"/>
      <c r="N40" s="41"/>
      <c r="O40" s="40"/>
      <c r="P40" s="41"/>
      <c r="Q40" s="40"/>
      <c r="R40" s="41"/>
      <c r="S40" s="40"/>
      <c r="T40" s="41"/>
      <c r="U40" s="40"/>
      <c r="V40" s="41"/>
      <c r="W40" s="40"/>
      <c r="X40" s="41"/>
      <c r="Y40" s="40"/>
      <c r="Z40" s="41"/>
      <c r="AA40" s="40"/>
      <c r="AB40" s="41"/>
      <c r="AC40" s="40"/>
      <c r="AD40" s="41"/>
      <c r="AE40" s="40"/>
      <c r="AF40" s="41"/>
      <c r="AG40" s="40"/>
      <c r="AH40" s="41"/>
      <c r="AI40" s="40"/>
      <c r="AJ40" s="41"/>
      <c r="AK40" s="40"/>
      <c r="AL40" s="41"/>
      <c r="AM40" s="40"/>
      <c r="AN40" s="41"/>
      <c r="AO40" s="40"/>
      <c r="AP40" s="41"/>
      <c r="AQ40" s="40"/>
      <c r="AR40" s="41"/>
      <c r="AS40" s="40"/>
      <c r="AT40" s="41"/>
      <c r="AU40" s="40"/>
      <c r="AV40" s="41"/>
      <c r="AW40" s="40"/>
      <c r="AX40" s="41"/>
      <c r="AY40" s="40"/>
      <c r="AZ40" s="41"/>
      <c r="BA40" s="40"/>
      <c r="BB40" s="41"/>
      <c r="BC40" s="40"/>
      <c r="BD40" s="41"/>
    </row>
    <row r="41" spans="1:56" ht="16.2" customHeight="1" x14ac:dyDescent="0.25">
      <c r="A41" s="8">
        <v>25</v>
      </c>
      <c r="B41" s="13" t="s">
        <v>2</v>
      </c>
      <c r="C41" s="39"/>
      <c r="D41" s="9">
        <v>2431001100870</v>
      </c>
      <c r="E41" s="40"/>
      <c r="F41" s="41"/>
      <c r="G41" s="40"/>
      <c r="H41" s="41"/>
      <c r="I41" s="40"/>
      <c r="J41" s="41"/>
      <c r="K41" s="40"/>
      <c r="L41" s="41"/>
      <c r="M41" s="40"/>
      <c r="N41" s="41"/>
      <c r="O41" s="40"/>
      <c r="P41" s="41"/>
      <c r="Q41" s="40"/>
      <c r="R41" s="41"/>
      <c r="S41" s="40"/>
      <c r="T41" s="41"/>
      <c r="U41" s="40"/>
      <c r="V41" s="41"/>
      <c r="W41" s="40"/>
      <c r="X41" s="41"/>
      <c r="Y41" s="40"/>
      <c r="Z41" s="41"/>
      <c r="AA41" s="40"/>
      <c r="AB41" s="41"/>
      <c r="AC41" s="40"/>
      <c r="AD41" s="41"/>
      <c r="AE41" s="40"/>
      <c r="AF41" s="41"/>
      <c r="AG41" s="40"/>
      <c r="AH41" s="41"/>
      <c r="AI41" s="40"/>
      <c r="AJ41" s="41"/>
      <c r="AK41" s="40"/>
      <c r="AL41" s="41"/>
      <c r="AM41" s="40"/>
      <c r="AN41" s="41"/>
      <c r="AO41" s="40"/>
      <c r="AP41" s="41"/>
      <c r="AQ41" s="40"/>
      <c r="AR41" s="41"/>
      <c r="AS41" s="40"/>
      <c r="AT41" s="41"/>
      <c r="AU41" s="40"/>
      <c r="AV41" s="41"/>
      <c r="AW41" s="40"/>
      <c r="AX41" s="41"/>
      <c r="AY41" s="40"/>
      <c r="AZ41" s="41"/>
      <c r="BA41" s="40"/>
      <c r="BB41" s="41"/>
      <c r="BC41" s="40"/>
      <c r="BD41" s="41"/>
    </row>
    <row r="42" spans="1:56" ht="16.2" customHeight="1" x14ac:dyDescent="0.25">
      <c r="A42" s="8">
        <v>3</v>
      </c>
      <c r="B42" s="13" t="s">
        <v>3</v>
      </c>
      <c r="C42" s="39"/>
      <c r="D42" s="9">
        <v>2431001101195</v>
      </c>
      <c r="E42" s="40"/>
      <c r="F42" s="41">
        <v>4</v>
      </c>
      <c r="G42" s="40"/>
      <c r="H42" s="41"/>
      <c r="I42" s="40"/>
      <c r="J42" s="41"/>
      <c r="K42" s="40"/>
      <c r="L42" s="41"/>
      <c r="M42" s="40"/>
      <c r="N42" s="41"/>
      <c r="O42" s="40"/>
      <c r="P42" s="41"/>
      <c r="Q42" s="40"/>
      <c r="R42" s="41"/>
      <c r="S42" s="40"/>
      <c r="T42" s="41"/>
      <c r="U42" s="40"/>
      <c r="V42" s="41"/>
      <c r="W42" s="40"/>
      <c r="X42" s="41"/>
      <c r="Y42" s="40"/>
      <c r="Z42" s="41"/>
      <c r="AA42" s="40"/>
      <c r="AB42" s="41"/>
      <c r="AC42" s="40"/>
      <c r="AD42" s="41"/>
      <c r="AE42" s="40"/>
      <c r="AF42" s="41"/>
      <c r="AG42" s="40"/>
      <c r="AH42" s="41"/>
      <c r="AI42" s="40"/>
      <c r="AJ42" s="41"/>
      <c r="AK42" s="40"/>
      <c r="AL42" s="41"/>
      <c r="AM42" s="40"/>
      <c r="AN42" s="41"/>
      <c r="AO42" s="40"/>
      <c r="AP42" s="41"/>
      <c r="AQ42" s="40"/>
      <c r="AR42" s="41"/>
      <c r="AS42" s="40"/>
      <c r="AT42" s="41"/>
      <c r="AU42" s="40"/>
      <c r="AV42" s="41"/>
      <c r="AW42" s="40"/>
      <c r="AX42" s="41"/>
      <c r="AY42" s="40"/>
      <c r="AZ42" s="41"/>
      <c r="BA42" s="40"/>
      <c r="BB42" s="41"/>
      <c r="BC42" s="40"/>
      <c r="BD42" s="41"/>
    </row>
    <row r="43" spans="1:56" ht="16.2" customHeight="1" x14ac:dyDescent="0.25">
      <c r="A43" s="8">
        <v>16</v>
      </c>
      <c r="B43" s="13" t="s">
        <v>4</v>
      </c>
      <c r="C43" s="39"/>
      <c r="D43" s="9">
        <v>2431001102156</v>
      </c>
      <c r="E43" s="40"/>
      <c r="F43" s="41"/>
      <c r="G43" s="40"/>
      <c r="H43" s="41"/>
      <c r="I43" s="40"/>
      <c r="J43" s="41"/>
      <c r="K43" s="40"/>
      <c r="L43" s="41"/>
      <c r="M43" s="40"/>
      <c r="N43" s="41"/>
      <c r="O43" s="40"/>
      <c r="P43" s="41"/>
      <c r="Q43" s="40"/>
      <c r="R43" s="41"/>
      <c r="S43" s="40"/>
      <c r="T43" s="41"/>
      <c r="U43" s="40"/>
      <c r="V43" s="41"/>
      <c r="W43" s="40"/>
      <c r="X43" s="41"/>
      <c r="Y43" s="40"/>
      <c r="Z43" s="41"/>
      <c r="AA43" s="40"/>
      <c r="AB43" s="41"/>
      <c r="AC43" s="40"/>
      <c r="AD43" s="41"/>
      <c r="AE43" s="40"/>
      <c r="AF43" s="41"/>
      <c r="AG43" s="40"/>
      <c r="AH43" s="41"/>
      <c r="AI43" s="40"/>
      <c r="AJ43" s="41"/>
      <c r="AK43" s="40"/>
      <c r="AL43" s="41"/>
      <c r="AM43" s="40"/>
      <c r="AN43" s="41"/>
      <c r="AO43" s="40"/>
      <c r="AP43" s="41"/>
      <c r="AQ43" s="40"/>
      <c r="AR43" s="41"/>
      <c r="AS43" s="40"/>
      <c r="AT43" s="41"/>
      <c r="AU43" s="40"/>
      <c r="AV43" s="41"/>
      <c r="AW43" s="40"/>
      <c r="AX43" s="41"/>
      <c r="AY43" s="40"/>
      <c r="AZ43" s="41"/>
      <c r="BA43" s="40"/>
      <c r="BB43" s="41"/>
      <c r="BC43" s="40"/>
      <c r="BD43" s="41"/>
    </row>
    <row r="44" spans="1:56" ht="16.2" customHeight="1" x14ac:dyDescent="0.25">
      <c r="A44" s="8">
        <v>11</v>
      </c>
      <c r="B44" s="13" t="s">
        <v>5</v>
      </c>
      <c r="C44" s="39"/>
      <c r="D44" s="9">
        <v>2431001101819</v>
      </c>
      <c r="E44" s="40"/>
      <c r="F44" s="41">
        <v>7</v>
      </c>
      <c r="G44" s="40"/>
      <c r="H44" s="41"/>
      <c r="I44" s="40"/>
      <c r="J44" s="41"/>
      <c r="K44" s="40"/>
      <c r="L44" s="41"/>
      <c r="M44" s="40"/>
      <c r="N44" s="41"/>
      <c r="O44" s="40"/>
      <c r="P44" s="41"/>
      <c r="Q44" s="40"/>
      <c r="R44" s="41"/>
      <c r="S44" s="40"/>
      <c r="T44" s="41"/>
      <c r="U44" s="40"/>
      <c r="V44" s="41"/>
      <c r="W44" s="40"/>
      <c r="X44" s="41"/>
      <c r="Y44" s="40"/>
      <c r="Z44" s="41"/>
      <c r="AA44" s="40"/>
      <c r="AB44" s="41"/>
      <c r="AC44" s="40"/>
      <c r="AD44" s="41"/>
      <c r="AE44" s="40"/>
      <c r="AF44" s="41"/>
      <c r="AG44" s="40"/>
      <c r="AH44" s="41"/>
      <c r="AI44" s="40"/>
      <c r="AJ44" s="41"/>
      <c r="AK44" s="40"/>
      <c r="AL44" s="41"/>
      <c r="AM44" s="40"/>
      <c r="AN44" s="41"/>
      <c r="AO44" s="40"/>
      <c r="AP44" s="41"/>
      <c r="AQ44" s="40"/>
      <c r="AR44" s="41"/>
      <c r="AS44" s="40"/>
      <c r="AT44" s="41"/>
      <c r="AU44" s="40"/>
      <c r="AV44" s="41"/>
      <c r="AW44" s="40"/>
      <c r="AX44" s="41"/>
      <c r="AY44" s="40"/>
      <c r="AZ44" s="41"/>
      <c r="BA44" s="40"/>
      <c r="BB44" s="41"/>
      <c r="BC44" s="40"/>
      <c r="BD44" s="41"/>
    </row>
    <row r="45" spans="1:56" ht="16.2" customHeight="1" x14ac:dyDescent="0.25">
      <c r="A45" s="8">
        <v>10</v>
      </c>
      <c r="B45" s="13" t="s">
        <v>6</v>
      </c>
      <c r="C45" s="39"/>
      <c r="D45" s="9">
        <v>2431001101660</v>
      </c>
      <c r="E45" s="40"/>
      <c r="F45" s="41">
        <v>3</v>
      </c>
      <c r="G45" s="40"/>
      <c r="H45" s="41"/>
      <c r="I45" s="40"/>
      <c r="J45" s="41"/>
      <c r="K45" s="40"/>
      <c r="L45" s="41"/>
      <c r="M45" s="40"/>
      <c r="N45" s="41"/>
      <c r="O45" s="40"/>
      <c r="P45" s="41"/>
      <c r="Q45" s="40"/>
      <c r="R45" s="41"/>
      <c r="S45" s="40"/>
      <c r="T45" s="41"/>
      <c r="U45" s="40"/>
      <c r="V45" s="41"/>
      <c r="W45" s="40"/>
      <c r="X45" s="41"/>
      <c r="Y45" s="40"/>
      <c r="Z45" s="41"/>
      <c r="AA45" s="40"/>
      <c r="AB45" s="41"/>
      <c r="AC45" s="40"/>
      <c r="AD45" s="41"/>
      <c r="AE45" s="40"/>
      <c r="AF45" s="41"/>
      <c r="AG45" s="40"/>
      <c r="AH45" s="41"/>
      <c r="AI45" s="40"/>
      <c r="AJ45" s="41"/>
      <c r="AK45" s="40"/>
      <c r="AL45" s="41"/>
      <c r="AM45" s="40"/>
      <c r="AN45" s="41"/>
      <c r="AO45" s="40"/>
      <c r="AP45" s="41"/>
      <c r="AQ45" s="40"/>
      <c r="AR45" s="41"/>
      <c r="AS45" s="40"/>
      <c r="AT45" s="41"/>
      <c r="AU45" s="40"/>
      <c r="AV45" s="41"/>
      <c r="AW45" s="40"/>
      <c r="AX45" s="41"/>
      <c r="AY45" s="40"/>
      <c r="AZ45" s="41"/>
      <c r="BA45" s="40"/>
      <c r="BB45" s="41"/>
      <c r="BC45" s="40"/>
      <c r="BD45" s="41"/>
    </row>
    <row r="46" spans="1:56" ht="16.2" customHeight="1" x14ac:dyDescent="0.25">
      <c r="A46" s="8">
        <v>19</v>
      </c>
      <c r="B46" s="13" t="s">
        <v>7</v>
      </c>
      <c r="C46" s="39"/>
      <c r="D46" s="9">
        <v>2431001102032</v>
      </c>
      <c r="E46" s="40"/>
      <c r="F46" s="41">
        <v>3</v>
      </c>
      <c r="G46" s="40"/>
      <c r="H46" s="41"/>
      <c r="I46" s="40"/>
      <c r="J46" s="41"/>
      <c r="K46" s="40"/>
      <c r="L46" s="41"/>
      <c r="M46" s="40"/>
      <c r="N46" s="41"/>
      <c r="O46" s="40"/>
      <c r="P46" s="41"/>
      <c r="Q46" s="40"/>
      <c r="R46" s="41"/>
      <c r="S46" s="40"/>
      <c r="T46" s="41"/>
      <c r="U46" s="40"/>
      <c r="V46" s="41"/>
      <c r="W46" s="40"/>
      <c r="X46" s="41"/>
      <c r="Y46" s="40"/>
      <c r="Z46" s="41"/>
      <c r="AA46" s="40"/>
      <c r="AB46" s="41"/>
      <c r="AC46" s="40"/>
      <c r="AD46" s="41"/>
      <c r="AE46" s="40"/>
      <c r="AF46" s="41"/>
      <c r="AG46" s="40"/>
      <c r="AH46" s="41"/>
      <c r="AI46" s="40"/>
      <c r="AJ46" s="41"/>
      <c r="AK46" s="40"/>
      <c r="AL46" s="41"/>
      <c r="AM46" s="40"/>
      <c r="AN46" s="41"/>
      <c r="AO46" s="40"/>
      <c r="AP46" s="41"/>
      <c r="AQ46" s="40"/>
      <c r="AR46" s="41"/>
      <c r="AS46" s="40"/>
      <c r="AT46" s="41"/>
      <c r="AU46" s="40"/>
      <c r="AV46" s="41"/>
      <c r="AW46" s="40"/>
      <c r="AX46" s="41"/>
      <c r="AY46" s="40"/>
      <c r="AZ46" s="41"/>
      <c r="BA46" s="40"/>
      <c r="BB46" s="41"/>
      <c r="BC46" s="40"/>
      <c r="BD46" s="41"/>
    </row>
    <row r="47" spans="1:56" ht="16.2" customHeight="1" x14ac:dyDescent="0.25">
      <c r="A47" s="8">
        <v>20</v>
      </c>
      <c r="B47" s="13" t="s">
        <v>8</v>
      </c>
      <c r="C47" s="39"/>
      <c r="D47" s="9">
        <v>2431001101445</v>
      </c>
      <c r="E47" s="40"/>
      <c r="F47" s="41">
        <v>1</v>
      </c>
      <c r="G47" s="40"/>
      <c r="H47" s="41"/>
      <c r="I47" s="40"/>
      <c r="J47" s="41"/>
      <c r="K47" s="40"/>
      <c r="L47" s="41"/>
      <c r="M47" s="40"/>
      <c r="N47" s="41"/>
      <c r="O47" s="40"/>
      <c r="P47" s="41"/>
      <c r="Q47" s="40"/>
      <c r="R47" s="41"/>
      <c r="S47" s="40"/>
      <c r="T47" s="41"/>
      <c r="U47" s="40"/>
      <c r="V47" s="41"/>
      <c r="W47" s="40"/>
      <c r="X47" s="41"/>
      <c r="Y47" s="40"/>
      <c r="Z47" s="41"/>
      <c r="AA47" s="40"/>
      <c r="AB47" s="41"/>
      <c r="AC47" s="40"/>
      <c r="AD47" s="41"/>
      <c r="AE47" s="40"/>
      <c r="AF47" s="41"/>
      <c r="AG47" s="40"/>
      <c r="AH47" s="41"/>
      <c r="AI47" s="40"/>
      <c r="AJ47" s="41"/>
      <c r="AK47" s="40"/>
      <c r="AL47" s="41"/>
      <c r="AM47" s="40"/>
      <c r="AN47" s="41"/>
      <c r="AO47" s="40"/>
      <c r="AP47" s="41"/>
      <c r="AQ47" s="40"/>
      <c r="AR47" s="41"/>
      <c r="AS47" s="40"/>
      <c r="AT47" s="41"/>
      <c r="AU47" s="40"/>
      <c r="AV47" s="41"/>
      <c r="AW47" s="40"/>
      <c r="AX47" s="41"/>
      <c r="AY47" s="40"/>
      <c r="AZ47" s="41"/>
      <c r="BA47" s="40"/>
      <c r="BB47" s="41"/>
      <c r="BC47" s="40"/>
      <c r="BD47" s="41"/>
    </row>
    <row r="48" spans="1:56" ht="16.2" customHeight="1" x14ac:dyDescent="0.25">
      <c r="A48" s="8">
        <v>88</v>
      </c>
      <c r="B48" s="13" t="s">
        <v>9</v>
      </c>
      <c r="C48" s="39"/>
      <c r="D48" s="9">
        <v>2431001102034</v>
      </c>
      <c r="E48" s="40"/>
      <c r="F48" s="41"/>
      <c r="G48" s="40"/>
      <c r="H48" s="41"/>
      <c r="I48" s="40"/>
      <c r="J48" s="41"/>
      <c r="K48" s="40"/>
      <c r="L48" s="41"/>
      <c r="M48" s="40"/>
      <c r="N48" s="41"/>
      <c r="O48" s="40"/>
      <c r="P48" s="41"/>
      <c r="Q48" s="40"/>
      <c r="R48" s="41"/>
      <c r="S48" s="40"/>
      <c r="T48" s="41"/>
      <c r="U48" s="40"/>
      <c r="V48" s="41"/>
      <c r="W48" s="40"/>
      <c r="X48" s="41"/>
      <c r="Y48" s="40"/>
      <c r="Z48" s="41"/>
      <c r="AA48" s="40"/>
      <c r="AB48" s="41"/>
      <c r="AC48" s="40"/>
      <c r="AD48" s="41"/>
      <c r="AE48" s="40"/>
      <c r="AF48" s="41"/>
      <c r="AG48" s="40"/>
      <c r="AH48" s="41"/>
      <c r="AI48" s="40"/>
      <c r="AJ48" s="41"/>
      <c r="AK48" s="40"/>
      <c r="AL48" s="41"/>
      <c r="AM48" s="40"/>
      <c r="AN48" s="41"/>
      <c r="AO48" s="40"/>
      <c r="AP48" s="41"/>
      <c r="AQ48" s="40"/>
      <c r="AR48" s="41"/>
      <c r="AS48" s="40"/>
      <c r="AT48" s="41"/>
      <c r="AU48" s="40"/>
      <c r="AV48" s="41"/>
      <c r="AW48" s="40"/>
      <c r="AX48" s="41"/>
      <c r="AY48" s="40"/>
      <c r="AZ48" s="41"/>
      <c r="BA48" s="40"/>
      <c r="BB48" s="41"/>
      <c r="BC48" s="40"/>
      <c r="BD48" s="41"/>
    </row>
    <row r="49" spans="1:56" ht="16.2" customHeight="1" x14ac:dyDescent="0.25">
      <c r="A49" s="8">
        <v>12</v>
      </c>
      <c r="B49" s="13" t="s">
        <v>10</v>
      </c>
      <c r="C49" s="39"/>
      <c r="D49" s="9">
        <v>2431001101451</v>
      </c>
      <c r="E49" s="40"/>
      <c r="F49" s="41"/>
      <c r="G49" s="40"/>
      <c r="H49" s="41"/>
      <c r="I49" s="40"/>
      <c r="J49" s="41"/>
      <c r="K49" s="40"/>
      <c r="L49" s="41"/>
      <c r="M49" s="40"/>
      <c r="N49" s="41"/>
      <c r="O49" s="40"/>
      <c r="P49" s="41"/>
      <c r="Q49" s="40"/>
      <c r="R49" s="41"/>
      <c r="S49" s="40"/>
      <c r="T49" s="41"/>
      <c r="U49" s="40"/>
      <c r="V49" s="41"/>
      <c r="W49" s="40"/>
      <c r="X49" s="41"/>
      <c r="Y49" s="40"/>
      <c r="Z49" s="41"/>
      <c r="AA49" s="40"/>
      <c r="AB49" s="41"/>
      <c r="AC49" s="40"/>
      <c r="AD49" s="41"/>
      <c r="AE49" s="40"/>
      <c r="AF49" s="41"/>
      <c r="AG49" s="40"/>
      <c r="AH49" s="41"/>
      <c r="AI49" s="40"/>
      <c r="AJ49" s="41"/>
      <c r="AK49" s="40"/>
      <c r="AL49" s="41"/>
      <c r="AM49" s="40"/>
      <c r="AN49" s="41"/>
      <c r="AO49" s="40"/>
      <c r="AP49" s="41"/>
      <c r="AQ49" s="40"/>
      <c r="AR49" s="41"/>
      <c r="AS49" s="40"/>
      <c r="AT49" s="41"/>
      <c r="AU49" s="40"/>
      <c r="AV49" s="41"/>
      <c r="AW49" s="40"/>
      <c r="AX49" s="41"/>
      <c r="AY49" s="40"/>
      <c r="AZ49" s="41"/>
      <c r="BA49" s="40"/>
      <c r="BB49" s="41"/>
      <c r="BC49" s="40"/>
      <c r="BD49" s="41"/>
    </row>
    <row r="50" spans="1:56" ht="16.2" customHeight="1" x14ac:dyDescent="0.25">
      <c r="A50" s="8">
        <v>14</v>
      </c>
      <c r="B50" s="13" t="s">
        <v>11</v>
      </c>
      <c r="C50" s="39"/>
      <c r="D50" s="9">
        <v>2431001101665</v>
      </c>
      <c r="E50" s="40"/>
      <c r="F50" s="41"/>
      <c r="G50" s="40"/>
      <c r="H50" s="41"/>
      <c r="I50" s="40"/>
      <c r="J50" s="41"/>
      <c r="K50" s="40"/>
      <c r="L50" s="41"/>
      <c r="M50" s="40"/>
      <c r="N50" s="41"/>
      <c r="O50" s="40"/>
      <c r="P50" s="41"/>
      <c r="Q50" s="40"/>
      <c r="R50" s="41"/>
      <c r="S50" s="40"/>
      <c r="T50" s="41"/>
      <c r="U50" s="40"/>
      <c r="V50" s="41"/>
      <c r="W50" s="40"/>
      <c r="X50" s="41"/>
      <c r="Y50" s="40"/>
      <c r="Z50" s="41"/>
      <c r="AA50" s="40"/>
      <c r="AB50" s="41"/>
      <c r="AC50" s="40"/>
      <c r="AD50" s="41"/>
      <c r="AE50" s="40"/>
      <c r="AF50" s="41"/>
      <c r="AG50" s="40"/>
      <c r="AH50" s="41"/>
      <c r="AI50" s="40"/>
      <c r="AJ50" s="41"/>
      <c r="AK50" s="40"/>
      <c r="AL50" s="41"/>
      <c r="AM50" s="40"/>
      <c r="AN50" s="41"/>
      <c r="AO50" s="40"/>
      <c r="AP50" s="41"/>
      <c r="AQ50" s="40"/>
      <c r="AR50" s="41"/>
      <c r="AS50" s="40"/>
      <c r="AT50" s="41"/>
      <c r="AU50" s="40"/>
      <c r="AV50" s="41"/>
      <c r="AW50" s="40"/>
      <c r="AX50" s="41"/>
      <c r="AY50" s="40"/>
      <c r="AZ50" s="41"/>
      <c r="BA50" s="40"/>
      <c r="BB50" s="41"/>
      <c r="BC50" s="40"/>
      <c r="BD50" s="41"/>
    </row>
    <row r="51" spans="1:56" ht="16.2" customHeight="1" x14ac:dyDescent="0.25">
      <c r="A51" s="8">
        <v>28</v>
      </c>
      <c r="B51" s="13" t="s">
        <v>12</v>
      </c>
      <c r="C51" s="39"/>
      <c r="D51" s="9">
        <v>2431001101577</v>
      </c>
      <c r="E51" s="40"/>
      <c r="F51" s="41">
        <v>1</v>
      </c>
      <c r="G51" s="40"/>
      <c r="H51" s="41"/>
      <c r="I51" s="40"/>
      <c r="J51" s="41"/>
      <c r="K51" s="40"/>
      <c r="L51" s="41"/>
      <c r="M51" s="40"/>
      <c r="N51" s="41"/>
      <c r="O51" s="40"/>
      <c r="P51" s="41"/>
      <c r="Q51" s="40"/>
      <c r="R51" s="41"/>
      <c r="S51" s="40"/>
      <c r="T51" s="41"/>
      <c r="U51" s="40"/>
      <c r="V51" s="41"/>
      <c r="W51" s="40"/>
      <c r="X51" s="41"/>
      <c r="Y51" s="40"/>
      <c r="Z51" s="41"/>
      <c r="AA51" s="40"/>
      <c r="AB51" s="41"/>
      <c r="AC51" s="40"/>
      <c r="AD51" s="41"/>
      <c r="AE51" s="40"/>
      <c r="AF51" s="41"/>
      <c r="AG51" s="40"/>
      <c r="AH51" s="41"/>
      <c r="AI51" s="40"/>
      <c r="AJ51" s="41"/>
      <c r="AK51" s="40"/>
      <c r="AL51" s="41"/>
      <c r="AM51" s="40"/>
      <c r="AN51" s="41"/>
      <c r="AO51" s="40"/>
      <c r="AP51" s="41"/>
      <c r="AQ51" s="40"/>
      <c r="AR51" s="41"/>
      <c r="AS51" s="40"/>
      <c r="AT51" s="41"/>
      <c r="AU51" s="40"/>
      <c r="AV51" s="41"/>
      <c r="AW51" s="40"/>
      <c r="AX51" s="41"/>
      <c r="AY51" s="40"/>
      <c r="AZ51" s="41"/>
      <c r="BA51" s="40"/>
      <c r="BB51" s="41"/>
      <c r="BC51" s="40"/>
      <c r="BD51" s="41"/>
    </row>
    <row r="52" spans="1:56" ht="16.2" customHeight="1" x14ac:dyDescent="0.25">
      <c r="A52" s="8">
        <v>22</v>
      </c>
      <c r="B52" s="13" t="s">
        <v>13</v>
      </c>
      <c r="C52" s="39"/>
      <c r="D52" s="10">
        <v>2431001101946</v>
      </c>
      <c r="E52" s="40"/>
      <c r="F52" s="41"/>
      <c r="G52" s="40"/>
      <c r="H52" s="41"/>
      <c r="I52" s="40"/>
      <c r="J52" s="41"/>
      <c r="K52" s="40"/>
      <c r="L52" s="41"/>
      <c r="M52" s="40"/>
      <c r="N52" s="41"/>
      <c r="O52" s="40"/>
      <c r="P52" s="41"/>
      <c r="Q52" s="40"/>
      <c r="R52" s="41"/>
      <c r="S52" s="40"/>
      <c r="T52" s="41"/>
      <c r="U52" s="40"/>
      <c r="V52" s="41"/>
      <c r="W52" s="40"/>
      <c r="X52" s="41"/>
      <c r="Y52" s="40"/>
      <c r="Z52" s="41"/>
      <c r="AA52" s="40"/>
      <c r="AB52" s="41"/>
      <c r="AC52" s="40"/>
      <c r="AD52" s="41"/>
      <c r="AE52" s="40"/>
      <c r="AF52" s="41"/>
      <c r="AG52" s="40"/>
      <c r="AH52" s="41"/>
      <c r="AI52" s="40"/>
      <c r="AJ52" s="41"/>
      <c r="AK52" s="40"/>
      <c r="AL52" s="41"/>
      <c r="AM52" s="40"/>
      <c r="AN52" s="41"/>
      <c r="AO52" s="40"/>
      <c r="AP52" s="41"/>
      <c r="AQ52" s="40"/>
      <c r="AR52" s="41"/>
      <c r="AS52" s="40"/>
      <c r="AT52" s="41"/>
      <c r="AU52" s="40"/>
      <c r="AV52" s="41"/>
      <c r="AW52" s="40"/>
      <c r="AX52" s="41"/>
      <c r="AY52" s="40"/>
      <c r="AZ52" s="41"/>
      <c r="BA52" s="40"/>
      <c r="BB52" s="41"/>
      <c r="BC52" s="40"/>
      <c r="BD52" s="41"/>
    </row>
    <row r="53" spans="1:56" ht="16.2" customHeight="1" x14ac:dyDescent="0.25">
      <c r="A53" s="8"/>
      <c r="B53" s="17"/>
      <c r="C53" s="18"/>
      <c r="D53" s="10"/>
      <c r="E53" s="40"/>
      <c r="F53" s="41"/>
      <c r="G53" s="40"/>
      <c r="H53" s="41"/>
      <c r="I53" s="40"/>
      <c r="J53" s="41"/>
      <c r="K53" s="40"/>
      <c r="L53" s="41"/>
      <c r="M53" s="40"/>
      <c r="N53" s="41"/>
      <c r="O53" s="40"/>
      <c r="P53" s="41"/>
      <c r="Q53" s="40"/>
      <c r="R53" s="41"/>
      <c r="S53" s="40"/>
      <c r="T53" s="41"/>
      <c r="U53" s="40"/>
      <c r="V53" s="41"/>
      <c r="W53" s="40"/>
      <c r="X53" s="41"/>
      <c r="Y53" s="40"/>
      <c r="Z53" s="41"/>
      <c r="AA53" s="40"/>
      <c r="AB53" s="41"/>
      <c r="AC53" s="40"/>
      <c r="AD53" s="41"/>
      <c r="AE53" s="40"/>
      <c r="AF53" s="41"/>
      <c r="AG53" s="40"/>
      <c r="AH53" s="41"/>
      <c r="AI53" s="40"/>
      <c r="AJ53" s="41"/>
      <c r="AK53" s="40"/>
      <c r="AL53" s="41"/>
      <c r="AM53" s="40"/>
      <c r="AN53" s="41"/>
      <c r="AO53" s="40"/>
      <c r="AP53" s="41"/>
      <c r="AQ53" s="40"/>
      <c r="AR53" s="41"/>
      <c r="AS53" s="40"/>
      <c r="AT53" s="41"/>
      <c r="AU53" s="40"/>
      <c r="AV53" s="41"/>
      <c r="AW53" s="40"/>
      <c r="AX53" s="41"/>
      <c r="AY53" s="40"/>
      <c r="AZ53" s="41"/>
      <c r="BA53" s="40"/>
      <c r="BB53" s="41"/>
      <c r="BC53" s="40"/>
      <c r="BD53" s="41"/>
    </row>
    <row r="54" spans="1:56" ht="16.2" customHeight="1" x14ac:dyDescent="0.25">
      <c r="A54" s="8"/>
      <c r="B54" s="17"/>
      <c r="C54" s="18"/>
      <c r="D54" s="10"/>
      <c r="E54" s="40"/>
      <c r="F54" s="41"/>
      <c r="G54" s="40"/>
      <c r="H54" s="41"/>
      <c r="I54" s="40"/>
      <c r="J54" s="41"/>
      <c r="K54" s="40"/>
      <c r="L54" s="41"/>
      <c r="M54" s="40"/>
      <c r="N54" s="41"/>
      <c r="O54" s="40"/>
      <c r="P54" s="41"/>
      <c r="Q54" s="40"/>
      <c r="R54" s="41"/>
      <c r="S54" s="40"/>
      <c r="T54" s="41"/>
      <c r="U54" s="40"/>
      <c r="V54" s="41"/>
      <c r="W54" s="40"/>
      <c r="X54" s="41"/>
      <c r="Y54" s="40"/>
      <c r="Z54" s="41"/>
      <c r="AA54" s="40"/>
      <c r="AB54" s="41"/>
      <c r="AC54" s="40"/>
      <c r="AD54" s="41"/>
      <c r="AE54" s="40"/>
      <c r="AF54" s="41"/>
      <c r="AG54" s="40"/>
      <c r="AH54" s="41"/>
      <c r="AI54" s="40"/>
      <c r="AJ54" s="41"/>
      <c r="AK54" s="40"/>
      <c r="AL54" s="41"/>
      <c r="AM54" s="40"/>
      <c r="AN54" s="41"/>
      <c r="AO54" s="40"/>
      <c r="AP54" s="41"/>
      <c r="AQ54" s="40"/>
      <c r="AR54" s="41"/>
      <c r="AS54" s="40"/>
      <c r="AT54" s="41"/>
      <c r="AU54" s="40"/>
      <c r="AV54" s="41"/>
      <c r="AW54" s="40"/>
      <c r="AX54" s="41"/>
      <c r="AY54" s="40"/>
      <c r="AZ54" s="41"/>
      <c r="BA54" s="40"/>
      <c r="BB54" s="41"/>
      <c r="BC54" s="40"/>
      <c r="BD54" s="41"/>
    </row>
    <row r="55" spans="1:56" ht="16.2" customHeight="1" x14ac:dyDescent="0.25">
      <c r="A55" s="8"/>
      <c r="B55" s="17"/>
      <c r="C55" s="18"/>
      <c r="D55" s="10"/>
      <c r="E55" s="40"/>
      <c r="F55" s="41"/>
      <c r="G55" s="40"/>
      <c r="H55" s="41"/>
      <c r="I55" s="40"/>
      <c r="J55" s="41"/>
      <c r="K55" s="40"/>
      <c r="L55" s="41"/>
      <c r="M55" s="40"/>
      <c r="N55" s="41"/>
      <c r="O55" s="40"/>
      <c r="P55" s="41"/>
      <c r="Q55" s="40"/>
      <c r="R55" s="41"/>
      <c r="S55" s="40"/>
      <c r="T55" s="41"/>
      <c r="U55" s="40"/>
      <c r="V55" s="41"/>
      <c r="W55" s="40"/>
      <c r="X55" s="41"/>
      <c r="Y55" s="40"/>
      <c r="Z55" s="41"/>
      <c r="AA55" s="40"/>
      <c r="AB55" s="41"/>
      <c r="AC55" s="40"/>
      <c r="AD55" s="41"/>
      <c r="AE55" s="40"/>
      <c r="AF55" s="41"/>
      <c r="AG55" s="40"/>
      <c r="AH55" s="41"/>
      <c r="AI55" s="40"/>
      <c r="AJ55" s="41"/>
      <c r="AK55" s="40"/>
      <c r="AL55" s="41"/>
      <c r="AM55" s="40"/>
      <c r="AN55" s="41"/>
      <c r="AO55" s="40"/>
      <c r="AP55" s="41"/>
      <c r="AQ55" s="40"/>
      <c r="AR55" s="41"/>
      <c r="AS55" s="40"/>
      <c r="AT55" s="41"/>
      <c r="AU55" s="40"/>
      <c r="AV55" s="41"/>
      <c r="AW55" s="40"/>
      <c r="AX55" s="41"/>
      <c r="AY55" s="40"/>
      <c r="AZ55" s="41"/>
      <c r="BA55" s="40"/>
      <c r="BB55" s="41"/>
      <c r="BC55" s="40"/>
      <c r="BD55" s="41"/>
    </row>
    <row r="56" spans="1:56" ht="16.2" customHeight="1" x14ac:dyDescent="0.25">
      <c r="A56" s="8"/>
      <c r="B56" s="17"/>
      <c r="C56" s="18"/>
      <c r="D56" s="10"/>
      <c r="E56" s="40"/>
      <c r="F56" s="41"/>
      <c r="G56" s="40"/>
      <c r="H56" s="41"/>
      <c r="I56" s="40"/>
      <c r="J56" s="41"/>
      <c r="K56" s="40"/>
      <c r="L56" s="41"/>
      <c r="M56" s="40"/>
      <c r="N56" s="41"/>
      <c r="O56" s="40"/>
      <c r="P56" s="41"/>
      <c r="Q56" s="40"/>
      <c r="R56" s="41"/>
      <c r="S56" s="40"/>
      <c r="T56" s="41"/>
      <c r="U56" s="40"/>
      <c r="V56" s="41"/>
      <c r="W56" s="40"/>
      <c r="X56" s="41"/>
      <c r="Y56" s="40"/>
      <c r="Z56" s="41"/>
      <c r="AA56" s="40"/>
      <c r="AB56" s="41"/>
      <c r="AC56" s="40"/>
      <c r="AD56" s="41"/>
      <c r="AE56" s="40"/>
      <c r="AF56" s="41"/>
      <c r="AG56" s="40"/>
      <c r="AH56" s="41"/>
      <c r="AI56" s="40"/>
      <c r="AJ56" s="41"/>
      <c r="AK56" s="40"/>
      <c r="AL56" s="41"/>
      <c r="AM56" s="40"/>
      <c r="AN56" s="41"/>
      <c r="AO56" s="40"/>
      <c r="AP56" s="41"/>
      <c r="AQ56" s="40"/>
      <c r="AR56" s="41"/>
      <c r="AS56" s="40"/>
      <c r="AT56" s="41"/>
      <c r="AU56" s="40"/>
      <c r="AV56" s="41"/>
      <c r="AW56" s="40"/>
      <c r="AX56" s="41"/>
      <c r="AY56" s="40"/>
      <c r="AZ56" s="41"/>
      <c r="BA56" s="40"/>
      <c r="BB56" s="41"/>
      <c r="BC56" s="40"/>
      <c r="BD56" s="41"/>
    </row>
    <row r="57" spans="1:56" ht="16.2" customHeight="1" x14ac:dyDescent="0.25">
      <c r="A57" s="8"/>
      <c r="B57" s="17"/>
      <c r="C57" s="18"/>
      <c r="D57" s="10"/>
      <c r="E57" s="40"/>
      <c r="F57" s="41"/>
      <c r="G57" s="40"/>
      <c r="H57" s="41"/>
      <c r="I57" s="40"/>
      <c r="J57" s="41"/>
      <c r="K57" s="40"/>
      <c r="L57" s="41"/>
      <c r="M57" s="40"/>
      <c r="N57" s="41"/>
      <c r="O57" s="40"/>
      <c r="P57" s="41"/>
      <c r="Q57" s="40"/>
      <c r="R57" s="41"/>
      <c r="S57" s="40"/>
      <c r="T57" s="41"/>
      <c r="U57" s="40"/>
      <c r="V57" s="41"/>
      <c r="W57" s="40"/>
      <c r="X57" s="41"/>
      <c r="Y57" s="40"/>
      <c r="Z57" s="41"/>
      <c r="AA57" s="40"/>
      <c r="AB57" s="41"/>
      <c r="AC57" s="40"/>
      <c r="AD57" s="41"/>
      <c r="AE57" s="40"/>
      <c r="AF57" s="41"/>
      <c r="AG57" s="40"/>
      <c r="AH57" s="41"/>
      <c r="AI57" s="40"/>
      <c r="AJ57" s="41"/>
      <c r="AK57" s="40"/>
      <c r="AL57" s="41"/>
      <c r="AM57" s="40"/>
      <c r="AN57" s="41"/>
      <c r="AO57" s="40"/>
      <c r="AP57" s="41"/>
      <c r="AQ57" s="40"/>
      <c r="AR57" s="41"/>
      <c r="AS57" s="40"/>
      <c r="AT57" s="41"/>
      <c r="AU57" s="40"/>
      <c r="AV57" s="41"/>
      <c r="AW57" s="40"/>
      <c r="AX57" s="41"/>
      <c r="AY57" s="40"/>
      <c r="AZ57" s="41"/>
      <c r="BA57" s="40"/>
      <c r="BB57" s="41"/>
      <c r="BC57" s="40"/>
      <c r="BD57" s="41"/>
    </row>
    <row r="58" spans="1:56" ht="16.2" customHeight="1" x14ac:dyDescent="0.25">
      <c r="A58" s="8"/>
      <c r="B58" s="13"/>
      <c r="C58" s="39"/>
      <c r="D58" s="10"/>
      <c r="E58" s="40"/>
      <c r="F58" s="41"/>
      <c r="G58" s="40"/>
      <c r="H58" s="41"/>
      <c r="I58" s="40"/>
      <c r="J58" s="41"/>
      <c r="K58" s="40"/>
      <c r="L58" s="41"/>
      <c r="M58" s="40"/>
      <c r="N58" s="41"/>
      <c r="O58" s="40"/>
      <c r="P58" s="41"/>
      <c r="Q58" s="40"/>
      <c r="R58" s="41"/>
      <c r="S58" s="40"/>
      <c r="T58" s="41"/>
      <c r="U58" s="40"/>
      <c r="V58" s="41"/>
      <c r="W58" s="40"/>
      <c r="X58" s="41"/>
      <c r="Y58" s="40"/>
      <c r="Z58" s="41"/>
      <c r="AA58" s="40"/>
      <c r="AB58" s="41"/>
      <c r="AC58" s="40"/>
      <c r="AD58" s="41"/>
      <c r="AE58" s="40"/>
      <c r="AF58" s="41"/>
      <c r="AG58" s="40"/>
      <c r="AH58" s="41"/>
      <c r="AI58" s="40"/>
      <c r="AJ58" s="41"/>
      <c r="AK58" s="40"/>
      <c r="AL58" s="41"/>
      <c r="AM58" s="40"/>
      <c r="AN58" s="41"/>
      <c r="AO58" s="40"/>
      <c r="AP58" s="41"/>
      <c r="AQ58" s="40"/>
      <c r="AR58" s="41"/>
      <c r="AS58" s="40"/>
      <c r="AT58" s="41"/>
      <c r="AU58" s="40"/>
      <c r="AV58" s="41"/>
      <c r="AW58" s="40"/>
      <c r="AX58" s="41"/>
      <c r="AY58" s="40"/>
      <c r="AZ58" s="41"/>
      <c r="BA58" s="40"/>
      <c r="BB58" s="41"/>
      <c r="BC58" s="40"/>
      <c r="BD58" s="41"/>
    </row>
    <row r="59" spans="1:56" ht="16.2" customHeight="1" x14ac:dyDescent="0.25">
      <c r="A59" s="8"/>
      <c r="B59" s="13"/>
      <c r="C59" s="39"/>
      <c r="D59" s="10"/>
      <c r="E59" s="40"/>
      <c r="F59" s="41"/>
      <c r="G59" s="40"/>
      <c r="H59" s="41"/>
      <c r="I59" s="40"/>
      <c r="J59" s="41"/>
      <c r="K59" s="40"/>
      <c r="L59" s="41"/>
      <c r="M59" s="40"/>
      <c r="N59" s="41"/>
      <c r="O59" s="40"/>
      <c r="P59" s="41"/>
      <c r="Q59" s="40"/>
      <c r="R59" s="41"/>
      <c r="S59" s="40"/>
      <c r="T59" s="41"/>
      <c r="U59" s="40"/>
      <c r="V59" s="41"/>
      <c r="W59" s="40"/>
      <c r="X59" s="41"/>
      <c r="Y59" s="40"/>
      <c r="Z59" s="41"/>
      <c r="AA59" s="40"/>
      <c r="AB59" s="41"/>
      <c r="AC59" s="40"/>
      <c r="AD59" s="41"/>
      <c r="AE59" s="40"/>
      <c r="AF59" s="41"/>
      <c r="AG59" s="40"/>
      <c r="AH59" s="41"/>
      <c r="AI59" s="40"/>
      <c r="AJ59" s="41"/>
      <c r="AK59" s="40"/>
      <c r="AL59" s="41"/>
      <c r="AM59" s="40"/>
      <c r="AN59" s="41"/>
      <c r="AO59" s="40"/>
      <c r="AP59" s="41"/>
      <c r="AQ59" s="40"/>
      <c r="AR59" s="41"/>
      <c r="AS59" s="40"/>
      <c r="AT59" s="41"/>
      <c r="AU59" s="40"/>
      <c r="AV59" s="41"/>
      <c r="AW59" s="40"/>
      <c r="AX59" s="41"/>
      <c r="AY59" s="40"/>
      <c r="AZ59" s="41"/>
      <c r="BA59" s="40"/>
      <c r="BB59" s="41"/>
      <c r="BC59" s="40"/>
      <c r="BD59" s="41"/>
    </row>
    <row r="60" spans="1:56" ht="16.2" customHeight="1" x14ac:dyDescent="0.25">
      <c r="A60" s="8"/>
      <c r="B60" s="13"/>
      <c r="C60" s="39"/>
      <c r="D60" s="10"/>
      <c r="E60" s="40"/>
      <c r="F60" s="41"/>
      <c r="G60" s="40"/>
      <c r="H60" s="41"/>
      <c r="I60" s="40"/>
      <c r="J60" s="41"/>
      <c r="K60" s="40"/>
      <c r="L60" s="41"/>
      <c r="M60" s="40"/>
      <c r="N60" s="41"/>
      <c r="O60" s="40"/>
      <c r="P60" s="41"/>
      <c r="Q60" s="40"/>
      <c r="R60" s="41"/>
      <c r="S60" s="40"/>
      <c r="T60" s="41"/>
      <c r="U60" s="40"/>
      <c r="V60" s="41"/>
      <c r="W60" s="40"/>
      <c r="X60" s="41"/>
      <c r="Y60" s="40"/>
      <c r="Z60" s="41"/>
      <c r="AA60" s="40"/>
      <c r="AB60" s="41"/>
      <c r="AC60" s="40"/>
      <c r="AD60" s="41"/>
      <c r="AE60" s="40"/>
      <c r="AF60" s="41"/>
      <c r="AG60" s="40"/>
      <c r="AH60" s="41"/>
      <c r="AI60" s="40"/>
      <c r="AJ60" s="41"/>
      <c r="AK60" s="40"/>
      <c r="AL60" s="41"/>
      <c r="AM60" s="40"/>
      <c r="AN60" s="41"/>
      <c r="AO60" s="40"/>
      <c r="AP60" s="41"/>
      <c r="AQ60" s="40"/>
      <c r="AR60" s="41"/>
      <c r="AS60" s="40"/>
      <c r="AT60" s="41"/>
      <c r="AU60" s="40"/>
      <c r="AV60" s="41"/>
      <c r="AW60" s="40"/>
      <c r="AX60" s="41"/>
      <c r="AY60" s="40"/>
      <c r="AZ60" s="41"/>
      <c r="BA60" s="40"/>
      <c r="BB60" s="41"/>
      <c r="BC60" s="40"/>
      <c r="BD60" s="41"/>
    </row>
    <row r="61" spans="1:56" ht="16.2" customHeight="1" x14ac:dyDescent="0.25">
      <c r="A61" s="8"/>
      <c r="B61" s="13"/>
      <c r="C61" s="39"/>
      <c r="D61" s="10"/>
      <c r="E61" s="40"/>
      <c r="F61" s="41"/>
      <c r="G61" s="40"/>
      <c r="H61" s="41"/>
      <c r="I61" s="40"/>
      <c r="J61" s="41"/>
      <c r="K61" s="40"/>
      <c r="L61" s="41"/>
      <c r="M61" s="40"/>
      <c r="N61" s="41"/>
      <c r="O61" s="40"/>
      <c r="P61" s="41"/>
      <c r="Q61" s="40"/>
      <c r="R61" s="41"/>
      <c r="S61" s="40"/>
      <c r="T61" s="41"/>
      <c r="U61" s="40"/>
      <c r="V61" s="41"/>
      <c r="W61" s="40"/>
      <c r="X61" s="41"/>
      <c r="Y61" s="40"/>
      <c r="Z61" s="41"/>
      <c r="AA61" s="40"/>
      <c r="AB61" s="41"/>
      <c r="AC61" s="40"/>
      <c r="AD61" s="41"/>
      <c r="AE61" s="40"/>
      <c r="AF61" s="41"/>
      <c r="AG61" s="40"/>
      <c r="AH61" s="41"/>
      <c r="AI61" s="40"/>
      <c r="AJ61" s="41"/>
      <c r="AK61" s="40"/>
      <c r="AL61" s="41"/>
      <c r="AM61" s="40"/>
      <c r="AN61" s="41"/>
      <c r="AO61" s="40"/>
      <c r="AP61" s="41"/>
      <c r="AQ61" s="40"/>
      <c r="AR61" s="41"/>
      <c r="AS61" s="40"/>
      <c r="AT61" s="41"/>
      <c r="AU61" s="40"/>
      <c r="AV61" s="41"/>
      <c r="AW61" s="40"/>
      <c r="AX61" s="41"/>
      <c r="AY61" s="40"/>
      <c r="AZ61" s="41"/>
      <c r="BA61" s="40"/>
      <c r="BB61" s="41"/>
      <c r="BC61" s="40"/>
      <c r="BD61" s="41"/>
    </row>
    <row r="62" spans="1:56" ht="16.2" customHeight="1" x14ac:dyDescent="0.25">
      <c r="A62" s="8"/>
      <c r="B62" s="13"/>
      <c r="C62" s="39"/>
      <c r="D62" s="10"/>
      <c r="E62" s="40"/>
      <c r="F62" s="41"/>
      <c r="G62" s="40"/>
      <c r="H62" s="41"/>
      <c r="I62" s="40"/>
      <c r="J62" s="41"/>
      <c r="K62" s="40"/>
      <c r="L62" s="41"/>
      <c r="M62" s="40"/>
      <c r="N62" s="41"/>
      <c r="O62" s="40"/>
      <c r="P62" s="41"/>
      <c r="Q62" s="40"/>
      <c r="R62" s="41"/>
      <c r="S62" s="40"/>
      <c r="T62" s="41"/>
      <c r="U62" s="40"/>
      <c r="V62" s="41"/>
      <c r="W62" s="40"/>
      <c r="X62" s="41"/>
      <c r="Y62" s="40"/>
      <c r="Z62" s="41"/>
      <c r="AA62" s="40"/>
      <c r="AB62" s="41"/>
      <c r="AC62" s="40"/>
      <c r="AD62" s="41"/>
      <c r="AE62" s="40"/>
      <c r="AF62" s="41"/>
      <c r="AG62" s="40"/>
      <c r="AH62" s="41"/>
      <c r="AI62" s="40"/>
      <c r="AJ62" s="41"/>
      <c r="AK62" s="40"/>
      <c r="AL62" s="41"/>
      <c r="AM62" s="40"/>
      <c r="AN62" s="41"/>
      <c r="AO62" s="40"/>
      <c r="AP62" s="41"/>
      <c r="AQ62" s="40"/>
      <c r="AR62" s="41"/>
      <c r="AS62" s="40"/>
      <c r="AT62" s="41"/>
      <c r="AU62" s="40"/>
      <c r="AV62" s="41"/>
      <c r="AW62" s="40"/>
      <c r="AX62" s="41"/>
      <c r="AY62" s="40"/>
      <c r="AZ62" s="41"/>
      <c r="BA62" s="40"/>
      <c r="BB62" s="41"/>
      <c r="BC62" s="40"/>
      <c r="BD62" s="41"/>
    </row>
    <row r="63" spans="1:56" ht="16.2" customHeight="1" x14ac:dyDescent="0.25">
      <c r="A63" s="8"/>
      <c r="B63" s="13"/>
      <c r="C63" s="39"/>
      <c r="D63" s="10"/>
      <c r="E63" s="40"/>
      <c r="F63" s="41"/>
      <c r="G63" s="40"/>
      <c r="H63" s="41"/>
      <c r="I63" s="40"/>
      <c r="J63" s="41"/>
      <c r="K63" s="40"/>
      <c r="L63" s="41"/>
      <c r="M63" s="40"/>
      <c r="N63" s="41"/>
      <c r="O63" s="40"/>
      <c r="P63" s="41"/>
      <c r="Q63" s="40"/>
      <c r="R63" s="41"/>
      <c r="S63" s="40"/>
      <c r="T63" s="41"/>
      <c r="U63" s="40"/>
      <c r="V63" s="41"/>
      <c r="W63" s="40"/>
      <c r="X63" s="41"/>
      <c r="Y63" s="40"/>
      <c r="Z63" s="41"/>
      <c r="AA63" s="40"/>
      <c r="AB63" s="41"/>
      <c r="AC63" s="40"/>
      <c r="AD63" s="41"/>
      <c r="AE63" s="40"/>
      <c r="AF63" s="41"/>
      <c r="AG63" s="40"/>
      <c r="AH63" s="41"/>
      <c r="AI63" s="40"/>
      <c r="AJ63" s="41"/>
      <c r="AK63" s="40"/>
      <c r="AL63" s="41"/>
      <c r="AM63" s="40"/>
      <c r="AN63" s="41"/>
      <c r="AO63" s="40"/>
      <c r="AP63" s="41"/>
      <c r="AQ63" s="40"/>
      <c r="AR63" s="41"/>
      <c r="AS63" s="40"/>
      <c r="AT63" s="41"/>
      <c r="AU63" s="40"/>
      <c r="AV63" s="41"/>
      <c r="AW63" s="40"/>
      <c r="AX63" s="41"/>
      <c r="AY63" s="40"/>
      <c r="AZ63" s="41"/>
      <c r="BA63" s="40"/>
      <c r="BB63" s="41"/>
      <c r="BC63" s="40"/>
      <c r="BD63" s="41"/>
    </row>
    <row r="64" spans="1:56" ht="16.2" customHeight="1" x14ac:dyDescent="0.25">
      <c r="A64" s="8"/>
      <c r="B64" s="13"/>
      <c r="C64" s="39"/>
      <c r="D64" s="10"/>
      <c r="E64" s="40"/>
      <c r="F64" s="41"/>
      <c r="G64" s="40"/>
      <c r="H64" s="41"/>
      <c r="I64" s="40"/>
      <c r="J64" s="41"/>
      <c r="K64" s="40"/>
      <c r="L64" s="41"/>
      <c r="M64" s="40"/>
      <c r="N64" s="41"/>
      <c r="O64" s="40"/>
      <c r="P64" s="41"/>
      <c r="Q64" s="40"/>
      <c r="R64" s="41"/>
      <c r="S64" s="40"/>
      <c r="T64" s="41"/>
      <c r="U64" s="40"/>
      <c r="V64" s="41"/>
      <c r="W64" s="40"/>
      <c r="X64" s="41"/>
      <c r="Y64" s="40"/>
      <c r="Z64" s="41"/>
      <c r="AA64" s="40"/>
      <c r="AB64" s="41"/>
      <c r="AC64" s="40"/>
      <c r="AD64" s="41"/>
      <c r="AE64" s="40"/>
      <c r="AF64" s="41"/>
      <c r="AG64" s="40"/>
      <c r="AH64" s="41"/>
      <c r="AI64" s="40"/>
      <c r="AJ64" s="41"/>
      <c r="AK64" s="40"/>
      <c r="AL64" s="41"/>
      <c r="AM64" s="40"/>
      <c r="AN64" s="41"/>
      <c r="AO64" s="40"/>
      <c r="AP64" s="41"/>
      <c r="AQ64" s="40"/>
      <c r="AR64" s="41"/>
      <c r="AS64" s="40"/>
      <c r="AT64" s="41"/>
      <c r="AU64" s="40"/>
      <c r="AV64" s="41"/>
      <c r="AW64" s="40"/>
      <c r="AX64" s="41"/>
      <c r="AY64" s="40"/>
      <c r="AZ64" s="41"/>
      <c r="BA64" s="40"/>
      <c r="BB64" s="41"/>
      <c r="BC64" s="40"/>
      <c r="BD64" s="41"/>
    </row>
    <row r="65" spans="1:56" ht="16.2" customHeight="1" x14ac:dyDescent="0.25">
      <c r="A65" s="8"/>
      <c r="B65" s="13"/>
      <c r="C65" s="39"/>
      <c r="D65" s="10"/>
      <c r="E65" s="40"/>
      <c r="F65" s="41"/>
      <c r="G65" s="40"/>
      <c r="H65" s="41"/>
      <c r="I65" s="40"/>
      <c r="J65" s="41"/>
      <c r="K65" s="40"/>
      <c r="L65" s="41"/>
      <c r="M65" s="40"/>
      <c r="N65" s="41"/>
      <c r="O65" s="40"/>
      <c r="P65" s="41"/>
      <c r="Q65" s="40"/>
      <c r="R65" s="41"/>
      <c r="S65" s="40"/>
      <c r="T65" s="41"/>
      <c r="U65" s="40"/>
      <c r="V65" s="41"/>
      <c r="W65" s="40"/>
      <c r="X65" s="41"/>
      <c r="Y65" s="40"/>
      <c r="Z65" s="41"/>
      <c r="AA65" s="40"/>
      <c r="AB65" s="41"/>
      <c r="AC65" s="40"/>
      <c r="AD65" s="41"/>
      <c r="AE65" s="40"/>
      <c r="AF65" s="41"/>
      <c r="AG65" s="40"/>
      <c r="AH65" s="41"/>
      <c r="AI65" s="40"/>
      <c r="AJ65" s="41"/>
      <c r="AK65" s="40"/>
      <c r="AL65" s="41"/>
      <c r="AM65" s="40"/>
      <c r="AN65" s="41"/>
      <c r="AO65" s="40"/>
      <c r="AP65" s="41"/>
      <c r="AQ65" s="40"/>
      <c r="AR65" s="41"/>
      <c r="AS65" s="40"/>
      <c r="AT65" s="41"/>
      <c r="AU65" s="40"/>
      <c r="AV65" s="41"/>
      <c r="AW65" s="40"/>
      <c r="AX65" s="41"/>
      <c r="AY65" s="40"/>
      <c r="AZ65" s="41"/>
      <c r="BA65" s="40"/>
      <c r="BB65" s="41"/>
      <c r="BC65" s="40"/>
      <c r="BD65" s="41"/>
    </row>
    <row r="66" spans="1:56" ht="16.2" customHeight="1" x14ac:dyDescent="0.25">
      <c r="A66" s="8"/>
      <c r="B66" s="13"/>
      <c r="C66" s="39"/>
      <c r="D66" s="10"/>
      <c r="E66" s="40"/>
      <c r="F66" s="41"/>
      <c r="G66" s="40"/>
      <c r="H66" s="41"/>
      <c r="I66" s="40"/>
      <c r="J66" s="41"/>
      <c r="K66" s="40"/>
      <c r="L66" s="41"/>
      <c r="M66" s="40"/>
      <c r="N66" s="41"/>
      <c r="O66" s="40"/>
      <c r="P66" s="41"/>
      <c r="Q66" s="40"/>
      <c r="R66" s="41"/>
      <c r="S66" s="40"/>
      <c r="T66" s="41"/>
      <c r="U66" s="40"/>
      <c r="V66" s="41"/>
      <c r="W66" s="40"/>
      <c r="X66" s="41"/>
      <c r="Y66" s="40"/>
      <c r="Z66" s="41"/>
      <c r="AA66" s="40"/>
      <c r="AB66" s="41"/>
      <c r="AC66" s="40"/>
      <c r="AD66" s="41"/>
      <c r="AE66" s="40"/>
      <c r="AF66" s="41"/>
      <c r="AG66" s="40"/>
      <c r="AH66" s="41"/>
      <c r="AI66" s="40"/>
      <c r="AJ66" s="41"/>
      <c r="AK66" s="40"/>
      <c r="AL66" s="41"/>
      <c r="AM66" s="40"/>
      <c r="AN66" s="41"/>
      <c r="AO66" s="40"/>
      <c r="AP66" s="41"/>
      <c r="AQ66" s="40"/>
      <c r="AR66" s="41"/>
      <c r="AS66" s="40"/>
      <c r="AT66" s="41"/>
      <c r="AU66" s="40"/>
      <c r="AV66" s="41"/>
      <c r="AW66" s="40"/>
      <c r="AX66" s="41"/>
      <c r="AY66" s="40"/>
      <c r="AZ66" s="41"/>
      <c r="BA66" s="40"/>
      <c r="BB66" s="41"/>
      <c r="BC66" s="40"/>
      <c r="BD66" s="41"/>
    </row>
    <row r="67" spans="1:56" ht="16.2" customHeight="1" thickBot="1" x14ac:dyDescent="0.3">
      <c r="A67" s="11"/>
      <c r="B67" s="14"/>
      <c r="C67" s="42"/>
      <c r="D67" s="12"/>
      <c r="E67" s="43"/>
      <c r="F67" s="44"/>
      <c r="G67" s="43"/>
      <c r="H67" s="44"/>
      <c r="I67" s="43"/>
      <c r="J67" s="44"/>
      <c r="K67" s="43"/>
      <c r="L67" s="44"/>
      <c r="M67" s="43"/>
      <c r="N67" s="44"/>
      <c r="O67" s="43"/>
      <c r="P67" s="44"/>
      <c r="Q67" s="43"/>
      <c r="R67" s="44"/>
      <c r="S67" s="43"/>
      <c r="T67" s="44"/>
      <c r="U67" s="43"/>
      <c r="V67" s="44"/>
      <c r="W67" s="43"/>
      <c r="X67" s="44"/>
      <c r="Y67" s="43"/>
      <c r="Z67" s="44"/>
      <c r="AA67" s="43"/>
      <c r="AB67" s="44"/>
      <c r="AC67" s="43"/>
      <c r="AD67" s="44"/>
      <c r="AE67" s="43"/>
      <c r="AF67" s="44"/>
      <c r="AG67" s="43"/>
      <c r="AH67" s="44"/>
      <c r="AI67" s="43"/>
      <c r="AJ67" s="44"/>
      <c r="AK67" s="43"/>
      <c r="AL67" s="44"/>
      <c r="AM67" s="43"/>
      <c r="AN67" s="44"/>
      <c r="AO67" s="43"/>
      <c r="AP67" s="44"/>
      <c r="AQ67" s="43"/>
      <c r="AR67" s="44"/>
      <c r="AS67" s="43"/>
      <c r="AT67" s="44"/>
      <c r="AU67" s="43"/>
      <c r="AV67" s="44"/>
      <c r="AW67" s="43"/>
      <c r="AX67" s="44"/>
      <c r="AY67" s="43"/>
      <c r="AZ67" s="44"/>
      <c r="BA67" s="43"/>
      <c r="BB67" s="44"/>
      <c r="BC67" s="43"/>
      <c r="BD67" s="44"/>
    </row>
    <row r="68" spans="1:56" ht="14.4" thickBot="1" x14ac:dyDescent="0.3">
      <c r="D68" s="52" t="s">
        <v>78</v>
      </c>
      <c r="E68" s="53">
        <f>COUNTIF(E39:E67,"X")</f>
        <v>1</v>
      </c>
      <c r="F68" s="54">
        <f>SUM(F39:F67)</f>
        <v>22</v>
      </c>
      <c r="G68" s="53">
        <f t="shared" ref="G68" si="1">COUNTIF(G39:G67,"X")</f>
        <v>1</v>
      </c>
      <c r="H68" s="54">
        <f t="shared" ref="H68" si="2">SUM(H39:H67)</f>
        <v>5</v>
      </c>
      <c r="I68" s="53">
        <f t="shared" ref="I68" si="3">COUNTIF(I39:I67,"X")</f>
        <v>0</v>
      </c>
      <c r="J68" s="54">
        <f t="shared" ref="J68" si="4">SUM(J39:J67)</f>
        <v>8</v>
      </c>
      <c r="K68" s="53">
        <f t="shared" ref="K68" si="5">COUNTIF(K39:K67,"X")</f>
        <v>0</v>
      </c>
      <c r="L68" s="54">
        <f t="shared" ref="L68" si="6">SUM(L39:L67)</f>
        <v>0</v>
      </c>
      <c r="M68" s="53">
        <f t="shared" ref="M68" si="7">COUNTIF(M39:M67,"X")</f>
        <v>0</v>
      </c>
      <c r="N68" s="54">
        <f t="shared" ref="N68" si="8">SUM(N39:N67)</f>
        <v>0</v>
      </c>
      <c r="O68" s="53">
        <f t="shared" ref="O68" si="9">COUNTIF(O39:O67,"X")</f>
        <v>0</v>
      </c>
      <c r="P68" s="54">
        <f t="shared" ref="P68" si="10">SUM(P39:P67)</f>
        <v>0</v>
      </c>
      <c r="Q68" s="53">
        <f t="shared" ref="Q68" si="11">COUNTIF(Q39:Q67,"X")</f>
        <v>0</v>
      </c>
      <c r="R68" s="54">
        <f t="shared" ref="R68" si="12">SUM(R39:R67)</f>
        <v>0</v>
      </c>
      <c r="S68" s="53">
        <f t="shared" ref="S68" si="13">COUNTIF(S39:S67,"X")</f>
        <v>0</v>
      </c>
      <c r="T68" s="54">
        <f t="shared" ref="T68" si="14">SUM(T39:T67)</f>
        <v>0</v>
      </c>
      <c r="U68" s="53">
        <f t="shared" ref="U68" si="15">COUNTIF(U39:U67,"X")</f>
        <v>0</v>
      </c>
      <c r="V68" s="54">
        <f t="shared" ref="V68" si="16">SUM(V39:V67)</f>
        <v>0</v>
      </c>
      <c r="W68" s="53">
        <f t="shared" ref="W68" si="17">COUNTIF(W39:W67,"X")</f>
        <v>0</v>
      </c>
      <c r="X68" s="54">
        <f t="shared" ref="X68" si="18">SUM(X39:X67)</f>
        <v>0</v>
      </c>
      <c r="Y68" s="53">
        <f t="shared" ref="Y68" si="19">COUNTIF(Y39:Y67,"X")</f>
        <v>0</v>
      </c>
      <c r="Z68" s="54">
        <f t="shared" ref="Z68" si="20">SUM(Z39:Z67)</f>
        <v>0</v>
      </c>
      <c r="AA68" s="53">
        <f t="shared" ref="AA68" si="21">COUNTIF(AA39:AA67,"X")</f>
        <v>0</v>
      </c>
      <c r="AB68" s="54">
        <f t="shared" ref="AB68" si="22">SUM(AB39:AB67)</f>
        <v>0</v>
      </c>
      <c r="AC68" s="53">
        <f t="shared" ref="AC68" si="23">COUNTIF(AC39:AC67,"X")</f>
        <v>0</v>
      </c>
      <c r="AD68" s="54">
        <f t="shared" ref="AD68" si="24">SUM(AD39:AD67)</f>
        <v>0</v>
      </c>
      <c r="AE68" s="53">
        <f t="shared" ref="AE68" si="25">COUNTIF(AE39:AE67,"X")</f>
        <v>0</v>
      </c>
      <c r="AF68" s="54">
        <f t="shared" ref="AF68" si="26">SUM(AF39:AF67)</f>
        <v>0</v>
      </c>
      <c r="AG68" s="53">
        <f t="shared" ref="AG68" si="27">COUNTIF(AG39:AG67,"X")</f>
        <v>0</v>
      </c>
      <c r="AH68" s="54">
        <f t="shared" ref="AH68" si="28">SUM(AH39:AH67)</f>
        <v>0</v>
      </c>
      <c r="AI68" s="53">
        <f t="shared" ref="AI68" si="29">COUNTIF(AI39:AI67,"X")</f>
        <v>0</v>
      </c>
      <c r="AJ68" s="54">
        <f t="shared" ref="AJ68" si="30">SUM(AJ39:AJ67)</f>
        <v>0</v>
      </c>
      <c r="AK68" s="53">
        <f t="shared" ref="AK68" si="31">COUNTIF(AK39:AK67,"X")</f>
        <v>0</v>
      </c>
      <c r="AL68" s="54">
        <f t="shared" ref="AL68" si="32">SUM(AL39:AL67)</f>
        <v>0</v>
      </c>
      <c r="AM68" s="53">
        <f t="shared" ref="AM68" si="33">COUNTIF(AM39:AM67,"X")</f>
        <v>0</v>
      </c>
      <c r="AN68" s="54">
        <f t="shared" ref="AN68" si="34">SUM(AN39:AN67)</f>
        <v>0</v>
      </c>
      <c r="AO68" s="53">
        <f t="shared" ref="AO68" si="35">COUNTIF(AO39:AO67,"X")</f>
        <v>0</v>
      </c>
      <c r="AP68" s="54">
        <f t="shared" ref="AP68" si="36">SUM(AP39:AP67)</f>
        <v>0</v>
      </c>
      <c r="AQ68" s="53">
        <f t="shared" ref="AQ68" si="37">COUNTIF(AQ39:AQ67,"X")</f>
        <v>0</v>
      </c>
      <c r="AR68" s="54">
        <f t="shared" ref="AR68" si="38">SUM(AR39:AR67)</f>
        <v>0</v>
      </c>
      <c r="AS68" s="53">
        <f t="shared" ref="AS68" si="39">COUNTIF(AS39:AS67,"X")</f>
        <v>0</v>
      </c>
      <c r="AT68" s="54">
        <f t="shared" ref="AT68" si="40">SUM(AT39:AT67)</f>
        <v>0</v>
      </c>
      <c r="AU68" s="53">
        <f t="shared" ref="AU68" si="41">COUNTIF(AU39:AU67,"X")</f>
        <v>0</v>
      </c>
      <c r="AV68" s="54">
        <f t="shared" ref="AV68" si="42">SUM(AV39:AV67)</f>
        <v>0</v>
      </c>
      <c r="AW68" s="53">
        <f t="shared" ref="AW68" si="43">COUNTIF(AW39:AW67,"X")</f>
        <v>0</v>
      </c>
      <c r="AX68" s="54">
        <f t="shared" ref="AX68" si="44">SUM(AX39:AX67)</f>
        <v>0</v>
      </c>
      <c r="AY68" s="53">
        <f t="shared" ref="AY68" si="45">COUNTIF(AY39:AY67,"X")</f>
        <v>0</v>
      </c>
      <c r="AZ68" s="54">
        <f t="shared" ref="AZ68" si="46">SUM(AZ39:AZ67)</f>
        <v>0</v>
      </c>
      <c r="BA68" s="53">
        <f t="shared" ref="BA68" si="47">COUNTIF(BA39:BA67,"X")</f>
        <v>0</v>
      </c>
      <c r="BB68" s="54">
        <f t="shared" ref="BB68" si="48">SUM(BB39:BB67)</f>
        <v>0</v>
      </c>
      <c r="BC68" s="53">
        <f t="shared" ref="BC68" si="49">COUNTIF(BC39:BC67,"X")</f>
        <v>0</v>
      </c>
      <c r="BD68" s="54">
        <f t="shared" ref="BD68" si="50">SUM(BD39:BD67)</f>
        <v>0</v>
      </c>
    </row>
    <row r="69" spans="1:56" ht="15" thickBot="1" x14ac:dyDescent="0.35">
      <c r="D69" s="56" t="s">
        <v>79</v>
      </c>
      <c r="E69" s="45"/>
      <c r="F69" s="55">
        <f>IF(RIGHT(G4,1)="D",E4,F4)</f>
        <v>26</v>
      </c>
      <c r="G69" s="45"/>
      <c r="H69" s="55">
        <f>IF(RIGHT(G5,1)="D",E5,F5)</f>
        <v>24</v>
      </c>
      <c r="I69" s="45"/>
      <c r="J69" s="55">
        <f>IF(RIGHT(G6,1)="D",E6,F6)</f>
        <v>33</v>
      </c>
      <c r="K69" s="45"/>
      <c r="L69" s="55">
        <f>IF(RIGHT(G7,1)="D",E7,F7)</f>
        <v>28</v>
      </c>
      <c r="M69" s="45"/>
      <c r="N69" s="55">
        <f>IF(RIGHT(G8,1)="D",E8,F8)</f>
        <v>30</v>
      </c>
      <c r="O69" s="45"/>
      <c r="P69" s="55">
        <f>IF(RIGHT(G9,1)="D",E9,F9)</f>
        <v>40</v>
      </c>
      <c r="Q69" s="45"/>
      <c r="R69" s="55">
        <f>IF(RIGHT(G10,1)="D",E10,F10)</f>
        <v>32</v>
      </c>
      <c r="S69" s="45"/>
      <c r="T69" s="55">
        <f>IF(RIGHT(G11,1)="D",E11,F11)</f>
        <v>33</v>
      </c>
      <c r="U69" s="45"/>
      <c r="V69" s="55">
        <f>IF(RIGHT(G12,1)="D",E12,F12)</f>
        <v>25</v>
      </c>
      <c r="W69" s="45"/>
      <c r="X69" s="55">
        <f>IF(RIGHT(G13,1)="D",E13,F13)</f>
        <v>31</v>
      </c>
      <c r="Y69" s="45"/>
      <c r="Z69" s="55">
        <f>IF(RIGHT(G14,1)="D",E14,F14)</f>
        <v>26</v>
      </c>
      <c r="AA69" s="45"/>
      <c r="AB69" s="55">
        <f>IF(RIGHT(G15,1)="D",E15,F15)</f>
        <v>29</v>
      </c>
      <c r="AC69" s="45"/>
      <c r="AD69" s="55">
        <f>IF(RIGHT(G16,1)="D",E16,F16)</f>
        <v>27</v>
      </c>
      <c r="AE69" s="45"/>
      <c r="AF69" s="55">
        <f>IF(RIGHT(G17,1)="D",E17,F17)</f>
        <v>28</v>
      </c>
      <c r="AG69" s="45"/>
      <c r="AH69" s="55">
        <f>IF(RIGHT(G18,1)="D",E18,F18)</f>
        <v>0</v>
      </c>
      <c r="AI69" s="45"/>
      <c r="AJ69" s="55">
        <f>IF(RIGHT(G19,1)="D",E19,F19)</f>
        <v>0</v>
      </c>
      <c r="AK69" s="45"/>
      <c r="AL69" s="55">
        <f>IF(RIGHT(G20,1)="D",E20,F20)</f>
        <v>0</v>
      </c>
      <c r="AM69" s="45"/>
      <c r="AN69" s="55">
        <f>IF(RIGHT(G21,1)="D",E21,F21)</f>
        <v>0</v>
      </c>
      <c r="AO69" s="45"/>
      <c r="AP69" s="55">
        <f>IF(RIGHT(G22,1)="D",E22,F22)</f>
        <v>0</v>
      </c>
      <c r="AQ69" s="45"/>
      <c r="AR69" s="55">
        <f>IF(RIGHT(G23,1)="D",E23,F23)</f>
        <v>0</v>
      </c>
      <c r="AS69" s="45"/>
      <c r="AT69" s="55">
        <f>IF(RIGHT(G24,1)="D",E24,F24)</f>
        <v>0</v>
      </c>
      <c r="AU69" s="45"/>
      <c r="AV69" s="55">
        <f>IF(RIGHT(G25,1)="D",E25,F25)</f>
        <v>0</v>
      </c>
      <c r="AW69" s="45"/>
      <c r="AX69" s="55">
        <f>IF(RIGHT(G26,1)="D",E26,F26)</f>
        <v>0</v>
      </c>
      <c r="AY69" s="45"/>
      <c r="AZ69" s="55">
        <f>IF(RIGHT(G27,1)="D",E27,F27)</f>
        <v>0</v>
      </c>
      <c r="BA69" s="45"/>
      <c r="BB69" s="55">
        <f>IF(RIGHT(G28,1)="D",E28,F28)</f>
        <v>0</v>
      </c>
      <c r="BC69" s="45"/>
      <c r="BD69" s="55">
        <f>IF(RIGHT(G29,1)="D",E29,F29)</f>
        <v>0</v>
      </c>
    </row>
    <row r="70" spans="1:56" x14ac:dyDescent="0.25">
      <c r="E70" s="45"/>
    </row>
    <row r="76" spans="1:56" ht="14.4" thickBot="1" x14ac:dyDescent="0.3"/>
    <row r="77" spans="1:56" ht="28.2" thickBot="1" x14ac:dyDescent="0.3">
      <c r="A77" s="33" t="s">
        <v>16</v>
      </c>
      <c r="B77" s="34" t="s">
        <v>17</v>
      </c>
      <c r="C77" s="34"/>
      <c r="D77" s="47" t="s">
        <v>74</v>
      </c>
      <c r="E77" s="47" t="s">
        <v>71</v>
      </c>
      <c r="F77" s="47" t="s">
        <v>75</v>
      </c>
    </row>
    <row r="78" spans="1:56" ht="15.6" x14ac:dyDescent="0.25">
      <c r="A78" s="6">
        <f>A39</f>
        <v>15</v>
      </c>
      <c r="B78" s="15" t="str">
        <f>B39</f>
        <v>ANDJELKOVIC danijel</v>
      </c>
      <c r="C78" s="36"/>
      <c r="D78" s="10">
        <f>COUNTIF(E39:BD39,"X")</f>
        <v>2</v>
      </c>
      <c r="E78" s="10">
        <f>SUM(F39:BD39)</f>
        <v>16</v>
      </c>
      <c r="F78" s="25">
        <f>IFERROR(E78/D78,0)</f>
        <v>8</v>
      </c>
      <c r="AC78" s="48">
        <f t="shared" ref="H78:AD89" ca="1" si="51">IFERROR(OFFSET($B$38,MATCH($B78,$B$39:$B$67,0),2+VALUE(RIGHT(AC$77,2)*2)),0)</f>
        <v>0</v>
      </c>
      <c r="AD78" s="48">
        <f t="shared" ca="1" si="51"/>
        <v>0</v>
      </c>
    </row>
    <row r="79" spans="1:56" ht="15.6" x14ac:dyDescent="0.25">
      <c r="A79" s="8">
        <f t="shared" ref="A79:B79" si="52">A40</f>
        <v>47</v>
      </c>
      <c r="B79" s="13" t="str">
        <f t="shared" si="52"/>
        <v>BONILAURI jordan</v>
      </c>
      <c r="C79" s="39"/>
      <c r="D79" s="10">
        <f t="shared" ref="D79:E106" si="53">COUNTIF(E40:BD40,"X")</f>
        <v>0</v>
      </c>
      <c r="E79" s="10">
        <f t="shared" ref="E79:E106" si="54">SUM(F40:BD40)</f>
        <v>0</v>
      </c>
      <c r="F79" s="26">
        <f t="shared" ref="F79:F106" si="55">IFERROR(E79/D79,0)</f>
        <v>0</v>
      </c>
      <c r="AC79" s="48">
        <f t="shared" ca="1" si="51"/>
        <v>0</v>
      </c>
      <c r="AD79" s="48">
        <f t="shared" ca="1" si="51"/>
        <v>0</v>
      </c>
    </row>
    <row r="80" spans="1:56" ht="15.6" x14ac:dyDescent="0.25">
      <c r="A80" s="8">
        <f t="shared" ref="A80:B80" si="56">A41</f>
        <v>25</v>
      </c>
      <c r="B80" s="13" t="str">
        <f t="shared" si="56"/>
        <v>CALVEL rémi</v>
      </c>
      <c r="C80" s="39"/>
      <c r="D80" s="10">
        <f t="shared" si="53"/>
        <v>0</v>
      </c>
      <c r="E80" s="10">
        <f t="shared" si="54"/>
        <v>0</v>
      </c>
      <c r="F80" s="26">
        <f t="shared" si="55"/>
        <v>0</v>
      </c>
      <c r="AC80" s="48">
        <f t="shared" ca="1" si="51"/>
        <v>0</v>
      </c>
      <c r="AD80" s="48">
        <f t="shared" ca="1" si="51"/>
        <v>0</v>
      </c>
    </row>
    <row r="81" spans="1:34" ht="15.6" x14ac:dyDescent="0.25">
      <c r="A81" s="8">
        <f t="shared" ref="A81:B81" si="57">A42</f>
        <v>3</v>
      </c>
      <c r="B81" s="13" t="str">
        <f t="shared" si="57"/>
        <v>CHELLE pierrick</v>
      </c>
      <c r="C81" s="39"/>
      <c r="D81" s="10">
        <f t="shared" si="53"/>
        <v>0</v>
      </c>
      <c r="E81" s="10">
        <f t="shared" si="54"/>
        <v>4</v>
      </c>
      <c r="F81" s="26">
        <f t="shared" si="55"/>
        <v>0</v>
      </c>
      <c r="AC81" s="48">
        <f t="shared" ca="1" si="51"/>
        <v>0</v>
      </c>
      <c r="AD81" s="48">
        <f t="shared" ca="1" si="51"/>
        <v>0</v>
      </c>
    </row>
    <row r="82" spans="1:34" ht="15.6" x14ac:dyDescent="0.25">
      <c r="A82" s="8">
        <f t="shared" ref="A82:B82" si="58">A43</f>
        <v>16</v>
      </c>
      <c r="B82" s="13" t="str">
        <f t="shared" si="58"/>
        <v>DUMOULIN cyril</v>
      </c>
      <c r="C82" s="39"/>
      <c r="D82" s="10">
        <f t="shared" si="53"/>
        <v>0</v>
      </c>
      <c r="E82" s="10">
        <f t="shared" si="54"/>
        <v>0</v>
      </c>
      <c r="F82" s="26">
        <f t="shared" si="55"/>
        <v>0</v>
      </c>
      <c r="AC82" s="48">
        <f t="shared" ca="1" si="51"/>
        <v>0</v>
      </c>
      <c r="AD82" s="48">
        <f t="shared" ca="1" si="51"/>
        <v>0</v>
      </c>
    </row>
    <row r="83" spans="1:34" ht="16.2" thickBot="1" x14ac:dyDescent="0.3">
      <c r="A83" s="8">
        <f t="shared" ref="A83:B83" si="59">A44</f>
        <v>11</v>
      </c>
      <c r="B83" s="13" t="str">
        <f t="shared" si="59"/>
        <v>FERNANDEZ jerome</v>
      </c>
      <c r="C83" s="39"/>
      <c r="D83" s="10">
        <f t="shared" si="53"/>
        <v>0</v>
      </c>
      <c r="E83" s="10">
        <f t="shared" si="54"/>
        <v>7</v>
      </c>
      <c r="F83" s="26">
        <f t="shared" si="55"/>
        <v>0</v>
      </c>
      <c r="AC83" s="48">
        <f t="shared" ca="1" si="51"/>
        <v>0</v>
      </c>
      <c r="AD83" s="48">
        <f t="shared" ca="1" si="51"/>
        <v>0</v>
      </c>
    </row>
    <row r="84" spans="1:34" ht="15.6" x14ac:dyDescent="0.25">
      <c r="A84" s="8">
        <f t="shared" ref="A84:B84" si="60">A45</f>
        <v>10</v>
      </c>
      <c r="B84" s="13" t="str">
        <f t="shared" si="60"/>
        <v>GILBERT maxime</v>
      </c>
      <c r="C84" s="39"/>
      <c r="D84" s="10">
        <f t="shared" si="53"/>
        <v>0</v>
      </c>
      <c r="E84" s="10">
        <f t="shared" si="54"/>
        <v>3</v>
      </c>
      <c r="F84" s="26">
        <f t="shared" si="55"/>
        <v>0</v>
      </c>
      <c r="AC84" s="48">
        <f t="shared" ca="1" si="51"/>
        <v>0</v>
      </c>
      <c r="AD84" s="48">
        <f t="shared" ca="1" si="51"/>
        <v>0</v>
      </c>
      <c r="AH84" s="49"/>
    </row>
    <row r="85" spans="1:34" ht="15.6" x14ac:dyDescent="0.25">
      <c r="A85" s="8">
        <f t="shared" ref="A85:B85" si="61">A46</f>
        <v>19</v>
      </c>
      <c r="B85" s="13" t="str">
        <f t="shared" si="61"/>
        <v>ILIC nemanja</v>
      </c>
      <c r="C85" s="39"/>
      <c r="D85" s="10">
        <f t="shared" si="53"/>
        <v>0</v>
      </c>
      <c r="E85" s="10">
        <f t="shared" si="54"/>
        <v>3</v>
      </c>
      <c r="F85" s="26">
        <f t="shared" si="55"/>
        <v>0</v>
      </c>
      <c r="AC85" s="48">
        <f t="shared" ca="1" si="51"/>
        <v>0</v>
      </c>
      <c r="AD85" s="48">
        <f t="shared" ca="1" si="51"/>
        <v>0</v>
      </c>
      <c r="AH85" s="46"/>
    </row>
    <row r="86" spans="1:34" ht="15.6" x14ac:dyDescent="0.25">
      <c r="A86" s="8">
        <f t="shared" ref="A86:B86" si="62">A47</f>
        <v>20</v>
      </c>
      <c r="B86" s="13" t="str">
        <f t="shared" si="62"/>
        <v>MORENCY cyril</v>
      </c>
      <c r="C86" s="39"/>
      <c r="D86" s="10">
        <f t="shared" si="53"/>
        <v>0</v>
      </c>
      <c r="E86" s="10">
        <f t="shared" si="54"/>
        <v>1</v>
      </c>
      <c r="F86" s="26">
        <f t="shared" si="55"/>
        <v>0</v>
      </c>
      <c r="AC86" s="48">
        <f t="shared" ca="1" si="51"/>
        <v>0</v>
      </c>
      <c r="AD86" s="48">
        <f t="shared" ca="1" si="51"/>
        <v>0</v>
      </c>
    </row>
    <row r="87" spans="1:34" ht="15.6" x14ac:dyDescent="0.25">
      <c r="A87" s="8">
        <f t="shared" ref="A87:B87" si="63">A48</f>
        <v>88</v>
      </c>
      <c r="B87" s="13" t="str">
        <f t="shared" si="63"/>
        <v>OSMAJIC vladimir</v>
      </c>
      <c r="C87" s="39"/>
      <c r="D87" s="10">
        <f t="shared" si="53"/>
        <v>0</v>
      </c>
      <c r="E87" s="10">
        <f t="shared" si="54"/>
        <v>0</v>
      </c>
      <c r="F87" s="26">
        <f t="shared" si="55"/>
        <v>0</v>
      </c>
      <c r="AC87" s="48">
        <f t="shared" ca="1" si="51"/>
        <v>0</v>
      </c>
      <c r="AD87" s="48">
        <f t="shared" ca="1" si="51"/>
        <v>0</v>
      </c>
    </row>
    <row r="88" spans="1:34" ht="15.6" x14ac:dyDescent="0.25">
      <c r="A88" s="8">
        <f t="shared" ref="A88:B88" si="64">A49</f>
        <v>12</v>
      </c>
      <c r="B88" s="13" t="str">
        <f t="shared" si="64"/>
        <v>PARDIN wesley</v>
      </c>
      <c r="C88" s="39"/>
      <c r="D88" s="10">
        <f t="shared" si="53"/>
        <v>0</v>
      </c>
      <c r="E88" s="10">
        <f t="shared" si="54"/>
        <v>0</v>
      </c>
      <c r="F88" s="26">
        <f t="shared" si="55"/>
        <v>0</v>
      </c>
      <c r="AC88" s="48">
        <f t="shared" ca="1" si="51"/>
        <v>0</v>
      </c>
      <c r="AD88" s="48">
        <f t="shared" ca="1" si="51"/>
        <v>0</v>
      </c>
    </row>
    <row r="89" spans="1:34" ht="15.6" x14ac:dyDescent="0.25">
      <c r="A89" s="8">
        <f t="shared" ref="A89:B89" si="65">A50</f>
        <v>14</v>
      </c>
      <c r="B89" s="13" t="str">
        <f t="shared" si="65"/>
        <v>PAVADE jackson</v>
      </c>
      <c r="C89" s="39"/>
      <c r="D89" s="10">
        <f t="shared" si="53"/>
        <v>0</v>
      </c>
      <c r="E89" s="10">
        <f t="shared" si="54"/>
        <v>0</v>
      </c>
      <c r="F89" s="26">
        <f t="shared" si="55"/>
        <v>0</v>
      </c>
      <c r="AC89" s="48">
        <f t="shared" ref="Z89:AD106" ca="1" si="66">IFERROR(OFFSET($B$38,MATCH($B89,$B$39:$B$67,0),2+VALUE(RIGHT(AC$77,2)*2)),0)</f>
        <v>0</v>
      </c>
      <c r="AD89" s="48">
        <f t="shared" ca="1" si="66"/>
        <v>0</v>
      </c>
    </row>
    <row r="90" spans="1:34" ht="15.6" x14ac:dyDescent="0.25">
      <c r="A90" s="8">
        <f t="shared" ref="A90:B90" si="67">A51</f>
        <v>28</v>
      </c>
      <c r="B90" s="13" t="str">
        <f t="shared" si="67"/>
        <v>PORTE valentin</v>
      </c>
      <c r="C90" s="39"/>
      <c r="D90" s="10">
        <f t="shared" si="53"/>
        <v>0</v>
      </c>
      <c r="E90" s="10">
        <f t="shared" si="54"/>
        <v>1</v>
      </c>
      <c r="F90" s="26">
        <f t="shared" si="55"/>
        <v>0</v>
      </c>
      <c r="AC90" s="48">
        <f t="shared" ca="1" si="66"/>
        <v>0</v>
      </c>
      <c r="AD90" s="48">
        <f t="shared" ca="1" si="66"/>
        <v>0</v>
      </c>
    </row>
    <row r="91" spans="1:34" ht="15.6" x14ac:dyDescent="0.25">
      <c r="A91" s="8">
        <f t="shared" ref="A91:B91" si="68">A52</f>
        <v>22</v>
      </c>
      <c r="B91" s="13" t="str">
        <f t="shared" si="68"/>
        <v>ZVIZEJ miha</v>
      </c>
      <c r="C91" s="39"/>
      <c r="D91" s="10">
        <f t="shared" si="53"/>
        <v>0</v>
      </c>
      <c r="E91" s="10">
        <f t="shared" si="54"/>
        <v>0</v>
      </c>
      <c r="F91" s="26">
        <f t="shared" si="55"/>
        <v>0</v>
      </c>
      <c r="AC91" s="48">
        <f t="shared" ca="1" si="66"/>
        <v>0</v>
      </c>
      <c r="AD91" s="48">
        <f t="shared" ca="1" si="66"/>
        <v>0</v>
      </c>
    </row>
    <row r="92" spans="1:34" ht="15.6" x14ac:dyDescent="0.25">
      <c r="A92" s="8">
        <f t="shared" ref="A92:B92" si="69">A53</f>
        <v>0</v>
      </c>
      <c r="B92" s="21">
        <f t="shared" si="69"/>
        <v>0</v>
      </c>
      <c r="C92" s="22"/>
      <c r="D92" s="10">
        <f t="shared" si="53"/>
        <v>0</v>
      </c>
      <c r="E92" s="10">
        <f t="shared" si="54"/>
        <v>0</v>
      </c>
      <c r="F92" s="26">
        <f t="shared" si="55"/>
        <v>0</v>
      </c>
      <c r="AC92" s="48">
        <f t="shared" ca="1" si="66"/>
        <v>0</v>
      </c>
      <c r="AD92" s="48">
        <f t="shared" ca="1" si="66"/>
        <v>0</v>
      </c>
    </row>
    <row r="93" spans="1:34" ht="15.6" x14ac:dyDescent="0.25">
      <c r="A93" s="8">
        <f t="shared" ref="A93:B93" si="70">A54</f>
        <v>0</v>
      </c>
      <c r="B93" s="21">
        <f t="shared" si="70"/>
        <v>0</v>
      </c>
      <c r="C93" s="22"/>
      <c r="D93" s="10">
        <f t="shared" si="53"/>
        <v>0</v>
      </c>
      <c r="E93" s="10">
        <f t="shared" si="54"/>
        <v>0</v>
      </c>
      <c r="F93" s="26">
        <f t="shared" si="55"/>
        <v>0</v>
      </c>
      <c r="AC93" s="48">
        <f t="shared" ca="1" si="66"/>
        <v>0</v>
      </c>
      <c r="AD93" s="48">
        <f t="shared" ca="1" si="66"/>
        <v>0</v>
      </c>
    </row>
    <row r="94" spans="1:34" ht="15.6" x14ac:dyDescent="0.25">
      <c r="A94" s="8">
        <f t="shared" ref="A94:B94" si="71">A55</f>
        <v>0</v>
      </c>
      <c r="B94" s="21">
        <f t="shared" si="71"/>
        <v>0</v>
      </c>
      <c r="C94" s="22"/>
      <c r="D94" s="10">
        <f t="shared" si="53"/>
        <v>0</v>
      </c>
      <c r="E94" s="10">
        <f t="shared" si="54"/>
        <v>0</v>
      </c>
      <c r="F94" s="26">
        <f t="shared" si="55"/>
        <v>0</v>
      </c>
      <c r="AC94" s="48">
        <f t="shared" ca="1" si="66"/>
        <v>0</v>
      </c>
      <c r="AD94" s="48">
        <f t="shared" ca="1" si="66"/>
        <v>0</v>
      </c>
    </row>
    <row r="95" spans="1:34" ht="15.6" x14ac:dyDescent="0.25">
      <c r="A95" s="8">
        <f t="shared" ref="A95:B95" si="72">A56</f>
        <v>0</v>
      </c>
      <c r="B95" s="21">
        <f t="shared" si="72"/>
        <v>0</v>
      </c>
      <c r="C95" s="22"/>
      <c r="D95" s="10">
        <f t="shared" si="53"/>
        <v>0</v>
      </c>
      <c r="E95" s="10">
        <f t="shared" si="54"/>
        <v>0</v>
      </c>
      <c r="F95" s="26">
        <f t="shared" si="55"/>
        <v>0</v>
      </c>
      <c r="AC95" s="48">
        <f t="shared" ca="1" si="66"/>
        <v>0</v>
      </c>
      <c r="AD95" s="48">
        <f t="shared" ca="1" si="66"/>
        <v>0</v>
      </c>
    </row>
    <row r="96" spans="1:34" ht="15.6" x14ac:dyDescent="0.25">
      <c r="A96" s="8">
        <f t="shared" ref="A96:B96" si="73">A57</f>
        <v>0</v>
      </c>
      <c r="B96" s="21">
        <f t="shared" si="73"/>
        <v>0</v>
      </c>
      <c r="C96" s="22"/>
      <c r="D96" s="10">
        <f t="shared" si="53"/>
        <v>0</v>
      </c>
      <c r="E96" s="10">
        <f t="shared" si="54"/>
        <v>0</v>
      </c>
      <c r="F96" s="26">
        <f t="shared" si="55"/>
        <v>0</v>
      </c>
      <c r="AC96" s="48">
        <f t="shared" ca="1" si="66"/>
        <v>0</v>
      </c>
      <c r="AD96" s="48">
        <f t="shared" ca="1" si="66"/>
        <v>0</v>
      </c>
    </row>
    <row r="97" spans="1:30" ht="15.6" x14ac:dyDescent="0.25">
      <c r="A97" s="8">
        <f t="shared" ref="A97:B97" si="74">A58</f>
        <v>0</v>
      </c>
      <c r="B97" s="23">
        <f t="shared" si="74"/>
        <v>0</v>
      </c>
      <c r="C97" s="50"/>
      <c r="D97" s="10">
        <f t="shared" si="53"/>
        <v>0</v>
      </c>
      <c r="E97" s="10">
        <f t="shared" si="54"/>
        <v>0</v>
      </c>
      <c r="F97" s="26">
        <f t="shared" si="55"/>
        <v>0</v>
      </c>
      <c r="AC97" s="48">
        <f t="shared" ca="1" si="66"/>
        <v>0</v>
      </c>
      <c r="AD97" s="48">
        <f t="shared" ca="1" si="66"/>
        <v>0</v>
      </c>
    </row>
    <row r="98" spans="1:30" ht="15.6" x14ac:dyDescent="0.25">
      <c r="A98" s="8">
        <f t="shared" ref="A98:B98" si="75">A59</f>
        <v>0</v>
      </c>
      <c r="B98" s="23">
        <f t="shared" si="75"/>
        <v>0</v>
      </c>
      <c r="C98" s="50"/>
      <c r="D98" s="10">
        <f t="shared" si="53"/>
        <v>0</v>
      </c>
      <c r="E98" s="10">
        <f t="shared" si="54"/>
        <v>0</v>
      </c>
      <c r="F98" s="26">
        <f t="shared" si="55"/>
        <v>0</v>
      </c>
      <c r="AC98" s="48">
        <f t="shared" ca="1" si="66"/>
        <v>0</v>
      </c>
      <c r="AD98" s="48">
        <f t="shared" ca="1" si="66"/>
        <v>0</v>
      </c>
    </row>
    <row r="99" spans="1:30" ht="15.6" x14ac:dyDescent="0.25">
      <c r="A99" s="8">
        <f t="shared" ref="A99:B99" si="76">A60</f>
        <v>0</v>
      </c>
      <c r="B99" s="23">
        <f t="shared" si="76"/>
        <v>0</v>
      </c>
      <c r="C99" s="50"/>
      <c r="D99" s="10">
        <f t="shared" si="53"/>
        <v>0</v>
      </c>
      <c r="E99" s="10">
        <f t="shared" si="54"/>
        <v>0</v>
      </c>
      <c r="F99" s="26">
        <f t="shared" si="55"/>
        <v>0</v>
      </c>
      <c r="AC99" s="48">
        <f t="shared" ca="1" si="66"/>
        <v>0</v>
      </c>
      <c r="AD99" s="48">
        <f t="shared" ca="1" si="66"/>
        <v>0</v>
      </c>
    </row>
    <row r="100" spans="1:30" ht="15.6" x14ac:dyDescent="0.25">
      <c r="A100" s="8">
        <f t="shared" ref="A100:B100" si="77">A61</f>
        <v>0</v>
      </c>
      <c r="B100" s="23">
        <f t="shared" si="77"/>
        <v>0</v>
      </c>
      <c r="C100" s="50"/>
      <c r="D100" s="10">
        <f t="shared" si="53"/>
        <v>0</v>
      </c>
      <c r="E100" s="10">
        <f t="shared" si="54"/>
        <v>0</v>
      </c>
      <c r="F100" s="26">
        <f t="shared" si="55"/>
        <v>0</v>
      </c>
      <c r="AC100" s="48">
        <f t="shared" ca="1" si="66"/>
        <v>0</v>
      </c>
      <c r="AD100" s="48">
        <f t="shared" ca="1" si="66"/>
        <v>0</v>
      </c>
    </row>
    <row r="101" spans="1:30" ht="15.6" x14ac:dyDescent="0.25">
      <c r="A101" s="8">
        <f t="shared" ref="A101:B101" si="78">A62</f>
        <v>0</v>
      </c>
      <c r="B101" s="23">
        <f t="shared" si="78"/>
        <v>0</v>
      </c>
      <c r="C101" s="50"/>
      <c r="D101" s="10">
        <f t="shared" si="53"/>
        <v>0</v>
      </c>
      <c r="E101" s="10">
        <f t="shared" si="54"/>
        <v>0</v>
      </c>
      <c r="F101" s="26">
        <f t="shared" si="55"/>
        <v>0</v>
      </c>
      <c r="AC101" s="48">
        <f t="shared" ca="1" si="66"/>
        <v>0</v>
      </c>
      <c r="AD101" s="48">
        <f t="shared" ca="1" si="66"/>
        <v>0</v>
      </c>
    </row>
    <row r="102" spans="1:30" ht="15.6" x14ac:dyDescent="0.25">
      <c r="A102" s="8">
        <f t="shared" ref="A102:B102" si="79">A63</f>
        <v>0</v>
      </c>
      <c r="B102" s="23">
        <f t="shared" si="79"/>
        <v>0</v>
      </c>
      <c r="C102" s="50"/>
      <c r="D102" s="10">
        <f t="shared" si="53"/>
        <v>0</v>
      </c>
      <c r="E102" s="10">
        <f t="shared" si="54"/>
        <v>0</v>
      </c>
      <c r="F102" s="26">
        <f t="shared" si="55"/>
        <v>0</v>
      </c>
      <c r="AC102" s="48">
        <f t="shared" ca="1" si="66"/>
        <v>0</v>
      </c>
      <c r="AD102" s="48">
        <f t="shared" ca="1" si="66"/>
        <v>0</v>
      </c>
    </row>
    <row r="103" spans="1:30" ht="15.6" x14ac:dyDescent="0.25">
      <c r="A103" s="8">
        <f t="shared" ref="A103:B103" si="80">A64</f>
        <v>0</v>
      </c>
      <c r="B103" s="23">
        <f t="shared" si="80"/>
        <v>0</v>
      </c>
      <c r="C103" s="50"/>
      <c r="D103" s="10">
        <f t="shared" si="53"/>
        <v>0</v>
      </c>
      <c r="E103" s="10">
        <f t="shared" si="54"/>
        <v>0</v>
      </c>
      <c r="F103" s="26">
        <f t="shared" si="55"/>
        <v>0</v>
      </c>
      <c r="AC103" s="48">
        <f t="shared" ca="1" si="66"/>
        <v>0</v>
      </c>
      <c r="AD103" s="48">
        <f t="shared" ca="1" si="66"/>
        <v>0</v>
      </c>
    </row>
    <row r="104" spans="1:30" ht="15.6" x14ac:dyDescent="0.25">
      <c r="A104" s="8">
        <f t="shared" ref="A104:B104" si="81">A65</f>
        <v>0</v>
      </c>
      <c r="B104" s="23">
        <f t="shared" si="81"/>
        <v>0</v>
      </c>
      <c r="C104" s="50"/>
      <c r="D104" s="10">
        <f t="shared" si="53"/>
        <v>0</v>
      </c>
      <c r="E104" s="10">
        <f t="shared" si="54"/>
        <v>0</v>
      </c>
      <c r="F104" s="26">
        <f t="shared" si="55"/>
        <v>0</v>
      </c>
      <c r="AC104" s="48">
        <f t="shared" ca="1" si="66"/>
        <v>0</v>
      </c>
      <c r="AD104" s="48">
        <f t="shared" ca="1" si="66"/>
        <v>0</v>
      </c>
    </row>
    <row r="105" spans="1:30" ht="15.6" x14ac:dyDescent="0.25">
      <c r="A105" s="8">
        <f t="shared" ref="A105:B105" si="82">A66</f>
        <v>0</v>
      </c>
      <c r="B105" s="23">
        <f t="shared" si="82"/>
        <v>0</v>
      </c>
      <c r="C105" s="50"/>
      <c r="D105" s="10">
        <f t="shared" si="53"/>
        <v>0</v>
      </c>
      <c r="E105" s="10">
        <f t="shared" si="54"/>
        <v>0</v>
      </c>
      <c r="F105" s="26">
        <f t="shared" si="55"/>
        <v>0</v>
      </c>
      <c r="AC105" s="48">
        <f t="shared" ca="1" si="66"/>
        <v>0</v>
      </c>
      <c r="AD105" s="48">
        <f t="shared" ca="1" si="66"/>
        <v>0</v>
      </c>
    </row>
    <row r="106" spans="1:30" ht="16.2" thickBot="1" x14ac:dyDescent="0.3">
      <c r="A106" s="11">
        <f t="shared" ref="A106:B106" si="83">A67</f>
        <v>0</v>
      </c>
      <c r="B106" s="24">
        <f t="shared" si="83"/>
        <v>0</v>
      </c>
      <c r="C106" s="51"/>
      <c r="D106" s="12">
        <f t="shared" si="53"/>
        <v>0</v>
      </c>
      <c r="E106" s="12">
        <f t="shared" si="54"/>
        <v>0</v>
      </c>
      <c r="F106" s="27">
        <f t="shared" si="55"/>
        <v>0</v>
      </c>
      <c r="AC106" s="48">
        <f t="shared" ref="G106:AD106" ca="1" si="84">IFERROR(OFFSET($B$38,MATCH($B106,$B$39:$B$67,0),2+VALUE(RIGHT(AC$77,2)*2)),0)</f>
        <v>0</v>
      </c>
      <c r="AD106" s="48">
        <f t="shared" ca="1" si="84"/>
        <v>0</v>
      </c>
    </row>
    <row r="111" spans="1:30" ht="14.4" thickBot="1" x14ac:dyDescent="0.3">
      <c r="D111" s="1"/>
    </row>
    <row r="112" spans="1:30" ht="14.4" thickBot="1" x14ac:dyDescent="0.3">
      <c r="B112" s="52"/>
      <c r="C112" s="19" t="s">
        <v>67</v>
      </c>
      <c r="D112" s="20"/>
      <c r="E112" s="19" t="s">
        <v>68</v>
      </c>
      <c r="F112" s="20"/>
      <c r="G112" s="19" t="s">
        <v>69</v>
      </c>
      <c r="H112" s="20"/>
    </row>
    <row r="113" spans="1:56" ht="14.4" thickBot="1" x14ac:dyDescent="0.3">
      <c r="B113" s="59" t="s">
        <v>70</v>
      </c>
      <c r="C113" s="60" t="s">
        <v>37</v>
      </c>
      <c r="D113" s="61" t="s">
        <v>36</v>
      </c>
      <c r="E113" s="60" t="s">
        <v>37</v>
      </c>
      <c r="F113" s="61" t="s">
        <v>36</v>
      </c>
      <c r="G113" s="60" t="s">
        <v>37</v>
      </c>
      <c r="H113" s="61" t="s">
        <v>36</v>
      </c>
      <c r="J113" s="30"/>
      <c r="L113" s="30"/>
      <c r="N113" s="30"/>
      <c r="P113" s="30"/>
      <c r="R113" s="30"/>
      <c r="T113" s="30"/>
      <c r="V113" s="30"/>
      <c r="X113" s="30"/>
      <c r="Z113" s="30"/>
      <c r="AB113" s="30"/>
      <c r="AD113" s="30"/>
      <c r="AF113" s="30"/>
      <c r="AH113" s="30"/>
      <c r="AJ113" s="30"/>
      <c r="AL113" s="30"/>
      <c r="AN113" s="30"/>
      <c r="AP113" s="30"/>
      <c r="AR113" s="30"/>
      <c r="AT113" s="30"/>
      <c r="AV113" s="30"/>
      <c r="AX113" s="30"/>
      <c r="AZ113" s="30"/>
      <c r="BB113" s="30"/>
      <c r="BD113" s="30"/>
    </row>
    <row r="114" spans="1:56" ht="28.8" thickBot="1" x14ac:dyDescent="0.35">
      <c r="A114" s="62" t="s">
        <v>66</v>
      </c>
      <c r="B114" s="63">
        <f>COUNTA($G$4:$G$29)-COUNTIF(G4:G29,"")</f>
        <v>14</v>
      </c>
      <c r="C114" s="64">
        <f>COUNTIF($G$4:G29,"VD")</f>
        <v>3</v>
      </c>
      <c r="D114" s="65">
        <f>COUNTIF($G$4:H29,"VE")</f>
        <v>1</v>
      </c>
      <c r="E114" s="64">
        <f>COUNTIF($G$4:I29,"ND")</f>
        <v>1</v>
      </c>
      <c r="F114" s="65">
        <f>COUNTIF($G$4:J29,"NE")</f>
        <v>2</v>
      </c>
      <c r="G114" s="64">
        <f>COUNTIF($G$4:K29,"DD")</f>
        <v>3</v>
      </c>
      <c r="H114" s="65">
        <f>COUNTIF($G$4:L29,"DE")</f>
        <v>4</v>
      </c>
      <c r="J114" s="5"/>
      <c r="L114" s="5"/>
      <c r="N114" s="5"/>
      <c r="P114" s="5"/>
      <c r="R114" s="5"/>
      <c r="T114" s="5"/>
      <c r="V114" s="5"/>
      <c r="X114" s="5"/>
      <c r="Z114" s="5"/>
      <c r="AB114" s="5"/>
      <c r="AD114" s="5"/>
      <c r="AF114" s="5"/>
      <c r="AH114" s="5"/>
      <c r="AJ114" s="5"/>
      <c r="AL114" s="5"/>
      <c r="AN114" s="5"/>
      <c r="AP114" s="5"/>
      <c r="AR114" s="5"/>
      <c r="AT114" s="5"/>
      <c r="AV114" s="5"/>
      <c r="AX114" s="5"/>
      <c r="AZ114" s="5"/>
      <c r="BB114" s="5"/>
      <c r="BD114" s="5"/>
    </row>
    <row r="115" spans="1:56" x14ac:dyDescent="0.25">
      <c r="D115" s="1"/>
    </row>
    <row r="116" spans="1:56" x14ac:dyDescent="0.25">
      <c r="D116" s="1"/>
    </row>
    <row r="117" spans="1:56" x14ac:dyDescent="0.25">
      <c r="D117" s="1"/>
    </row>
    <row r="118" spans="1:56" x14ac:dyDescent="0.25">
      <c r="D118" s="1"/>
    </row>
    <row r="119" spans="1:56" x14ac:dyDescent="0.25">
      <c r="D119" s="1"/>
    </row>
    <row r="120" spans="1:56" x14ac:dyDescent="0.25">
      <c r="D120" s="1"/>
    </row>
    <row r="121" spans="1:56" x14ac:dyDescent="0.25">
      <c r="D121" s="1"/>
    </row>
    <row r="122" spans="1:56" x14ac:dyDescent="0.25">
      <c r="D122" s="1"/>
    </row>
    <row r="123" spans="1:56" x14ac:dyDescent="0.25">
      <c r="D123" s="1"/>
    </row>
    <row r="124" spans="1:56" x14ac:dyDescent="0.25">
      <c r="D124" s="1"/>
    </row>
    <row r="125" spans="1:56" x14ac:dyDescent="0.25">
      <c r="D125" s="1"/>
    </row>
    <row r="126" spans="1:56" x14ac:dyDescent="0.25">
      <c r="D126" s="1"/>
    </row>
    <row r="127" spans="1:56" x14ac:dyDescent="0.25">
      <c r="D127" s="1"/>
    </row>
    <row r="128" spans="1:56" x14ac:dyDescent="0.25">
      <c r="D128" s="1"/>
    </row>
    <row r="129" spans="4:4" x14ac:dyDescent="0.25">
      <c r="D129" s="2"/>
    </row>
    <row r="130" spans="4:4" x14ac:dyDescent="0.25">
      <c r="D130" s="1"/>
    </row>
    <row r="131" spans="4:4" x14ac:dyDescent="0.25">
      <c r="D131" s="1"/>
    </row>
    <row r="132" spans="4:4" x14ac:dyDescent="0.25">
      <c r="D132" s="1"/>
    </row>
    <row r="133" spans="4:4" x14ac:dyDescent="0.25">
      <c r="D133" s="2"/>
    </row>
    <row r="134" spans="4:4" x14ac:dyDescent="0.25">
      <c r="D134" s="1"/>
    </row>
    <row r="135" spans="4:4" x14ac:dyDescent="0.25">
      <c r="D135" s="1"/>
    </row>
    <row r="136" spans="4:4" x14ac:dyDescent="0.25">
      <c r="D136" s="1"/>
    </row>
    <row r="137" spans="4:4" x14ac:dyDescent="0.25">
      <c r="D137" s="2"/>
    </row>
    <row r="138" spans="4:4" x14ac:dyDescent="0.25">
      <c r="D138" s="1"/>
    </row>
    <row r="139" spans="4:4" x14ac:dyDescent="0.25">
      <c r="D139" s="1"/>
    </row>
    <row r="140" spans="4:4" x14ac:dyDescent="0.25">
      <c r="D140" s="1"/>
    </row>
    <row r="141" spans="4:4" x14ac:dyDescent="0.25">
      <c r="D141" s="2"/>
    </row>
    <row r="142" spans="4:4" x14ac:dyDescent="0.25">
      <c r="D142" s="1"/>
    </row>
    <row r="143" spans="4:4" x14ac:dyDescent="0.25">
      <c r="D143" s="1"/>
    </row>
    <row r="144" spans="4:4" x14ac:dyDescent="0.25">
      <c r="D144" s="1"/>
    </row>
    <row r="145" spans="4:4" x14ac:dyDescent="0.25">
      <c r="D145" s="1"/>
    </row>
    <row r="146" spans="4:4" x14ac:dyDescent="0.25">
      <c r="D146" s="1"/>
    </row>
    <row r="147" spans="4:4" x14ac:dyDescent="0.25">
      <c r="D147" s="1"/>
    </row>
    <row r="148" spans="4:4" x14ac:dyDescent="0.25">
      <c r="D148" s="1"/>
    </row>
    <row r="149" spans="4:4" x14ac:dyDescent="0.25">
      <c r="D149" s="1"/>
    </row>
  </sheetData>
  <mergeCells count="117">
    <mergeCell ref="AY37:AZ37"/>
    <mergeCell ref="BA37:BB37"/>
    <mergeCell ref="BC37:BD37"/>
    <mergeCell ref="B1:E1"/>
    <mergeCell ref="AO37:AP37"/>
    <mergeCell ref="AQ37:AR37"/>
    <mergeCell ref="AS37:AT37"/>
    <mergeCell ref="AU37:AV37"/>
    <mergeCell ref="AW37:AX37"/>
    <mergeCell ref="AE37:AF37"/>
    <mergeCell ref="AG37:AH37"/>
    <mergeCell ref="AI37:AJ37"/>
    <mergeCell ref="AK37:AL37"/>
    <mergeCell ref="AM37:AN37"/>
    <mergeCell ref="U37:V37"/>
    <mergeCell ref="W37:X37"/>
    <mergeCell ref="Y37:Z37"/>
    <mergeCell ref="AA37:AB37"/>
    <mergeCell ref="AC37:AD37"/>
    <mergeCell ref="K37:L37"/>
    <mergeCell ref="M37:N37"/>
    <mergeCell ref="O37:P37"/>
    <mergeCell ref="Q37:R37"/>
    <mergeCell ref="S37:T37"/>
    <mergeCell ref="B106:C106"/>
    <mergeCell ref="E37:F37"/>
    <mergeCell ref="G37:H37"/>
    <mergeCell ref="I37:J37"/>
    <mergeCell ref="B101:C101"/>
    <mergeCell ref="B102:C102"/>
    <mergeCell ref="B103:C103"/>
    <mergeCell ref="B104:C104"/>
    <mergeCell ref="B105:C105"/>
    <mergeCell ref="B96:C96"/>
    <mergeCell ref="B97:C97"/>
    <mergeCell ref="B98:C98"/>
    <mergeCell ref="B99:C99"/>
    <mergeCell ref="B100:C100"/>
    <mergeCell ref="B91:C91"/>
    <mergeCell ref="B92:C92"/>
    <mergeCell ref="B93:C93"/>
    <mergeCell ref="B94:C94"/>
    <mergeCell ref="B95:C95"/>
    <mergeCell ref="B86:C86"/>
    <mergeCell ref="B87:C87"/>
    <mergeCell ref="B88:C88"/>
    <mergeCell ref="B89:C89"/>
    <mergeCell ref="B90:C90"/>
    <mergeCell ref="B81:C81"/>
    <mergeCell ref="B82:C82"/>
    <mergeCell ref="B83:C83"/>
    <mergeCell ref="B84:C84"/>
    <mergeCell ref="B85:C85"/>
    <mergeCell ref="B48:C48"/>
    <mergeCell ref="B33:C33"/>
    <mergeCell ref="B52:C52"/>
    <mergeCell ref="B51:C51"/>
    <mergeCell ref="B50:C50"/>
    <mergeCell ref="B49:C49"/>
    <mergeCell ref="B53:C53"/>
    <mergeCell ref="B54:C54"/>
    <mergeCell ref="B55:C55"/>
    <mergeCell ref="B56:C56"/>
    <mergeCell ref="B57:C57"/>
    <mergeCell ref="B47:C47"/>
    <mergeCell ref="B46:C46"/>
    <mergeCell ref="B45:C45"/>
    <mergeCell ref="B44:C44"/>
    <mergeCell ref="B43:C43"/>
    <mergeCell ref="B41:C41"/>
    <mergeCell ref="B40:C40"/>
    <mergeCell ref="B39:C39"/>
    <mergeCell ref="B38:C38"/>
    <mergeCell ref="B42:C42"/>
    <mergeCell ref="B77:C77"/>
    <mergeCell ref="C112:D112"/>
    <mergeCell ref="E112:F112"/>
    <mergeCell ref="G112:H112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78:C78"/>
    <mergeCell ref="B79:C79"/>
    <mergeCell ref="B80:C80"/>
    <mergeCell ref="E36:F36"/>
    <mergeCell ref="G36:H36"/>
    <mergeCell ref="I36:J36"/>
    <mergeCell ref="K36:L36"/>
    <mergeCell ref="M36:N36"/>
    <mergeCell ref="O36:P36"/>
    <mergeCell ref="Q36:R36"/>
    <mergeCell ref="S36:T36"/>
    <mergeCell ref="U36:V36"/>
    <mergeCell ref="W36:X36"/>
    <mergeCell ref="Y36:Z36"/>
    <mergeCell ref="AA36:AB36"/>
    <mergeCell ref="AC36:AD36"/>
    <mergeCell ref="AE36:AF36"/>
    <mergeCell ref="AG36:AH36"/>
    <mergeCell ref="AI36:AJ36"/>
    <mergeCell ref="AK36:AL36"/>
    <mergeCell ref="AM36:AN36"/>
    <mergeCell ref="AO36:AP36"/>
    <mergeCell ref="AQ36:AR36"/>
    <mergeCell ref="BC36:BD36"/>
    <mergeCell ref="AS36:AT36"/>
    <mergeCell ref="AU36:AV36"/>
    <mergeCell ref="AW36:AX36"/>
    <mergeCell ref="AY36:AZ36"/>
    <mergeCell ref="BA36:BB36"/>
  </mergeCells>
  <dataValidations count="1">
    <dataValidation type="list" allowBlank="1" showInputMessage="1" showErrorMessage="1" sqref="BC39:BC67 G39:G67 I39:I67 K39:K67 M39:M67 O39:O67 Q39:Q67 S39:S67 U39:U67 W39:W67 Y39:Y67 AA39:AA67 AC39:AC67 AE39:AE67 AG39:AG67 AI39:AI67 AK39:AK67 AM39:AM67 AO39:AO67 AQ39:AQ67 AS39:AS67 AU39:AU67 AW39:AW67 AY39:AY67 BA39:BA67 E39:E67">
      <formula1>"X"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84"/>
  <sheetViews>
    <sheetView workbookViewId="0">
      <selection activeCell="G3" sqref="G3"/>
    </sheetView>
  </sheetViews>
  <sheetFormatPr baseColWidth="10" defaultRowHeight="14.4" x14ac:dyDescent="0.3"/>
  <sheetData>
    <row r="3" spans="1:7" x14ac:dyDescent="0.3">
      <c r="A3" t="s">
        <v>45</v>
      </c>
      <c r="B3" s="3">
        <v>41892</v>
      </c>
      <c r="C3" s="3" t="s">
        <v>38</v>
      </c>
      <c r="D3" s="3" t="s">
        <v>49</v>
      </c>
      <c r="E3" s="4">
        <v>26</v>
      </c>
      <c r="F3" s="4">
        <v>23</v>
      </c>
      <c r="G3">
        <f>IF(OR(C3="Toulouse",D3="Toulouse"),1,2)</f>
        <v>1</v>
      </c>
    </row>
    <row r="4" spans="1:7" x14ac:dyDescent="0.3">
      <c r="A4" t="s">
        <v>45</v>
      </c>
      <c r="B4" s="3">
        <v>41892</v>
      </c>
      <c r="C4" s="3" t="s">
        <v>39</v>
      </c>
      <c r="D4" s="3" t="s">
        <v>46</v>
      </c>
      <c r="E4" s="4">
        <v>41</v>
      </c>
      <c r="F4" s="4">
        <v>31</v>
      </c>
      <c r="G4">
        <f>IF(OR(C4="Toulouse",D4="Toulouse"),1,2)</f>
        <v>2</v>
      </c>
    </row>
    <row r="5" spans="1:7" x14ac:dyDescent="0.3">
      <c r="A5" t="s">
        <v>45</v>
      </c>
      <c r="B5" s="3">
        <v>41892</v>
      </c>
      <c r="C5" s="3" t="s">
        <v>47</v>
      </c>
      <c r="D5" s="3" t="s">
        <v>48</v>
      </c>
      <c r="E5" s="4">
        <v>29</v>
      </c>
      <c r="F5" s="4">
        <v>21</v>
      </c>
      <c r="G5">
        <f>IF(OR(C5="Toulouse",D5="Toulouse"),1,2)</f>
        <v>2</v>
      </c>
    </row>
    <row r="6" spans="1:7" x14ac:dyDescent="0.3">
      <c r="A6" t="s">
        <v>45</v>
      </c>
      <c r="B6" s="3">
        <v>41893</v>
      </c>
      <c r="C6" s="3" t="s">
        <v>40</v>
      </c>
      <c r="D6" s="3" t="s">
        <v>44</v>
      </c>
      <c r="E6" s="4">
        <v>26</v>
      </c>
      <c r="F6" s="4">
        <v>32</v>
      </c>
      <c r="G6">
        <f>IF(OR(C6="Toulouse",D6="Toulouse"),1,2)</f>
        <v>2</v>
      </c>
    </row>
    <row r="7" spans="1:7" x14ac:dyDescent="0.3">
      <c r="A7" t="s">
        <v>45</v>
      </c>
      <c r="B7" s="3">
        <v>41893</v>
      </c>
      <c r="C7" s="3" t="s">
        <v>42</v>
      </c>
      <c r="D7" s="3" t="s">
        <v>50</v>
      </c>
      <c r="E7" s="4">
        <v>29</v>
      </c>
      <c r="F7" s="4">
        <v>24</v>
      </c>
      <c r="G7">
        <f>IF(OR(C7="Toulouse",D7="Toulouse"),1,2)</f>
        <v>2</v>
      </c>
    </row>
    <row r="8" spans="1:7" x14ac:dyDescent="0.3">
      <c r="A8" t="s">
        <v>45</v>
      </c>
      <c r="B8" s="3">
        <v>41893</v>
      </c>
      <c r="C8" s="3" t="s">
        <v>43</v>
      </c>
      <c r="D8" s="3" t="s">
        <v>51</v>
      </c>
      <c r="E8" s="4">
        <v>31</v>
      </c>
      <c r="F8" s="4">
        <v>27</v>
      </c>
      <c r="G8">
        <f>IF(OR(C8="Toulouse",D8="Toulouse"),1,2)</f>
        <v>2</v>
      </c>
    </row>
    <row r="9" spans="1:7" ht="16.8" x14ac:dyDescent="0.3">
      <c r="A9" t="s">
        <v>45</v>
      </c>
      <c r="B9" s="3">
        <v>41893</v>
      </c>
      <c r="C9" s="3" t="s">
        <v>41</v>
      </c>
      <c r="D9" s="3" t="s">
        <v>52</v>
      </c>
      <c r="E9" s="4">
        <v>21</v>
      </c>
      <c r="F9" s="4">
        <v>22</v>
      </c>
      <c r="G9">
        <f>IF(OR(C9="Toulouse",D9="Toulouse"),1,2)</f>
        <v>2</v>
      </c>
    </row>
    <row r="10" spans="1:7" ht="16.8" x14ac:dyDescent="0.3">
      <c r="A10" t="s">
        <v>53</v>
      </c>
      <c r="B10" s="3">
        <v>41899</v>
      </c>
      <c r="C10" s="3" t="s">
        <v>52</v>
      </c>
      <c r="D10" s="3" t="s">
        <v>38</v>
      </c>
      <c r="E10" s="4">
        <v>25</v>
      </c>
      <c r="F10" s="4">
        <v>24</v>
      </c>
      <c r="G10">
        <f>IF(OR(C10="Toulouse",D10="Toulouse"),1,2)</f>
        <v>1</v>
      </c>
    </row>
    <row r="11" spans="1:7" x14ac:dyDescent="0.3">
      <c r="A11" t="s">
        <v>53</v>
      </c>
      <c r="B11" s="3">
        <v>41899</v>
      </c>
      <c r="C11" s="3" t="s">
        <v>51</v>
      </c>
      <c r="D11" s="3" t="s">
        <v>39</v>
      </c>
      <c r="E11" s="4">
        <v>29</v>
      </c>
      <c r="F11" s="4">
        <v>26</v>
      </c>
      <c r="G11">
        <f>IF(OR(C11="Toulouse",D11="Toulouse"),1,2)</f>
        <v>2</v>
      </c>
    </row>
    <row r="12" spans="1:7" x14ac:dyDescent="0.3">
      <c r="A12" t="s">
        <v>53</v>
      </c>
      <c r="B12" s="3">
        <v>41899</v>
      </c>
      <c r="C12" s="3" t="s">
        <v>41</v>
      </c>
      <c r="D12" s="3" t="s">
        <v>47</v>
      </c>
      <c r="E12" s="4">
        <v>27</v>
      </c>
      <c r="F12" s="4">
        <v>25</v>
      </c>
      <c r="G12">
        <f>IF(OR(C12="Toulouse",D12="Toulouse"),1,2)</f>
        <v>2</v>
      </c>
    </row>
    <row r="13" spans="1:7" x14ac:dyDescent="0.3">
      <c r="A13" t="s">
        <v>53</v>
      </c>
      <c r="B13" s="3">
        <v>41899</v>
      </c>
      <c r="C13" s="3" t="s">
        <v>46</v>
      </c>
      <c r="D13" s="3" t="s">
        <v>40</v>
      </c>
      <c r="E13" s="4">
        <v>35</v>
      </c>
      <c r="F13" s="4">
        <v>30</v>
      </c>
      <c r="G13">
        <f>IF(OR(C13="Toulouse",D13="Toulouse"),1,2)</f>
        <v>2</v>
      </c>
    </row>
    <row r="14" spans="1:7" x14ac:dyDescent="0.3">
      <c r="A14" t="s">
        <v>53</v>
      </c>
      <c r="B14" s="3">
        <v>41899</v>
      </c>
      <c r="C14" s="3" t="s">
        <v>48</v>
      </c>
      <c r="D14" s="3" t="s">
        <v>42</v>
      </c>
      <c r="E14" s="4">
        <v>23</v>
      </c>
      <c r="F14" s="4">
        <v>24</v>
      </c>
      <c r="G14">
        <f>IF(OR(C14="Toulouse",D14="Toulouse"),1,2)</f>
        <v>2</v>
      </c>
    </row>
    <row r="15" spans="1:7" x14ac:dyDescent="0.3">
      <c r="A15" t="s">
        <v>53</v>
      </c>
      <c r="B15" s="3">
        <v>41899</v>
      </c>
      <c r="C15" s="3" t="s">
        <v>44</v>
      </c>
      <c r="D15" s="3" t="s">
        <v>49</v>
      </c>
      <c r="E15" s="4">
        <v>32</v>
      </c>
      <c r="F15" s="4">
        <v>22</v>
      </c>
      <c r="G15">
        <f>IF(OR(C15="Toulouse",D15="Toulouse"),1,2)</f>
        <v>2</v>
      </c>
    </row>
    <row r="16" spans="1:7" x14ac:dyDescent="0.3">
      <c r="A16" t="s">
        <v>53</v>
      </c>
      <c r="B16" s="3">
        <v>41900</v>
      </c>
      <c r="C16" s="3" t="s">
        <v>50</v>
      </c>
      <c r="D16" s="3" t="s">
        <v>43</v>
      </c>
      <c r="E16" s="4">
        <v>32</v>
      </c>
      <c r="F16" s="4">
        <v>31</v>
      </c>
      <c r="G16">
        <f>IF(OR(C16="Toulouse",D16="Toulouse"),1,2)</f>
        <v>2</v>
      </c>
    </row>
    <row r="17" spans="1:7" x14ac:dyDescent="0.3">
      <c r="A17" t="s">
        <v>54</v>
      </c>
      <c r="B17" s="3">
        <v>41906</v>
      </c>
      <c r="C17" s="3" t="s">
        <v>38</v>
      </c>
      <c r="D17" s="3" t="s">
        <v>41</v>
      </c>
      <c r="E17" s="4">
        <v>33</v>
      </c>
      <c r="F17" s="4">
        <v>25</v>
      </c>
      <c r="G17">
        <f>IF(OR(C17="Toulouse",D17="Toulouse"),1,2)</f>
        <v>1</v>
      </c>
    </row>
    <row r="18" spans="1:7" x14ac:dyDescent="0.3">
      <c r="A18" t="s">
        <v>54</v>
      </c>
      <c r="B18" s="3">
        <v>41906</v>
      </c>
      <c r="C18" s="3" t="s">
        <v>51</v>
      </c>
      <c r="D18" s="3" t="s">
        <v>50</v>
      </c>
      <c r="E18" s="4">
        <v>29</v>
      </c>
      <c r="F18" s="4">
        <v>35</v>
      </c>
      <c r="G18">
        <f>IF(OR(C18="Toulouse",D18="Toulouse"),1,2)</f>
        <v>2</v>
      </c>
    </row>
    <row r="19" spans="1:7" x14ac:dyDescent="0.3">
      <c r="A19" t="s">
        <v>54</v>
      </c>
      <c r="B19" s="3">
        <v>41906</v>
      </c>
      <c r="C19" s="3" t="s">
        <v>40</v>
      </c>
      <c r="D19" s="3" t="s">
        <v>48</v>
      </c>
      <c r="E19" s="4">
        <v>26</v>
      </c>
      <c r="F19" s="4">
        <v>30</v>
      </c>
      <c r="G19">
        <f>IF(OR(C19="Toulouse",D19="Toulouse"),1,2)</f>
        <v>2</v>
      </c>
    </row>
    <row r="20" spans="1:7" ht="16.8" x14ac:dyDescent="0.3">
      <c r="A20" t="s">
        <v>54</v>
      </c>
      <c r="B20" s="3">
        <v>41906</v>
      </c>
      <c r="C20" s="3" t="s">
        <v>43</v>
      </c>
      <c r="D20" s="3" t="s">
        <v>52</v>
      </c>
      <c r="E20" s="4">
        <v>35</v>
      </c>
      <c r="F20" s="4">
        <v>19</v>
      </c>
      <c r="G20">
        <f>IF(OR(C20="Toulouse",D20="Toulouse"),1,2)</f>
        <v>2</v>
      </c>
    </row>
    <row r="21" spans="1:7" x14ac:dyDescent="0.3">
      <c r="A21" t="s">
        <v>54</v>
      </c>
      <c r="B21" s="3">
        <v>41906</v>
      </c>
      <c r="C21" s="3" t="s">
        <v>44</v>
      </c>
      <c r="D21" s="3" t="s">
        <v>46</v>
      </c>
      <c r="E21" s="4">
        <v>34</v>
      </c>
      <c r="F21" s="4">
        <v>24</v>
      </c>
      <c r="G21">
        <f>IF(OR(C21="Toulouse",D21="Toulouse"),1,2)</f>
        <v>2</v>
      </c>
    </row>
    <row r="22" spans="1:7" x14ac:dyDescent="0.3">
      <c r="A22" t="s">
        <v>54</v>
      </c>
      <c r="B22" s="3">
        <v>41907</v>
      </c>
      <c r="C22" s="3" t="s">
        <v>49</v>
      </c>
      <c r="D22" s="3" t="s">
        <v>47</v>
      </c>
      <c r="E22" s="4">
        <v>28</v>
      </c>
      <c r="F22" s="4">
        <v>21</v>
      </c>
      <c r="G22">
        <f>IF(OR(C22="Toulouse",D22="Toulouse"),1,2)</f>
        <v>2</v>
      </c>
    </row>
    <row r="23" spans="1:7" x14ac:dyDescent="0.3">
      <c r="A23" t="s">
        <v>54</v>
      </c>
      <c r="B23" s="3">
        <v>41907</v>
      </c>
      <c r="C23" s="3" t="s">
        <v>39</v>
      </c>
      <c r="D23" s="3" t="s">
        <v>42</v>
      </c>
      <c r="E23" s="4">
        <v>25</v>
      </c>
      <c r="F23" s="4">
        <v>28</v>
      </c>
      <c r="G23">
        <f>IF(OR(C23="Toulouse",D23="Toulouse"),1,2)</f>
        <v>2</v>
      </c>
    </row>
    <row r="24" spans="1:7" x14ac:dyDescent="0.3">
      <c r="A24" t="s">
        <v>55</v>
      </c>
      <c r="B24" s="3">
        <v>41916</v>
      </c>
      <c r="C24" s="3" t="s">
        <v>50</v>
      </c>
      <c r="D24" s="3" t="s">
        <v>38</v>
      </c>
      <c r="E24" s="4">
        <v>33</v>
      </c>
      <c r="F24" s="4">
        <v>28</v>
      </c>
      <c r="G24">
        <f>IF(OR(C24="Toulouse",D24="Toulouse"),1,2)</f>
        <v>1</v>
      </c>
    </row>
    <row r="25" spans="1:7" x14ac:dyDescent="0.3">
      <c r="A25" t="s">
        <v>55</v>
      </c>
      <c r="B25" s="3">
        <v>41913</v>
      </c>
      <c r="C25" s="3" t="s">
        <v>49</v>
      </c>
      <c r="D25" s="3" t="s">
        <v>40</v>
      </c>
      <c r="E25" s="4">
        <v>22</v>
      </c>
      <c r="F25" s="4">
        <v>22</v>
      </c>
      <c r="G25">
        <f>IF(OR(C25="Toulouse",D25="Toulouse"),1,2)</f>
        <v>2</v>
      </c>
    </row>
    <row r="26" spans="1:7" x14ac:dyDescent="0.3">
      <c r="A26" t="s">
        <v>55</v>
      </c>
      <c r="B26" s="3">
        <v>41913</v>
      </c>
      <c r="C26" s="3" t="s">
        <v>41</v>
      </c>
      <c r="D26" s="3" t="s">
        <v>39</v>
      </c>
      <c r="E26" s="4">
        <v>27</v>
      </c>
      <c r="F26" s="4">
        <v>26</v>
      </c>
      <c r="G26">
        <f>IF(OR(C26="Toulouse",D26="Toulouse"),1,2)</f>
        <v>2</v>
      </c>
    </row>
    <row r="27" spans="1:7" ht="16.8" x14ac:dyDescent="0.3">
      <c r="A27" t="s">
        <v>55</v>
      </c>
      <c r="B27" s="3">
        <v>41913</v>
      </c>
      <c r="C27" s="3" t="s">
        <v>46</v>
      </c>
      <c r="D27" s="3" t="s">
        <v>52</v>
      </c>
      <c r="E27" s="4">
        <v>24</v>
      </c>
      <c r="F27" s="4">
        <v>32</v>
      </c>
      <c r="G27">
        <f>IF(OR(C27="Toulouse",D27="Toulouse"),1,2)</f>
        <v>2</v>
      </c>
    </row>
    <row r="28" spans="1:7" x14ac:dyDescent="0.3">
      <c r="A28" t="s">
        <v>55</v>
      </c>
      <c r="B28" s="3">
        <v>41913</v>
      </c>
      <c r="C28" s="3" t="s">
        <v>48</v>
      </c>
      <c r="D28" s="3" t="s">
        <v>51</v>
      </c>
      <c r="E28" s="4">
        <v>27</v>
      </c>
      <c r="F28" s="4">
        <v>27</v>
      </c>
      <c r="G28">
        <f>IF(OR(C28="Toulouse",D28="Toulouse"),1,2)</f>
        <v>2</v>
      </c>
    </row>
    <row r="29" spans="1:7" x14ac:dyDescent="0.3">
      <c r="A29" t="s">
        <v>55</v>
      </c>
      <c r="B29" s="3">
        <v>41913</v>
      </c>
      <c r="C29" s="3" t="s">
        <v>47</v>
      </c>
      <c r="D29" s="3" t="s">
        <v>43</v>
      </c>
      <c r="E29" s="4">
        <v>30</v>
      </c>
      <c r="F29" s="4">
        <v>35</v>
      </c>
      <c r="G29">
        <f>IF(OR(C29="Toulouse",D29="Toulouse"),1,2)</f>
        <v>2</v>
      </c>
    </row>
    <row r="30" spans="1:7" x14ac:dyDescent="0.3">
      <c r="A30" t="s">
        <v>55</v>
      </c>
      <c r="B30" s="3">
        <v>41914</v>
      </c>
      <c r="C30" s="3" t="s">
        <v>42</v>
      </c>
      <c r="D30" s="3" t="s">
        <v>44</v>
      </c>
      <c r="E30" s="4">
        <v>27</v>
      </c>
      <c r="F30" s="4">
        <v>27</v>
      </c>
      <c r="G30">
        <f>IF(OR(C30="Toulouse",D30="Toulouse"),1,2)</f>
        <v>2</v>
      </c>
    </row>
    <row r="31" spans="1:7" x14ac:dyDescent="0.3">
      <c r="A31" t="s">
        <v>56</v>
      </c>
      <c r="B31" s="3">
        <v>41921</v>
      </c>
      <c r="C31" s="3" t="s">
        <v>44</v>
      </c>
      <c r="D31" s="3" t="s">
        <v>38</v>
      </c>
      <c r="E31" s="4">
        <v>31</v>
      </c>
      <c r="F31" s="4">
        <v>30</v>
      </c>
      <c r="G31">
        <f>IF(OR(C31="Toulouse",D31="Toulouse"),1,2)</f>
        <v>1</v>
      </c>
    </row>
    <row r="32" spans="1:7" x14ac:dyDescent="0.3">
      <c r="A32" t="s">
        <v>56</v>
      </c>
      <c r="B32" s="3">
        <v>41920</v>
      </c>
      <c r="C32" s="3" t="s">
        <v>39</v>
      </c>
      <c r="D32" s="3" t="s">
        <v>50</v>
      </c>
      <c r="E32" s="4">
        <v>35</v>
      </c>
      <c r="F32" s="4">
        <v>35</v>
      </c>
      <c r="G32">
        <f>IF(OR(C32="Toulouse",D32="Toulouse"),1,2)</f>
        <v>2</v>
      </c>
    </row>
    <row r="33" spans="1:7" x14ac:dyDescent="0.3">
      <c r="A33" t="s">
        <v>56</v>
      </c>
      <c r="B33" s="3">
        <v>41920</v>
      </c>
      <c r="C33" s="3" t="s">
        <v>46</v>
      </c>
      <c r="D33" s="3" t="s">
        <v>49</v>
      </c>
      <c r="E33" s="4">
        <v>29</v>
      </c>
      <c r="F33" s="4">
        <v>31</v>
      </c>
      <c r="G33">
        <f>IF(OR(C33="Toulouse",D33="Toulouse"),1,2)</f>
        <v>2</v>
      </c>
    </row>
    <row r="34" spans="1:7" x14ac:dyDescent="0.3">
      <c r="A34" t="s">
        <v>56</v>
      </c>
      <c r="B34" s="3">
        <v>41920</v>
      </c>
      <c r="C34" s="3" t="s">
        <v>40</v>
      </c>
      <c r="D34" s="3" t="s">
        <v>47</v>
      </c>
      <c r="E34" s="4">
        <v>27</v>
      </c>
      <c r="F34" s="4">
        <v>35</v>
      </c>
      <c r="G34">
        <f>IF(OR(C34="Toulouse",D34="Toulouse"),1,2)</f>
        <v>2</v>
      </c>
    </row>
    <row r="35" spans="1:7" x14ac:dyDescent="0.3">
      <c r="A35" t="s">
        <v>56</v>
      </c>
      <c r="B35" s="3">
        <v>41920</v>
      </c>
      <c r="C35" s="3" t="s">
        <v>43</v>
      </c>
      <c r="D35" s="3" t="s">
        <v>48</v>
      </c>
      <c r="E35" s="4">
        <v>35</v>
      </c>
      <c r="F35" s="4">
        <v>26</v>
      </c>
      <c r="G35">
        <f>IF(OR(C35="Toulouse",D35="Toulouse"),1,2)</f>
        <v>2</v>
      </c>
    </row>
    <row r="36" spans="1:7" ht="16.8" x14ac:dyDescent="0.3">
      <c r="A36" t="s">
        <v>56</v>
      </c>
      <c r="B36" s="3">
        <v>41920</v>
      </c>
      <c r="C36" s="3" t="s">
        <v>52</v>
      </c>
      <c r="D36" s="3" t="s">
        <v>42</v>
      </c>
      <c r="E36" s="4">
        <v>25</v>
      </c>
      <c r="F36" s="4">
        <v>30</v>
      </c>
      <c r="G36">
        <f>IF(OR(C36="Toulouse",D36="Toulouse"),1,2)</f>
        <v>2</v>
      </c>
    </row>
    <row r="37" spans="1:7" x14ac:dyDescent="0.3">
      <c r="A37" t="s">
        <v>56</v>
      </c>
      <c r="B37" s="3">
        <v>41924</v>
      </c>
      <c r="C37" s="3" t="s">
        <v>51</v>
      </c>
      <c r="D37" s="3" t="s">
        <v>41</v>
      </c>
      <c r="E37" s="4">
        <v>20</v>
      </c>
      <c r="F37" s="4">
        <v>27</v>
      </c>
      <c r="G37">
        <f>IF(OR(C37="Toulouse",D37="Toulouse"),1,2)</f>
        <v>2</v>
      </c>
    </row>
    <row r="38" spans="1:7" x14ac:dyDescent="0.3">
      <c r="A38" t="s">
        <v>57</v>
      </c>
      <c r="B38" s="3">
        <v>41927</v>
      </c>
      <c r="C38" s="3" t="s">
        <v>38</v>
      </c>
      <c r="D38" s="3" t="s">
        <v>39</v>
      </c>
      <c r="E38" s="4">
        <v>40</v>
      </c>
      <c r="F38" s="4">
        <v>26</v>
      </c>
      <c r="G38">
        <f>IF(OR(C38="Toulouse",D38="Toulouse"),1,2)</f>
        <v>1</v>
      </c>
    </row>
    <row r="39" spans="1:7" x14ac:dyDescent="0.3">
      <c r="A39" t="s">
        <v>57</v>
      </c>
      <c r="B39" s="3">
        <v>41927</v>
      </c>
      <c r="C39" s="3" t="s">
        <v>47</v>
      </c>
      <c r="D39" s="3" t="s">
        <v>46</v>
      </c>
      <c r="E39" s="4">
        <v>26</v>
      </c>
      <c r="F39" s="4">
        <v>32</v>
      </c>
      <c r="G39">
        <f>IF(OR(C39="Toulouse",D39="Toulouse"),1,2)</f>
        <v>2</v>
      </c>
    </row>
    <row r="40" spans="1:7" x14ac:dyDescent="0.3">
      <c r="A40" t="s">
        <v>57</v>
      </c>
      <c r="B40" s="3">
        <v>41927</v>
      </c>
      <c r="C40" s="3" t="s">
        <v>41</v>
      </c>
      <c r="D40" s="3" t="s">
        <v>40</v>
      </c>
      <c r="E40" s="4">
        <v>30</v>
      </c>
      <c r="F40" s="4">
        <v>25</v>
      </c>
      <c r="G40">
        <f>IF(OR(C40="Toulouse",D40="Toulouse"),1,2)</f>
        <v>2</v>
      </c>
    </row>
    <row r="41" spans="1:7" x14ac:dyDescent="0.3">
      <c r="A41" t="s">
        <v>57</v>
      </c>
      <c r="B41" s="3">
        <v>41927</v>
      </c>
      <c r="C41" s="3" t="s">
        <v>42</v>
      </c>
      <c r="D41" s="3" t="s">
        <v>51</v>
      </c>
      <c r="E41" s="4">
        <v>33</v>
      </c>
      <c r="F41" s="4">
        <v>25</v>
      </c>
      <c r="G41">
        <f>IF(OR(C41="Toulouse",D41="Toulouse"),1,2)</f>
        <v>2</v>
      </c>
    </row>
    <row r="42" spans="1:7" ht="16.8" x14ac:dyDescent="0.3">
      <c r="A42" t="s">
        <v>57</v>
      </c>
      <c r="B42" s="3">
        <v>41927</v>
      </c>
      <c r="C42" s="3" t="s">
        <v>48</v>
      </c>
      <c r="D42" s="3" t="s">
        <v>52</v>
      </c>
      <c r="E42" s="4">
        <v>22</v>
      </c>
      <c r="F42" s="4">
        <v>19</v>
      </c>
      <c r="G42">
        <f>IF(OR(C42="Toulouse",D42="Toulouse"),1,2)</f>
        <v>2</v>
      </c>
    </row>
    <row r="43" spans="1:7" x14ac:dyDescent="0.3">
      <c r="A43" t="s">
        <v>57</v>
      </c>
      <c r="B43" s="3">
        <v>41927</v>
      </c>
      <c r="C43" s="3" t="s">
        <v>49</v>
      </c>
      <c r="D43" s="3" t="s">
        <v>43</v>
      </c>
      <c r="E43" s="4">
        <v>33</v>
      </c>
      <c r="F43" s="4">
        <v>32</v>
      </c>
      <c r="G43">
        <f>IF(OR(C43="Toulouse",D43="Toulouse"),1,2)</f>
        <v>2</v>
      </c>
    </row>
    <row r="44" spans="1:7" x14ac:dyDescent="0.3">
      <c r="A44" t="s">
        <v>57</v>
      </c>
      <c r="B44" s="3">
        <v>41928</v>
      </c>
      <c r="C44" s="3" t="s">
        <v>50</v>
      </c>
      <c r="D44" s="3" t="s">
        <v>44</v>
      </c>
      <c r="E44" s="4">
        <v>27</v>
      </c>
      <c r="F44" s="4">
        <v>34</v>
      </c>
      <c r="G44">
        <f>IF(OR(C44="Toulouse",D44="Toulouse"),1,2)</f>
        <v>2</v>
      </c>
    </row>
    <row r="45" spans="1:7" x14ac:dyDescent="0.3">
      <c r="A45" t="s">
        <v>58</v>
      </c>
      <c r="B45" s="3">
        <v>41934</v>
      </c>
      <c r="C45" s="3" t="s">
        <v>38</v>
      </c>
      <c r="D45" s="3" t="s">
        <v>48</v>
      </c>
      <c r="E45" s="4">
        <v>32</v>
      </c>
      <c r="F45" s="4">
        <v>34</v>
      </c>
      <c r="G45">
        <f>IF(OR(C45="Toulouse",D45="Toulouse"),1,2)</f>
        <v>1</v>
      </c>
    </row>
    <row r="46" spans="1:7" x14ac:dyDescent="0.3">
      <c r="A46" t="s">
        <v>58</v>
      </c>
      <c r="B46" s="3">
        <v>41934</v>
      </c>
      <c r="C46" s="3" t="s">
        <v>39</v>
      </c>
      <c r="D46" s="3" t="s">
        <v>49</v>
      </c>
      <c r="E46" s="4">
        <v>35</v>
      </c>
      <c r="F46" s="4">
        <v>31</v>
      </c>
      <c r="G46">
        <f>IF(OR(C46="Toulouse",D46="Toulouse"),1,2)</f>
        <v>2</v>
      </c>
    </row>
    <row r="47" spans="1:7" ht="16.8" x14ac:dyDescent="0.3">
      <c r="A47" t="s">
        <v>58</v>
      </c>
      <c r="B47" s="3">
        <v>41934</v>
      </c>
      <c r="C47" s="3" t="s">
        <v>52</v>
      </c>
      <c r="D47" s="3" t="s">
        <v>51</v>
      </c>
      <c r="E47" s="4">
        <v>24</v>
      </c>
      <c r="F47" s="4">
        <v>24</v>
      </c>
      <c r="G47">
        <f>IF(OR(C47="Toulouse",D47="Toulouse"),1,2)</f>
        <v>2</v>
      </c>
    </row>
    <row r="48" spans="1:7" x14ac:dyDescent="0.3">
      <c r="A48" t="s">
        <v>58</v>
      </c>
      <c r="B48" s="3">
        <v>41934</v>
      </c>
      <c r="C48" s="3" t="s">
        <v>40</v>
      </c>
      <c r="D48" s="3" t="s">
        <v>50</v>
      </c>
      <c r="E48" s="4">
        <v>32</v>
      </c>
      <c r="F48" s="4">
        <v>33</v>
      </c>
      <c r="G48">
        <f>IF(OR(C48="Toulouse",D48="Toulouse"),1,2)</f>
        <v>2</v>
      </c>
    </row>
    <row r="49" spans="1:7" x14ac:dyDescent="0.3">
      <c r="A49" t="s">
        <v>58</v>
      </c>
      <c r="B49" s="3">
        <v>41934</v>
      </c>
      <c r="C49" s="3" t="s">
        <v>46</v>
      </c>
      <c r="D49" s="3" t="s">
        <v>41</v>
      </c>
      <c r="E49" s="4">
        <v>24</v>
      </c>
      <c r="F49" s="4">
        <v>27</v>
      </c>
      <c r="G49">
        <f>IF(OR(C49="Toulouse",D49="Toulouse"),1,2)</f>
        <v>2</v>
      </c>
    </row>
    <row r="50" spans="1:7" x14ac:dyDescent="0.3">
      <c r="A50" t="s">
        <v>58</v>
      </c>
      <c r="B50" s="3">
        <v>41934</v>
      </c>
      <c r="C50" s="3" t="s">
        <v>43</v>
      </c>
      <c r="D50" s="3" t="s">
        <v>42</v>
      </c>
      <c r="E50" s="4">
        <v>33</v>
      </c>
      <c r="F50" s="4">
        <v>21</v>
      </c>
      <c r="G50">
        <f>IF(OR(C50="Toulouse",D50="Toulouse"),1,2)</f>
        <v>2</v>
      </c>
    </row>
    <row r="51" spans="1:7" x14ac:dyDescent="0.3">
      <c r="A51" t="s">
        <v>58</v>
      </c>
      <c r="B51" s="3">
        <v>41935</v>
      </c>
      <c r="C51" s="3" t="s">
        <v>44</v>
      </c>
      <c r="D51" s="3" t="s">
        <v>47</v>
      </c>
      <c r="E51" s="4">
        <v>34</v>
      </c>
      <c r="F51" s="4">
        <v>26</v>
      </c>
      <c r="G51">
        <f>IF(OR(C51="Toulouse",D51="Toulouse"),1,2)</f>
        <v>2</v>
      </c>
    </row>
    <row r="52" spans="1:7" x14ac:dyDescent="0.3">
      <c r="A52" t="s">
        <v>59</v>
      </c>
      <c r="B52" s="3">
        <v>41948</v>
      </c>
      <c r="C52" s="3" t="s">
        <v>47</v>
      </c>
      <c r="D52" s="3" t="s">
        <v>38</v>
      </c>
      <c r="E52" s="4">
        <v>33</v>
      </c>
      <c r="F52" s="4">
        <v>33</v>
      </c>
      <c r="G52">
        <f>IF(OR(C52="Toulouse",D52="Toulouse"),1,2)</f>
        <v>1</v>
      </c>
    </row>
    <row r="53" spans="1:7" ht="16.8" x14ac:dyDescent="0.3">
      <c r="A53" t="s">
        <v>59</v>
      </c>
      <c r="B53" s="3">
        <v>41948</v>
      </c>
      <c r="C53" s="3" t="s">
        <v>52</v>
      </c>
      <c r="D53" s="3" t="s">
        <v>44</v>
      </c>
      <c r="E53" s="4">
        <v>27</v>
      </c>
      <c r="F53" s="4">
        <v>27</v>
      </c>
      <c r="G53">
        <f>IF(OR(C53="Toulouse",D53="Toulouse"),1,2)</f>
        <v>2</v>
      </c>
    </row>
    <row r="54" spans="1:7" x14ac:dyDescent="0.3">
      <c r="A54" t="s">
        <v>59</v>
      </c>
      <c r="B54" s="3">
        <v>41948</v>
      </c>
      <c r="C54" s="3" t="s">
        <v>50</v>
      </c>
      <c r="D54" s="3" t="s">
        <v>46</v>
      </c>
      <c r="E54" s="4">
        <v>31</v>
      </c>
      <c r="F54" s="4">
        <v>22</v>
      </c>
      <c r="G54">
        <f>IF(OR(C54="Toulouse",D54="Toulouse"),1,2)</f>
        <v>2</v>
      </c>
    </row>
    <row r="55" spans="1:7" x14ac:dyDescent="0.3">
      <c r="A55" t="s">
        <v>59</v>
      </c>
      <c r="B55" s="3">
        <v>41948</v>
      </c>
      <c r="C55" s="3" t="s">
        <v>42</v>
      </c>
      <c r="D55" s="3" t="s">
        <v>49</v>
      </c>
      <c r="E55" s="4">
        <v>29</v>
      </c>
      <c r="F55" s="4">
        <v>30</v>
      </c>
      <c r="G55">
        <f>IF(OR(C55="Toulouse",D55="Toulouse"),1,2)</f>
        <v>2</v>
      </c>
    </row>
    <row r="56" spans="1:7" x14ac:dyDescent="0.3">
      <c r="A56" t="s">
        <v>59</v>
      </c>
      <c r="B56" s="3">
        <v>41948</v>
      </c>
      <c r="C56" s="3" t="s">
        <v>48</v>
      </c>
      <c r="D56" s="3" t="s">
        <v>39</v>
      </c>
      <c r="E56" s="4">
        <v>23</v>
      </c>
      <c r="F56" s="4">
        <v>22</v>
      </c>
      <c r="G56">
        <f>IF(OR(C56="Toulouse",D56="Toulouse"),1,2)</f>
        <v>2</v>
      </c>
    </row>
    <row r="57" spans="1:7" x14ac:dyDescent="0.3">
      <c r="A57" t="s">
        <v>59</v>
      </c>
      <c r="B57" s="3">
        <v>41948</v>
      </c>
      <c r="C57" s="3" t="s">
        <v>51</v>
      </c>
      <c r="D57" s="3" t="s">
        <v>40</v>
      </c>
      <c r="E57" s="4">
        <v>30</v>
      </c>
      <c r="F57" s="4">
        <v>31</v>
      </c>
      <c r="G57">
        <f>IF(OR(C57="Toulouse",D57="Toulouse"),1,2)</f>
        <v>2</v>
      </c>
    </row>
    <row r="58" spans="1:7" x14ac:dyDescent="0.3">
      <c r="A58" t="s">
        <v>59</v>
      </c>
      <c r="B58" s="3">
        <v>41949</v>
      </c>
      <c r="C58" s="3" t="s">
        <v>41</v>
      </c>
      <c r="D58" s="3" t="s">
        <v>43</v>
      </c>
      <c r="E58" s="4">
        <v>27</v>
      </c>
      <c r="F58" s="4">
        <v>26</v>
      </c>
      <c r="G58">
        <f>IF(OR(C58="Toulouse",D58="Toulouse"),1,2)</f>
        <v>2</v>
      </c>
    </row>
    <row r="59" spans="1:7" x14ac:dyDescent="0.3">
      <c r="A59" t="s">
        <v>60</v>
      </c>
      <c r="B59" s="3">
        <v>41956</v>
      </c>
      <c r="C59" s="3" t="s">
        <v>38</v>
      </c>
      <c r="D59" s="3" t="s">
        <v>42</v>
      </c>
      <c r="E59" s="4">
        <v>25</v>
      </c>
      <c r="F59" s="4">
        <v>25</v>
      </c>
      <c r="G59">
        <f>IF(OR(C59="Toulouse",D59="Toulouse"),1,2)</f>
        <v>1</v>
      </c>
    </row>
    <row r="60" spans="1:7" x14ac:dyDescent="0.3">
      <c r="A60" t="s">
        <v>60</v>
      </c>
      <c r="B60" s="3">
        <v>41955</v>
      </c>
      <c r="C60" s="3" t="s">
        <v>49</v>
      </c>
      <c r="D60" s="3" t="s">
        <v>41</v>
      </c>
      <c r="E60" s="4">
        <v>25</v>
      </c>
      <c r="F60" s="4">
        <v>24</v>
      </c>
      <c r="G60">
        <f>IF(OR(C60="Toulouse",D60="Toulouse"),1,2)</f>
        <v>2</v>
      </c>
    </row>
    <row r="61" spans="1:7" ht="16.8" x14ac:dyDescent="0.3">
      <c r="A61" t="s">
        <v>60</v>
      </c>
      <c r="B61" s="3">
        <v>41955</v>
      </c>
      <c r="C61" s="3" t="s">
        <v>47</v>
      </c>
      <c r="D61" s="3" t="s">
        <v>52</v>
      </c>
      <c r="E61" s="4">
        <v>25</v>
      </c>
      <c r="F61" s="4">
        <v>25</v>
      </c>
      <c r="G61">
        <f>IF(OR(C61="Toulouse",D61="Toulouse"),1,2)</f>
        <v>2</v>
      </c>
    </row>
    <row r="62" spans="1:7" x14ac:dyDescent="0.3">
      <c r="A62" t="s">
        <v>60</v>
      </c>
      <c r="B62" s="3">
        <v>41955</v>
      </c>
      <c r="C62" s="3" t="s">
        <v>40</v>
      </c>
      <c r="D62" s="3" t="s">
        <v>43</v>
      </c>
      <c r="E62" s="4">
        <v>24</v>
      </c>
      <c r="F62" s="4">
        <v>28</v>
      </c>
      <c r="G62">
        <f>IF(OR(C62="Toulouse",D62="Toulouse"),1,2)</f>
        <v>2</v>
      </c>
    </row>
    <row r="63" spans="1:7" x14ac:dyDescent="0.3">
      <c r="A63" t="s">
        <v>60</v>
      </c>
      <c r="B63" s="3">
        <v>41955</v>
      </c>
      <c r="C63" s="3" t="s">
        <v>50</v>
      </c>
      <c r="D63" s="3" t="s">
        <v>48</v>
      </c>
      <c r="E63" s="4">
        <v>32</v>
      </c>
      <c r="F63" s="4">
        <v>30</v>
      </c>
      <c r="G63">
        <f>IF(OR(C63="Toulouse",D63="Toulouse"),1,2)</f>
        <v>2</v>
      </c>
    </row>
    <row r="64" spans="1:7" x14ac:dyDescent="0.3">
      <c r="A64" t="s">
        <v>60</v>
      </c>
      <c r="B64" s="3">
        <v>41955</v>
      </c>
      <c r="C64" s="3" t="s">
        <v>44</v>
      </c>
      <c r="D64" s="3" t="s">
        <v>39</v>
      </c>
      <c r="E64" s="4">
        <v>30</v>
      </c>
      <c r="F64" s="4">
        <v>24</v>
      </c>
      <c r="G64">
        <f>IF(OR(C64="Toulouse",D64="Toulouse"),1,2)</f>
        <v>2</v>
      </c>
    </row>
    <row r="65" spans="1:7" x14ac:dyDescent="0.3">
      <c r="A65" t="s">
        <v>60</v>
      </c>
      <c r="B65" s="3">
        <v>41955</v>
      </c>
      <c r="C65" s="3" t="s">
        <v>46</v>
      </c>
      <c r="D65" s="3" t="s">
        <v>51</v>
      </c>
      <c r="E65" s="4">
        <v>26</v>
      </c>
      <c r="F65" s="4">
        <v>29</v>
      </c>
      <c r="G65">
        <f>IF(OR(C65="Toulouse",D65="Toulouse"),1,2)</f>
        <v>2</v>
      </c>
    </row>
    <row r="66" spans="1:7" x14ac:dyDescent="0.3">
      <c r="A66" t="s">
        <v>19</v>
      </c>
      <c r="B66" s="3">
        <v>41962</v>
      </c>
      <c r="C66" s="3" t="s">
        <v>43</v>
      </c>
      <c r="D66" s="3" t="s">
        <v>38</v>
      </c>
      <c r="E66" s="4">
        <v>34</v>
      </c>
      <c r="F66" s="4">
        <v>31</v>
      </c>
      <c r="G66">
        <f>IF(OR(C66="Toulouse",D66="Toulouse"),1,2)</f>
        <v>1</v>
      </c>
    </row>
    <row r="67" spans="1:7" x14ac:dyDescent="0.3">
      <c r="A67" t="s">
        <v>19</v>
      </c>
      <c r="B67" s="3">
        <v>41962</v>
      </c>
      <c r="C67" s="3" t="s">
        <v>51</v>
      </c>
      <c r="D67" s="3" t="s">
        <v>44</v>
      </c>
      <c r="E67" s="4">
        <v>22</v>
      </c>
      <c r="F67" s="4">
        <v>33</v>
      </c>
      <c r="G67">
        <f>IF(OR(C67="Toulouse",D67="Toulouse"),1,2)</f>
        <v>2</v>
      </c>
    </row>
    <row r="68" spans="1:7" x14ac:dyDescent="0.3">
      <c r="A68" t="s">
        <v>19</v>
      </c>
      <c r="B68" s="3">
        <v>41962</v>
      </c>
      <c r="C68" s="3" t="s">
        <v>39</v>
      </c>
      <c r="D68" s="3" t="s">
        <v>47</v>
      </c>
      <c r="E68" s="4">
        <v>28</v>
      </c>
      <c r="F68" s="4">
        <v>27</v>
      </c>
      <c r="G68">
        <f>IF(OR(C68="Toulouse",D68="Toulouse"),1,2)</f>
        <v>2</v>
      </c>
    </row>
    <row r="69" spans="1:7" x14ac:dyDescent="0.3">
      <c r="A69" t="s">
        <v>19</v>
      </c>
      <c r="B69" s="3">
        <v>41962</v>
      </c>
      <c r="C69" s="3" t="s">
        <v>41</v>
      </c>
      <c r="D69" s="3" t="s">
        <v>50</v>
      </c>
      <c r="E69" s="4">
        <v>33</v>
      </c>
      <c r="F69" s="4">
        <v>36</v>
      </c>
      <c r="G69">
        <f>IF(OR(C69="Toulouse",D69="Toulouse"),1,2)</f>
        <v>2</v>
      </c>
    </row>
    <row r="70" spans="1:7" x14ac:dyDescent="0.3">
      <c r="A70" t="s">
        <v>19</v>
      </c>
      <c r="B70" s="3">
        <v>41962</v>
      </c>
      <c r="C70" s="3" t="s">
        <v>48</v>
      </c>
      <c r="D70" s="3" t="s">
        <v>46</v>
      </c>
      <c r="E70" s="4">
        <v>23</v>
      </c>
      <c r="F70" s="4">
        <v>25</v>
      </c>
      <c r="G70">
        <f>IF(OR(C70="Toulouse",D70="Toulouse"),1,2)</f>
        <v>2</v>
      </c>
    </row>
    <row r="71" spans="1:7" x14ac:dyDescent="0.3">
      <c r="A71" t="s">
        <v>19</v>
      </c>
      <c r="B71" s="3">
        <v>41962</v>
      </c>
      <c r="C71" s="3" t="s">
        <v>42</v>
      </c>
      <c r="D71" s="3" t="s">
        <v>40</v>
      </c>
      <c r="E71" s="4">
        <v>33</v>
      </c>
      <c r="F71" s="4">
        <v>24</v>
      </c>
      <c r="G71">
        <f>IF(OR(C71="Toulouse",D71="Toulouse"),1,2)</f>
        <v>2</v>
      </c>
    </row>
    <row r="72" spans="1:7" ht="16.8" x14ac:dyDescent="0.3">
      <c r="A72" t="s">
        <v>19</v>
      </c>
      <c r="B72" s="3">
        <v>41963</v>
      </c>
      <c r="C72" s="3" t="s">
        <v>52</v>
      </c>
      <c r="D72" s="3" t="s">
        <v>49</v>
      </c>
      <c r="E72" s="4">
        <v>23</v>
      </c>
      <c r="F72" s="4">
        <v>21</v>
      </c>
      <c r="G72">
        <f>IF(OR(C72="Toulouse",D72="Toulouse"),1,2)</f>
        <v>2</v>
      </c>
    </row>
    <row r="73" spans="1:7" x14ac:dyDescent="0.3">
      <c r="A73" t="s">
        <v>20</v>
      </c>
      <c r="B73" s="3">
        <v>41969</v>
      </c>
      <c r="C73" s="3" t="s">
        <v>46</v>
      </c>
      <c r="D73" s="3" t="s">
        <v>38</v>
      </c>
      <c r="E73" s="4">
        <v>22</v>
      </c>
      <c r="F73" s="4">
        <v>26</v>
      </c>
      <c r="G73">
        <f>IF(OR(C73="Toulouse",D73="Toulouse"),1,2)</f>
        <v>1</v>
      </c>
    </row>
    <row r="74" spans="1:7" x14ac:dyDescent="0.3">
      <c r="A74" t="s">
        <v>20</v>
      </c>
      <c r="B74" s="3">
        <v>41969</v>
      </c>
      <c r="C74" s="3" t="s">
        <v>49</v>
      </c>
      <c r="D74" s="3" t="s">
        <v>50</v>
      </c>
      <c r="E74" s="4">
        <v>29</v>
      </c>
      <c r="F74" s="4">
        <v>26</v>
      </c>
      <c r="G74">
        <f>IF(OR(C74="Toulouse",D74="Toulouse"),1,2)</f>
        <v>2</v>
      </c>
    </row>
    <row r="75" spans="1:7" x14ac:dyDescent="0.3">
      <c r="A75" t="s">
        <v>20</v>
      </c>
      <c r="B75" s="3">
        <v>41969</v>
      </c>
      <c r="C75" s="3" t="s">
        <v>47</v>
      </c>
      <c r="D75" s="3" t="s">
        <v>51</v>
      </c>
      <c r="E75" s="4">
        <v>24</v>
      </c>
      <c r="F75" s="4">
        <v>28</v>
      </c>
      <c r="G75">
        <f>IF(OR(C75="Toulouse",D75="Toulouse"),1,2)</f>
        <v>2</v>
      </c>
    </row>
    <row r="76" spans="1:7" ht="16.8" x14ac:dyDescent="0.3">
      <c r="A76" t="s">
        <v>20</v>
      </c>
      <c r="B76" s="3">
        <v>41969</v>
      </c>
      <c r="C76" s="3" t="s">
        <v>40</v>
      </c>
      <c r="D76" s="3" t="s">
        <v>52</v>
      </c>
      <c r="E76" s="4">
        <v>22</v>
      </c>
      <c r="F76" s="4">
        <v>26</v>
      </c>
      <c r="G76">
        <f>IF(OR(C76="Toulouse",D76="Toulouse"),1,2)</f>
        <v>2</v>
      </c>
    </row>
    <row r="77" spans="1:7" x14ac:dyDescent="0.3">
      <c r="A77" t="s">
        <v>20</v>
      </c>
      <c r="B77" s="3">
        <v>41969</v>
      </c>
      <c r="C77" s="3">
        <v>0</v>
      </c>
      <c r="D77" s="3" t="s">
        <v>42</v>
      </c>
      <c r="E77" s="4">
        <v>27</v>
      </c>
      <c r="F77" s="4">
        <v>25</v>
      </c>
      <c r="G77">
        <f>IF(OR(C77="Toulouse",D77="Toulouse"),1,2)</f>
        <v>2</v>
      </c>
    </row>
    <row r="78" spans="1:7" x14ac:dyDescent="0.3">
      <c r="A78" t="s">
        <v>20</v>
      </c>
      <c r="B78" s="3">
        <v>41969</v>
      </c>
      <c r="C78" s="3" t="s">
        <v>44</v>
      </c>
      <c r="D78" s="3" t="s">
        <v>48</v>
      </c>
      <c r="E78" s="4">
        <v>31</v>
      </c>
      <c r="F78" s="4">
        <v>30</v>
      </c>
      <c r="G78">
        <f>IF(OR(C78="Toulouse",D78="Toulouse"),1,2)</f>
        <v>2</v>
      </c>
    </row>
    <row r="79" spans="1:7" x14ac:dyDescent="0.3">
      <c r="A79" t="s">
        <v>20</v>
      </c>
      <c r="B79" s="3">
        <v>41970</v>
      </c>
      <c r="C79" s="3" t="s">
        <v>39</v>
      </c>
      <c r="D79" s="3" t="s">
        <v>43</v>
      </c>
      <c r="E79" s="4">
        <v>21</v>
      </c>
      <c r="F79" s="4">
        <v>29</v>
      </c>
      <c r="G79">
        <f>IF(OR(C79="Toulouse",D79="Toulouse"),1,2)</f>
        <v>2</v>
      </c>
    </row>
    <row r="80" spans="1:7" x14ac:dyDescent="0.3">
      <c r="A80" t="s">
        <v>21</v>
      </c>
      <c r="B80" s="3">
        <v>41976</v>
      </c>
      <c r="C80" s="3" t="s">
        <v>38</v>
      </c>
      <c r="D80" s="3" t="s">
        <v>40</v>
      </c>
      <c r="E80" s="4">
        <v>29</v>
      </c>
      <c r="F80" s="4">
        <v>30</v>
      </c>
      <c r="G80">
        <f>IF(OR(C80="Toulouse",D80="Toulouse"),1,2)</f>
        <v>1</v>
      </c>
    </row>
    <row r="81" spans="1:7" ht="16.8" x14ac:dyDescent="0.3">
      <c r="A81" t="s">
        <v>21</v>
      </c>
      <c r="B81" s="3">
        <v>41976</v>
      </c>
      <c r="C81" s="3" t="s">
        <v>52</v>
      </c>
      <c r="D81" s="3" t="s">
        <v>39</v>
      </c>
      <c r="E81" s="4">
        <v>26</v>
      </c>
      <c r="F81" s="4">
        <v>23</v>
      </c>
      <c r="G81">
        <f>IF(OR(C81="Toulouse",D81="Toulouse"),1,2)</f>
        <v>2</v>
      </c>
    </row>
    <row r="82" spans="1:7" x14ac:dyDescent="0.3">
      <c r="A82" t="s">
        <v>21</v>
      </c>
      <c r="B82" s="3">
        <v>41976</v>
      </c>
      <c r="C82" s="3" t="s">
        <v>50</v>
      </c>
      <c r="D82" s="3" t="s">
        <v>47</v>
      </c>
      <c r="E82" s="4">
        <v>37</v>
      </c>
      <c r="F82" s="4">
        <v>34</v>
      </c>
      <c r="G82">
        <f>IF(OR(C82="Toulouse",D82="Toulouse"),1,2)</f>
        <v>2</v>
      </c>
    </row>
    <row r="83" spans="1:7" x14ac:dyDescent="0.3">
      <c r="A83" t="s">
        <v>21</v>
      </c>
      <c r="B83" s="3">
        <v>41976</v>
      </c>
      <c r="C83" s="3" t="s">
        <v>42</v>
      </c>
      <c r="D83" s="3" t="s">
        <v>46</v>
      </c>
      <c r="E83" s="4">
        <v>30</v>
      </c>
      <c r="F83" s="4">
        <v>23</v>
      </c>
      <c r="G83">
        <f>IF(OR(C83="Toulouse",D83="Toulouse"),1,2)</f>
        <v>2</v>
      </c>
    </row>
    <row r="84" spans="1:7" x14ac:dyDescent="0.3">
      <c r="A84" t="s">
        <v>21</v>
      </c>
      <c r="B84" s="3">
        <v>41976</v>
      </c>
      <c r="C84" s="3" t="s">
        <v>43</v>
      </c>
      <c r="D84" s="3" t="s">
        <v>44</v>
      </c>
      <c r="E84" s="4">
        <v>36</v>
      </c>
      <c r="F84" s="4">
        <v>20</v>
      </c>
      <c r="G84">
        <f>IF(OR(C84="Toulouse",D84="Toulouse"),1,2)</f>
        <v>2</v>
      </c>
    </row>
    <row r="85" spans="1:7" x14ac:dyDescent="0.3">
      <c r="A85" t="s">
        <v>21</v>
      </c>
      <c r="B85" s="3">
        <v>41976</v>
      </c>
      <c r="C85" s="3" t="s">
        <v>48</v>
      </c>
      <c r="D85" s="3" t="s">
        <v>41</v>
      </c>
      <c r="E85" s="4">
        <v>27</v>
      </c>
      <c r="F85" s="4">
        <v>24</v>
      </c>
      <c r="G85">
        <f>IF(OR(C85="Toulouse",D85="Toulouse"),1,2)</f>
        <v>2</v>
      </c>
    </row>
    <row r="86" spans="1:7" x14ac:dyDescent="0.3">
      <c r="A86" t="s">
        <v>21</v>
      </c>
      <c r="B86" s="3">
        <v>41977</v>
      </c>
      <c r="C86" s="3" t="s">
        <v>51</v>
      </c>
      <c r="D86" s="3" t="s">
        <v>49</v>
      </c>
      <c r="E86" s="4">
        <v>26</v>
      </c>
      <c r="F86" s="4">
        <v>31</v>
      </c>
      <c r="G86">
        <f>IF(OR(C86="Toulouse",D86="Toulouse"),1,2)</f>
        <v>2</v>
      </c>
    </row>
    <row r="87" spans="1:7" x14ac:dyDescent="0.3">
      <c r="A87" t="s">
        <v>22</v>
      </c>
      <c r="B87" s="3">
        <v>41983</v>
      </c>
      <c r="C87" s="3" t="s">
        <v>51</v>
      </c>
      <c r="D87" s="3" t="s">
        <v>38</v>
      </c>
      <c r="E87" s="4">
        <v>27</v>
      </c>
      <c r="F87" s="4">
        <v>27</v>
      </c>
      <c r="G87">
        <f>IF(OR(C87="Toulouse",D87="Toulouse"),1,2)</f>
        <v>1</v>
      </c>
    </row>
    <row r="88" spans="1:7" x14ac:dyDescent="0.3">
      <c r="A88" t="s">
        <v>22</v>
      </c>
      <c r="B88" s="3">
        <v>41983</v>
      </c>
      <c r="C88" s="3" t="s">
        <v>39</v>
      </c>
      <c r="D88" s="3" t="s">
        <v>40</v>
      </c>
      <c r="E88" s="4">
        <v>24</v>
      </c>
      <c r="F88" s="4">
        <v>24</v>
      </c>
      <c r="G88">
        <f>IF(OR(C88="Toulouse",D88="Toulouse"),1,2)</f>
        <v>2</v>
      </c>
    </row>
    <row r="89" spans="1:7" x14ac:dyDescent="0.3">
      <c r="A89" t="s">
        <v>22</v>
      </c>
      <c r="B89" s="3">
        <v>41983</v>
      </c>
      <c r="C89" s="3" t="s">
        <v>49</v>
      </c>
      <c r="D89" s="3" t="s">
        <v>48</v>
      </c>
      <c r="E89" s="4">
        <v>29</v>
      </c>
      <c r="F89" s="4">
        <v>30</v>
      </c>
      <c r="G89">
        <f>IF(OR(C89="Toulouse",D89="Toulouse"),1,2)</f>
        <v>2</v>
      </c>
    </row>
    <row r="90" spans="1:7" x14ac:dyDescent="0.3">
      <c r="A90" t="s">
        <v>22</v>
      </c>
      <c r="B90" s="3">
        <v>41983</v>
      </c>
      <c r="C90" s="3" t="s">
        <v>47</v>
      </c>
      <c r="D90" s="3" t="s">
        <v>42</v>
      </c>
      <c r="E90" s="4">
        <v>33</v>
      </c>
      <c r="F90" s="4">
        <v>31</v>
      </c>
      <c r="G90">
        <f>IF(OR(C90="Toulouse",D90="Toulouse"),1,2)</f>
        <v>2</v>
      </c>
    </row>
    <row r="91" spans="1:7" ht="16.8" x14ac:dyDescent="0.3">
      <c r="A91" t="s">
        <v>22</v>
      </c>
      <c r="B91" s="3">
        <v>41983</v>
      </c>
      <c r="C91" s="3" t="s">
        <v>50</v>
      </c>
      <c r="D91" s="3" t="s">
        <v>52</v>
      </c>
      <c r="E91" s="4">
        <v>31</v>
      </c>
      <c r="F91" s="4">
        <v>29</v>
      </c>
      <c r="G91">
        <f>IF(OR(C91="Toulouse",D91="Toulouse"),1,2)</f>
        <v>2</v>
      </c>
    </row>
    <row r="92" spans="1:7" x14ac:dyDescent="0.3">
      <c r="A92" t="s">
        <v>22</v>
      </c>
      <c r="B92" s="3">
        <v>41984</v>
      </c>
      <c r="C92" s="3" t="s">
        <v>44</v>
      </c>
      <c r="D92" s="3" t="s">
        <v>41</v>
      </c>
      <c r="E92" s="4">
        <v>28</v>
      </c>
      <c r="F92" s="4">
        <v>21</v>
      </c>
      <c r="G92">
        <f>IF(OR(C92="Toulouse",D92="Toulouse"),1,2)</f>
        <v>2</v>
      </c>
    </row>
    <row r="93" spans="1:7" x14ac:dyDescent="0.3">
      <c r="A93" t="s">
        <v>22</v>
      </c>
      <c r="B93" s="3">
        <v>41985</v>
      </c>
      <c r="C93" s="3" t="s">
        <v>46</v>
      </c>
      <c r="D93" s="3" t="s">
        <v>43</v>
      </c>
      <c r="E93" s="4">
        <v>29</v>
      </c>
      <c r="F93" s="4">
        <v>43</v>
      </c>
      <c r="G93">
        <f>IF(OR(C93="Toulouse",D93="Toulouse"),1,2)</f>
        <v>2</v>
      </c>
    </row>
    <row r="94" spans="1:7" x14ac:dyDescent="0.3">
      <c r="A94" t="s">
        <v>23</v>
      </c>
      <c r="B94" s="3">
        <v>41990</v>
      </c>
      <c r="C94" s="3" t="s">
        <v>38</v>
      </c>
      <c r="D94" s="3" t="s">
        <v>44</v>
      </c>
      <c r="E94" s="4">
        <v>28</v>
      </c>
      <c r="F94" s="4">
        <v>34</v>
      </c>
      <c r="G94">
        <f>IF(OR(C94="Toulouse",D94="Toulouse"),1,2)</f>
        <v>1</v>
      </c>
    </row>
    <row r="95" spans="1:7" x14ac:dyDescent="0.3">
      <c r="A95" t="s">
        <v>23</v>
      </c>
      <c r="B95" s="3">
        <v>41990</v>
      </c>
      <c r="C95" s="3" t="s">
        <v>40</v>
      </c>
      <c r="D95" s="3" t="s">
        <v>51</v>
      </c>
      <c r="E95" s="4">
        <v>28</v>
      </c>
      <c r="F95" s="4">
        <v>35</v>
      </c>
      <c r="G95">
        <f>IF(OR(C95="Toulouse",D95="Toulouse"),1,2)</f>
        <v>2</v>
      </c>
    </row>
    <row r="96" spans="1:7" ht="16.8" x14ac:dyDescent="0.3">
      <c r="A96" t="s">
        <v>23</v>
      </c>
      <c r="B96" s="3">
        <v>41990</v>
      </c>
      <c r="C96" s="3" t="s">
        <v>52</v>
      </c>
      <c r="D96" s="3" t="s">
        <v>46</v>
      </c>
      <c r="E96" s="4">
        <v>27</v>
      </c>
      <c r="F96" s="4">
        <v>31</v>
      </c>
      <c r="G96">
        <f>IF(OR(C96="Toulouse",D96="Toulouse"),1,2)</f>
        <v>2</v>
      </c>
    </row>
    <row r="97" spans="1:7" x14ac:dyDescent="0.3">
      <c r="A97" t="s">
        <v>23</v>
      </c>
      <c r="B97" s="3">
        <v>41990</v>
      </c>
      <c r="C97" s="3" t="s">
        <v>41</v>
      </c>
      <c r="D97" s="3" t="s">
        <v>49</v>
      </c>
      <c r="E97" s="4">
        <v>17</v>
      </c>
      <c r="F97" s="4">
        <v>21</v>
      </c>
      <c r="G97">
        <f>IF(OR(C97="Toulouse",D97="Toulouse"),1,2)</f>
        <v>2</v>
      </c>
    </row>
    <row r="98" spans="1:7" x14ac:dyDescent="0.3">
      <c r="A98" t="s">
        <v>23</v>
      </c>
      <c r="B98" s="3">
        <v>41990</v>
      </c>
      <c r="C98" s="3" t="s">
        <v>47</v>
      </c>
      <c r="D98" s="3" t="s">
        <v>39</v>
      </c>
      <c r="E98" s="4">
        <v>27</v>
      </c>
      <c r="F98" s="4">
        <v>27</v>
      </c>
      <c r="G98">
        <f>IF(OR(C98="Toulouse",D98="Toulouse"),1,2)</f>
        <v>2</v>
      </c>
    </row>
    <row r="99" spans="1:7" x14ac:dyDescent="0.3">
      <c r="A99" t="s">
        <v>23</v>
      </c>
      <c r="B99" s="3">
        <v>41990</v>
      </c>
      <c r="C99" s="3" t="s">
        <v>48</v>
      </c>
      <c r="D99" s="3" t="s">
        <v>50</v>
      </c>
      <c r="E99" s="4">
        <v>28</v>
      </c>
      <c r="F99" s="4">
        <v>28</v>
      </c>
      <c r="G99">
        <f>IF(OR(C99="Toulouse",D99="Toulouse"),1,2)</f>
        <v>2</v>
      </c>
    </row>
    <row r="100" spans="1:7" x14ac:dyDescent="0.3">
      <c r="A100" t="s">
        <v>23</v>
      </c>
      <c r="B100" s="3">
        <v>41991</v>
      </c>
      <c r="C100" s="3" t="s">
        <v>42</v>
      </c>
      <c r="D100" s="3" t="s">
        <v>43</v>
      </c>
      <c r="E100" s="4">
        <v>26</v>
      </c>
      <c r="F100" s="4">
        <v>27</v>
      </c>
      <c r="G100">
        <f>IF(OR(C100="Toulouse",D100="Toulouse"),1,2)</f>
        <v>2</v>
      </c>
    </row>
    <row r="101" spans="1:7" x14ac:dyDescent="0.3">
      <c r="A101" t="s">
        <v>24</v>
      </c>
      <c r="B101" s="3">
        <v>42047</v>
      </c>
      <c r="C101" s="3" t="s">
        <v>39</v>
      </c>
      <c r="D101" s="3" t="s">
        <v>38</v>
      </c>
      <c r="E101" s="4" t="e">
        <v>#VALUE!</v>
      </c>
      <c r="F101" s="4" t="e">
        <v>#VALUE!</v>
      </c>
      <c r="G101">
        <f>IF(OR(C101="Toulouse",D101="Toulouse"),1,2)</f>
        <v>1</v>
      </c>
    </row>
    <row r="102" spans="1:7" ht="16.8" x14ac:dyDescent="0.3">
      <c r="A102" t="s">
        <v>24</v>
      </c>
      <c r="B102" s="3">
        <v>42046</v>
      </c>
      <c r="C102" s="3" t="s">
        <v>51</v>
      </c>
      <c r="D102" s="3" t="s">
        <v>52</v>
      </c>
      <c r="E102" s="4" t="e">
        <v>#VALUE!</v>
      </c>
      <c r="F102" s="4" t="e">
        <v>#VALUE!</v>
      </c>
      <c r="G102">
        <f>IF(OR(C102="Toulouse",D102="Toulouse"),1,2)</f>
        <v>2</v>
      </c>
    </row>
    <row r="103" spans="1:7" x14ac:dyDescent="0.3">
      <c r="A103" t="s">
        <v>24</v>
      </c>
      <c r="B103" s="3">
        <v>42046</v>
      </c>
      <c r="C103" s="3" t="s">
        <v>49</v>
      </c>
      <c r="D103" s="3" t="s">
        <v>46</v>
      </c>
      <c r="E103" s="4" t="e">
        <v>#VALUE!</v>
      </c>
      <c r="F103" s="4" t="e">
        <v>#VALUE!</v>
      </c>
      <c r="G103">
        <f>IF(OR(C103="Toulouse",D103="Toulouse"),1,2)</f>
        <v>2</v>
      </c>
    </row>
    <row r="104" spans="1:7" x14ac:dyDescent="0.3">
      <c r="A104" t="s">
        <v>24</v>
      </c>
      <c r="B104" s="3">
        <v>42046</v>
      </c>
      <c r="C104" s="3" t="s">
        <v>42</v>
      </c>
      <c r="D104" s="3" t="s">
        <v>41</v>
      </c>
      <c r="E104" s="4" t="e">
        <v>#VALUE!</v>
      </c>
      <c r="F104" s="4" t="e">
        <v>#VALUE!</v>
      </c>
      <c r="G104">
        <f>IF(OR(C104="Toulouse",D104="Toulouse"),1,2)</f>
        <v>2</v>
      </c>
    </row>
    <row r="105" spans="1:7" x14ac:dyDescent="0.3">
      <c r="A105" t="s">
        <v>24</v>
      </c>
      <c r="B105" s="3">
        <v>42046</v>
      </c>
      <c r="C105" s="3" t="s">
        <v>43</v>
      </c>
      <c r="D105" s="3" t="s">
        <v>40</v>
      </c>
      <c r="E105" s="4" t="e">
        <v>#VALUE!</v>
      </c>
      <c r="F105" s="4" t="e">
        <v>#VALUE!</v>
      </c>
      <c r="G105">
        <f>IF(OR(C105="Toulouse",D105="Toulouse"),1,2)</f>
        <v>2</v>
      </c>
    </row>
    <row r="106" spans="1:7" x14ac:dyDescent="0.3">
      <c r="A106" t="s">
        <v>24</v>
      </c>
      <c r="B106" s="3">
        <v>42046</v>
      </c>
      <c r="C106" s="3" t="s">
        <v>48</v>
      </c>
      <c r="D106" s="3" t="s">
        <v>47</v>
      </c>
      <c r="E106" s="4" t="e">
        <v>#VALUE!</v>
      </c>
      <c r="F106" s="4" t="e">
        <v>#VALUE!</v>
      </c>
      <c r="G106">
        <f>IF(OR(C106="Toulouse",D106="Toulouse"),1,2)</f>
        <v>2</v>
      </c>
    </row>
    <row r="107" spans="1:7" x14ac:dyDescent="0.3">
      <c r="A107" t="s">
        <v>24</v>
      </c>
      <c r="B107" s="3">
        <v>42046</v>
      </c>
      <c r="C107" s="3" t="s">
        <v>44</v>
      </c>
      <c r="D107" s="3" t="s">
        <v>50</v>
      </c>
      <c r="E107" s="4" t="e">
        <v>#VALUE!</v>
      </c>
      <c r="F107" s="4" t="e">
        <v>#VALUE!</v>
      </c>
      <c r="G107">
        <f>IF(OR(C107="Toulouse",D107="Toulouse"),1,2)</f>
        <v>2</v>
      </c>
    </row>
    <row r="108" spans="1:7" x14ac:dyDescent="0.3">
      <c r="A108" t="s">
        <v>25</v>
      </c>
      <c r="B108" s="3">
        <v>42053</v>
      </c>
      <c r="C108" s="3" t="s">
        <v>38</v>
      </c>
      <c r="D108" s="3" t="s">
        <v>47</v>
      </c>
      <c r="E108" s="4" t="e">
        <v>#VALUE!</v>
      </c>
      <c r="F108" s="4" t="e">
        <v>#VALUE!</v>
      </c>
      <c r="G108">
        <f>IF(OR(C108="Toulouse",D108="Toulouse"),1,2)</f>
        <v>1</v>
      </c>
    </row>
    <row r="109" spans="1:7" x14ac:dyDescent="0.3">
      <c r="A109" t="s">
        <v>25</v>
      </c>
      <c r="B109" s="3">
        <v>42053</v>
      </c>
      <c r="C109" s="3" t="s">
        <v>43</v>
      </c>
      <c r="D109" s="3" t="s">
        <v>49</v>
      </c>
      <c r="E109" s="4" t="e">
        <v>#VALUE!</v>
      </c>
      <c r="F109" s="4" t="e">
        <v>#VALUE!</v>
      </c>
      <c r="G109">
        <f>IF(OR(C109="Toulouse",D109="Toulouse"),1,2)</f>
        <v>2</v>
      </c>
    </row>
    <row r="110" spans="1:7" ht="16.8" x14ac:dyDescent="0.3">
      <c r="A110" t="s">
        <v>25</v>
      </c>
      <c r="B110" s="3">
        <v>42053</v>
      </c>
      <c r="C110" s="3" t="s">
        <v>52</v>
      </c>
      <c r="D110" s="3" t="s">
        <v>48</v>
      </c>
      <c r="E110" s="4" t="e">
        <v>#VALUE!</v>
      </c>
      <c r="F110" s="4" t="e">
        <v>#VALUE!</v>
      </c>
      <c r="G110">
        <f>IF(OR(C110="Toulouse",D110="Toulouse"),1,2)</f>
        <v>2</v>
      </c>
    </row>
    <row r="111" spans="1:7" x14ac:dyDescent="0.3">
      <c r="A111" t="s">
        <v>25</v>
      </c>
      <c r="B111" s="3">
        <v>42053</v>
      </c>
      <c r="C111" s="3" t="s">
        <v>41</v>
      </c>
      <c r="D111" s="3" t="s">
        <v>51</v>
      </c>
      <c r="E111" s="4" t="e">
        <v>#VALUE!</v>
      </c>
      <c r="F111" s="4" t="e">
        <v>#VALUE!</v>
      </c>
      <c r="G111">
        <f>IF(OR(C111="Toulouse",D111="Toulouse"),1,2)</f>
        <v>2</v>
      </c>
    </row>
    <row r="112" spans="1:7" x14ac:dyDescent="0.3">
      <c r="A112" t="s">
        <v>25</v>
      </c>
      <c r="B112" s="3">
        <v>42053</v>
      </c>
      <c r="C112" s="3" t="s">
        <v>40</v>
      </c>
      <c r="D112" s="3" t="s">
        <v>42</v>
      </c>
      <c r="E112" s="4" t="e">
        <v>#VALUE!</v>
      </c>
      <c r="F112" s="4" t="e">
        <v>#VALUE!</v>
      </c>
      <c r="G112">
        <f>IF(OR(C112="Toulouse",D112="Toulouse"),1,2)</f>
        <v>2</v>
      </c>
    </row>
    <row r="113" spans="1:7" x14ac:dyDescent="0.3">
      <c r="A113" t="s">
        <v>25</v>
      </c>
      <c r="B113" s="3">
        <v>42053</v>
      </c>
      <c r="C113" s="3" t="s">
        <v>50</v>
      </c>
      <c r="D113" s="3" t="s">
        <v>39</v>
      </c>
      <c r="E113" s="4" t="e">
        <v>#VALUE!</v>
      </c>
      <c r="F113" s="4" t="e">
        <v>#VALUE!</v>
      </c>
      <c r="G113">
        <f>IF(OR(C113="Toulouse",D113="Toulouse"),1,2)</f>
        <v>2</v>
      </c>
    </row>
    <row r="114" spans="1:7" x14ac:dyDescent="0.3">
      <c r="A114" t="s">
        <v>25</v>
      </c>
      <c r="B114" s="3">
        <v>42053</v>
      </c>
      <c r="C114" s="3" t="s">
        <v>46</v>
      </c>
      <c r="D114" s="3" t="s">
        <v>44</v>
      </c>
      <c r="E114" s="4" t="e">
        <v>#VALUE!</v>
      </c>
      <c r="F114" s="4" t="e">
        <v>#VALUE!</v>
      </c>
      <c r="G114">
        <f>IF(OR(C114="Toulouse",D114="Toulouse"),1,2)</f>
        <v>2</v>
      </c>
    </row>
    <row r="115" spans="1:7" x14ac:dyDescent="0.3">
      <c r="A115" t="s">
        <v>26</v>
      </c>
      <c r="B115" s="3">
        <v>42067</v>
      </c>
      <c r="C115" s="3" t="s">
        <v>38</v>
      </c>
      <c r="D115" s="3" t="s">
        <v>43</v>
      </c>
      <c r="E115" s="4" t="e">
        <v>#VALUE!</v>
      </c>
      <c r="F115" s="4" t="e">
        <v>#VALUE!</v>
      </c>
      <c r="G115">
        <f>IF(OR(C115="Toulouse",D115="Toulouse"),1,2)</f>
        <v>1</v>
      </c>
    </row>
    <row r="116" spans="1:7" x14ac:dyDescent="0.3">
      <c r="A116" t="s">
        <v>26</v>
      </c>
      <c r="B116" s="3">
        <v>0</v>
      </c>
      <c r="C116" s="3" t="s">
        <v>49</v>
      </c>
      <c r="D116" s="3" t="s">
        <v>42</v>
      </c>
      <c r="E116" s="4" t="e">
        <v>#VALUE!</v>
      </c>
      <c r="F116" s="4" t="e">
        <v>#VALUE!</v>
      </c>
      <c r="G116">
        <f>IF(OR(C116="Toulouse",D116="Toulouse"),1,2)</f>
        <v>2</v>
      </c>
    </row>
    <row r="117" spans="1:7" x14ac:dyDescent="0.3">
      <c r="A117" t="s">
        <v>26</v>
      </c>
      <c r="B117" s="3">
        <v>42067</v>
      </c>
      <c r="C117" s="3" t="s">
        <v>51</v>
      </c>
      <c r="D117" s="3" t="s">
        <v>48</v>
      </c>
      <c r="E117" s="4" t="e">
        <v>#VALUE!</v>
      </c>
      <c r="F117" s="4" t="e">
        <v>#VALUE!</v>
      </c>
      <c r="G117">
        <f>IF(OR(C117="Toulouse",D117="Toulouse"),1,2)</f>
        <v>2</v>
      </c>
    </row>
    <row r="118" spans="1:7" x14ac:dyDescent="0.3">
      <c r="A118" t="s">
        <v>26</v>
      </c>
      <c r="B118" s="3">
        <v>42067</v>
      </c>
      <c r="C118" s="3" t="s">
        <v>47</v>
      </c>
      <c r="D118" s="3" t="s">
        <v>41</v>
      </c>
      <c r="E118" s="4" t="e">
        <v>#VALUE!</v>
      </c>
      <c r="F118" s="4" t="e">
        <v>#VALUE!</v>
      </c>
      <c r="G118">
        <f>IF(OR(C118="Toulouse",D118="Toulouse"),1,2)</f>
        <v>2</v>
      </c>
    </row>
    <row r="119" spans="1:7" x14ac:dyDescent="0.3">
      <c r="A119" t="s">
        <v>26</v>
      </c>
      <c r="B119" s="3">
        <v>42067</v>
      </c>
      <c r="C119" s="3" t="s">
        <v>40</v>
      </c>
      <c r="D119" s="3" t="s">
        <v>39</v>
      </c>
      <c r="E119" s="4" t="e">
        <v>#VALUE!</v>
      </c>
      <c r="F119" s="4" t="e">
        <v>#VALUE!</v>
      </c>
      <c r="G119">
        <f>IF(OR(C119="Toulouse",D119="Toulouse"),1,2)</f>
        <v>2</v>
      </c>
    </row>
    <row r="120" spans="1:7" ht="16.8" x14ac:dyDescent="0.3">
      <c r="A120" t="s">
        <v>26</v>
      </c>
      <c r="B120" s="3">
        <v>42067</v>
      </c>
      <c r="C120" s="3" t="s">
        <v>44</v>
      </c>
      <c r="D120" s="3" t="s">
        <v>52</v>
      </c>
      <c r="E120" s="4" t="e">
        <v>#VALUE!</v>
      </c>
      <c r="F120" s="4" t="e">
        <v>#VALUE!</v>
      </c>
      <c r="G120">
        <f>IF(OR(C120="Toulouse",D120="Toulouse"),1,2)</f>
        <v>2</v>
      </c>
    </row>
    <row r="121" spans="1:7" x14ac:dyDescent="0.3">
      <c r="A121" t="s">
        <v>26</v>
      </c>
      <c r="B121" s="3">
        <v>42067</v>
      </c>
      <c r="C121" s="3" t="s">
        <v>46</v>
      </c>
      <c r="D121" s="3" t="s">
        <v>50</v>
      </c>
      <c r="E121" s="4" t="e">
        <v>#VALUE!</v>
      </c>
      <c r="F121" s="4" t="e">
        <v>#VALUE!</v>
      </c>
      <c r="G121">
        <f>IF(OR(C121="Toulouse",D121="Toulouse"),1,2)</f>
        <v>2</v>
      </c>
    </row>
    <row r="122" spans="1:7" x14ac:dyDescent="0.3">
      <c r="A122" t="s">
        <v>27</v>
      </c>
      <c r="B122" s="3">
        <v>42074</v>
      </c>
      <c r="C122" s="3" t="s">
        <v>42</v>
      </c>
      <c r="D122" s="3" t="s">
        <v>38</v>
      </c>
      <c r="E122" s="4" t="e">
        <v>#VALUE!</v>
      </c>
      <c r="F122" s="4" t="e">
        <v>#VALUE!</v>
      </c>
      <c r="G122">
        <f>IF(OR(C122="Toulouse",D122="Toulouse"),1,2)</f>
        <v>1</v>
      </c>
    </row>
    <row r="123" spans="1:7" x14ac:dyDescent="0.3">
      <c r="A123" t="s">
        <v>27</v>
      </c>
      <c r="B123" s="3">
        <v>42074</v>
      </c>
      <c r="C123" s="3" t="s">
        <v>39</v>
      </c>
      <c r="D123" s="3" t="s">
        <v>51</v>
      </c>
      <c r="E123" s="4" t="e">
        <v>#VALUE!</v>
      </c>
      <c r="F123" s="4" t="e">
        <v>#VALUE!</v>
      </c>
      <c r="G123">
        <f>IF(OR(C123="Toulouse",D123="Toulouse"),1,2)</f>
        <v>2</v>
      </c>
    </row>
    <row r="124" spans="1:7" ht="16.8" x14ac:dyDescent="0.3">
      <c r="A124" t="s">
        <v>27</v>
      </c>
      <c r="B124" s="3">
        <v>42074</v>
      </c>
      <c r="C124" s="3" t="s">
        <v>52</v>
      </c>
      <c r="D124" s="3" t="s">
        <v>40</v>
      </c>
      <c r="E124" s="4" t="e">
        <v>#VALUE!</v>
      </c>
      <c r="F124" s="4" t="e">
        <v>#VALUE!</v>
      </c>
      <c r="G124">
        <f>IF(OR(C124="Toulouse",D124="Toulouse"),1,2)</f>
        <v>2</v>
      </c>
    </row>
    <row r="125" spans="1:7" x14ac:dyDescent="0.3">
      <c r="A125" t="s">
        <v>27</v>
      </c>
      <c r="B125" s="3">
        <v>42074</v>
      </c>
      <c r="C125" s="3" t="s">
        <v>41</v>
      </c>
      <c r="D125" s="3" t="s">
        <v>46</v>
      </c>
      <c r="E125" s="4" t="e">
        <v>#VALUE!</v>
      </c>
      <c r="F125" s="4" t="e">
        <v>#VALUE!</v>
      </c>
      <c r="G125">
        <f>IF(OR(C125="Toulouse",D125="Toulouse"),1,2)</f>
        <v>2</v>
      </c>
    </row>
    <row r="126" spans="1:7" x14ac:dyDescent="0.3">
      <c r="A126" t="s">
        <v>27</v>
      </c>
      <c r="B126" s="3">
        <v>42074</v>
      </c>
      <c r="C126" s="3" t="s">
        <v>50</v>
      </c>
      <c r="D126" s="3" t="s">
        <v>49</v>
      </c>
      <c r="E126" s="4" t="e">
        <v>#VALUE!</v>
      </c>
      <c r="F126" s="4" t="e">
        <v>#VALUE!</v>
      </c>
      <c r="G126">
        <f>IF(OR(C126="Toulouse",D126="Toulouse"),1,2)</f>
        <v>2</v>
      </c>
    </row>
    <row r="127" spans="1:7" x14ac:dyDescent="0.3">
      <c r="A127" t="s">
        <v>27</v>
      </c>
      <c r="B127" s="3">
        <v>42074</v>
      </c>
      <c r="C127" s="3" t="s">
        <v>48</v>
      </c>
      <c r="D127" s="3" t="s">
        <v>44</v>
      </c>
      <c r="E127" s="4" t="e">
        <v>#VALUE!</v>
      </c>
      <c r="F127" s="4" t="e">
        <v>#VALUE!</v>
      </c>
      <c r="G127">
        <f>IF(OR(C127="Toulouse",D127="Toulouse"),1,2)</f>
        <v>2</v>
      </c>
    </row>
    <row r="128" spans="1:7" x14ac:dyDescent="0.3">
      <c r="A128" t="s">
        <v>27</v>
      </c>
      <c r="B128" s="3">
        <v>42074</v>
      </c>
      <c r="C128" s="3" t="s">
        <v>43</v>
      </c>
      <c r="D128" s="3" t="s">
        <v>47</v>
      </c>
      <c r="E128" s="4" t="e">
        <v>#VALUE!</v>
      </c>
      <c r="F128" s="4" t="e">
        <v>#VALUE!</v>
      </c>
      <c r="G128">
        <f>IF(OR(C128="Toulouse",D128="Toulouse"),1,2)</f>
        <v>2</v>
      </c>
    </row>
    <row r="129" spans="1:7" ht="16.8" x14ac:dyDescent="0.3">
      <c r="A129" t="s">
        <v>28</v>
      </c>
      <c r="B129" s="3">
        <v>42095</v>
      </c>
      <c r="C129" s="3" t="s">
        <v>38</v>
      </c>
      <c r="D129" s="3" t="s">
        <v>52</v>
      </c>
      <c r="E129" s="4" t="e">
        <v>#VALUE!</v>
      </c>
      <c r="F129" s="4" t="e">
        <v>#VALUE!</v>
      </c>
      <c r="G129">
        <f>IF(OR(C129="Toulouse",D129="Toulouse"),1,2)</f>
        <v>1</v>
      </c>
    </row>
    <row r="130" spans="1:7" x14ac:dyDescent="0.3">
      <c r="A130" t="s">
        <v>28</v>
      </c>
      <c r="B130" s="3">
        <v>42095</v>
      </c>
      <c r="C130" s="3" t="s">
        <v>44</v>
      </c>
      <c r="D130" s="3" t="s">
        <v>42</v>
      </c>
      <c r="E130" s="4" t="e">
        <v>#VALUE!</v>
      </c>
      <c r="F130" s="4" t="e">
        <v>#VALUE!</v>
      </c>
      <c r="G130">
        <f>IF(OR(C130="Toulouse",D130="Toulouse"),1,2)</f>
        <v>2</v>
      </c>
    </row>
    <row r="131" spans="1:7" x14ac:dyDescent="0.3">
      <c r="A131" t="s">
        <v>28</v>
      </c>
      <c r="B131" s="3">
        <v>42095</v>
      </c>
      <c r="C131" s="3" t="s">
        <v>51</v>
      </c>
      <c r="D131" s="3" t="s">
        <v>43</v>
      </c>
      <c r="E131" s="4" t="e">
        <v>#VALUE!</v>
      </c>
      <c r="F131" s="4" t="e">
        <v>#VALUE!</v>
      </c>
      <c r="G131">
        <f>IF(OR(C131="Toulouse",D131="Toulouse"),1,2)</f>
        <v>2</v>
      </c>
    </row>
    <row r="132" spans="1:7" x14ac:dyDescent="0.3">
      <c r="A132" t="s">
        <v>28</v>
      </c>
      <c r="B132" s="3">
        <v>42095</v>
      </c>
      <c r="C132" s="3" t="s">
        <v>49</v>
      </c>
      <c r="D132" s="3" t="s">
        <v>39</v>
      </c>
      <c r="E132" s="4" t="e">
        <v>#VALUE!</v>
      </c>
      <c r="F132" s="4" t="e">
        <v>#VALUE!</v>
      </c>
      <c r="G132">
        <f>IF(OR(C132="Toulouse",D132="Toulouse"),1,2)</f>
        <v>2</v>
      </c>
    </row>
    <row r="133" spans="1:7" x14ac:dyDescent="0.3">
      <c r="A133" t="s">
        <v>28</v>
      </c>
      <c r="B133" s="3">
        <v>42095</v>
      </c>
      <c r="C133" s="3" t="s">
        <v>47</v>
      </c>
      <c r="D133" s="3" t="s">
        <v>50</v>
      </c>
      <c r="E133" s="4" t="e">
        <v>#VALUE!</v>
      </c>
      <c r="F133" s="4" t="e">
        <v>#VALUE!</v>
      </c>
      <c r="G133">
        <f>IF(OR(C133="Toulouse",D133="Toulouse"),1,2)</f>
        <v>2</v>
      </c>
    </row>
    <row r="134" spans="1:7" x14ac:dyDescent="0.3">
      <c r="A134" t="s">
        <v>28</v>
      </c>
      <c r="B134" s="3">
        <v>42095</v>
      </c>
      <c r="C134" s="3" t="s">
        <v>40</v>
      </c>
      <c r="D134" s="3" t="s">
        <v>41</v>
      </c>
      <c r="E134" s="4" t="e">
        <v>#VALUE!</v>
      </c>
      <c r="F134" s="4" t="e">
        <v>#VALUE!</v>
      </c>
      <c r="G134">
        <f>IF(OR(C134="Toulouse",D134="Toulouse"),1,2)</f>
        <v>2</v>
      </c>
    </row>
    <row r="135" spans="1:7" x14ac:dyDescent="0.3">
      <c r="A135" t="s">
        <v>28</v>
      </c>
      <c r="B135" s="3">
        <v>42095</v>
      </c>
      <c r="C135" s="3" t="s">
        <v>46</v>
      </c>
      <c r="D135" s="3" t="s">
        <v>48</v>
      </c>
      <c r="E135" s="4" t="e">
        <v>#VALUE!</v>
      </c>
      <c r="F135" s="4" t="e">
        <v>#VALUE!</v>
      </c>
      <c r="G135">
        <f>IF(OR(C135="Toulouse",D135="Toulouse"),1,2)</f>
        <v>2</v>
      </c>
    </row>
    <row r="136" spans="1:7" x14ac:dyDescent="0.3">
      <c r="A136" t="s">
        <v>29</v>
      </c>
      <c r="B136" s="3">
        <v>42102</v>
      </c>
      <c r="C136" s="3" t="s">
        <v>41</v>
      </c>
      <c r="D136" s="3" t="s">
        <v>38</v>
      </c>
      <c r="E136" s="4" t="e">
        <v>#VALUE!</v>
      </c>
      <c r="F136" s="4" t="e">
        <v>#VALUE!</v>
      </c>
      <c r="G136">
        <f>IF(OR(C136="Toulouse",D136="Toulouse"),1,2)</f>
        <v>1</v>
      </c>
    </row>
    <row r="137" spans="1:7" x14ac:dyDescent="0.3">
      <c r="A137" t="s">
        <v>29</v>
      </c>
      <c r="B137" s="3">
        <v>42102</v>
      </c>
      <c r="C137" s="3" t="s">
        <v>39</v>
      </c>
      <c r="D137" s="3" t="s">
        <v>44</v>
      </c>
      <c r="E137" s="4" t="e">
        <v>#VALUE!</v>
      </c>
      <c r="F137" s="4" t="e">
        <v>#VALUE!</v>
      </c>
      <c r="G137">
        <f>IF(OR(C137="Toulouse",D137="Toulouse"),1,2)</f>
        <v>2</v>
      </c>
    </row>
    <row r="138" spans="1:7" ht="16.8" x14ac:dyDescent="0.3">
      <c r="A138" t="s">
        <v>29</v>
      </c>
      <c r="B138" s="3">
        <v>42102</v>
      </c>
      <c r="C138" s="3" t="s">
        <v>49</v>
      </c>
      <c r="D138" s="3" t="s">
        <v>52</v>
      </c>
      <c r="E138" s="4" t="e">
        <v>#VALUE!</v>
      </c>
      <c r="F138" s="4" t="e">
        <v>#VALUE!</v>
      </c>
      <c r="G138">
        <f>IF(OR(C138="Toulouse",D138="Toulouse"),1,2)</f>
        <v>2</v>
      </c>
    </row>
    <row r="139" spans="1:7" x14ac:dyDescent="0.3">
      <c r="A139" t="s">
        <v>29</v>
      </c>
      <c r="B139" s="3">
        <v>42102</v>
      </c>
      <c r="C139" s="3" t="s">
        <v>42</v>
      </c>
      <c r="D139" s="3" t="s">
        <v>47</v>
      </c>
      <c r="E139" s="4" t="e">
        <v>#VALUE!</v>
      </c>
      <c r="F139" s="4" t="e">
        <v>#VALUE!</v>
      </c>
      <c r="G139">
        <f>IF(OR(C139="Toulouse",D139="Toulouse"),1,2)</f>
        <v>2</v>
      </c>
    </row>
    <row r="140" spans="1:7" x14ac:dyDescent="0.3">
      <c r="A140" t="s">
        <v>29</v>
      </c>
      <c r="B140" s="3">
        <v>42102</v>
      </c>
      <c r="C140" s="3" t="s">
        <v>43</v>
      </c>
      <c r="D140" s="3" t="s">
        <v>46</v>
      </c>
      <c r="E140" s="4" t="e">
        <v>#VALUE!</v>
      </c>
      <c r="F140" s="4" t="e">
        <v>#VALUE!</v>
      </c>
      <c r="G140">
        <f>IF(OR(C140="Toulouse",D140="Toulouse"),1,2)</f>
        <v>2</v>
      </c>
    </row>
    <row r="141" spans="1:7" x14ac:dyDescent="0.3">
      <c r="A141" t="s">
        <v>29</v>
      </c>
      <c r="B141" s="3">
        <v>42102</v>
      </c>
      <c r="C141" s="3" t="s">
        <v>50</v>
      </c>
      <c r="D141" s="3" t="s">
        <v>51</v>
      </c>
      <c r="E141" s="4" t="e">
        <v>#VALUE!</v>
      </c>
      <c r="F141" s="4" t="e">
        <v>#VALUE!</v>
      </c>
      <c r="G141">
        <f>IF(OR(C141="Toulouse",D141="Toulouse"),1,2)</f>
        <v>2</v>
      </c>
    </row>
    <row r="142" spans="1:7" x14ac:dyDescent="0.3">
      <c r="A142" t="s">
        <v>29</v>
      </c>
      <c r="B142" s="3">
        <v>42102</v>
      </c>
      <c r="C142" s="3" t="s">
        <v>48</v>
      </c>
      <c r="D142" s="3" t="s">
        <v>40</v>
      </c>
      <c r="E142" s="4" t="e">
        <v>#VALUE!</v>
      </c>
      <c r="F142" s="4" t="e">
        <v>#VALUE!</v>
      </c>
      <c r="G142">
        <f>IF(OR(C142="Toulouse",D142="Toulouse"),1,2)</f>
        <v>2</v>
      </c>
    </row>
    <row r="143" spans="1:7" x14ac:dyDescent="0.3">
      <c r="A143" t="s">
        <v>30</v>
      </c>
      <c r="B143" s="3">
        <v>42109</v>
      </c>
      <c r="C143" s="3" t="s">
        <v>38</v>
      </c>
      <c r="D143" s="3" t="s">
        <v>50</v>
      </c>
      <c r="E143" s="4" t="e">
        <v>#VALUE!</v>
      </c>
      <c r="F143" s="4" t="e">
        <v>#VALUE!</v>
      </c>
      <c r="G143">
        <f>IF(OR(C143="Toulouse",D143="Toulouse"),1,2)</f>
        <v>1</v>
      </c>
    </row>
    <row r="144" spans="1:7" x14ac:dyDescent="0.3">
      <c r="A144" t="s">
        <v>30</v>
      </c>
      <c r="B144" s="3">
        <v>42109</v>
      </c>
      <c r="C144" s="3" t="s">
        <v>47</v>
      </c>
      <c r="D144" s="3" t="s">
        <v>44</v>
      </c>
      <c r="E144" s="4" t="e">
        <v>#VALUE!</v>
      </c>
      <c r="F144" s="4" t="e">
        <v>#VALUE!</v>
      </c>
      <c r="G144">
        <f>IF(OR(C144="Toulouse",D144="Toulouse"),1,2)</f>
        <v>2</v>
      </c>
    </row>
    <row r="145" spans="1:7" x14ac:dyDescent="0.3">
      <c r="A145" t="s">
        <v>30</v>
      </c>
      <c r="B145" s="3">
        <v>42109</v>
      </c>
      <c r="C145" s="3" t="s">
        <v>51</v>
      </c>
      <c r="D145" s="3" t="s">
        <v>46</v>
      </c>
      <c r="E145" s="4" t="e">
        <v>#VALUE!</v>
      </c>
      <c r="F145" s="4" t="e">
        <v>#VALUE!</v>
      </c>
      <c r="G145">
        <f>IF(OR(C145="Toulouse",D145="Toulouse"),1,2)</f>
        <v>2</v>
      </c>
    </row>
    <row r="146" spans="1:7" ht="16.8" x14ac:dyDescent="0.3">
      <c r="A146" t="s">
        <v>30</v>
      </c>
      <c r="B146" s="3">
        <v>42109</v>
      </c>
      <c r="C146" s="3" t="s">
        <v>52</v>
      </c>
      <c r="D146" s="3" t="s">
        <v>41</v>
      </c>
      <c r="E146" s="4" t="e">
        <v>#VALUE!</v>
      </c>
      <c r="F146" s="4" t="e">
        <v>#VALUE!</v>
      </c>
      <c r="G146">
        <f>IF(OR(C146="Toulouse",D146="Toulouse"),1,2)</f>
        <v>2</v>
      </c>
    </row>
    <row r="147" spans="1:7" x14ac:dyDescent="0.3">
      <c r="A147" t="s">
        <v>30</v>
      </c>
      <c r="B147" s="3">
        <v>42109</v>
      </c>
      <c r="C147" s="3" t="s">
        <v>40</v>
      </c>
      <c r="D147" s="3" t="s">
        <v>49</v>
      </c>
      <c r="E147" s="4" t="e">
        <v>#VALUE!</v>
      </c>
      <c r="F147" s="4" t="e">
        <v>#VALUE!</v>
      </c>
      <c r="G147">
        <f>IF(OR(C147="Toulouse",D147="Toulouse"),1,2)</f>
        <v>2</v>
      </c>
    </row>
    <row r="148" spans="1:7" x14ac:dyDescent="0.3">
      <c r="A148" t="s">
        <v>30</v>
      </c>
      <c r="B148" s="3">
        <v>42109</v>
      </c>
      <c r="C148" s="3" t="s">
        <v>42</v>
      </c>
      <c r="D148" s="3" t="s">
        <v>48</v>
      </c>
      <c r="E148" s="4" t="e">
        <v>#VALUE!</v>
      </c>
      <c r="F148" s="4" t="e">
        <v>#VALUE!</v>
      </c>
      <c r="G148">
        <f>IF(OR(C148="Toulouse",D148="Toulouse"),1,2)</f>
        <v>2</v>
      </c>
    </row>
    <row r="149" spans="1:7" x14ac:dyDescent="0.3">
      <c r="A149" t="s">
        <v>30</v>
      </c>
      <c r="B149" s="3">
        <v>42109</v>
      </c>
      <c r="C149" s="3" t="s">
        <v>43</v>
      </c>
      <c r="D149" s="3" t="s">
        <v>39</v>
      </c>
      <c r="E149" s="4" t="e">
        <v>#VALUE!</v>
      </c>
      <c r="F149" s="4" t="e">
        <v>#VALUE!</v>
      </c>
      <c r="G149">
        <f>IF(OR(C149="Toulouse",D149="Toulouse"),1,2)</f>
        <v>2</v>
      </c>
    </row>
    <row r="150" spans="1:7" x14ac:dyDescent="0.3">
      <c r="A150" t="s">
        <v>31</v>
      </c>
      <c r="B150" s="3">
        <v>42130</v>
      </c>
      <c r="C150" s="3" t="s">
        <v>40</v>
      </c>
      <c r="D150" s="3" t="s">
        <v>38</v>
      </c>
      <c r="E150" s="4" t="e">
        <v>#VALUE!</v>
      </c>
      <c r="F150" s="4" t="e">
        <v>#VALUE!</v>
      </c>
      <c r="G150">
        <f>IF(OR(C150="Toulouse",D150="Toulouse"),1,2)</f>
        <v>1</v>
      </c>
    </row>
    <row r="151" spans="1:7" x14ac:dyDescent="0.3">
      <c r="A151" t="s">
        <v>31</v>
      </c>
      <c r="B151" s="3">
        <v>42130</v>
      </c>
      <c r="C151" s="3" t="s">
        <v>44</v>
      </c>
      <c r="D151" s="3" t="s">
        <v>43</v>
      </c>
      <c r="E151" s="4" t="e">
        <v>#VALUE!</v>
      </c>
      <c r="F151" s="4"/>
      <c r="G151">
        <f>IF(OR(C151="Toulouse",D151="Toulouse"),1,2)</f>
        <v>2</v>
      </c>
    </row>
    <row r="152" spans="1:7" ht="16.8" x14ac:dyDescent="0.3">
      <c r="A152" t="s">
        <v>31</v>
      </c>
      <c r="B152" s="3">
        <v>42130</v>
      </c>
      <c r="C152" s="3" t="s">
        <v>39</v>
      </c>
      <c r="D152" s="3" t="s">
        <v>52</v>
      </c>
      <c r="E152" s="4" t="e">
        <v>#VALUE!</v>
      </c>
      <c r="F152" s="4" t="e">
        <v>#VALUE!</v>
      </c>
      <c r="G152">
        <f>IF(OR(C152="Toulouse",D152="Toulouse"),1,2)</f>
        <v>2</v>
      </c>
    </row>
    <row r="153" spans="1:7" x14ac:dyDescent="0.3">
      <c r="A153" t="s">
        <v>31</v>
      </c>
      <c r="B153" s="3">
        <v>42130</v>
      </c>
      <c r="C153" s="3" t="s">
        <v>49</v>
      </c>
      <c r="D153" s="3" t="s">
        <v>51</v>
      </c>
      <c r="E153" s="4" t="e">
        <v>#VALUE!</v>
      </c>
      <c r="F153" s="4" t="e">
        <v>#VALUE!</v>
      </c>
      <c r="G153">
        <f>IF(OR(C153="Toulouse",D153="Toulouse"),1,2)</f>
        <v>2</v>
      </c>
    </row>
    <row r="154" spans="1:7" x14ac:dyDescent="0.3">
      <c r="A154" t="s">
        <v>31</v>
      </c>
      <c r="B154" s="3">
        <v>42130</v>
      </c>
      <c r="C154" s="3" t="s">
        <v>41</v>
      </c>
      <c r="D154" s="3" t="s">
        <v>48</v>
      </c>
      <c r="E154" s="4" t="e">
        <v>#VALUE!</v>
      </c>
      <c r="F154" s="4" t="e">
        <v>#VALUE!</v>
      </c>
      <c r="G154">
        <f>IF(OR(C154="Toulouse",D154="Toulouse"),1,2)</f>
        <v>2</v>
      </c>
    </row>
    <row r="155" spans="1:7" x14ac:dyDescent="0.3">
      <c r="A155" t="s">
        <v>31</v>
      </c>
      <c r="B155" s="3">
        <v>42130</v>
      </c>
      <c r="C155" s="3" t="s">
        <v>50</v>
      </c>
      <c r="D155" s="3" t="s">
        <v>42</v>
      </c>
      <c r="E155" s="4" t="e">
        <v>#VALUE!</v>
      </c>
      <c r="F155" s="4" t="e">
        <v>#VALUE!</v>
      </c>
      <c r="G155">
        <f>IF(OR(C155="Toulouse",D155="Toulouse"),1,2)</f>
        <v>2</v>
      </c>
    </row>
    <row r="156" spans="1:7" x14ac:dyDescent="0.3">
      <c r="A156" t="s">
        <v>31</v>
      </c>
      <c r="B156" s="3">
        <v>42130</v>
      </c>
      <c r="C156" s="3" t="s">
        <v>46</v>
      </c>
      <c r="D156" s="3" t="s">
        <v>47</v>
      </c>
      <c r="E156" s="4" t="e">
        <v>#VALUE!</v>
      </c>
      <c r="F156" s="4" t="e">
        <v>#VALUE!</v>
      </c>
      <c r="G156">
        <f>IF(OR(C156="Toulouse",D156="Toulouse"),1,2)</f>
        <v>2</v>
      </c>
    </row>
    <row r="157" spans="1:7" x14ac:dyDescent="0.3">
      <c r="A157" t="s">
        <v>32</v>
      </c>
      <c r="B157" s="3">
        <v>42137</v>
      </c>
      <c r="C157" s="3" t="s">
        <v>38</v>
      </c>
      <c r="D157" s="3" t="s">
        <v>46</v>
      </c>
      <c r="E157" s="4" t="e">
        <v>#VALUE!</v>
      </c>
      <c r="F157" s="4" t="e">
        <v>#VALUE!</v>
      </c>
      <c r="G157">
        <f>IF(OR(C157="Toulouse",D157="Toulouse"),1,2)</f>
        <v>1</v>
      </c>
    </row>
    <row r="158" spans="1:7" x14ac:dyDescent="0.3">
      <c r="A158" t="s">
        <v>32</v>
      </c>
      <c r="B158" s="3">
        <v>42137</v>
      </c>
      <c r="C158" s="3" t="s">
        <v>43</v>
      </c>
      <c r="D158" s="3" t="s">
        <v>41</v>
      </c>
      <c r="E158" s="4" t="e">
        <v>#VALUE!</v>
      </c>
      <c r="F158" s="4" t="e">
        <v>#VALUE!</v>
      </c>
      <c r="G158">
        <f>IF(OR(C158="Toulouse",D158="Toulouse"),1,2)</f>
        <v>2</v>
      </c>
    </row>
    <row r="159" spans="1:7" ht="16.8" x14ac:dyDescent="0.3">
      <c r="A159" t="s">
        <v>32</v>
      </c>
      <c r="B159" s="3">
        <v>42137</v>
      </c>
      <c r="C159" s="3" t="s">
        <v>52</v>
      </c>
      <c r="D159" s="3" t="s">
        <v>50</v>
      </c>
      <c r="E159" s="4" t="e">
        <v>#VALUE!</v>
      </c>
      <c r="F159" s="4" t="e">
        <v>#VALUE!</v>
      </c>
      <c r="G159">
        <f>IF(OR(C159="Toulouse",D159="Toulouse"),1,2)</f>
        <v>2</v>
      </c>
    </row>
    <row r="160" spans="1:7" x14ac:dyDescent="0.3">
      <c r="A160" t="s">
        <v>32</v>
      </c>
      <c r="B160" s="3">
        <v>42137</v>
      </c>
      <c r="C160" s="3" t="s">
        <v>47</v>
      </c>
      <c r="D160" s="3" t="s">
        <v>40</v>
      </c>
      <c r="E160" s="4" t="e">
        <v>#VALUE!</v>
      </c>
      <c r="F160" s="4" t="e">
        <v>#VALUE!</v>
      </c>
      <c r="G160">
        <f>IF(OR(C160="Toulouse",D160="Toulouse"),1,2)</f>
        <v>2</v>
      </c>
    </row>
    <row r="161" spans="1:7" x14ac:dyDescent="0.3">
      <c r="A161" t="s">
        <v>32</v>
      </c>
      <c r="B161" s="3">
        <v>42137</v>
      </c>
      <c r="C161" s="3" t="s">
        <v>44</v>
      </c>
      <c r="D161" s="3" t="s">
        <v>51</v>
      </c>
      <c r="E161" s="4" t="e">
        <v>#VALUE!</v>
      </c>
      <c r="F161" s="4" t="e">
        <v>#VALUE!</v>
      </c>
      <c r="G161">
        <f>IF(OR(C161="Toulouse",D161="Toulouse"),1,2)</f>
        <v>2</v>
      </c>
    </row>
    <row r="162" spans="1:7" x14ac:dyDescent="0.3">
      <c r="A162" t="s">
        <v>32</v>
      </c>
      <c r="B162" s="3">
        <v>42137</v>
      </c>
      <c r="C162" s="3" t="s">
        <v>42</v>
      </c>
      <c r="D162" s="3" t="s">
        <v>39</v>
      </c>
      <c r="E162" s="4" t="e">
        <v>#VALUE!</v>
      </c>
      <c r="F162" s="4" t="e">
        <v>#VALUE!</v>
      </c>
      <c r="G162">
        <f>IF(OR(C162="Toulouse",D162="Toulouse"),1,2)</f>
        <v>2</v>
      </c>
    </row>
    <row r="163" spans="1:7" x14ac:dyDescent="0.3">
      <c r="A163" t="s">
        <v>32</v>
      </c>
      <c r="B163" s="3">
        <v>42137</v>
      </c>
      <c r="C163" s="3" t="s">
        <v>48</v>
      </c>
      <c r="D163" s="3" t="s">
        <v>49</v>
      </c>
      <c r="E163" s="4" t="e">
        <v>#VALUE!</v>
      </c>
      <c r="F163" s="4" t="e">
        <v>#VALUE!</v>
      </c>
      <c r="G163">
        <f>IF(OR(C163="Toulouse",D163="Toulouse"),1,2)</f>
        <v>2</v>
      </c>
    </row>
    <row r="164" spans="1:7" x14ac:dyDescent="0.3">
      <c r="A164" t="s">
        <v>33</v>
      </c>
      <c r="B164" s="3">
        <v>42144</v>
      </c>
      <c r="C164" s="3" t="s">
        <v>48</v>
      </c>
      <c r="D164" s="3" t="s">
        <v>38</v>
      </c>
      <c r="E164" s="4" t="e">
        <v>#VALUE!</v>
      </c>
      <c r="F164" s="4" t="e">
        <v>#VALUE!</v>
      </c>
      <c r="G164">
        <f>IF(OR(C164="Toulouse",D164="Toulouse"),1,2)</f>
        <v>1</v>
      </c>
    </row>
    <row r="165" spans="1:7" x14ac:dyDescent="0.3">
      <c r="A165" t="s">
        <v>33</v>
      </c>
      <c r="B165" s="3">
        <v>42144</v>
      </c>
      <c r="C165" s="3" t="s">
        <v>49</v>
      </c>
      <c r="D165" s="3" t="s">
        <v>44</v>
      </c>
      <c r="E165" s="4" t="e">
        <v>#VALUE!</v>
      </c>
      <c r="F165" s="4" t="e">
        <v>#VALUE!</v>
      </c>
      <c r="G165">
        <f>IF(OR(C165="Toulouse",D165="Toulouse"),1,2)</f>
        <v>2</v>
      </c>
    </row>
    <row r="166" spans="1:7" x14ac:dyDescent="0.3">
      <c r="A166" t="s">
        <v>33</v>
      </c>
      <c r="B166" s="3">
        <v>42144</v>
      </c>
      <c r="C166" s="3" t="s">
        <v>51</v>
      </c>
      <c r="D166" s="3" t="s">
        <v>47</v>
      </c>
      <c r="E166" s="4" t="e">
        <v>#VALUE!</v>
      </c>
      <c r="F166" s="4" t="e">
        <v>#VALUE!</v>
      </c>
      <c r="G166">
        <f>IF(OR(C166="Toulouse",D166="Toulouse"),1,2)</f>
        <v>2</v>
      </c>
    </row>
    <row r="167" spans="1:7" x14ac:dyDescent="0.3">
      <c r="A167" t="s">
        <v>33</v>
      </c>
      <c r="B167" s="3">
        <v>42144</v>
      </c>
      <c r="C167" s="3" t="s">
        <v>39</v>
      </c>
      <c r="D167" s="3" t="s">
        <v>41</v>
      </c>
      <c r="E167" s="4" t="e">
        <v>#VALUE!</v>
      </c>
      <c r="F167" s="4" t="e">
        <v>#VALUE!</v>
      </c>
      <c r="G167">
        <f>IF(OR(C167="Toulouse",D167="Toulouse"),1,2)</f>
        <v>2</v>
      </c>
    </row>
    <row r="168" spans="1:7" ht="16.8" x14ac:dyDescent="0.3">
      <c r="A168" t="s">
        <v>33</v>
      </c>
      <c r="B168" s="3">
        <v>42144</v>
      </c>
      <c r="C168" s="3" t="s">
        <v>52</v>
      </c>
      <c r="D168" s="3" t="s">
        <v>43</v>
      </c>
      <c r="E168" s="4" t="e">
        <v>#VALUE!</v>
      </c>
      <c r="F168" s="4" t="e">
        <v>#VALUE!</v>
      </c>
      <c r="G168">
        <f>IF(OR(C168="Toulouse",D168="Toulouse"),1,2)</f>
        <v>2</v>
      </c>
    </row>
    <row r="169" spans="1:7" x14ac:dyDescent="0.3">
      <c r="A169" t="s">
        <v>33</v>
      </c>
      <c r="B169" s="3">
        <v>42144</v>
      </c>
      <c r="C169" s="3" t="s">
        <v>50</v>
      </c>
      <c r="D169" s="3" t="s">
        <v>40</v>
      </c>
      <c r="E169" s="4" t="e">
        <v>#VALUE!</v>
      </c>
      <c r="F169" s="4" t="e">
        <v>#VALUE!</v>
      </c>
      <c r="G169">
        <f>IF(OR(C169="Toulouse",D169="Toulouse"),1,2)</f>
        <v>2</v>
      </c>
    </row>
    <row r="170" spans="1:7" x14ac:dyDescent="0.3">
      <c r="A170" t="s">
        <v>33</v>
      </c>
      <c r="B170" s="3">
        <v>42144</v>
      </c>
      <c r="C170" s="3" t="s">
        <v>46</v>
      </c>
      <c r="D170" s="3" t="s">
        <v>42</v>
      </c>
      <c r="E170" s="4" t="e">
        <v>#VALUE!</v>
      </c>
      <c r="F170" s="4" t="e">
        <v>#VALUE!</v>
      </c>
      <c r="G170">
        <f>IF(OR(C170="Toulouse",D170="Toulouse"),1,2)</f>
        <v>2</v>
      </c>
    </row>
    <row r="171" spans="1:7" x14ac:dyDescent="0.3">
      <c r="A171" t="s">
        <v>34</v>
      </c>
      <c r="B171" s="3">
        <v>42151</v>
      </c>
      <c r="C171" s="3" t="s">
        <v>38</v>
      </c>
      <c r="D171" s="3" t="s">
        <v>51</v>
      </c>
      <c r="E171" s="4" t="e">
        <v>#VALUE!</v>
      </c>
      <c r="F171" s="4" t="e">
        <v>#VALUE!</v>
      </c>
      <c r="G171">
        <f>IF(OR(C171="Toulouse",D171="Toulouse"),1,2)</f>
        <v>1</v>
      </c>
    </row>
    <row r="172" spans="1:7" x14ac:dyDescent="0.3">
      <c r="A172" t="s">
        <v>34</v>
      </c>
      <c r="B172" s="3">
        <v>42151</v>
      </c>
      <c r="C172" s="3" t="s">
        <v>41</v>
      </c>
      <c r="D172" s="3" t="s">
        <v>44</v>
      </c>
      <c r="E172" s="4" t="e">
        <v>#VALUE!</v>
      </c>
      <c r="F172" s="4" t="e">
        <v>#VALUE!</v>
      </c>
      <c r="G172">
        <f>IF(OR(C172="Toulouse",D172="Toulouse"),1,2)</f>
        <v>2</v>
      </c>
    </row>
    <row r="173" spans="1:7" ht="16.8" x14ac:dyDescent="0.3">
      <c r="A173" t="s">
        <v>34</v>
      </c>
      <c r="B173" s="3">
        <v>42151</v>
      </c>
      <c r="C173" s="3" t="s">
        <v>42</v>
      </c>
      <c r="D173" s="3" t="s">
        <v>52</v>
      </c>
      <c r="E173" s="4" t="e">
        <v>#VALUE!</v>
      </c>
      <c r="F173" s="4" t="e">
        <v>#VALUE!</v>
      </c>
      <c r="G173">
        <f>IF(OR(C173="Toulouse",D173="Toulouse"),1,2)</f>
        <v>2</v>
      </c>
    </row>
    <row r="174" spans="1:7" x14ac:dyDescent="0.3">
      <c r="A174" t="s">
        <v>34</v>
      </c>
      <c r="B174" s="3">
        <v>42151</v>
      </c>
      <c r="C174" s="3" t="s">
        <v>39</v>
      </c>
      <c r="D174" s="3" t="s">
        <v>48</v>
      </c>
      <c r="E174" s="4" t="e">
        <v>#VALUE!</v>
      </c>
      <c r="F174" s="4" t="e">
        <v>#VALUE!</v>
      </c>
      <c r="G174">
        <f>IF(OR(C174="Toulouse",D174="Toulouse"),1,2)</f>
        <v>2</v>
      </c>
    </row>
    <row r="175" spans="1:7" x14ac:dyDescent="0.3">
      <c r="A175" t="s">
        <v>34</v>
      </c>
      <c r="B175" s="3">
        <v>42151</v>
      </c>
      <c r="C175" s="3" t="s">
        <v>47</v>
      </c>
      <c r="D175" s="3" t="s">
        <v>49</v>
      </c>
      <c r="E175" s="4" t="e">
        <v>#VALUE!</v>
      </c>
      <c r="F175" s="4" t="e">
        <v>#VALUE!</v>
      </c>
      <c r="G175">
        <f>IF(OR(C175="Toulouse",D175="Toulouse"),1,2)</f>
        <v>2</v>
      </c>
    </row>
    <row r="176" spans="1:7" x14ac:dyDescent="0.3">
      <c r="A176" t="s">
        <v>34</v>
      </c>
      <c r="B176" s="3">
        <v>42151</v>
      </c>
      <c r="C176" s="3" t="s">
        <v>40</v>
      </c>
      <c r="D176" s="3" t="s">
        <v>46</v>
      </c>
      <c r="E176" s="4" t="e">
        <v>#VALUE!</v>
      </c>
      <c r="F176" s="4" t="e">
        <v>#VALUE!</v>
      </c>
      <c r="G176">
        <f>IF(OR(C176="Toulouse",D176="Toulouse"),1,2)</f>
        <v>2</v>
      </c>
    </row>
    <row r="177" spans="1:7" x14ac:dyDescent="0.3">
      <c r="A177" t="s">
        <v>34</v>
      </c>
      <c r="B177" s="3">
        <v>42151</v>
      </c>
      <c r="C177" s="3" t="s">
        <v>43</v>
      </c>
      <c r="D177" s="3" t="s">
        <v>50</v>
      </c>
      <c r="E177" s="4" t="e">
        <v>#VALUE!</v>
      </c>
      <c r="F177" s="4" t="e">
        <v>#VALUE!</v>
      </c>
      <c r="G177">
        <f>IF(OR(C177="Toulouse",D177="Toulouse"),1,2)</f>
        <v>2</v>
      </c>
    </row>
    <row r="178" spans="1:7" x14ac:dyDescent="0.3">
      <c r="A178" t="s">
        <v>35</v>
      </c>
      <c r="B178" s="3">
        <v>42158</v>
      </c>
      <c r="C178" s="3" t="s">
        <v>49</v>
      </c>
      <c r="D178" s="3" t="s">
        <v>38</v>
      </c>
      <c r="E178" s="4" t="e">
        <v>#VALUE!</v>
      </c>
      <c r="F178" s="4" t="e">
        <v>#VALUE!</v>
      </c>
      <c r="G178">
        <f>IF(OR(C178="Toulouse",D178="Toulouse"),1,2)</f>
        <v>1</v>
      </c>
    </row>
    <row r="179" spans="1:7" x14ac:dyDescent="0.3">
      <c r="A179" t="s">
        <v>35</v>
      </c>
      <c r="B179" s="3">
        <v>42158</v>
      </c>
      <c r="C179" s="3" t="s">
        <v>51</v>
      </c>
      <c r="D179" s="3" t="s">
        <v>42</v>
      </c>
      <c r="E179" s="4" t="e">
        <v>#VALUE!</v>
      </c>
      <c r="F179" s="4" t="e">
        <v>#VALUE!</v>
      </c>
      <c r="G179">
        <f>IF(OR(C179="Toulouse",D179="Toulouse"),1,2)</f>
        <v>2</v>
      </c>
    </row>
    <row r="180" spans="1:7" ht="16.8" x14ac:dyDescent="0.3">
      <c r="A180" t="s">
        <v>35</v>
      </c>
      <c r="B180" s="3">
        <v>42158</v>
      </c>
      <c r="C180" s="3" t="s">
        <v>52</v>
      </c>
      <c r="D180" s="3" t="s">
        <v>47</v>
      </c>
      <c r="E180" s="4" t="e">
        <v>#VALUE!</v>
      </c>
      <c r="F180" s="4" t="e">
        <v>#VALUE!</v>
      </c>
      <c r="G180">
        <f>IF(OR(C180="Toulouse",D180="Toulouse"),1,2)</f>
        <v>2</v>
      </c>
    </row>
    <row r="181" spans="1:7" x14ac:dyDescent="0.3">
      <c r="A181" t="s">
        <v>35</v>
      </c>
      <c r="B181" s="3">
        <v>42158</v>
      </c>
      <c r="C181" s="3" t="s">
        <v>44</v>
      </c>
      <c r="D181" s="3" t="s">
        <v>40</v>
      </c>
      <c r="E181" s="4" t="e">
        <v>#VALUE!</v>
      </c>
      <c r="F181" s="4" t="e">
        <v>#VALUE!</v>
      </c>
      <c r="G181">
        <f>IF(OR(C181="Toulouse",D181="Toulouse"),1,2)</f>
        <v>2</v>
      </c>
    </row>
    <row r="182" spans="1:7" x14ac:dyDescent="0.3">
      <c r="A182" t="s">
        <v>35</v>
      </c>
      <c r="B182" s="3">
        <v>42158</v>
      </c>
      <c r="C182" s="3" t="s">
        <v>50</v>
      </c>
      <c r="D182" s="3" t="s">
        <v>41</v>
      </c>
      <c r="E182" s="4" t="e">
        <v>#VALUE!</v>
      </c>
      <c r="F182" s="4" t="e">
        <v>#VALUE!</v>
      </c>
      <c r="G182">
        <f>IF(OR(C182="Toulouse",D182="Toulouse"),1,2)</f>
        <v>2</v>
      </c>
    </row>
    <row r="183" spans="1:7" x14ac:dyDescent="0.3">
      <c r="A183" t="s">
        <v>35</v>
      </c>
      <c r="B183" s="3">
        <v>42158</v>
      </c>
      <c r="C183" s="3" t="s">
        <v>46</v>
      </c>
      <c r="D183" s="3" t="s">
        <v>39</v>
      </c>
      <c r="E183" s="4" t="e">
        <v>#VALUE!</v>
      </c>
      <c r="F183" s="4" t="e">
        <v>#VALUE!</v>
      </c>
      <c r="G183">
        <f>IF(OR(C183="Toulouse",D183="Toulouse"),1,2)</f>
        <v>2</v>
      </c>
    </row>
    <row r="184" spans="1:7" x14ac:dyDescent="0.3">
      <c r="A184" t="s">
        <v>35</v>
      </c>
      <c r="B184" s="3">
        <v>42158</v>
      </c>
      <c r="C184" s="3" t="s">
        <v>48</v>
      </c>
      <c r="D184" s="3" t="s">
        <v>43</v>
      </c>
      <c r="E184" s="4" t="e">
        <v>#VALUE!</v>
      </c>
      <c r="F184" s="4" t="e">
        <v>#VALUE!</v>
      </c>
      <c r="G184">
        <f>IF(OR(C184="Toulouse",D184="Toulouse"),1,2)</f>
        <v>2</v>
      </c>
    </row>
  </sheetData>
  <sortState ref="A3:G184">
    <sortCondition ref="A3:A18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Fenix toulouse</vt:lpstr>
      <vt:lpstr>Calendrier rees Nat</vt:lpstr>
      <vt:lpstr>ButHotes</vt:lpstr>
      <vt:lpstr>ButRec</vt:lpstr>
      <vt:lpstr>ClubHote</vt:lpstr>
      <vt:lpstr>Clubrecevant</vt:lpstr>
      <vt:lpstr>Date</vt:lpstr>
      <vt:lpstr>Journée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André BOSCHI</cp:lastModifiedBy>
  <dcterms:created xsi:type="dcterms:W3CDTF">2015-01-05T19:51:28Z</dcterms:created>
  <dcterms:modified xsi:type="dcterms:W3CDTF">2015-01-12T13:22:55Z</dcterms:modified>
</cp:coreProperties>
</file>